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数据\我的云·复旦\温度探针\figure\文章\模板\Nature commucation\New\修改 1022\1023\"/>
    </mc:Choice>
  </mc:AlternateContent>
  <bookViews>
    <workbookView xWindow="0" yWindow="0" windowWidth="21570" windowHeight="8025" firstSheet="4" activeTab="4"/>
  </bookViews>
  <sheets>
    <sheet name="Fig. 3b, e, f" sheetId="1" r:id="rId1"/>
    <sheet name="Fig. 4d, f" sheetId="2" r:id="rId2"/>
    <sheet name="Fig.5 b" sheetId="10" r:id="rId3"/>
    <sheet name="Supplementary Fig. 4c, d" sheetId="3" r:id="rId4"/>
    <sheet name="Supplementary Fig. 5d" sheetId="4" r:id="rId5"/>
    <sheet name="Supplementary Fig. 6" sheetId="5" r:id="rId6"/>
    <sheet name="Supplementary Fig. 8b" sheetId="6" r:id="rId7"/>
    <sheet name="Supplementary Fig. 11b, c" sheetId="7" r:id="rId8"/>
    <sheet name="Supplementary Fig. 14" sheetId="8" r:id="rId9"/>
    <sheet name="Supplementary Fig. 15" sheetId="9" r:id="rId10"/>
  </sheets>
  <calcPr calcId="162913"/>
</workbook>
</file>

<file path=xl/calcChain.xml><?xml version="1.0" encoding="utf-8"?>
<calcChain xmlns="http://schemas.openxmlformats.org/spreadsheetml/2006/main">
  <c r="F88" i="9" l="1"/>
  <c r="E88" i="9"/>
  <c r="D88" i="9"/>
  <c r="C88" i="9"/>
  <c r="F87" i="9"/>
  <c r="E87" i="9"/>
  <c r="D87" i="9"/>
  <c r="C87" i="9"/>
  <c r="F81" i="9"/>
  <c r="E81" i="9"/>
  <c r="D81" i="9"/>
  <c r="C81" i="9"/>
  <c r="F80" i="9"/>
  <c r="E80" i="9"/>
  <c r="D80" i="9"/>
  <c r="C80" i="9"/>
  <c r="F74" i="9"/>
  <c r="E74" i="9"/>
  <c r="D74" i="9"/>
  <c r="C74" i="9"/>
  <c r="F73" i="9"/>
  <c r="E73" i="9"/>
  <c r="D73" i="9"/>
  <c r="C73" i="9"/>
  <c r="F67" i="9"/>
  <c r="E67" i="9"/>
  <c r="D67" i="9"/>
  <c r="C67" i="9"/>
  <c r="F66" i="9"/>
  <c r="E66" i="9"/>
  <c r="D66" i="9"/>
  <c r="C66" i="9"/>
  <c r="F60" i="9"/>
  <c r="E60" i="9"/>
  <c r="D60" i="9"/>
  <c r="C60" i="9"/>
  <c r="F59" i="9"/>
  <c r="E59" i="9"/>
  <c r="D59" i="9"/>
  <c r="C59" i="9"/>
  <c r="F53" i="9"/>
  <c r="E53" i="9"/>
  <c r="D53" i="9"/>
  <c r="C53" i="9"/>
  <c r="F52" i="9"/>
  <c r="E52" i="9"/>
  <c r="D52" i="9"/>
  <c r="C52" i="9"/>
  <c r="F46" i="9"/>
  <c r="E46" i="9"/>
  <c r="D46" i="9"/>
  <c r="C46" i="9"/>
  <c r="F45" i="9"/>
  <c r="E45" i="9"/>
  <c r="D45" i="9"/>
  <c r="C45" i="9"/>
  <c r="F39" i="9"/>
  <c r="E39" i="9"/>
  <c r="D39" i="9"/>
  <c r="C39" i="9"/>
  <c r="F38" i="9"/>
  <c r="E38" i="9"/>
  <c r="D38" i="9"/>
  <c r="C38" i="9"/>
  <c r="F32" i="9"/>
  <c r="E32" i="9"/>
  <c r="D32" i="9"/>
  <c r="C32" i="9"/>
  <c r="F31" i="9"/>
  <c r="E31" i="9"/>
  <c r="D31" i="9"/>
  <c r="C31" i="9"/>
  <c r="F25" i="9"/>
  <c r="E25" i="9"/>
  <c r="D25" i="9"/>
  <c r="C25" i="9"/>
  <c r="F24" i="9"/>
  <c r="E24" i="9"/>
  <c r="D24" i="9"/>
  <c r="C24" i="9"/>
  <c r="F18" i="9"/>
  <c r="E18" i="9"/>
  <c r="D18" i="9"/>
  <c r="C18" i="9"/>
  <c r="F17" i="9"/>
  <c r="E17" i="9"/>
  <c r="D17" i="9"/>
  <c r="C17" i="9"/>
  <c r="D10" i="9"/>
  <c r="E10" i="9"/>
  <c r="F10" i="9"/>
  <c r="D11" i="9"/>
  <c r="E11" i="9"/>
  <c r="F11" i="9"/>
  <c r="C11" i="9"/>
  <c r="C10" i="9"/>
  <c r="G14" i="8" l="1"/>
  <c r="F14" i="8"/>
  <c r="E14" i="8"/>
  <c r="D14" i="8"/>
  <c r="C14" i="8"/>
  <c r="G13" i="8"/>
  <c r="F13" i="8"/>
  <c r="E13" i="8"/>
  <c r="D13" i="8"/>
  <c r="C13" i="8"/>
  <c r="D8" i="8"/>
  <c r="E8" i="8"/>
  <c r="F8" i="8"/>
  <c r="G8" i="8"/>
  <c r="D9" i="8"/>
  <c r="E9" i="8"/>
  <c r="F9" i="8"/>
  <c r="G9" i="8"/>
  <c r="C9" i="8"/>
  <c r="C8" i="8"/>
  <c r="D23" i="7" l="1"/>
  <c r="E23" i="7"/>
  <c r="F23" i="7"/>
  <c r="G23" i="7"/>
  <c r="C23" i="7"/>
  <c r="D22" i="7"/>
  <c r="E22" i="7"/>
  <c r="F22" i="7"/>
  <c r="G22" i="7"/>
  <c r="C22" i="7"/>
  <c r="D19" i="7"/>
  <c r="E19" i="7"/>
  <c r="F19" i="7"/>
  <c r="G19" i="7"/>
  <c r="D20" i="7"/>
  <c r="E20" i="7"/>
  <c r="F20" i="7"/>
  <c r="G20" i="7"/>
  <c r="D21" i="7"/>
  <c r="E21" i="7"/>
  <c r="F21" i="7"/>
  <c r="G21" i="7"/>
  <c r="C20" i="7"/>
  <c r="C21" i="7"/>
  <c r="C19" i="7"/>
  <c r="D9" i="7"/>
  <c r="E9" i="7"/>
  <c r="F9" i="7"/>
  <c r="G9" i="7"/>
  <c r="D8" i="7"/>
  <c r="E8" i="7"/>
  <c r="F8" i="7"/>
  <c r="G8" i="7"/>
  <c r="C9" i="7"/>
  <c r="C8" i="7"/>
  <c r="D8" i="5"/>
  <c r="E8" i="5"/>
  <c r="F8" i="5"/>
  <c r="G8" i="5"/>
  <c r="H8" i="5"/>
  <c r="I8" i="5"/>
  <c r="J8" i="5"/>
  <c r="D9" i="5"/>
  <c r="E9" i="5"/>
  <c r="F9" i="5"/>
  <c r="G9" i="5"/>
  <c r="H9" i="5"/>
  <c r="I9" i="5"/>
  <c r="J9" i="5"/>
  <c r="J14" i="4"/>
  <c r="I14" i="4"/>
  <c r="H14" i="4"/>
  <c r="G14" i="4"/>
  <c r="F14" i="4"/>
  <c r="E14" i="4"/>
  <c r="D14" i="4"/>
  <c r="J13" i="4"/>
  <c r="I13" i="4"/>
  <c r="H13" i="4"/>
  <c r="G13" i="4"/>
  <c r="F13" i="4"/>
  <c r="E13" i="4"/>
  <c r="D13" i="4"/>
  <c r="J9" i="4"/>
  <c r="I9" i="4"/>
  <c r="H9" i="4"/>
  <c r="G9" i="4"/>
  <c r="F9" i="4"/>
  <c r="E9" i="4"/>
  <c r="D9" i="4"/>
  <c r="J8" i="4"/>
  <c r="I8" i="4"/>
  <c r="H8" i="4"/>
  <c r="G8" i="4"/>
  <c r="F8" i="4"/>
  <c r="E8" i="4"/>
  <c r="D8" i="4"/>
  <c r="O9" i="10" l="1"/>
  <c r="M9" i="10"/>
  <c r="K9" i="10"/>
  <c r="O8" i="10"/>
  <c r="M8" i="10"/>
  <c r="K8" i="10"/>
  <c r="I9" i="10"/>
  <c r="G9" i="10"/>
  <c r="I8" i="10"/>
  <c r="G8" i="10"/>
  <c r="E9" i="10"/>
  <c r="E8" i="10"/>
  <c r="C9" i="10"/>
  <c r="C8" i="10"/>
  <c r="I19" i="2" l="1"/>
  <c r="I18" i="2"/>
  <c r="H19" i="2"/>
  <c r="H18" i="2"/>
  <c r="G19" i="2"/>
  <c r="G18" i="2"/>
  <c r="F19" i="2"/>
  <c r="F18" i="2"/>
  <c r="E19" i="2"/>
  <c r="E18" i="2"/>
  <c r="D19" i="2"/>
  <c r="D18" i="2"/>
  <c r="C19" i="2"/>
  <c r="C18" i="2"/>
  <c r="L10" i="6" l="1"/>
  <c r="K10" i="6"/>
  <c r="J10" i="6"/>
  <c r="I10" i="6"/>
  <c r="H10" i="6"/>
  <c r="G10" i="6"/>
  <c r="F10" i="6"/>
  <c r="E10" i="6"/>
  <c r="D10" i="6"/>
  <c r="C10" i="6"/>
  <c r="L9" i="6"/>
  <c r="K9" i="6"/>
  <c r="J9" i="6"/>
  <c r="I9" i="6"/>
  <c r="H9" i="6"/>
  <c r="G9" i="6"/>
  <c r="F9" i="6"/>
  <c r="E9" i="6"/>
  <c r="D9" i="6"/>
  <c r="C9" i="6"/>
  <c r="I18" i="3" l="1"/>
  <c r="H18" i="3"/>
  <c r="G18" i="3"/>
  <c r="F18" i="3"/>
  <c r="E18" i="3"/>
  <c r="D18" i="3"/>
  <c r="C18" i="3"/>
  <c r="I17" i="3"/>
  <c r="H17" i="3"/>
  <c r="G17" i="3"/>
  <c r="F17" i="3"/>
  <c r="E17" i="3"/>
  <c r="D17" i="3"/>
  <c r="C17" i="3"/>
  <c r="I8" i="3"/>
  <c r="H8" i="3"/>
  <c r="G8" i="3"/>
  <c r="F8" i="3"/>
  <c r="E8" i="3"/>
  <c r="D8" i="3"/>
  <c r="C8" i="3"/>
  <c r="I7" i="3"/>
  <c r="H7" i="3"/>
  <c r="G7" i="3"/>
  <c r="F7" i="3"/>
  <c r="E7" i="3"/>
  <c r="D7" i="3"/>
  <c r="C7" i="3"/>
  <c r="D10" i="2" l="1"/>
  <c r="E10" i="2"/>
  <c r="F10" i="2"/>
  <c r="G10" i="2"/>
  <c r="H10" i="2"/>
  <c r="I10" i="2"/>
  <c r="J10" i="2"/>
  <c r="K10" i="2"/>
  <c r="L10" i="2"/>
  <c r="M10" i="2"/>
  <c r="N10" i="2"/>
  <c r="O10" i="2"/>
  <c r="P10" i="2"/>
  <c r="Q10" i="2"/>
  <c r="R10" i="2"/>
  <c r="S10" i="2"/>
  <c r="T10" i="2"/>
  <c r="U10" i="2"/>
  <c r="V10" i="2"/>
  <c r="W10" i="2"/>
  <c r="X10" i="2"/>
  <c r="Y10" i="2"/>
  <c r="Z10" i="2"/>
  <c r="AA10" i="2"/>
  <c r="AB10" i="2"/>
  <c r="AC10" i="2"/>
  <c r="AD10" i="2"/>
  <c r="D11" i="2"/>
  <c r="E11" i="2"/>
  <c r="F11" i="2"/>
  <c r="G11" i="2"/>
  <c r="H11" i="2"/>
  <c r="I11" i="2"/>
  <c r="J11" i="2"/>
  <c r="K11" i="2"/>
  <c r="L11" i="2"/>
  <c r="M11" i="2"/>
  <c r="N11" i="2"/>
  <c r="O11" i="2"/>
  <c r="P11" i="2"/>
  <c r="Q11" i="2"/>
  <c r="R11" i="2"/>
  <c r="S11" i="2"/>
  <c r="T11" i="2"/>
  <c r="U11" i="2"/>
  <c r="V11" i="2"/>
  <c r="W11" i="2"/>
  <c r="X11" i="2"/>
  <c r="Y11" i="2"/>
  <c r="Z11" i="2"/>
  <c r="AA11" i="2"/>
  <c r="AB11" i="2"/>
  <c r="AC11" i="2"/>
  <c r="AD11" i="2"/>
  <c r="C11" i="2"/>
  <c r="C10" i="2"/>
  <c r="G25" i="1" l="1"/>
  <c r="G24" i="1"/>
  <c r="F25" i="1"/>
  <c r="F24" i="1"/>
  <c r="E25" i="1"/>
  <c r="E24" i="1"/>
  <c r="D25" i="1"/>
  <c r="D24" i="1"/>
  <c r="C25" i="1"/>
  <c r="C24" i="1"/>
  <c r="V20" i="1" l="1"/>
  <c r="U20" i="1"/>
  <c r="T20" i="1"/>
  <c r="S20" i="1"/>
  <c r="V19" i="1"/>
  <c r="U19" i="1"/>
  <c r="T19" i="1"/>
  <c r="S19" i="1"/>
  <c r="R20" i="1"/>
  <c r="Q20" i="1"/>
  <c r="P20" i="1"/>
  <c r="O20" i="1"/>
  <c r="R19" i="1"/>
  <c r="Q19" i="1"/>
  <c r="P19" i="1"/>
  <c r="O19" i="1"/>
  <c r="N20" i="1"/>
  <c r="M20" i="1"/>
  <c r="L20" i="1"/>
  <c r="K20" i="1"/>
  <c r="N19" i="1"/>
  <c r="M19" i="1"/>
  <c r="L19" i="1"/>
  <c r="K19" i="1"/>
  <c r="J20" i="1"/>
  <c r="I20" i="1"/>
  <c r="H20" i="1"/>
  <c r="G20" i="1"/>
  <c r="J19" i="1"/>
  <c r="I19" i="1"/>
  <c r="H19" i="1"/>
  <c r="G19" i="1"/>
  <c r="D20" i="1"/>
  <c r="E20" i="1"/>
  <c r="F20" i="1"/>
  <c r="D19" i="1"/>
  <c r="E19" i="1"/>
  <c r="F19" i="1"/>
  <c r="C20" i="1"/>
  <c r="C19" i="1"/>
  <c r="N9" i="1" l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G9" i="1"/>
  <c r="H9" i="1"/>
  <c r="I9" i="1"/>
  <c r="J9" i="1"/>
  <c r="K9" i="1"/>
  <c r="L9" i="1"/>
  <c r="M9" i="1"/>
  <c r="F9" i="1"/>
  <c r="G8" i="1"/>
  <c r="H8" i="1"/>
  <c r="I8" i="1"/>
  <c r="J8" i="1"/>
  <c r="K8" i="1"/>
  <c r="L8" i="1"/>
  <c r="M8" i="1"/>
  <c r="E9" i="1"/>
  <c r="D9" i="1"/>
  <c r="C9" i="1"/>
  <c r="F8" i="1"/>
  <c r="E8" i="1"/>
  <c r="D8" i="1"/>
  <c r="C8" i="1"/>
</calcChain>
</file>

<file path=xl/sharedStrings.xml><?xml version="1.0" encoding="utf-8"?>
<sst xmlns="http://schemas.openxmlformats.org/spreadsheetml/2006/main" count="354" uniqueCount="98">
  <si>
    <t>Figure 3b</t>
    <phoneticPr fontId="1" type="noConversion"/>
  </si>
  <si>
    <t>Average</t>
  </si>
  <si>
    <t>STDEV</t>
  </si>
  <si>
    <t>0 mm</t>
  </si>
  <si>
    <t>1 mm</t>
  </si>
  <si>
    <t>2 mm</t>
  </si>
  <si>
    <t>data 1</t>
  </si>
  <si>
    <t>data 2</t>
  </si>
  <si>
    <t>data 3</t>
  </si>
  <si>
    <t>Er: 540 nm</t>
    <phoneticPr fontId="1" type="noConversion"/>
  </si>
  <si>
    <t>Tm:810 nm</t>
    <phoneticPr fontId="1" type="noConversion"/>
  </si>
  <si>
    <t>4 mm</t>
  </si>
  <si>
    <t>4 mm</t>
    <phoneticPr fontId="1" type="noConversion"/>
  </si>
  <si>
    <t>3 mm</t>
  </si>
  <si>
    <t>3 mm</t>
    <phoneticPr fontId="1" type="noConversion"/>
  </si>
  <si>
    <t>5 mm</t>
  </si>
  <si>
    <t>5 mm</t>
    <phoneticPr fontId="1" type="noConversion"/>
  </si>
  <si>
    <t>PbS:810 nm</t>
    <phoneticPr fontId="1" type="noConversion"/>
  </si>
  <si>
    <t>Yb:980 nm</t>
    <phoneticPr fontId="1" type="noConversion"/>
  </si>
  <si>
    <t>PbS:1280 nm</t>
    <phoneticPr fontId="1" type="noConversion"/>
  </si>
  <si>
    <t>Figure 3e</t>
    <phoneticPr fontId="1" type="noConversion"/>
  </si>
  <si>
    <t>Ratio 1</t>
    <phoneticPr fontId="1" type="noConversion"/>
  </si>
  <si>
    <t>Ratio 2</t>
  </si>
  <si>
    <t>Ratio 3</t>
  </si>
  <si>
    <t>3 mm</t>
    <phoneticPr fontId="1" type="noConversion"/>
  </si>
  <si>
    <t>20 ℃</t>
  </si>
  <si>
    <t>20 ℃</t>
    <phoneticPr fontId="1" type="noConversion"/>
  </si>
  <si>
    <t>30 ℃</t>
    <phoneticPr fontId="1" type="noConversion"/>
  </si>
  <si>
    <t>40 ℃</t>
    <phoneticPr fontId="1" type="noConversion"/>
  </si>
  <si>
    <t>50 ℃</t>
    <phoneticPr fontId="1" type="noConversion"/>
  </si>
  <si>
    <t>60 ℃</t>
    <phoneticPr fontId="1" type="noConversion"/>
  </si>
  <si>
    <t>Figure 3f</t>
    <phoneticPr fontId="1" type="noConversion"/>
  </si>
  <si>
    <t>Figure 4d</t>
    <phoneticPr fontId="1" type="noConversion"/>
  </si>
  <si>
    <t>Ratio 1</t>
  </si>
  <si>
    <t>25 ℃</t>
    <phoneticPr fontId="1" type="noConversion"/>
  </si>
  <si>
    <t>30 ℃</t>
    <phoneticPr fontId="1" type="noConversion"/>
  </si>
  <si>
    <t>35 ℃</t>
    <phoneticPr fontId="1" type="noConversion"/>
  </si>
  <si>
    <t>40 ℃</t>
    <phoneticPr fontId="1" type="noConversion"/>
  </si>
  <si>
    <t>45 ℃</t>
    <phoneticPr fontId="1" type="noConversion"/>
  </si>
  <si>
    <t>50 ℃</t>
    <phoneticPr fontId="1" type="noConversion"/>
  </si>
  <si>
    <t>Figure 4f</t>
    <phoneticPr fontId="1" type="noConversion"/>
  </si>
  <si>
    <t>Supplementary Figure 4c</t>
  </si>
  <si>
    <t>25 ℃</t>
  </si>
  <si>
    <t>30 ℃</t>
  </si>
  <si>
    <t>35 ℃</t>
  </si>
  <si>
    <t>40 ℃</t>
  </si>
  <si>
    <t>45 ℃</t>
  </si>
  <si>
    <t>50 ℃</t>
  </si>
  <si>
    <t>Supplementary Figure 4d</t>
  </si>
  <si>
    <t>Cycle 1</t>
  </si>
  <si>
    <t>Cycle 2</t>
  </si>
  <si>
    <t>Cycle 3</t>
  </si>
  <si>
    <t>Cycle 4</t>
  </si>
  <si>
    <t>Cycle 5</t>
  </si>
  <si>
    <t>Supplementary Fig. 8b</t>
    <phoneticPr fontId="1" type="noConversion"/>
  </si>
  <si>
    <t>25 ℃</t>
    <phoneticPr fontId="1" type="noConversion"/>
  </si>
  <si>
    <t>30 ℃</t>
    <phoneticPr fontId="1" type="noConversion"/>
  </si>
  <si>
    <t>35 ℃</t>
    <phoneticPr fontId="1" type="noConversion"/>
  </si>
  <si>
    <t>40 ℃</t>
    <phoneticPr fontId="1" type="noConversion"/>
  </si>
  <si>
    <t>45 ℃</t>
    <phoneticPr fontId="1" type="noConversion"/>
  </si>
  <si>
    <t>50 ℃</t>
    <phoneticPr fontId="1" type="noConversion"/>
  </si>
  <si>
    <t>Figure 5b</t>
    <phoneticPr fontId="1" type="noConversion"/>
  </si>
  <si>
    <t>Temperature</t>
    <phoneticPr fontId="1" type="noConversion"/>
  </si>
  <si>
    <t>Temperature</t>
    <phoneticPr fontId="1" type="noConversion"/>
  </si>
  <si>
    <t>Wavelength (nm)</t>
    <phoneticPr fontId="1" type="noConversion"/>
  </si>
  <si>
    <t>Tempearture</t>
    <phoneticPr fontId="1" type="noConversion"/>
  </si>
  <si>
    <t>Tm-UCNP</t>
  </si>
  <si>
    <t xml:space="preserve"> PbS</t>
    <phoneticPr fontId="1" type="noConversion"/>
  </si>
  <si>
    <t>Power density (mW/cm2)</t>
    <phoneticPr fontId="1" type="noConversion"/>
  </si>
  <si>
    <t>Supplementary Figure 6</t>
    <phoneticPr fontId="1" type="noConversion"/>
  </si>
  <si>
    <t>Ratio 1</t>
    <phoneticPr fontId="1" type="noConversion"/>
  </si>
  <si>
    <t>Time (s)</t>
  </si>
  <si>
    <t>Time (s)</t>
    <phoneticPr fontId="1" type="noConversion"/>
  </si>
  <si>
    <t>Temperature (℃)</t>
    <phoneticPr fontId="1" type="noConversion"/>
  </si>
  <si>
    <t>Data 1</t>
    <phoneticPr fontId="1" type="noConversion"/>
  </si>
  <si>
    <t>Data 2</t>
  </si>
  <si>
    <t>Data 3</t>
  </si>
  <si>
    <t>Data 1</t>
  </si>
  <si>
    <t>Intratumoral temperature (℃)</t>
    <phoneticPr fontId="1" type="noConversion"/>
  </si>
  <si>
    <t>Surfacial temperature (℃)</t>
    <phoneticPr fontId="1" type="noConversion"/>
  </si>
  <si>
    <t>Cycles</t>
    <phoneticPr fontId="1" type="noConversion"/>
  </si>
  <si>
    <t>Size (nm)</t>
    <phoneticPr fontId="1" type="noConversion"/>
  </si>
  <si>
    <t>Days</t>
  </si>
  <si>
    <t>mouse 1</t>
  </si>
  <si>
    <t>mouse 2</t>
  </si>
  <si>
    <t>mouse 3</t>
  </si>
  <si>
    <t>mouse 4</t>
  </si>
  <si>
    <t>mouse 5</t>
  </si>
  <si>
    <t>Blank</t>
    <phoneticPr fontId="1" type="noConversion"/>
  </si>
  <si>
    <t>Blank+865 nm laser</t>
    <phoneticPr fontId="1" type="noConversion"/>
  </si>
  <si>
    <t>UCNCs</t>
    <phoneticPr fontId="1" type="noConversion"/>
  </si>
  <si>
    <t>UCNCS+865 nm laser</t>
    <phoneticPr fontId="1" type="noConversion"/>
  </si>
  <si>
    <t>Tumour size (mm3)</t>
    <phoneticPr fontId="1" type="noConversion"/>
  </si>
  <si>
    <t>Supplementary Fig. 11b</t>
    <phoneticPr fontId="1" type="noConversion"/>
  </si>
  <si>
    <t>Supplementary Fig. 11c</t>
    <phoneticPr fontId="1" type="noConversion"/>
  </si>
  <si>
    <t>Supplementary Fig. 14</t>
    <phoneticPr fontId="1" type="noConversion"/>
  </si>
  <si>
    <t>Supplementary Fig. 15</t>
    <phoneticPr fontId="1" type="noConversion"/>
  </si>
  <si>
    <t>Supplementary Figure 5d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</si>
</sst>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 "/>
    <numFmt numFmtId="177" formatCode="0.000_ "/>
  </numFmts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等线"/>
      <family val="3"/>
      <charset val="134"/>
    </font>
    <font>
      <b/>
      <sz val="11"/>
      <color theme="1"/>
      <name val="等线"/>
      <family val="3"/>
      <charset val="134"/>
    </font>
    <font>
      <sz val="11"/>
      <name val="等线"/>
      <family val="3"/>
      <charset val="134"/>
    </font>
    <font>
      <sz val="11"/>
      <color rgb="FFFF0000"/>
      <name val="等线"/>
      <family val="3"/>
      <charset val="134"/>
    </font>
    <font>
      <b/>
      <sz val="11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76" fontId="2" fillId="0" borderId="0" xfId="0" applyNumberFormat="1" applyFont="1"/>
    <xf numFmtId="177" fontId="2" fillId="0" borderId="0" xfId="0" applyNumberFormat="1" applyFont="1"/>
    <xf numFmtId="0" fontId="3" fillId="0" borderId="0" xfId="0" applyFont="1" applyAlignment="1">
      <alignment vertical="center"/>
    </xf>
    <xf numFmtId="0" fontId="6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5"/>
  <sheetViews>
    <sheetView zoomScaleNormal="100" workbookViewId="0">
      <selection activeCell="C23" sqref="C23:G23"/>
    </sheetView>
  </sheetViews>
  <sheetFormatPr defaultRowHeight="14.25"/>
  <cols>
    <col min="1" max="1" width="9" style="1"/>
    <col min="2" max="2" width="10.375" style="1" bestFit="1" customWidth="1"/>
    <col min="3" max="9" width="9" style="1"/>
    <col min="10" max="10" width="9" style="1" customWidth="1"/>
    <col min="11" max="16384" width="9" style="1"/>
  </cols>
  <sheetData>
    <row r="1" spans="1:36">
      <c r="A1" s="2" t="s">
        <v>0</v>
      </c>
    </row>
    <row r="2" spans="1:36">
      <c r="A2" s="2"/>
      <c r="C2" s="10" t="s">
        <v>64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</row>
    <row r="3" spans="1:36">
      <c r="C3" s="10" t="s">
        <v>9</v>
      </c>
      <c r="D3" s="11"/>
      <c r="E3" s="11"/>
      <c r="F3" s="11"/>
      <c r="G3" s="10" t="s">
        <v>10</v>
      </c>
      <c r="H3" s="11"/>
      <c r="I3" s="11"/>
      <c r="J3" s="11"/>
      <c r="K3" s="11"/>
      <c r="L3" s="11"/>
      <c r="M3" s="10" t="s">
        <v>17</v>
      </c>
      <c r="N3" s="11"/>
      <c r="O3" s="11"/>
      <c r="P3" s="11"/>
      <c r="Q3" s="11"/>
      <c r="R3" s="11"/>
      <c r="S3" s="10" t="s">
        <v>18</v>
      </c>
      <c r="T3" s="11"/>
      <c r="U3" s="11"/>
      <c r="V3" s="11"/>
      <c r="W3" s="11"/>
      <c r="X3" s="11"/>
      <c r="Y3" s="10" t="s">
        <v>19</v>
      </c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</row>
    <row r="4" spans="1:36">
      <c r="C4" s="1" t="s">
        <v>3</v>
      </c>
      <c r="D4" s="1" t="s">
        <v>4</v>
      </c>
      <c r="E4" s="1" t="s">
        <v>5</v>
      </c>
      <c r="F4" s="1" t="s">
        <v>24</v>
      </c>
      <c r="G4" s="1" t="s">
        <v>3</v>
      </c>
      <c r="H4" s="1" t="s">
        <v>4</v>
      </c>
      <c r="I4" s="1" t="s">
        <v>5</v>
      </c>
      <c r="J4" s="1" t="s">
        <v>14</v>
      </c>
      <c r="K4" s="1" t="s">
        <v>12</v>
      </c>
      <c r="L4" s="1" t="s">
        <v>16</v>
      </c>
      <c r="M4" s="1" t="s">
        <v>3</v>
      </c>
      <c r="N4" s="1" t="s">
        <v>4</v>
      </c>
      <c r="O4" s="1" t="s">
        <v>5</v>
      </c>
      <c r="P4" s="1" t="s">
        <v>13</v>
      </c>
      <c r="Q4" s="1" t="s">
        <v>11</v>
      </c>
      <c r="R4" s="1" t="s">
        <v>15</v>
      </c>
      <c r="S4" s="1" t="s">
        <v>3</v>
      </c>
      <c r="T4" s="1" t="s">
        <v>4</v>
      </c>
      <c r="U4" s="1" t="s">
        <v>5</v>
      </c>
      <c r="V4" s="1" t="s">
        <v>13</v>
      </c>
      <c r="W4" s="1" t="s">
        <v>11</v>
      </c>
      <c r="X4" s="1" t="s">
        <v>15</v>
      </c>
      <c r="Y4" s="1" t="s">
        <v>3</v>
      </c>
      <c r="Z4" s="1" t="s">
        <v>4</v>
      </c>
      <c r="AA4" s="1" t="s">
        <v>5</v>
      </c>
      <c r="AB4" s="1" t="s">
        <v>13</v>
      </c>
      <c r="AC4" s="1" t="s">
        <v>11</v>
      </c>
      <c r="AD4" s="1" t="s">
        <v>15</v>
      </c>
    </row>
    <row r="5" spans="1:36">
      <c r="B5" s="1" t="s">
        <v>6</v>
      </c>
      <c r="C5" s="1">
        <v>131875</v>
      </c>
      <c r="D5" s="1">
        <v>10710</v>
      </c>
      <c r="E5" s="1">
        <v>1456</v>
      </c>
      <c r="F5" s="1">
        <v>324</v>
      </c>
      <c r="G5" s="1">
        <v>147572</v>
      </c>
      <c r="H5" s="1">
        <v>40045</v>
      </c>
      <c r="I5" s="1">
        <v>19787</v>
      </c>
      <c r="J5" s="1">
        <v>7665</v>
      </c>
      <c r="K5" s="1">
        <v>3301</v>
      </c>
      <c r="L5" s="1">
        <v>1638</v>
      </c>
      <c r="M5" s="1">
        <v>120535</v>
      </c>
      <c r="N5" s="1">
        <v>37487</v>
      </c>
      <c r="O5" s="1">
        <v>16839</v>
      </c>
      <c r="P5" s="1">
        <v>5923</v>
      </c>
      <c r="Q5" s="1">
        <v>2362</v>
      </c>
      <c r="R5" s="1">
        <v>1526</v>
      </c>
      <c r="S5" s="1">
        <v>150936</v>
      </c>
      <c r="T5" s="1">
        <v>42224</v>
      </c>
      <c r="U5" s="1">
        <v>15983</v>
      </c>
      <c r="V5" s="1">
        <v>5624</v>
      </c>
      <c r="W5" s="1">
        <v>2047</v>
      </c>
      <c r="X5" s="1">
        <v>756</v>
      </c>
      <c r="Y5" s="1">
        <v>186214</v>
      </c>
      <c r="Z5" s="1">
        <v>72143</v>
      </c>
      <c r="AA5" s="1">
        <v>31361</v>
      </c>
      <c r="AB5" s="1">
        <v>16019</v>
      </c>
      <c r="AC5" s="1">
        <v>5628</v>
      </c>
      <c r="AD5" s="1">
        <v>3418</v>
      </c>
    </row>
    <row r="6" spans="1:36">
      <c r="B6" s="1" t="s">
        <v>7</v>
      </c>
      <c r="C6" s="1">
        <v>130504</v>
      </c>
      <c r="D6" s="1">
        <v>11003</v>
      </c>
      <c r="E6" s="1">
        <v>1225</v>
      </c>
      <c r="F6" s="1">
        <v>214</v>
      </c>
      <c r="G6" s="1">
        <v>145578</v>
      </c>
      <c r="H6" s="1">
        <v>41183</v>
      </c>
      <c r="I6" s="1">
        <v>18334</v>
      </c>
      <c r="J6" s="1">
        <v>7190</v>
      </c>
      <c r="K6" s="1">
        <v>2896</v>
      </c>
      <c r="L6" s="1">
        <v>1977</v>
      </c>
      <c r="M6" s="1">
        <v>119835</v>
      </c>
      <c r="N6" s="1">
        <v>36408</v>
      </c>
      <c r="O6" s="1">
        <v>16432</v>
      </c>
      <c r="P6" s="1">
        <v>5553</v>
      </c>
      <c r="Q6" s="1">
        <v>2581</v>
      </c>
      <c r="R6" s="1">
        <v>1654</v>
      </c>
      <c r="S6" s="1">
        <v>148053</v>
      </c>
      <c r="T6" s="1">
        <v>38901</v>
      </c>
      <c r="U6" s="1">
        <v>15394</v>
      </c>
      <c r="V6" s="1">
        <v>7145</v>
      </c>
      <c r="W6" s="1">
        <v>2398</v>
      </c>
      <c r="X6" s="1">
        <v>473</v>
      </c>
      <c r="Y6" s="1">
        <v>191656</v>
      </c>
      <c r="Z6" s="1">
        <v>70012</v>
      </c>
      <c r="AA6" s="1">
        <v>34223</v>
      </c>
      <c r="AB6" s="1">
        <v>15420</v>
      </c>
      <c r="AC6" s="1">
        <v>6153</v>
      </c>
      <c r="AD6" s="1">
        <v>2682</v>
      </c>
    </row>
    <row r="7" spans="1:36">
      <c r="B7" s="1" t="s">
        <v>8</v>
      </c>
      <c r="C7" s="1">
        <v>132900</v>
      </c>
      <c r="D7" s="1">
        <v>11405</v>
      </c>
      <c r="E7" s="1">
        <v>1597</v>
      </c>
      <c r="F7" s="1">
        <v>556</v>
      </c>
      <c r="G7" s="1">
        <v>149498</v>
      </c>
      <c r="H7" s="1">
        <v>43586</v>
      </c>
      <c r="I7" s="1">
        <v>18902</v>
      </c>
      <c r="J7" s="1">
        <v>7023</v>
      </c>
      <c r="K7" s="1">
        <v>2796</v>
      </c>
      <c r="L7" s="1">
        <v>1504</v>
      </c>
      <c r="M7" s="1">
        <v>123493</v>
      </c>
      <c r="N7" s="1">
        <v>34125</v>
      </c>
      <c r="O7" s="1">
        <v>15801</v>
      </c>
      <c r="P7" s="1">
        <v>5996</v>
      </c>
      <c r="Q7" s="1">
        <v>2760</v>
      </c>
      <c r="R7" s="1">
        <v>1582</v>
      </c>
      <c r="S7" s="1">
        <v>153183</v>
      </c>
      <c r="T7" s="1">
        <v>43008</v>
      </c>
      <c r="U7" s="1">
        <v>14710</v>
      </c>
      <c r="V7" s="1">
        <v>5389</v>
      </c>
      <c r="W7" s="1">
        <v>2545</v>
      </c>
      <c r="X7" s="1">
        <v>598</v>
      </c>
      <c r="Y7" s="1">
        <v>189279</v>
      </c>
      <c r="Z7" s="1">
        <v>69343</v>
      </c>
      <c r="AA7" s="1">
        <v>33115</v>
      </c>
      <c r="AB7" s="1">
        <v>15991</v>
      </c>
      <c r="AC7" s="1">
        <v>5294</v>
      </c>
      <c r="AD7" s="1">
        <v>2057</v>
      </c>
    </row>
    <row r="8" spans="1:36">
      <c r="B8" s="1" t="s">
        <v>1</v>
      </c>
      <c r="C8" s="1">
        <f>AVERAGE(C5:C7)</f>
        <v>131759.66666666666</v>
      </c>
      <c r="D8" s="1">
        <f>AVERAGE(D5:D7)</f>
        <v>11039.333333333334</v>
      </c>
      <c r="E8" s="1">
        <f>AVERAGE(E5:E7)</f>
        <v>1426</v>
      </c>
      <c r="F8" s="1">
        <f>AVERAGE(F5:F7)</f>
        <v>364.66666666666669</v>
      </c>
      <c r="G8" s="1">
        <f t="shared" ref="G8:M8" si="0">AVERAGE(G5:G7)</f>
        <v>147549.33333333334</v>
      </c>
      <c r="H8" s="1">
        <f t="shared" si="0"/>
        <v>41604.666666666664</v>
      </c>
      <c r="I8" s="1">
        <f t="shared" si="0"/>
        <v>19007.666666666668</v>
      </c>
      <c r="J8" s="1">
        <f t="shared" si="0"/>
        <v>7292.666666666667</v>
      </c>
      <c r="K8" s="1">
        <f t="shared" si="0"/>
        <v>2997.6666666666665</v>
      </c>
      <c r="L8" s="1">
        <f t="shared" si="0"/>
        <v>1706.3333333333333</v>
      </c>
      <c r="M8" s="1">
        <f t="shared" si="0"/>
        <v>121287.66666666667</v>
      </c>
      <c r="N8" s="1">
        <f t="shared" ref="N8" si="1">AVERAGE(N5:N7)</f>
        <v>36006.666666666664</v>
      </c>
      <c r="O8" s="1">
        <f t="shared" ref="O8" si="2">AVERAGE(O5:O7)</f>
        <v>16357.333333333334</v>
      </c>
      <c r="P8" s="1">
        <f t="shared" ref="P8" si="3">AVERAGE(P5:P7)</f>
        <v>5824</v>
      </c>
      <c r="Q8" s="1">
        <f t="shared" ref="Q8" si="4">AVERAGE(Q5:Q7)</f>
        <v>2567.6666666666665</v>
      </c>
      <c r="R8" s="1">
        <f t="shared" ref="R8" si="5">AVERAGE(R5:R7)</f>
        <v>1587.3333333333333</v>
      </c>
      <c r="S8" s="1">
        <f t="shared" ref="S8" si="6">AVERAGE(S5:S7)</f>
        <v>150724</v>
      </c>
      <c r="T8" s="1">
        <f t="shared" ref="T8" si="7">AVERAGE(T5:T7)</f>
        <v>41377.666666666664</v>
      </c>
      <c r="U8" s="1">
        <f t="shared" ref="U8" si="8">AVERAGE(U5:U7)</f>
        <v>15362.333333333334</v>
      </c>
      <c r="V8" s="1">
        <f t="shared" ref="V8" si="9">AVERAGE(V5:V7)</f>
        <v>6052.666666666667</v>
      </c>
      <c r="W8" s="1">
        <f t="shared" ref="W8" si="10">AVERAGE(W5:W7)</f>
        <v>2330</v>
      </c>
      <c r="X8" s="1">
        <f t="shared" ref="X8" si="11">AVERAGE(X5:X7)</f>
        <v>609</v>
      </c>
      <c r="Y8" s="1">
        <f t="shared" ref="Y8" si="12">AVERAGE(Y5:Y7)</f>
        <v>189049.66666666666</v>
      </c>
      <c r="Z8" s="1">
        <f t="shared" ref="Z8" si="13">AVERAGE(Z5:Z7)</f>
        <v>70499.333333333328</v>
      </c>
      <c r="AA8" s="1">
        <f t="shared" ref="AA8" si="14">AVERAGE(AA5:AA7)</f>
        <v>32899.666666666664</v>
      </c>
      <c r="AB8" s="1">
        <f t="shared" ref="AB8" si="15">AVERAGE(AB5:AB7)</f>
        <v>15810</v>
      </c>
      <c r="AC8" s="1">
        <f t="shared" ref="AC8" si="16">AVERAGE(AC5:AC7)</f>
        <v>5691.666666666667</v>
      </c>
      <c r="AD8" s="1">
        <f t="shared" ref="AD8" si="17">AVERAGE(AD5:AD7)</f>
        <v>2719</v>
      </c>
    </row>
    <row r="9" spans="1:36">
      <c r="B9" s="1" t="s">
        <v>2</v>
      </c>
      <c r="C9" s="1">
        <f>STDEV(C5:C7)</f>
        <v>1202.1565344551987</v>
      </c>
      <c r="D9" s="1">
        <f>STDEV(D5:D7)</f>
        <v>348.9216722035668</v>
      </c>
      <c r="E9" s="1">
        <f>STDEV(E5:E7)</f>
        <v>187.80575071067446</v>
      </c>
      <c r="F9" s="1">
        <f>STDEV(F5:F7)</f>
        <v>174.58904127502774</v>
      </c>
      <c r="G9" s="1">
        <f t="shared" ref="G9:AD9" si="18">STDEV(G5:G7)</f>
        <v>1960.0982968548626</v>
      </c>
      <c r="H9" s="1">
        <f t="shared" si="18"/>
        <v>1807.7672232157913</v>
      </c>
      <c r="I9" s="1">
        <f t="shared" si="18"/>
        <v>732.24062529562877</v>
      </c>
      <c r="J9" s="1">
        <f t="shared" si="18"/>
        <v>333.08607496161306</v>
      </c>
      <c r="K9" s="1">
        <f t="shared" si="18"/>
        <v>267.4104211382446</v>
      </c>
      <c r="L9" s="1">
        <f t="shared" si="18"/>
        <v>243.79157765052719</v>
      </c>
      <c r="M9" s="1">
        <f t="shared" si="18"/>
        <v>1941.6800285663271</v>
      </c>
      <c r="N9" s="1">
        <f t="shared" si="18"/>
        <v>1716.5553685603425</v>
      </c>
      <c r="O9" s="1">
        <f t="shared" si="18"/>
        <v>523.01274681725806</v>
      </c>
      <c r="P9" s="1">
        <f t="shared" si="18"/>
        <v>237.51421010120637</v>
      </c>
      <c r="Q9" s="1">
        <f t="shared" si="18"/>
        <v>199.33472686246449</v>
      </c>
      <c r="R9" s="1">
        <f t="shared" si="18"/>
        <v>64.166450216085138</v>
      </c>
      <c r="S9" s="1">
        <f t="shared" si="18"/>
        <v>2571.5623655668942</v>
      </c>
      <c r="T9" s="1">
        <f t="shared" si="18"/>
        <v>2180.3835289538702</v>
      </c>
      <c r="U9" s="1">
        <f t="shared" si="18"/>
        <v>637.0905220871939</v>
      </c>
      <c r="V9" s="1">
        <f t="shared" si="18"/>
        <v>953.25774758631565</v>
      </c>
      <c r="W9" s="1">
        <f t="shared" si="18"/>
        <v>255.86910716223636</v>
      </c>
      <c r="X9" s="1">
        <f t="shared" si="18"/>
        <v>141.82030884185804</v>
      </c>
      <c r="Y9" s="1">
        <f t="shared" si="18"/>
        <v>2728.2386870164664</v>
      </c>
      <c r="Z9" s="1">
        <f t="shared" si="18"/>
        <v>1462.231285855057</v>
      </c>
      <c r="AA9" s="1">
        <f t="shared" si="18"/>
        <v>1443.0999041415439</v>
      </c>
      <c r="AB9" s="1">
        <f t="shared" si="18"/>
        <v>338.03993846881468</v>
      </c>
      <c r="AC9" s="1">
        <f t="shared" si="18"/>
        <v>433.024633633392</v>
      </c>
      <c r="AD9" s="1">
        <f t="shared" si="18"/>
        <v>681.25399081399883</v>
      </c>
    </row>
    <row r="12" spans="1:36">
      <c r="A12" s="2" t="s">
        <v>20</v>
      </c>
    </row>
    <row r="13" spans="1:36">
      <c r="C13" s="10" t="s">
        <v>63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36">
      <c r="C14" s="10" t="s">
        <v>26</v>
      </c>
      <c r="D14" s="10"/>
      <c r="E14" s="10"/>
      <c r="F14" s="10"/>
      <c r="G14" s="10" t="s">
        <v>27</v>
      </c>
      <c r="H14" s="10"/>
      <c r="I14" s="10"/>
      <c r="J14" s="10"/>
      <c r="K14" s="10" t="s">
        <v>28</v>
      </c>
      <c r="L14" s="10"/>
      <c r="M14" s="10"/>
      <c r="N14" s="10"/>
      <c r="O14" s="10" t="s">
        <v>29</v>
      </c>
      <c r="P14" s="10"/>
      <c r="Q14" s="10"/>
      <c r="R14" s="10"/>
      <c r="S14" s="10" t="s">
        <v>30</v>
      </c>
      <c r="T14" s="10"/>
      <c r="U14" s="10"/>
      <c r="V14" s="10"/>
    </row>
    <row r="15" spans="1:36">
      <c r="C15" s="1" t="s">
        <v>3</v>
      </c>
      <c r="D15" s="1" t="s">
        <v>4</v>
      </c>
      <c r="E15" s="1" t="s">
        <v>5</v>
      </c>
      <c r="F15" s="1" t="s">
        <v>13</v>
      </c>
      <c r="G15" s="1" t="s">
        <v>3</v>
      </c>
      <c r="H15" s="1" t="s">
        <v>4</v>
      </c>
      <c r="I15" s="1" t="s">
        <v>5</v>
      </c>
      <c r="J15" s="1" t="s">
        <v>13</v>
      </c>
      <c r="K15" s="1" t="s">
        <v>3</v>
      </c>
      <c r="L15" s="1" t="s">
        <v>4</v>
      </c>
      <c r="M15" s="1" t="s">
        <v>5</v>
      </c>
      <c r="N15" s="1" t="s">
        <v>13</v>
      </c>
      <c r="O15" s="1" t="s">
        <v>3</v>
      </c>
      <c r="P15" s="1" t="s">
        <v>4</v>
      </c>
      <c r="Q15" s="1" t="s">
        <v>5</v>
      </c>
      <c r="R15" s="1" t="s">
        <v>13</v>
      </c>
      <c r="S15" s="1" t="s">
        <v>3</v>
      </c>
      <c r="T15" s="1" t="s">
        <v>4</v>
      </c>
      <c r="U15" s="1" t="s">
        <v>5</v>
      </c>
      <c r="V15" s="1" t="s">
        <v>13</v>
      </c>
    </row>
    <row r="16" spans="1:36">
      <c r="B16" s="1" t="s">
        <v>21</v>
      </c>
      <c r="C16" s="1">
        <v>2.5243000000000002</v>
      </c>
      <c r="D16" s="1">
        <v>2.62703</v>
      </c>
      <c r="E16" s="1">
        <v>2.7781410000000002</v>
      </c>
      <c r="F16" s="1">
        <v>3.2627600000000001</v>
      </c>
      <c r="G16" s="1">
        <v>2.2682899999999999</v>
      </c>
      <c r="H16" s="1">
        <v>2.3284600000000002</v>
      </c>
      <c r="I16" s="1">
        <v>2.4674800000000001</v>
      </c>
      <c r="J16" s="1">
        <v>2.8472200000000001</v>
      </c>
      <c r="K16" s="1">
        <v>1.98736</v>
      </c>
      <c r="L16" s="1">
        <v>2.0542699999999998</v>
      </c>
      <c r="M16" s="1">
        <v>2.1934800000000001</v>
      </c>
      <c r="N16" s="1">
        <v>2.4051200000000001</v>
      </c>
      <c r="O16" s="1">
        <v>1.7815300000000001</v>
      </c>
      <c r="P16" s="1">
        <v>1.8712800000000001</v>
      </c>
      <c r="Q16" s="1">
        <v>1.9549000000000001</v>
      </c>
      <c r="R16" s="1">
        <v>2.1904300000000001</v>
      </c>
      <c r="S16" s="1">
        <v>1.4630700000000001</v>
      </c>
      <c r="T16" s="1">
        <v>1.5717000000000001</v>
      </c>
      <c r="U16" s="1">
        <v>1.6402699999999999</v>
      </c>
      <c r="V16" s="1">
        <v>1.7618199999999999</v>
      </c>
    </row>
    <row r="17" spans="1:22">
      <c r="B17" s="1" t="s">
        <v>22</v>
      </c>
      <c r="C17" s="1">
        <v>2.4960499999999999</v>
      </c>
      <c r="D17" s="1">
        <v>2.5941000000000001</v>
      </c>
      <c r="E17" s="1">
        <v>2.78478</v>
      </c>
      <c r="F17" s="1">
        <v>3.3340200000000002</v>
      </c>
      <c r="G17" s="1">
        <v>2.30755</v>
      </c>
      <c r="H17" s="1">
        <v>2.3224</v>
      </c>
      <c r="I17" s="1">
        <v>2.4952299999999998</v>
      </c>
      <c r="J17" s="1">
        <v>2.9182999999999999</v>
      </c>
      <c r="K17" s="1">
        <v>1.99563</v>
      </c>
      <c r="L17" s="1">
        <v>2.05498</v>
      </c>
      <c r="M17" s="1">
        <v>2.2049300000000001</v>
      </c>
      <c r="N17" s="1">
        <v>2.44713</v>
      </c>
      <c r="O17" s="1">
        <v>1.76023</v>
      </c>
      <c r="P17" s="1">
        <v>1.8645099999999999</v>
      </c>
      <c r="Q17" s="1">
        <v>1.9817499999999999</v>
      </c>
      <c r="R17" s="1">
        <v>2.1623700000000001</v>
      </c>
      <c r="S17" s="1">
        <v>1.46645</v>
      </c>
      <c r="T17" s="1">
        <v>1.57274</v>
      </c>
      <c r="U17" s="1">
        <v>1.6537200000000001</v>
      </c>
      <c r="V17" s="1">
        <v>1.7303599999999999</v>
      </c>
    </row>
    <row r="18" spans="1:22">
      <c r="B18" s="1" t="s">
        <v>23</v>
      </c>
      <c r="C18" s="1">
        <v>2.5387499999999998</v>
      </c>
      <c r="D18" s="1">
        <v>2.5935000000000001</v>
      </c>
      <c r="E18" s="1">
        <v>2.8580399999999999</v>
      </c>
      <c r="F18" s="1">
        <v>3.2393900000000002</v>
      </c>
      <c r="G18" s="1">
        <v>2.2738900000000002</v>
      </c>
      <c r="H18" s="1">
        <v>2.3514599999999999</v>
      </c>
      <c r="I18" s="1">
        <v>2.55098</v>
      </c>
      <c r="J18" s="1">
        <v>2.7824300000000002</v>
      </c>
      <c r="K18" s="1">
        <v>2.0295299999999998</v>
      </c>
      <c r="L18" s="1">
        <v>2.0763200000000004</v>
      </c>
      <c r="M18" s="1">
        <v>2.25387</v>
      </c>
      <c r="N18" s="1">
        <v>2.4700500000000001</v>
      </c>
      <c r="O18" s="1">
        <v>1.7923500000000001</v>
      </c>
      <c r="P18" s="1">
        <v>1.8798599999999999</v>
      </c>
      <c r="Q18" s="1">
        <v>1.99034</v>
      </c>
      <c r="R18" s="1">
        <v>2.2202700000000002</v>
      </c>
      <c r="S18" s="1">
        <v>1.4696100000000001</v>
      </c>
      <c r="T18" s="1">
        <v>1.5856300000000001</v>
      </c>
      <c r="U18" s="1">
        <v>1.6659200000000001</v>
      </c>
      <c r="V18" s="1">
        <v>1.78142</v>
      </c>
    </row>
    <row r="19" spans="1:22">
      <c r="B19" s="1" t="s">
        <v>1</v>
      </c>
      <c r="C19" s="1">
        <f>AVERAGE(C16:C18)</f>
        <v>2.5197000000000003</v>
      </c>
      <c r="D19" s="1">
        <f t="shared" ref="D19:F19" si="19">AVERAGE(D16:D18)</f>
        <v>2.6048766666666672</v>
      </c>
      <c r="E19" s="1">
        <f t="shared" si="19"/>
        <v>2.8069869999999999</v>
      </c>
      <c r="F19" s="1">
        <f t="shared" si="19"/>
        <v>3.2787233333333337</v>
      </c>
      <c r="G19" s="1">
        <f>AVERAGE(G16:G18)</f>
        <v>2.2832433333333331</v>
      </c>
      <c r="H19" s="1">
        <f t="shared" ref="H19" si="20">AVERAGE(H16:H18)</f>
        <v>2.3341066666666666</v>
      </c>
      <c r="I19" s="1">
        <f t="shared" ref="I19" si="21">AVERAGE(I16:I18)</f>
        <v>2.504563333333333</v>
      </c>
      <c r="J19" s="1">
        <f t="shared" ref="J19" si="22">AVERAGE(J16:J18)</f>
        <v>2.8493166666666667</v>
      </c>
      <c r="K19" s="1">
        <f>AVERAGE(K16:K18)</f>
        <v>2.0041733333333336</v>
      </c>
      <c r="L19" s="1">
        <f t="shared" ref="L19" si="23">AVERAGE(L16:L18)</f>
        <v>2.0618566666666669</v>
      </c>
      <c r="M19" s="1">
        <f t="shared" ref="M19" si="24">AVERAGE(M16:M18)</f>
        <v>2.2174266666666669</v>
      </c>
      <c r="N19" s="1">
        <f t="shared" ref="N19" si="25">AVERAGE(N16:N18)</f>
        <v>2.4407666666666668</v>
      </c>
      <c r="O19" s="1">
        <f>AVERAGE(O16:O18)</f>
        <v>1.7780366666666667</v>
      </c>
      <c r="P19" s="1">
        <f t="shared" ref="P19" si="26">AVERAGE(P16:P18)</f>
        <v>1.8718833333333331</v>
      </c>
      <c r="Q19" s="1">
        <f t="shared" ref="Q19" si="27">AVERAGE(Q16:Q18)</f>
        <v>1.9756633333333333</v>
      </c>
      <c r="R19" s="1">
        <f t="shared" ref="R19" si="28">AVERAGE(R16:R18)</f>
        <v>2.1910233333333333</v>
      </c>
      <c r="S19" s="1">
        <f>AVERAGE(S16:S18)</f>
        <v>1.4663766666666669</v>
      </c>
      <c r="T19" s="1">
        <f t="shared" ref="T19" si="29">AVERAGE(T16:T18)</f>
        <v>1.5766900000000001</v>
      </c>
      <c r="U19" s="1">
        <f t="shared" ref="U19" si="30">AVERAGE(U16:U18)</f>
        <v>1.6533033333333333</v>
      </c>
      <c r="V19" s="1">
        <f t="shared" ref="V19" si="31">AVERAGE(V16:V18)</f>
        <v>1.7578666666666667</v>
      </c>
    </row>
    <row r="20" spans="1:22">
      <c r="B20" s="1" t="s">
        <v>2</v>
      </c>
      <c r="C20" s="1">
        <f>STDEV(C16:C18)</f>
        <v>2.1718482912026816E-2</v>
      </c>
      <c r="D20" s="1">
        <f t="shared" ref="D20:F20" si="32">STDEV(D16:D18)</f>
        <v>1.9187694841573087E-2</v>
      </c>
      <c r="E20" s="1">
        <f t="shared" si="32"/>
        <v>4.4337632852916149E-2</v>
      </c>
      <c r="F20" s="1">
        <f t="shared" si="32"/>
        <v>4.9293308200336221E-2</v>
      </c>
      <c r="G20" s="1">
        <f>STDEV(G16:G18)</f>
        <v>2.1235595902477814E-2</v>
      </c>
      <c r="H20" s="1">
        <f t="shared" ref="H20:J20" si="33">STDEV(H16:H18)</f>
        <v>1.5330836028518797E-2</v>
      </c>
      <c r="I20" s="1">
        <f t="shared" si="33"/>
        <v>4.252523760466638E-2</v>
      </c>
      <c r="J20" s="1">
        <f t="shared" si="33"/>
        <v>6.7959261571424637E-2</v>
      </c>
      <c r="K20" s="1">
        <f>STDEV(K16:K18)</f>
        <v>2.2345438759024821E-2</v>
      </c>
      <c r="L20" s="1">
        <f t="shared" ref="L20:N20" si="34">STDEV(L16:L18)</f>
        <v>1.2530643771703836E-2</v>
      </c>
      <c r="M20" s="1">
        <f t="shared" si="34"/>
        <v>3.2075894895284403E-2</v>
      </c>
      <c r="N20" s="1">
        <f t="shared" si="34"/>
        <v>3.2929397706811012E-2</v>
      </c>
      <c r="O20" s="1">
        <f>STDEV(O16:O18)</f>
        <v>1.6342464114488236E-2</v>
      </c>
      <c r="P20" s="1">
        <f t="shared" ref="P20:R20" si="35">STDEV(P16:P18)</f>
        <v>7.6927649992270678E-3</v>
      </c>
      <c r="Q20" s="1">
        <f t="shared" si="35"/>
        <v>1.8487402016868971E-2</v>
      </c>
      <c r="R20" s="1">
        <f t="shared" si="35"/>
        <v>2.8954559802099135E-2</v>
      </c>
      <c r="S20" s="1">
        <f>STDEV(S16:S18)</f>
        <v>3.2706166594899649E-3</v>
      </c>
      <c r="T20" s="1">
        <f t="shared" ref="T20:V20" si="36">STDEV(T16:T18)</f>
        <v>7.7597100461293169E-3</v>
      </c>
      <c r="U20" s="1">
        <f t="shared" si="36"/>
        <v>1.2830075344024118E-2</v>
      </c>
      <c r="V20" s="1">
        <f t="shared" si="36"/>
        <v>2.5758542919453654E-2</v>
      </c>
    </row>
    <row r="22" spans="1:22">
      <c r="A22" s="2" t="s">
        <v>31</v>
      </c>
      <c r="B22" s="10" t="s">
        <v>62</v>
      </c>
      <c r="C22" s="11"/>
      <c r="D22" s="11"/>
      <c r="E22" s="11"/>
      <c r="F22" s="11"/>
      <c r="G22" s="11"/>
    </row>
    <row r="23" spans="1:22">
      <c r="C23" s="2" t="s">
        <v>25</v>
      </c>
      <c r="D23" s="2" t="s">
        <v>27</v>
      </c>
      <c r="E23" s="2" t="s">
        <v>28</v>
      </c>
      <c r="F23" s="2" t="s">
        <v>29</v>
      </c>
      <c r="G23" s="2" t="s">
        <v>30</v>
      </c>
    </row>
    <row r="24" spans="1:22">
      <c r="B24" s="1" t="s">
        <v>1</v>
      </c>
      <c r="C24" s="1">
        <f>AVERAGE(C16:F18)</f>
        <v>2.8025717499999998</v>
      </c>
      <c r="D24" s="1">
        <f>AVERAGE(G16:J18)</f>
        <v>2.4928075000000001</v>
      </c>
      <c r="E24" s="1">
        <f>AVERAGE(K16:N18)</f>
        <v>2.1810558333333332</v>
      </c>
      <c r="F24" s="1">
        <f>AVERAGE(O16:R18)</f>
        <v>1.9541516666666665</v>
      </c>
      <c r="G24" s="1">
        <f>AVERAGE(S16:V18)</f>
        <v>1.6135591666666667</v>
      </c>
    </row>
    <row r="25" spans="1:22">
      <c r="B25" s="1" t="s">
        <v>2</v>
      </c>
      <c r="C25" s="1">
        <f>STDEV(C16:F18)</f>
        <v>0.3086613067460936</v>
      </c>
      <c r="D25" s="1">
        <f>STDEV(G16:J18)</f>
        <v>0.23418056829273662</v>
      </c>
      <c r="E25" s="1">
        <f>STDEV(K16:N18)</f>
        <v>0.1779541135164463</v>
      </c>
      <c r="F25" s="1">
        <f>STDEV(O16:R18)</f>
        <v>0.16126751946171106</v>
      </c>
      <c r="G25" s="1">
        <f>STDEV(S16:V18)</f>
        <v>0.11203768768980721</v>
      </c>
    </row>
  </sheetData>
  <mergeCells count="14">
    <mergeCell ref="C2:AD2"/>
    <mergeCell ref="G14:J14"/>
    <mergeCell ref="K14:N14"/>
    <mergeCell ref="O14:R14"/>
    <mergeCell ref="S14:V14"/>
    <mergeCell ref="B22:G22"/>
    <mergeCell ref="AE3:AJ3"/>
    <mergeCell ref="C3:F3"/>
    <mergeCell ref="G3:L3"/>
    <mergeCell ref="M3:R3"/>
    <mergeCell ref="S3:X3"/>
    <mergeCell ref="Y3:AD3"/>
    <mergeCell ref="C14:F14"/>
    <mergeCell ref="C13:V1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D19"/>
  <sheetViews>
    <sheetView workbookViewId="0">
      <selection activeCell="C17" sqref="C17:I17"/>
    </sheetView>
  </sheetViews>
  <sheetFormatPr defaultRowHeight="14.25"/>
  <cols>
    <col min="1" max="2" width="9" style="1"/>
    <col min="3" max="3" width="11.75" style="1" bestFit="1" customWidth="1"/>
    <col min="4" max="8" width="12" style="1" bestFit="1" customWidth="1"/>
    <col min="9" max="16384" width="9" style="1"/>
  </cols>
  <sheetData>
    <row r="3" spans="1:30">
      <c r="A3" s="2" t="s">
        <v>32</v>
      </c>
    </row>
    <row r="4" spans="1:30">
      <c r="C4" s="10" t="s">
        <v>63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>
      <c r="B5" s="3"/>
      <c r="C5" s="12" t="s">
        <v>25</v>
      </c>
      <c r="D5" s="12"/>
      <c r="E5" s="12"/>
      <c r="F5" s="12"/>
      <c r="G5" s="12" t="s">
        <v>34</v>
      </c>
      <c r="H5" s="12"/>
      <c r="I5" s="12"/>
      <c r="J5" s="12"/>
      <c r="K5" s="10" t="s">
        <v>35</v>
      </c>
      <c r="L5" s="10"/>
      <c r="M5" s="10"/>
      <c r="N5" s="10"/>
      <c r="O5" s="10" t="s">
        <v>36</v>
      </c>
      <c r="P5" s="10"/>
      <c r="Q5" s="10"/>
      <c r="R5" s="10"/>
      <c r="S5" s="10" t="s">
        <v>37</v>
      </c>
      <c r="T5" s="10"/>
      <c r="U5" s="10"/>
      <c r="V5" s="10"/>
      <c r="W5" s="10" t="s">
        <v>38</v>
      </c>
      <c r="X5" s="10"/>
      <c r="Y5" s="10"/>
      <c r="Z5" s="10"/>
      <c r="AA5" s="10" t="s">
        <v>39</v>
      </c>
      <c r="AB5" s="10"/>
      <c r="AC5" s="10"/>
      <c r="AD5" s="10"/>
    </row>
    <row r="6" spans="1:30">
      <c r="B6" s="3"/>
      <c r="C6" s="4" t="s">
        <v>3</v>
      </c>
      <c r="D6" s="4" t="s">
        <v>4</v>
      </c>
      <c r="E6" s="4" t="s">
        <v>5</v>
      </c>
      <c r="F6" s="4" t="s">
        <v>13</v>
      </c>
      <c r="G6" s="4" t="s">
        <v>3</v>
      </c>
      <c r="H6" s="4" t="s">
        <v>4</v>
      </c>
      <c r="I6" s="4" t="s">
        <v>5</v>
      </c>
      <c r="J6" s="1" t="s">
        <v>13</v>
      </c>
      <c r="K6" s="1" t="s">
        <v>3</v>
      </c>
      <c r="L6" s="1" t="s">
        <v>4</v>
      </c>
      <c r="M6" s="1" t="s">
        <v>5</v>
      </c>
      <c r="N6" s="1" t="s">
        <v>13</v>
      </c>
      <c r="O6" s="1" t="s">
        <v>3</v>
      </c>
      <c r="P6" s="1" t="s">
        <v>4</v>
      </c>
      <c r="Q6" s="1" t="s">
        <v>5</v>
      </c>
      <c r="R6" s="1" t="s">
        <v>13</v>
      </c>
      <c r="S6" s="1" t="s">
        <v>3</v>
      </c>
      <c r="T6" s="1" t="s">
        <v>4</v>
      </c>
      <c r="U6" s="1" t="s">
        <v>5</v>
      </c>
      <c r="V6" s="1" t="s">
        <v>13</v>
      </c>
      <c r="W6" s="1" t="s">
        <v>3</v>
      </c>
      <c r="X6" s="1" t="s">
        <v>4</v>
      </c>
      <c r="Y6" s="1" t="s">
        <v>5</v>
      </c>
      <c r="Z6" s="1" t="s">
        <v>13</v>
      </c>
      <c r="AA6" s="1" t="s">
        <v>3</v>
      </c>
      <c r="AB6" s="1" t="s">
        <v>4</v>
      </c>
      <c r="AC6" s="1" t="s">
        <v>5</v>
      </c>
      <c r="AD6" s="1" t="s">
        <v>13</v>
      </c>
    </row>
    <row r="7" spans="1:30">
      <c r="B7" s="3" t="s">
        <v>33</v>
      </c>
      <c r="C7" s="4">
        <v>6.1910600000000002</v>
      </c>
      <c r="D7" s="4">
        <v>6.0787199999999997</v>
      </c>
      <c r="E7" s="4">
        <v>6.0981800000000002</v>
      </c>
      <c r="F7" s="4">
        <v>6.0176400000000001</v>
      </c>
      <c r="G7" s="4">
        <v>5.4792199999999998</v>
      </c>
      <c r="H7" s="4">
        <v>5.3531199999999997</v>
      </c>
      <c r="I7" s="4">
        <v>5.3241699999999996</v>
      </c>
      <c r="J7" s="1">
        <v>5.3218100000000002</v>
      </c>
      <c r="K7" s="1">
        <v>4.7767900000000001</v>
      </c>
      <c r="L7" s="1">
        <v>4.7037100000000001</v>
      </c>
      <c r="M7" s="1">
        <v>4.6235499999999998</v>
      </c>
      <c r="N7" s="1">
        <v>4.6137199999999998</v>
      </c>
      <c r="O7" s="1">
        <v>4.0327799999999998</v>
      </c>
      <c r="P7" s="1">
        <v>3.8986399999999999</v>
      </c>
      <c r="Q7" s="1">
        <v>3.9964</v>
      </c>
      <c r="R7" s="1">
        <v>3.9085299999999998</v>
      </c>
      <c r="S7" s="1">
        <v>3.25095</v>
      </c>
      <c r="T7" s="1">
        <v>3.1749200000000002</v>
      </c>
      <c r="U7" s="1">
        <v>3.20295</v>
      </c>
      <c r="V7" s="1">
        <v>3.18357</v>
      </c>
      <c r="W7" s="1">
        <v>2.5539800000000001</v>
      </c>
      <c r="X7" s="1">
        <v>2.4696099999999999</v>
      </c>
      <c r="Y7" s="1">
        <v>2.5289700000000002</v>
      </c>
      <c r="Z7" s="1">
        <v>2.5973700000000002</v>
      </c>
      <c r="AA7" s="1">
        <v>1.9943</v>
      </c>
      <c r="AB7" s="1">
        <v>1.9963500000000001</v>
      </c>
      <c r="AC7" s="1">
        <v>1.9782599999999999</v>
      </c>
      <c r="AD7" s="1">
        <v>1.97827</v>
      </c>
    </row>
    <row r="8" spans="1:30">
      <c r="B8" s="3" t="s">
        <v>22</v>
      </c>
      <c r="C8" s="4">
        <v>6.2223800000000002</v>
      </c>
      <c r="D8" s="4">
        <v>6.1873699999999996</v>
      </c>
      <c r="E8" s="4">
        <v>6.1006299999999998</v>
      </c>
      <c r="F8" s="4">
        <v>6.1075200000000001</v>
      </c>
      <c r="G8" s="4">
        <v>5.5014700000000003</v>
      </c>
      <c r="H8" s="4">
        <v>5.4837100000000003</v>
      </c>
      <c r="I8" s="4">
        <v>5.4948300000000003</v>
      </c>
      <c r="J8" s="1">
        <v>5.4106699999999996</v>
      </c>
      <c r="K8" s="1">
        <v>4.7980700000000001</v>
      </c>
      <c r="L8" s="1">
        <v>4.7396500000000001</v>
      </c>
      <c r="M8" s="1">
        <v>4.7013999999999996</v>
      </c>
      <c r="N8" s="1">
        <v>4.7997500000000004</v>
      </c>
      <c r="O8" s="1">
        <v>4.0492400000000002</v>
      </c>
      <c r="P8" s="1">
        <v>3.8392900000000001</v>
      </c>
      <c r="Q8" s="1">
        <v>4.0096100000000003</v>
      </c>
      <c r="R8" s="1">
        <v>3.9359000000000002</v>
      </c>
      <c r="S8" s="1">
        <v>3.30558</v>
      </c>
      <c r="T8" s="1">
        <v>3.2564299999999999</v>
      </c>
      <c r="U8" s="1">
        <v>3.2857500000000002</v>
      </c>
      <c r="V8" s="1">
        <v>3.2482000000000002</v>
      </c>
      <c r="W8" s="1">
        <v>2.5638100000000001</v>
      </c>
      <c r="X8" s="1">
        <v>2.59368</v>
      </c>
      <c r="Y8" s="1">
        <v>2.5535600000000001</v>
      </c>
      <c r="Z8" s="1">
        <v>2.6041300000000001</v>
      </c>
      <c r="AA8" s="1">
        <v>2.0056099999999999</v>
      </c>
      <c r="AB8" s="1">
        <v>2.0009800000000002</v>
      </c>
      <c r="AC8" s="1">
        <v>1.9624200000000001</v>
      </c>
      <c r="AD8" s="1">
        <v>2.1051099999999998</v>
      </c>
    </row>
    <row r="9" spans="1:30">
      <c r="B9" s="3" t="s">
        <v>23</v>
      </c>
      <c r="C9" s="3">
        <v>6.1634200000000003</v>
      </c>
      <c r="D9" s="3">
        <v>6.0091700000000001</v>
      </c>
      <c r="E9" s="3">
        <v>5.9873700000000003</v>
      </c>
      <c r="F9" s="3">
        <v>5.9174300000000004</v>
      </c>
      <c r="G9" s="4">
        <v>5.4458299999999999</v>
      </c>
      <c r="H9" s="4">
        <v>5.3991699999999998</v>
      </c>
      <c r="I9" s="1">
        <v>5.3571</v>
      </c>
      <c r="J9" s="1">
        <v>5.20153</v>
      </c>
      <c r="K9" s="1">
        <v>4.7654199999999998</v>
      </c>
      <c r="L9" s="1">
        <v>4.7099399999999996</v>
      </c>
      <c r="M9" s="1">
        <v>4.5033500000000002</v>
      </c>
      <c r="N9" s="1">
        <v>4.5654000000000003</v>
      </c>
      <c r="O9" s="1">
        <v>3.9745800000000004</v>
      </c>
      <c r="P9" s="1">
        <v>3.7982300000000002</v>
      </c>
      <c r="Q9" s="1">
        <v>3.8547500000000001</v>
      </c>
      <c r="R9" s="1">
        <v>3.75901</v>
      </c>
      <c r="S9" s="1">
        <v>3.2343199999999999</v>
      </c>
      <c r="T9" s="1">
        <v>3.1464099999999999</v>
      </c>
      <c r="U9" s="1">
        <v>3.1809699999999999</v>
      </c>
      <c r="V9" s="1">
        <v>3.06636</v>
      </c>
      <c r="W9" s="1">
        <v>2.5201600000000002</v>
      </c>
      <c r="X9" s="1">
        <v>2.3992100000000001</v>
      </c>
      <c r="Y9" s="1">
        <v>2.4340199999999999</v>
      </c>
      <c r="Z9" s="1">
        <v>2.3985599999999998</v>
      </c>
      <c r="AA9" s="1">
        <v>1.9534100000000001</v>
      </c>
      <c r="AB9" s="1">
        <v>1.8642000000000001</v>
      </c>
      <c r="AC9" s="1">
        <v>1.9041000000000001</v>
      </c>
      <c r="AD9" s="1">
        <v>1.8383</v>
      </c>
    </row>
    <row r="10" spans="1:30">
      <c r="B10" s="3" t="s">
        <v>1</v>
      </c>
      <c r="C10" s="3">
        <f>AVERAGE(C7:C9)</f>
        <v>6.1922866666666678</v>
      </c>
      <c r="D10" s="3">
        <f t="shared" ref="D10:AD10" si="0">AVERAGE(D7:D9)</f>
        <v>6.0917533333333331</v>
      </c>
      <c r="E10" s="3">
        <f t="shared" si="0"/>
        <v>6.0620599999999998</v>
      </c>
      <c r="F10" s="3">
        <f t="shared" si="0"/>
        <v>6.0141966666666669</v>
      </c>
      <c r="G10" s="3">
        <f t="shared" si="0"/>
        <v>5.475506666666667</v>
      </c>
      <c r="H10" s="3">
        <f t="shared" si="0"/>
        <v>5.411999999999999</v>
      </c>
      <c r="I10" s="3">
        <f t="shared" si="0"/>
        <v>5.392033333333333</v>
      </c>
      <c r="J10" s="3">
        <f t="shared" si="0"/>
        <v>5.3113366666666666</v>
      </c>
      <c r="K10" s="3">
        <f t="shared" si="0"/>
        <v>4.7800933333333333</v>
      </c>
      <c r="L10" s="3">
        <f t="shared" si="0"/>
        <v>4.7177666666666669</v>
      </c>
      <c r="M10" s="3">
        <f t="shared" si="0"/>
        <v>4.6094333333333326</v>
      </c>
      <c r="N10" s="3">
        <f t="shared" si="0"/>
        <v>4.6596233333333332</v>
      </c>
      <c r="O10" s="3">
        <f t="shared" si="0"/>
        <v>4.0188666666666668</v>
      </c>
      <c r="P10" s="3">
        <f t="shared" si="0"/>
        <v>3.8453866666666667</v>
      </c>
      <c r="Q10" s="3">
        <f t="shared" si="0"/>
        <v>3.9535866666666664</v>
      </c>
      <c r="R10" s="3">
        <f t="shared" si="0"/>
        <v>3.8678133333333329</v>
      </c>
      <c r="S10" s="3">
        <f t="shared" si="0"/>
        <v>3.2636166666666671</v>
      </c>
      <c r="T10" s="3">
        <f t="shared" si="0"/>
        <v>3.1925866666666667</v>
      </c>
      <c r="U10" s="3">
        <f t="shared" si="0"/>
        <v>3.2232233333333333</v>
      </c>
      <c r="V10" s="3">
        <f t="shared" si="0"/>
        <v>3.1660433333333331</v>
      </c>
      <c r="W10" s="3">
        <f t="shared" si="0"/>
        <v>2.5459833333333335</v>
      </c>
      <c r="X10" s="3">
        <f t="shared" si="0"/>
        <v>2.4875000000000003</v>
      </c>
      <c r="Y10" s="3">
        <f t="shared" si="0"/>
        <v>2.5055166666666668</v>
      </c>
      <c r="Z10" s="3">
        <f t="shared" si="0"/>
        <v>2.5333533333333333</v>
      </c>
      <c r="AA10" s="3">
        <f t="shared" si="0"/>
        <v>1.98444</v>
      </c>
      <c r="AB10" s="3">
        <f t="shared" si="0"/>
        <v>1.9538433333333334</v>
      </c>
      <c r="AC10" s="3">
        <f t="shared" si="0"/>
        <v>1.9482600000000001</v>
      </c>
      <c r="AD10" s="3">
        <f t="shared" si="0"/>
        <v>1.9738933333333335</v>
      </c>
    </row>
    <row r="11" spans="1:30">
      <c r="B11" s="3" t="s">
        <v>2</v>
      </c>
      <c r="C11" s="3">
        <f>STDEV(C7:C9)</f>
        <v>2.9499134450578893E-2</v>
      </c>
      <c r="D11" s="3">
        <f t="shared" ref="D11:AD11" si="1">STDEV(D7:D9)</f>
        <v>8.9812086231939231E-2</v>
      </c>
      <c r="E11" s="3">
        <f t="shared" si="1"/>
        <v>6.4695036131066308E-2</v>
      </c>
      <c r="F11" s="3">
        <f t="shared" si="1"/>
        <v>9.5091768483572231E-2</v>
      </c>
      <c r="G11" s="3">
        <f t="shared" si="1"/>
        <v>2.8005250103031426E-2</v>
      </c>
      <c r="H11" s="3">
        <f t="shared" si="1"/>
        <v>6.6233629675566216E-2</v>
      </c>
      <c r="I11" s="3">
        <f t="shared" si="1"/>
        <v>9.0534315225407169E-2</v>
      </c>
      <c r="J11" s="3">
        <f t="shared" si="1"/>
        <v>0.10496262636449843</v>
      </c>
      <c r="K11" s="3">
        <f t="shared" si="1"/>
        <v>1.6573763402840572E-2</v>
      </c>
      <c r="L11" s="3">
        <f t="shared" si="1"/>
        <v>1.9205817694993851E-2</v>
      </c>
      <c r="M11" s="3">
        <f t="shared" si="1"/>
        <v>9.9776805086820006E-2</v>
      </c>
      <c r="N11" s="3">
        <f t="shared" si="1"/>
        <v>0.12373486830046479</v>
      </c>
      <c r="O11" s="3">
        <f t="shared" si="1"/>
        <v>3.922645195953002E-2</v>
      </c>
      <c r="P11" s="3">
        <f t="shared" si="1"/>
        <v>5.0481868362148762E-2</v>
      </c>
      <c r="Q11" s="3">
        <f t="shared" si="1"/>
        <v>8.584952552771237E-2</v>
      </c>
      <c r="R11" s="3">
        <f t="shared" si="1"/>
        <v>9.5215036802667588E-2</v>
      </c>
      <c r="S11" s="3">
        <f t="shared" si="1"/>
        <v>3.7280426946768405E-2</v>
      </c>
      <c r="T11" s="3">
        <f t="shared" si="1"/>
        <v>5.7098016019239486E-2</v>
      </c>
      <c r="U11" s="3">
        <f t="shared" si="1"/>
        <v>5.5253670767953067E-2</v>
      </c>
      <c r="V11" s="3">
        <f t="shared" si="1"/>
        <v>9.2178275278578262E-2</v>
      </c>
      <c r="W11" s="3">
        <f t="shared" si="1"/>
        <v>2.2897393592575824E-2</v>
      </c>
      <c r="X11" s="3">
        <f t="shared" si="1"/>
        <v>9.8461587941694281E-2</v>
      </c>
      <c r="Y11" s="3">
        <f t="shared" si="1"/>
        <v>6.3126832910683481E-2</v>
      </c>
      <c r="Z11" s="3">
        <f t="shared" si="1"/>
        <v>0.11678337395936708</v>
      </c>
      <c r="AA11" s="3">
        <f t="shared" si="1"/>
        <v>2.7461330994691325E-2</v>
      </c>
      <c r="AB11" s="3">
        <f t="shared" si="1"/>
        <v>7.7667912507890527E-2</v>
      </c>
      <c r="AC11" s="3">
        <f t="shared" si="1"/>
        <v>3.9055160990578347E-2</v>
      </c>
      <c r="AD11" s="3">
        <f t="shared" si="1"/>
        <v>0.13345883422738752</v>
      </c>
    </row>
    <row r="12" spans="1:30">
      <c r="B12" s="3"/>
      <c r="C12" s="3"/>
      <c r="D12" s="3"/>
      <c r="E12" s="3"/>
      <c r="F12" s="3"/>
      <c r="G12" s="3"/>
      <c r="H12" s="3"/>
    </row>
    <row r="13" spans="1:30">
      <c r="B13" s="3"/>
      <c r="C13" s="3"/>
      <c r="D13" s="3"/>
      <c r="E13" s="3"/>
      <c r="F13" s="3"/>
      <c r="G13" s="3"/>
      <c r="H13" s="3"/>
    </row>
    <row r="14" spans="1:30">
      <c r="A14" s="2"/>
      <c r="B14" s="3"/>
      <c r="C14" s="3"/>
      <c r="D14" s="3"/>
      <c r="E14" s="3"/>
      <c r="F14" s="3"/>
      <c r="G14" s="5"/>
      <c r="H14" s="5"/>
      <c r="I14" s="5"/>
    </row>
    <row r="15" spans="1:30">
      <c r="A15" s="2" t="s">
        <v>40</v>
      </c>
      <c r="B15" s="3"/>
      <c r="C15" s="3"/>
      <c r="D15" s="3"/>
      <c r="E15" s="3"/>
      <c r="F15" s="3"/>
      <c r="G15" s="3"/>
      <c r="H15" s="3"/>
    </row>
    <row r="16" spans="1:30">
      <c r="B16" s="3"/>
      <c r="C16" s="12" t="s">
        <v>65</v>
      </c>
      <c r="D16" s="13"/>
      <c r="E16" s="13"/>
      <c r="F16" s="13"/>
      <c r="G16" s="13"/>
      <c r="H16" s="3"/>
    </row>
    <row r="17" spans="2:9">
      <c r="B17" s="3"/>
      <c r="C17" s="8" t="s">
        <v>25</v>
      </c>
      <c r="D17" s="8" t="s">
        <v>55</v>
      </c>
      <c r="E17" s="8" t="s">
        <v>56</v>
      </c>
      <c r="F17" s="8" t="s">
        <v>57</v>
      </c>
      <c r="G17" s="8" t="s">
        <v>58</v>
      </c>
      <c r="H17" s="8" t="s">
        <v>59</v>
      </c>
      <c r="I17" s="2" t="s">
        <v>60</v>
      </c>
    </row>
    <row r="18" spans="2:9">
      <c r="B18" s="3" t="s">
        <v>1</v>
      </c>
      <c r="C18" s="3">
        <f>AVERAGE(C7:F9)</f>
        <v>6.0900741666666667</v>
      </c>
      <c r="D18" s="3">
        <f>AVERAGE(G7:J9)</f>
        <v>5.3977191666666675</v>
      </c>
      <c r="E18" s="3">
        <f>AVERAGE(K7:N9)</f>
        <v>4.6917291666666658</v>
      </c>
      <c r="F18" s="3">
        <f>AVERAGE(O7:R9)</f>
        <v>3.9214133333333336</v>
      </c>
      <c r="G18" s="3">
        <f>AVERAGE(S7:V9)</f>
        <v>3.211367500000001</v>
      </c>
      <c r="H18" s="3">
        <f>AVERAGE(W7:Z9)</f>
        <v>2.5180883333333335</v>
      </c>
      <c r="I18" s="3">
        <f>AVERAGE(AA7:AD9)</f>
        <v>1.9651091666666669</v>
      </c>
    </row>
    <row r="19" spans="2:9">
      <c r="B19" s="3" t="s">
        <v>2</v>
      </c>
      <c r="C19" s="1">
        <f>STDEV(C7:F9)</f>
        <v>9.3081495911166962E-2</v>
      </c>
      <c r="D19" s="1">
        <f>STDEV(G7:J9)</f>
        <v>9.0461902021924459E-2</v>
      </c>
      <c r="E19" s="1">
        <f>STDEV(K7:N9)</f>
        <v>9.5673336882077617E-2</v>
      </c>
      <c r="F19" s="1">
        <f>STDEV(O7:R9)</f>
        <v>9.4677550601390145E-2</v>
      </c>
      <c r="G19" s="1">
        <f>STDEV(S7:V9)</f>
        <v>6.621743825870538E-2</v>
      </c>
      <c r="H19" s="1">
        <f>STDEV(W7:Z9)</f>
        <v>7.5075228553926204E-2</v>
      </c>
      <c r="I19" s="1">
        <f>STDEV(AA7:AD9)</f>
        <v>7.0601930885047057E-2</v>
      </c>
    </row>
  </sheetData>
  <mergeCells count="9">
    <mergeCell ref="C4:AD4"/>
    <mergeCell ref="C16:G16"/>
    <mergeCell ref="AA5:AD5"/>
    <mergeCell ref="C5:F5"/>
    <mergeCell ref="G5:J5"/>
    <mergeCell ref="K5:N5"/>
    <mergeCell ref="O5:R5"/>
    <mergeCell ref="S5:V5"/>
    <mergeCell ref="W5:Z5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workbookViewId="0">
      <selection activeCell="D23" sqref="D23"/>
    </sheetView>
  </sheetViews>
  <sheetFormatPr defaultRowHeight="14.25"/>
  <cols>
    <col min="1" max="16384" width="9" style="1"/>
  </cols>
  <sheetData>
    <row r="1" spans="1:16">
      <c r="A1" s="2" t="s">
        <v>61</v>
      </c>
    </row>
    <row r="2" spans="1:16">
      <c r="C2" s="10" t="s">
        <v>62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>
      <c r="C3" s="10" t="s">
        <v>25</v>
      </c>
      <c r="D3" s="10"/>
      <c r="E3" s="10" t="s">
        <v>42</v>
      </c>
      <c r="F3" s="10"/>
      <c r="G3" s="10" t="s">
        <v>43</v>
      </c>
      <c r="H3" s="10"/>
      <c r="I3" s="10" t="s">
        <v>44</v>
      </c>
      <c r="J3" s="10"/>
      <c r="K3" s="10" t="s">
        <v>45</v>
      </c>
      <c r="L3" s="10"/>
      <c r="M3" s="10" t="s">
        <v>46</v>
      </c>
      <c r="N3" s="10"/>
      <c r="O3" s="10" t="s">
        <v>47</v>
      </c>
      <c r="P3" s="10"/>
    </row>
    <row r="4" spans="1:16">
      <c r="C4" s="1" t="s">
        <v>3</v>
      </c>
      <c r="D4" s="1" t="s">
        <v>5</v>
      </c>
      <c r="E4" s="1" t="s">
        <v>3</v>
      </c>
      <c r="F4" s="1" t="s">
        <v>5</v>
      </c>
      <c r="G4" s="1" t="s">
        <v>3</v>
      </c>
      <c r="H4" s="1" t="s">
        <v>5</v>
      </c>
      <c r="I4" s="1" t="s">
        <v>3</v>
      </c>
      <c r="J4" s="1" t="s">
        <v>5</v>
      </c>
      <c r="K4" s="1" t="s">
        <v>3</v>
      </c>
      <c r="L4" s="1" t="s">
        <v>5</v>
      </c>
      <c r="M4" s="1" t="s">
        <v>3</v>
      </c>
      <c r="N4" s="1" t="s">
        <v>5</v>
      </c>
      <c r="O4" s="1" t="s">
        <v>3</v>
      </c>
      <c r="P4" s="1" t="s">
        <v>5</v>
      </c>
    </row>
    <row r="5" spans="1:16">
      <c r="B5" s="1" t="s">
        <v>33</v>
      </c>
      <c r="C5" s="1">
        <v>6.2565900000000001</v>
      </c>
      <c r="D5" s="1">
        <v>6.3871399999999996</v>
      </c>
      <c r="E5" s="1">
        <v>5.4933899999999998</v>
      </c>
      <c r="F5" s="1">
        <v>5.5373099999999997</v>
      </c>
      <c r="G5" s="1">
        <v>4.9331800000000001</v>
      </c>
      <c r="H5" s="1">
        <v>5.0192300000000003</v>
      </c>
      <c r="I5" s="1">
        <v>4.3335999999999997</v>
      </c>
      <c r="J5" s="1">
        <v>4.2228399999999997</v>
      </c>
      <c r="K5" s="1">
        <v>3.6095100000000002</v>
      </c>
      <c r="L5" s="1">
        <v>3.73976</v>
      </c>
      <c r="M5" s="1">
        <v>3.1724999999999999</v>
      </c>
      <c r="N5" s="1">
        <v>3.2547299999999999</v>
      </c>
      <c r="O5" s="1">
        <v>2.55091</v>
      </c>
      <c r="P5" s="1">
        <v>2.3285399999999998</v>
      </c>
    </row>
    <row r="6" spans="1:16">
      <c r="B6" s="1" t="s">
        <v>22</v>
      </c>
      <c r="C6" s="1">
        <v>6.2843499999999999</v>
      </c>
      <c r="D6" s="1">
        <v>6.3792299999999997</v>
      </c>
      <c r="E6" s="1">
        <v>5.4829299999999996</v>
      </c>
      <c r="F6" s="1">
        <v>5.6938399999999998</v>
      </c>
      <c r="G6" s="1">
        <v>4.9023700000000003</v>
      </c>
      <c r="H6" s="1">
        <v>5.1303900000000002</v>
      </c>
      <c r="I6" s="1">
        <v>4.2971500000000002</v>
      </c>
      <c r="J6" s="1">
        <v>4.4862700000000002</v>
      </c>
      <c r="K6" s="1">
        <v>3.5832000000000002</v>
      </c>
      <c r="L6" s="1">
        <v>3.65035</v>
      </c>
      <c r="M6" s="1">
        <v>3.12845</v>
      </c>
      <c r="N6" s="1">
        <v>3.1073200000000001</v>
      </c>
      <c r="O6" s="1">
        <v>2.4978099999999999</v>
      </c>
      <c r="P6" s="1">
        <v>2.40082</v>
      </c>
    </row>
    <row r="7" spans="1:16">
      <c r="B7" s="1" t="s">
        <v>23</v>
      </c>
      <c r="C7" s="1">
        <v>6.2389299999999999</v>
      </c>
      <c r="D7" s="1">
        <v>6.4001700000000001</v>
      </c>
      <c r="E7" s="1">
        <v>5.4290399999999996</v>
      </c>
      <c r="F7" s="1">
        <v>5.6536999999999997</v>
      </c>
      <c r="G7" s="1">
        <v>4.9751000000000003</v>
      </c>
      <c r="H7" s="1">
        <v>4.9221500000000002</v>
      </c>
      <c r="I7" s="1">
        <v>4.2663700000000002</v>
      </c>
      <c r="J7" s="1">
        <v>4.3081500000000004</v>
      </c>
      <c r="K7" s="1">
        <v>3.5394600000000001</v>
      </c>
      <c r="L7" s="1">
        <v>3.6095600000000001</v>
      </c>
      <c r="M7" s="1">
        <v>3.10304</v>
      </c>
      <c r="N7" s="1">
        <v>3.1292</v>
      </c>
      <c r="O7" s="1">
        <v>2.4249700000000001</v>
      </c>
      <c r="P7" s="1">
        <v>2.49735</v>
      </c>
    </row>
    <row r="8" spans="1:16">
      <c r="B8" s="1" t="s">
        <v>1</v>
      </c>
      <c r="C8" s="11">
        <f>AVERAGE(C5:D7)</f>
        <v>6.3244016666666667</v>
      </c>
      <c r="D8" s="11"/>
      <c r="E8" s="11">
        <f>AVERAGE(E5:F7)</f>
        <v>5.5483683333333333</v>
      </c>
      <c r="F8" s="11"/>
      <c r="G8" s="11">
        <f>AVERAGE(G5:H7)</f>
        <v>4.9804033333333342</v>
      </c>
      <c r="H8" s="11"/>
      <c r="I8" s="11">
        <f>AVERAGE(I5:J7)</f>
        <v>4.3190633333333333</v>
      </c>
      <c r="J8" s="11"/>
      <c r="K8" s="11">
        <f>AVERAGE(K5:L7)</f>
        <v>3.621973333333333</v>
      </c>
      <c r="L8" s="11"/>
      <c r="M8" s="11">
        <f>AVERAGE(M5:N7)</f>
        <v>3.1492066666666663</v>
      </c>
      <c r="N8" s="11"/>
      <c r="O8" s="11">
        <f>AVERAGE(O5:P7)</f>
        <v>2.4500666666666664</v>
      </c>
      <c r="P8" s="11"/>
    </row>
    <row r="9" spans="1:16">
      <c r="B9" s="1" t="s">
        <v>2</v>
      </c>
      <c r="C9" s="11">
        <f>STDEV(C5:D7)</f>
        <v>7.2375477730144605E-2</v>
      </c>
      <c r="D9" s="11"/>
      <c r="E9" s="11">
        <f>STDEV(E5:F7)</f>
        <v>0.10384902145261975</v>
      </c>
      <c r="F9" s="11"/>
      <c r="G9" s="11">
        <f>STDEV(G5:H7)</f>
        <v>8.4550967745299438E-2</v>
      </c>
      <c r="H9" s="11"/>
      <c r="I9" s="11">
        <f>STDEV(I5:J7)</f>
        <v>9.0337363624729952E-2</v>
      </c>
      <c r="J9" s="11"/>
      <c r="K9" s="11">
        <f>STDEV(K5:L7)</f>
        <v>6.8264458004635611E-2</v>
      </c>
      <c r="L9" s="11"/>
      <c r="M9" s="11">
        <f>STDEV(M5:N7)</f>
        <v>5.7262052239390272E-2</v>
      </c>
      <c r="N9" s="11"/>
      <c r="O9" s="11">
        <f>STDEV(O5:P7)</f>
        <v>8.0632902630791314E-2</v>
      </c>
      <c r="P9" s="11"/>
    </row>
  </sheetData>
  <mergeCells count="22">
    <mergeCell ref="K8:L8"/>
    <mergeCell ref="K9:L9"/>
    <mergeCell ref="M8:N8"/>
    <mergeCell ref="M9:N9"/>
    <mergeCell ref="O8:P8"/>
    <mergeCell ref="O9:P9"/>
    <mergeCell ref="O3:P3"/>
    <mergeCell ref="C2:P2"/>
    <mergeCell ref="C8:D8"/>
    <mergeCell ref="C9:D9"/>
    <mergeCell ref="E8:F8"/>
    <mergeCell ref="E9:F9"/>
    <mergeCell ref="G8:H8"/>
    <mergeCell ref="G9:H9"/>
    <mergeCell ref="I8:J8"/>
    <mergeCell ref="I9:J9"/>
    <mergeCell ref="C3:D3"/>
    <mergeCell ref="E3:F3"/>
    <mergeCell ref="G3:H3"/>
    <mergeCell ref="I3:J3"/>
    <mergeCell ref="K3:L3"/>
    <mergeCell ref="M3:N3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E23" sqref="E23"/>
    </sheetView>
  </sheetViews>
  <sheetFormatPr defaultRowHeight="14.25"/>
  <cols>
    <col min="1" max="16384" width="9" style="1"/>
  </cols>
  <sheetData>
    <row r="1" spans="1:9">
      <c r="A1" s="2" t="s">
        <v>41</v>
      </c>
      <c r="B1" s="2"/>
      <c r="C1" s="2"/>
      <c r="D1" s="2"/>
    </row>
    <row r="2" spans="1:9">
      <c r="A2" s="2"/>
      <c r="B2" s="2"/>
      <c r="C2" s="10" t="s">
        <v>63</v>
      </c>
      <c r="D2" s="10"/>
      <c r="E2" s="10"/>
      <c r="F2" s="10"/>
      <c r="G2" s="10"/>
      <c r="H2" s="10"/>
      <c r="I2" s="10"/>
    </row>
    <row r="3" spans="1:9">
      <c r="C3" s="2" t="s">
        <v>25</v>
      </c>
      <c r="D3" s="2" t="s">
        <v>42</v>
      </c>
      <c r="E3" s="2" t="s">
        <v>43</v>
      </c>
      <c r="F3" s="2" t="s">
        <v>44</v>
      </c>
      <c r="G3" s="2" t="s">
        <v>45</v>
      </c>
      <c r="H3" s="2" t="s">
        <v>46</v>
      </c>
      <c r="I3" s="2" t="s">
        <v>47</v>
      </c>
    </row>
    <row r="4" spans="1:9">
      <c r="B4" s="1" t="s">
        <v>6</v>
      </c>
      <c r="C4" s="1">
        <v>489134</v>
      </c>
      <c r="D4" s="1">
        <v>457170</v>
      </c>
      <c r="E4" s="1">
        <v>421721</v>
      </c>
      <c r="F4" s="1">
        <v>375581</v>
      </c>
      <c r="G4" s="1">
        <v>337407</v>
      </c>
      <c r="H4" s="1">
        <v>304713</v>
      </c>
      <c r="I4" s="1">
        <v>259537</v>
      </c>
    </row>
    <row r="5" spans="1:9">
      <c r="B5" s="1" t="s">
        <v>7</v>
      </c>
      <c r="C5" s="1">
        <v>489932</v>
      </c>
      <c r="D5" s="1">
        <v>456216</v>
      </c>
      <c r="E5" s="1">
        <v>422252</v>
      </c>
      <c r="F5" s="1">
        <v>379916</v>
      </c>
      <c r="G5" s="1">
        <v>336374</v>
      </c>
      <c r="H5" s="1">
        <v>302726</v>
      </c>
      <c r="I5" s="1">
        <v>256762</v>
      </c>
    </row>
    <row r="6" spans="1:9">
      <c r="B6" s="1" t="s">
        <v>8</v>
      </c>
      <c r="C6" s="1">
        <v>488511</v>
      </c>
      <c r="D6" s="1">
        <v>458519</v>
      </c>
      <c r="E6" s="1">
        <v>423001</v>
      </c>
      <c r="F6" s="1">
        <v>378419</v>
      </c>
      <c r="G6" s="1">
        <v>335122</v>
      </c>
      <c r="H6" s="1">
        <v>305271</v>
      </c>
      <c r="I6" s="1">
        <v>258541</v>
      </c>
    </row>
    <row r="7" spans="1:9">
      <c r="B7" s="1" t="s">
        <v>1</v>
      </c>
      <c r="C7" s="1">
        <f>AVERAGE(C4:C6)</f>
        <v>489192.33333333331</v>
      </c>
      <c r="D7" s="1">
        <f t="shared" ref="D7:I7" si="0">AVERAGE(D4:D6)</f>
        <v>457301.66666666669</v>
      </c>
      <c r="E7" s="1">
        <f t="shared" si="0"/>
        <v>422324.66666666669</v>
      </c>
      <c r="F7" s="1">
        <f t="shared" si="0"/>
        <v>377972</v>
      </c>
      <c r="G7" s="1">
        <f t="shared" si="0"/>
        <v>336301</v>
      </c>
      <c r="H7" s="1">
        <f t="shared" si="0"/>
        <v>304236.66666666669</v>
      </c>
      <c r="I7" s="1">
        <f t="shared" si="0"/>
        <v>258280</v>
      </c>
    </row>
    <row r="8" spans="1:9">
      <c r="B8" s="1" t="s">
        <v>2</v>
      </c>
      <c r="C8" s="1">
        <f>STDEV(C4:C6)</f>
        <v>712.29371282732336</v>
      </c>
      <c r="D8" s="1">
        <f t="shared" ref="D8:I8" si="1">STDEV(D4:D6)</f>
        <v>1157.131942923249</v>
      </c>
      <c r="E8" s="1">
        <f t="shared" si="1"/>
        <v>643.08656752674699</v>
      </c>
      <c r="F8" s="1">
        <f t="shared" si="1"/>
        <v>2201.7976746286204</v>
      </c>
      <c r="G8" s="1">
        <f t="shared" si="1"/>
        <v>1144.2477878501666</v>
      </c>
      <c r="H8" s="1">
        <f t="shared" si="1"/>
        <v>1337.6944095470135</v>
      </c>
      <c r="I8" s="1">
        <f t="shared" si="1"/>
        <v>1405.7905249360588</v>
      </c>
    </row>
    <row r="11" spans="1:9">
      <c r="A11" s="2" t="s">
        <v>48</v>
      </c>
      <c r="B11" s="2"/>
      <c r="C11" s="2"/>
      <c r="D11" s="2"/>
    </row>
    <row r="12" spans="1:9">
      <c r="A12" s="2"/>
      <c r="B12" s="2"/>
      <c r="C12" s="10" t="s">
        <v>63</v>
      </c>
      <c r="D12" s="10"/>
      <c r="E12" s="10"/>
      <c r="F12" s="10"/>
      <c r="G12" s="10"/>
      <c r="H12" s="10"/>
      <c r="I12" s="10"/>
    </row>
    <row r="13" spans="1:9">
      <c r="C13" s="2" t="s">
        <v>25</v>
      </c>
      <c r="D13" s="2" t="s">
        <v>42</v>
      </c>
      <c r="E13" s="2" t="s">
        <v>43</v>
      </c>
      <c r="F13" s="2" t="s">
        <v>44</v>
      </c>
      <c r="G13" s="2" t="s">
        <v>45</v>
      </c>
      <c r="H13" s="2" t="s">
        <v>46</v>
      </c>
      <c r="I13" s="2" t="s">
        <v>47</v>
      </c>
    </row>
    <row r="14" spans="1:9">
      <c r="B14" s="1" t="s">
        <v>6</v>
      </c>
      <c r="C14" s="1">
        <v>382020</v>
      </c>
      <c r="D14" s="1">
        <v>397259</v>
      </c>
      <c r="E14" s="1">
        <v>408365</v>
      </c>
      <c r="F14" s="1">
        <v>428681</v>
      </c>
      <c r="G14" s="1">
        <v>442603</v>
      </c>
      <c r="H14" s="1">
        <v>458771</v>
      </c>
      <c r="I14" s="1">
        <v>484524</v>
      </c>
    </row>
    <row r="15" spans="1:9">
      <c r="B15" s="1" t="s">
        <v>7</v>
      </c>
      <c r="C15" s="1">
        <v>384392</v>
      </c>
      <c r="D15" s="1">
        <v>398769</v>
      </c>
      <c r="E15" s="1">
        <v>412354</v>
      </c>
      <c r="F15" s="1">
        <v>422021</v>
      </c>
      <c r="G15" s="1">
        <v>443914</v>
      </c>
      <c r="H15" s="1">
        <v>460165</v>
      </c>
      <c r="I15" s="1">
        <v>483551</v>
      </c>
    </row>
    <row r="16" spans="1:9">
      <c r="B16" s="1" t="s">
        <v>8</v>
      </c>
      <c r="C16" s="1">
        <v>384621</v>
      </c>
      <c r="D16" s="1">
        <v>396085</v>
      </c>
      <c r="E16" s="1">
        <v>412025</v>
      </c>
      <c r="F16" s="1">
        <v>423156</v>
      </c>
      <c r="G16" s="1">
        <v>445494</v>
      </c>
      <c r="H16" s="1">
        <v>456525</v>
      </c>
      <c r="I16" s="1">
        <v>485455</v>
      </c>
    </row>
    <row r="17" spans="2:9">
      <c r="B17" s="1" t="s">
        <v>1</v>
      </c>
      <c r="C17" s="1">
        <f>AVERAGE(C14:C16)</f>
        <v>383677.66666666669</v>
      </c>
      <c r="D17" s="1">
        <f t="shared" ref="D17:I17" si="2">AVERAGE(D14:D16)</f>
        <v>397371</v>
      </c>
      <c r="E17" s="1">
        <f t="shared" si="2"/>
        <v>410914.66666666669</v>
      </c>
      <c r="F17" s="1">
        <f t="shared" si="2"/>
        <v>424619.33333333331</v>
      </c>
      <c r="G17" s="1">
        <f t="shared" si="2"/>
        <v>444003.66666666669</v>
      </c>
      <c r="H17" s="1">
        <f t="shared" si="2"/>
        <v>458487</v>
      </c>
      <c r="I17" s="1">
        <f t="shared" si="2"/>
        <v>484510</v>
      </c>
    </row>
    <row r="18" spans="2:9">
      <c r="B18" s="1" t="s">
        <v>2</v>
      </c>
      <c r="C18" s="1">
        <f>STDEV(C14:C16)</f>
        <v>1440.1403866753176</v>
      </c>
      <c r="D18" s="1">
        <f t="shared" ref="D18:I18" si="3">STDEV(D14:D16)</f>
        <v>1345.5006503157106</v>
      </c>
      <c r="E18" s="1">
        <f t="shared" si="3"/>
        <v>2214.1951886257302</v>
      </c>
      <c r="F18" s="1">
        <f t="shared" si="3"/>
        <v>3562.9914865648129</v>
      </c>
      <c r="G18" s="1">
        <f t="shared" si="3"/>
        <v>1447.5843095769358</v>
      </c>
      <c r="H18" s="1">
        <f t="shared" si="3"/>
        <v>1836.5434925424445</v>
      </c>
      <c r="I18" s="1">
        <f t="shared" si="3"/>
        <v>952.07720275196175</v>
      </c>
    </row>
  </sheetData>
  <mergeCells count="2">
    <mergeCell ref="C2:I2"/>
    <mergeCell ref="C12:I1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C24" sqref="C24"/>
    </sheetView>
  </sheetViews>
  <sheetFormatPr defaultRowHeight="13.5"/>
  <sheetData>
    <row r="1" spans="1:10" ht="14.25">
      <c r="A1" s="2" t="s">
        <v>97</v>
      </c>
      <c r="B1" s="1"/>
      <c r="C1" s="1"/>
      <c r="D1" s="1"/>
      <c r="E1" s="1"/>
      <c r="F1" s="1"/>
      <c r="G1" s="1"/>
      <c r="H1" s="1"/>
      <c r="I1" s="1"/>
      <c r="J1" s="1"/>
    </row>
    <row r="2" spans="1:10" ht="14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25">
      <c r="A3" s="1"/>
      <c r="B3" s="1"/>
      <c r="C3" s="1"/>
      <c r="D3" s="10" t="s">
        <v>68</v>
      </c>
      <c r="E3" s="10"/>
      <c r="F3" s="10"/>
      <c r="G3" s="10"/>
      <c r="H3" s="10"/>
      <c r="I3" s="10"/>
      <c r="J3" s="10"/>
    </row>
    <row r="4" spans="1:10" s="9" customFormat="1" ht="14.25">
      <c r="A4" s="2"/>
      <c r="B4" s="2"/>
      <c r="C4" s="2"/>
      <c r="D4" s="2">
        <v>127</v>
      </c>
      <c r="E4" s="2">
        <v>255</v>
      </c>
      <c r="F4" s="2">
        <v>382</v>
      </c>
      <c r="G4" s="2">
        <v>509</v>
      </c>
      <c r="H4" s="2">
        <v>637</v>
      </c>
      <c r="I4" s="2">
        <v>764</v>
      </c>
      <c r="J4" s="2">
        <v>891</v>
      </c>
    </row>
    <row r="5" spans="1:10" ht="14.25">
      <c r="A5" s="1"/>
      <c r="B5" s="12" t="s">
        <v>67</v>
      </c>
      <c r="C5" s="1" t="s">
        <v>6</v>
      </c>
      <c r="D5" s="1">
        <v>416402</v>
      </c>
      <c r="E5" s="1">
        <v>846731</v>
      </c>
      <c r="F5" s="1">
        <v>1214301</v>
      </c>
      <c r="G5" s="1">
        <v>1532302</v>
      </c>
      <c r="H5" s="1">
        <v>1860819</v>
      </c>
      <c r="I5" s="1">
        <v>2323235</v>
      </c>
      <c r="J5" s="1">
        <v>2735091</v>
      </c>
    </row>
    <row r="6" spans="1:10" ht="14.25">
      <c r="A6" s="1"/>
      <c r="B6" s="12"/>
      <c r="C6" s="1" t="s">
        <v>7</v>
      </c>
      <c r="D6" s="1">
        <v>413017</v>
      </c>
      <c r="E6" s="1">
        <v>849275</v>
      </c>
      <c r="F6" s="1">
        <v>1207205</v>
      </c>
      <c r="G6" s="1">
        <v>1543093</v>
      </c>
      <c r="H6" s="1">
        <v>1869893</v>
      </c>
      <c r="I6" s="1">
        <v>2325094</v>
      </c>
      <c r="J6" s="1">
        <v>2728184</v>
      </c>
    </row>
    <row r="7" spans="1:10" ht="14.25">
      <c r="A7" s="1"/>
      <c r="B7" s="12"/>
      <c r="C7" s="1" t="s">
        <v>8</v>
      </c>
      <c r="D7" s="1">
        <v>412058</v>
      </c>
      <c r="E7" s="1">
        <v>848994</v>
      </c>
      <c r="F7" s="1">
        <v>1208376</v>
      </c>
      <c r="G7" s="1">
        <v>1546037</v>
      </c>
      <c r="H7" s="1">
        <v>1859824</v>
      </c>
      <c r="I7" s="1">
        <v>2328932</v>
      </c>
      <c r="J7" s="1">
        <v>2739082</v>
      </c>
    </row>
    <row r="8" spans="1:10" ht="14.25">
      <c r="A8" s="1"/>
      <c r="B8" s="12"/>
      <c r="C8" s="1" t="s">
        <v>1</v>
      </c>
      <c r="D8" s="1">
        <f>AVERAGE(D5:D7)</f>
        <v>413825.66666666669</v>
      </c>
      <c r="E8" s="1">
        <f t="shared" ref="E8:J8" si="0">AVERAGE(E5:E7)</f>
        <v>848333.33333333337</v>
      </c>
      <c r="F8" s="1">
        <f t="shared" si="0"/>
        <v>1209960.6666666667</v>
      </c>
      <c r="G8" s="1">
        <f t="shared" si="0"/>
        <v>1540477.3333333333</v>
      </c>
      <c r="H8" s="1">
        <f t="shared" si="0"/>
        <v>1863512</v>
      </c>
      <c r="I8" s="1">
        <f t="shared" si="0"/>
        <v>2325753.6666666665</v>
      </c>
      <c r="J8" s="1">
        <f t="shared" si="0"/>
        <v>2734119</v>
      </c>
    </row>
    <row r="9" spans="1:10" ht="14.25">
      <c r="A9" s="1"/>
      <c r="B9" s="12"/>
      <c r="C9" s="1" t="s">
        <v>2</v>
      </c>
      <c r="D9" s="1">
        <f>STDEV(D5:D7)</f>
        <v>2282.1131289516156</v>
      </c>
      <c r="E9" s="1">
        <f t="shared" ref="E9:J9" si="1">STDEV(E5:E7)</f>
        <v>1394.7560121158588</v>
      </c>
      <c r="F9" s="1">
        <f t="shared" si="1"/>
        <v>3804.1661810879573</v>
      </c>
      <c r="G9" s="1">
        <f t="shared" si="1"/>
        <v>7231.4480108297357</v>
      </c>
      <c r="H9" s="1">
        <f t="shared" si="1"/>
        <v>5548.4571729445652</v>
      </c>
      <c r="I9" s="1">
        <f t="shared" si="1"/>
        <v>2905.2232845916224</v>
      </c>
      <c r="J9" s="1">
        <f t="shared" si="1"/>
        <v>5513.6366401858586</v>
      </c>
    </row>
    <row r="10" spans="1:10" ht="14.25">
      <c r="A10" s="1"/>
      <c r="B10" s="12" t="s">
        <v>66</v>
      </c>
      <c r="C10" s="1" t="s">
        <v>6</v>
      </c>
      <c r="D10" s="1">
        <v>60530</v>
      </c>
      <c r="E10" s="1">
        <v>124523</v>
      </c>
      <c r="F10" s="1">
        <v>180537</v>
      </c>
      <c r="G10" s="1">
        <v>225683</v>
      </c>
      <c r="H10" s="1">
        <v>274903</v>
      </c>
      <c r="I10" s="1">
        <v>343922</v>
      </c>
      <c r="J10" s="1">
        <v>418746</v>
      </c>
    </row>
    <row r="11" spans="1:10" ht="14.25">
      <c r="A11" s="1"/>
      <c r="B11" s="12"/>
      <c r="C11" s="1" t="s">
        <v>7</v>
      </c>
      <c r="D11" s="1">
        <v>58849</v>
      </c>
      <c r="E11" s="1">
        <v>123140</v>
      </c>
      <c r="F11" s="1">
        <v>176993</v>
      </c>
      <c r="G11" s="1">
        <v>228243</v>
      </c>
      <c r="H11" s="1">
        <v>270265</v>
      </c>
      <c r="I11" s="1">
        <v>346443</v>
      </c>
      <c r="J11" s="1">
        <v>410067</v>
      </c>
    </row>
    <row r="12" spans="1:10" ht="14.25">
      <c r="A12" s="1"/>
      <c r="B12" s="12"/>
      <c r="C12" s="1" t="s">
        <v>8</v>
      </c>
      <c r="D12" s="1">
        <v>59832</v>
      </c>
      <c r="E12" s="1">
        <v>122585</v>
      </c>
      <c r="F12" s="1">
        <v>176094</v>
      </c>
      <c r="G12" s="1">
        <v>225085</v>
      </c>
      <c r="H12" s="1">
        <v>269490</v>
      </c>
      <c r="I12" s="1">
        <v>346615</v>
      </c>
      <c r="J12" s="1">
        <v>412706</v>
      </c>
    </row>
    <row r="13" spans="1:10" ht="14.25">
      <c r="A13" s="1"/>
      <c r="B13" s="12"/>
      <c r="C13" s="1" t="s">
        <v>1</v>
      </c>
      <c r="D13" s="1">
        <f>AVERAGE(D10:D12)</f>
        <v>59737</v>
      </c>
      <c r="E13" s="1">
        <f t="shared" ref="E13:J13" si="2">AVERAGE(E10:E12)</f>
        <v>123416</v>
      </c>
      <c r="F13" s="1">
        <f t="shared" si="2"/>
        <v>177874.66666666666</v>
      </c>
      <c r="G13" s="1">
        <f t="shared" si="2"/>
        <v>226337</v>
      </c>
      <c r="H13" s="1">
        <f t="shared" si="2"/>
        <v>271552.66666666669</v>
      </c>
      <c r="I13" s="1">
        <f t="shared" si="2"/>
        <v>345660</v>
      </c>
      <c r="J13" s="1">
        <f t="shared" si="2"/>
        <v>413839.66666666669</v>
      </c>
    </row>
    <row r="14" spans="1:10" ht="14.25">
      <c r="A14" s="1"/>
      <c r="B14" s="12"/>
      <c r="C14" s="1" t="s">
        <v>2</v>
      </c>
      <c r="D14" s="1">
        <f>STDEV(D10:D12)</f>
        <v>844.51702173490855</v>
      </c>
      <c r="E14" s="1">
        <f t="shared" ref="E14:J14" si="3">STDEV(E10:E12)</f>
        <v>998.0445881823116</v>
      </c>
      <c r="F14" s="1">
        <f t="shared" si="3"/>
        <v>2349.0560515520556</v>
      </c>
      <c r="G14" s="1">
        <f t="shared" si="3"/>
        <v>1677.5064828488742</v>
      </c>
      <c r="H14" s="1">
        <f t="shared" si="3"/>
        <v>2927.2352712642237</v>
      </c>
      <c r="I14" s="1">
        <f t="shared" si="3"/>
        <v>1507.6070442923779</v>
      </c>
      <c r="J14" s="1">
        <f t="shared" si="3"/>
        <v>4449.1752419221848</v>
      </c>
    </row>
  </sheetData>
  <mergeCells count="3">
    <mergeCell ref="D3:J3"/>
    <mergeCell ref="B5:B9"/>
    <mergeCell ref="B10:B1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D20" sqref="D20"/>
    </sheetView>
  </sheetViews>
  <sheetFormatPr defaultRowHeight="14.25"/>
  <cols>
    <col min="1" max="16384" width="9" style="1"/>
  </cols>
  <sheetData>
    <row r="1" spans="1:10">
      <c r="A1" s="2" t="s">
        <v>69</v>
      </c>
    </row>
    <row r="3" spans="1:10">
      <c r="D3" s="10" t="s">
        <v>68</v>
      </c>
      <c r="E3" s="10"/>
      <c r="F3" s="10"/>
      <c r="G3" s="10"/>
      <c r="H3" s="10"/>
      <c r="I3" s="10"/>
      <c r="J3" s="10"/>
    </row>
    <row r="4" spans="1:10">
      <c r="D4" s="2">
        <v>127</v>
      </c>
      <c r="E4" s="2">
        <v>255</v>
      </c>
      <c r="F4" s="2">
        <v>382</v>
      </c>
      <c r="G4" s="2">
        <v>509</v>
      </c>
      <c r="H4" s="2">
        <v>637</v>
      </c>
      <c r="I4" s="2">
        <v>764</v>
      </c>
      <c r="J4" s="2">
        <v>891</v>
      </c>
    </row>
    <row r="5" spans="1:10">
      <c r="C5" s="1" t="s">
        <v>70</v>
      </c>
      <c r="D5" s="1">
        <v>6.8792664794316867</v>
      </c>
      <c r="E5" s="1">
        <v>6.7997960216184961</v>
      </c>
      <c r="F5" s="1">
        <v>6.7260506156632713</v>
      </c>
      <c r="G5" s="1">
        <v>6.7896208398505866</v>
      </c>
      <c r="H5" s="1">
        <v>6.7690021571245129</v>
      </c>
      <c r="I5" s="1">
        <v>6.7551218008734537</v>
      </c>
      <c r="J5" s="1">
        <v>6.531622988637503</v>
      </c>
    </row>
    <row r="6" spans="1:10">
      <c r="C6" s="1" t="s">
        <v>22</v>
      </c>
      <c r="D6" s="1">
        <v>7.0182500977076927</v>
      </c>
      <c r="E6" s="1">
        <v>6.8968247523144388</v>
      </c>
      <c r="F6" s="1">
        <v>6.8206369743436177</v>
      </c>
      <c r="G6" s="1">
        <v>6.7607462222280637</v>
      </c>
      <c r="H6" s="1">
        <v>6.9187390154108002</v>
      </c>
      <c r="I6" s="1">
        <v>6.7113320228724493</v>
      </c>
      <c r="J6" s="1">
        <v>6.6530201162249094</v>
      </c>
    </row>
    <row r="7" spans="1:10">
      <c r="C7" s="1" t="s">
        <v>23</v>
      </c>
      <c r="D7" s="1">
        <v>6.8869167000935958</v>
      </c>
      <c r="E7" s="1">
        <v>6.9257576375576129</v>
      </c>
      <c r="F7" s="1">
        <v>6.862107737912706</v>
      </c>
      <c r="G7" s="1">
        <v>6.8686807206166556</v>
      </c>
      <c r="H7" s="1">
        <v>6.9012727744999811</v>
      </c>
      <c r="I7" s="1">
        <v>6.7190744774461582</v>
      </c>
      <c r="J7" s="1">
        <v>6.6368843680489258</v>
      </c>
    </row>
    <row r="8" spans="1:10">
      <c r="C8" s="1" t="s">
        <v>1</v>
      </c>
      <c r="D8" s="1">
        <f>AVERAGE(D5:D7)</f>
        <v>6.9281444257443248</v>
      </c>
      <c r="E8" s="1">
        <f t="shared" ref="E8:J8" si="0">AVERAGE(E5:E7)</f>
        <v>6.8741261371635156</v>
      </c>
      <c r="F8" s="1">
        <f t="shared" si="0"/>
        <v>6.8029317759731986</v>
      </c>
      <c r="G8" s="1">
        <f t="shared" si="0"/>
        <v>6.8063492608984353</v>
      </c>
      <c r="H8" s="1">
        <f t="shared" si="0"/>
        <v>6.8630046490117644</v>
      </c>
      <c r="I8" s="1">
        <f t="shared" si="0"/>
        <v>6.7285094337306868</v>
      </c>
      <c r="J8" s="1">
        <f t="shared" si="0"/>
        <v>6.6071758243037797</v>
      </c>
    </row>
    <row r="9" spans="1:10">
      <c r="C9" s="1" t="s">
        <v>2</v>
      </c>
      <c r="D9" s="1">
        <f>STDEV(D5:D7)</f>
        <v>7.812749553788019E-2</v>
      </c>
      <c r="E9" s="1">
        <f t="shared" ref="E9:J9" si="1">STDEV(E5:E7)</f>
        <v>6.5977287908989352E-2</v>
      </c>
      <c r="F9" s="1">
        <f t="shared" si="1"/>
        <v>6.9735146559689168E-2</v>
      </c>
      <c r="G9" s="1">
        <f t="shared" si="1"/>
        <v>5.5877938747459339E-2</v>
      </c>
      <c r="H9" s="1">
        <f t="shared" si="1"/>
        <v>8.1875629790850002E-2</v>
      </c>
      <c r="I9" s="1">
        <f t="shared" si="1"/>
        <v>2.3369851612976493E-2</v>
      </c>
      <c r="J9" s="1">
        <f t="shared" si="1"/>
        <v>6.5926199838995836E-2</v>
      </c>
    </row>
  </sheetData>
  <mergeCells count="1">
    <mergeCell ref="D3:J3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selection activeCell="E19" sqref="E19"/>
    </sheetView>
  </sheetViews>
  <sheetFormatPr defaultRowHeight="14.25"/>
  <cols>
    <col min="1" max="16384" width="9" style="1"/>
  </cols>
  <sheetData>
    <row r="1" spans="1:12">
      <c r="A1" s="2" t="s">
        <v>54</v>
      </c>
    </row>
    <row r="3" spans="1:12">
      <c r="C3" s="10" t="s">
        <v>80</v>
      </c>
      <c r="D3" s="10"/>
      <c r="E3" s="10"/>
      <c r="F3" s="10"/>
      <c r="G3" s="10"/>
      <c r="H3" s="10"/>
      <c r="I3" s="10"/>
      <c r="J3" s="10"/>
      <c r="K3" s="10"/>
      <c r="L3" s="10"/>
    </row>
    <row r="4" spans="1:12">
      <c r="C4" s="10" t="s">
        <v>49</v>
      </c>
      <c r="D4" s="10"/>
      <c r="E4" s="10" t="s">
        <v>50</v>
      </c>
      <c r="F4" s="10"/>
      <c r="G4" s="10" t="s">
        <v>51</v>
      </c>
      <c r="H4" s="10"/>
      <c r="I4" s="10" t="s">
        <v>52</v>
      </c>
      <c r="J4" s="10"/>
      <c r="K4" s="10" t="s">
        <v>53</v>
      </c>
      <c r="L4" s="10"/>
    </row>
    <row r="5" spans="1:12">
      <c r="C5" s="1" t="s">
        <v>25</v>
      </c>
      <c r="D5" s="1" t="s">
        <v>47</v>
      </c>
      <c r="E5" s="1" t="s">
        <v>25</v>
      </c>
      <c r="F5" s="1" t="s">
        <v>47</v>
      </c>
      <c r="G5" s="1" t="s">
        <v>25</v>
      </c>
      <c r="H5" s="1" t="s">
        <v>47</v>
      </c>
      <c r="I5" s="1" t="s">
        <v>25</v>
      </c>
      <c r="J5" s="1" t="s">
        <v>47</v>
      </c>
      <c r="K5" s="1" t="s">
        <v>25</v>
      </c>
      <c r="L5" s="1" t="s">
        <v>47</v>
      </c>
    </row>
    <row r="6" spans="1:12">
      <c r="A6" s="12" t="s">
        <v>81</v>
      </c>
      <c r="B6" s="1" t="s">
        <v>6</v>
      </c>
      <c r="C6" s="1">
        <v>129</v>
      </c>
      <c r="D6" s="1">
        <v>127.5</v>
      </c>
      <c r="E6" s="1">
        <v>126.7</v>
      </c>
      <c r="F6" s="1">
        <v>126.8</v>
      </c>
      <c r="G6" s="1">
        <v>128.4</v>
      </c>
      <c r="H6" s="1">
        <v>129.9</v>
      </c>
      <c r="I6" s="1">
        <v>130.30000000000001</v>
      </c>
      <c r="J6" s="1">
        <v>128.19999999999999</v>
      </c>
      <c r="K6" s="1">
        <v>129.80000000000001</v>
      </c>
      <c r="L6" s="1">
        <v>128.1</v>
      </c>
    </row>
    <row r="7" spans="1:12">
      <c r="A7" s="12"/>
      <c r="B7" s="1" t="s">
        <v>7</v>
      </c>
      <c r="C7" s="1">
        <v>127.4</v>
      </c>
      <c r="D7" s="1">
        <v>126.3</v>
      </c>
      <c r="E7" s="1">
        <v>127.8</v>
      </c>
      <c r="F7" s="1">
        <v>129.1</v>
      </c>
      <c r="G7" s="1">
        <v>128.6</v>
      </c>
      <c r="H7" s="1">
        <v>128.69999999999999</v>
      </c>
      <c r="I7" s="1">
        <v>128.5</v>
      </c>
      <c r="J7" s="1">
        <v>127.8</v>
      </c>
      <c r="K7" s="1">
        <v>128.4</v>
      </c>
      <c r="L7" s="1">
        <v>126.7</v>
      </c>
    </row>
    <row r="8" spans="1:12">
      <c r="A8" s="12"/>
      <c r="B8" s="1" t="s">
        <v>8</v>
      </c>
      <c r="C8" s="1">
        <v>128.80000000000001</v>
      </c>
      <c r="D8" s="1">
        <v>128.1</v>
      </c>
      <c r="E8" s="1">
        <v>129.19999999999999</v>
      </c>
      <c r="F8" s="1">
        <v>128.4</v>
      </c>
      <c r="G8" s="1">
        <v>129.9</v>
      </c>
      <c r="H8" s="1">
        <v>128.9</v>
      </c>
      <c r="I8" s="1">
        <v>129.19999999999999</v>
      </c>
      <c r="J8" s="1">
        <v>129.6</v>
      </c>
      <c r="K8" s="1">
        <v>131.19999999999999</v>
      </c>
      <c r="L8" s="1">
        <v>128.9</v>
      </c>
    </row>
    <row r="9" spans="1:12">
      <c r="A9" s="12"/>
      <c r="B9" s="1" t="s">
        <v>1</v>
      </c>
      <c r="C9" s="1">
        <f>AVERAGE(C6:C8)</f>
        <v>128.4</v>
      </c>
      <c r="D9" s="1">
        <f t="shared" ref="D9:L9" si="0">AVERAGE(D6:D8)</f>
        <v>127.3</v>
      </c>
      <c r="E9" s="1">
        <f t="shared" si="0"/>
        <v>127.89999999999999</v>
      </c>
      <c r="F9" s="1">
        <f t="shared" si="0"/>
        <v>128.1</v>
      </c>
      <c r="G9" s="1">
        <f t="shared" si="0"/>
        <v>128.96666666666667</v>
      </c>
      <c r="H9" s="1">
        <f t="shared" si="0"/>
        <v>129.16666666666666</v>
      </c>
      <c r="I9" s="1">
        <f t="shared" si="0"/>
        <v>129.33333333333334</v>
      </c>
      <c r="J9" s="1">
        <f t="shared" si="0"/>
        <v>128.53333333333333</v>
      </c>
      <c r="K9" s="1">
        <f t="shared" si="0"/>
        <v>129.80000000000001</v>
      </c>
      <c r="L9" s="1">
        <f t="shared" si="0"/>
        <v>127.90000000000002</v>
      </c>
    </row>
    <row r="10" spans="1:12">
      <c r="A10" s="12"/>
      <c r="B10" s="1" t="s">
        <v>2</v>
      </c>
      <c r="C10" s="1">
        <f>STDEV(C6:C8)</f>
        <v>0.87177978870813411</v>
      </c>
      <c r="D10" s="1">
        <f t="shared" ref="D10:L10" si="1">STDEV(D6:D8)</f>
        <v>0.9165151389911671</v>
      </c>
      <c r="E10" s="1">
        <f t="shared" si="1"/>
        <v>1.2529964086141596</v>
      </c>
      <c r="F10" s="1">
        <f t="shared" si="1"/>
        <v>1.1789826122551594</v>
      </c>
      <c r="G10" s="1">
        <f t="shared" si="1"/>
        <v>0.81445278152471035</v>
      </c>
      <c r="H10" s="1">
        <f t="shared" si="1"/>
        <v>0.64291005073286989</v>
      </c>
      <c r="I10" s="1">
        <f t="shared" si="1"/>
        <v>0.90737717258775352</v>
      </c>
      <c r="J10" s="1">
        <f t="shared" si="1"/>
        <v>0.9451631252505216</v>
      </c>
      <c r="K10" s="1">
        <f t="shared" si="1"/>
        <v>1.3999999999999915</v>
      </c>
      <c r="L10" s="1">
        <f t="shared" si="1"/>
        <v>1.1135528725660049</v>
      </c>
    </row>
  </sheetData>
  <mergeCells count="7">
    <mergeCell ref="A6:A10"/>
    <mergeCell ref="C3:L3"/>
    <mergeCell ref="C4:D4"/>
    <mergeCell ref="E4:F4"/>
    <mergeCell ref="G4:H4"/>
    <mergeCell ref="I4:J4"/>
    <mergeCell ref="K4:L4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15" sqref="A15"/>
    </sheetView>
  </sheetViews>
  <sheetFormatPr defaultRowHeight="14.25"/>
  <cols>
    <col min="1" max="1" width="28.25" style="1" bestFit="1" customWidth="1"/>
    <col min="2" max="16384" width="9" style="1"/>
  </cols>
  <sheetData>
    <row r="1" spans="1:7">
      <c r="A1" s="2" t="s">
        <v>93</v>
      </c>
    </row>
    <row r="3" spans="1:7">
      <c r="C3" s="10" t="s">
        <v>72</v>
      </c>
      <c r="D3" s="10"/>
      <c r="E3" s="10"/>
      <c r="F3" s="10"/>
      <c r="G3" s="10"/>
    </row>
    <row r="4" spans="1:7">
      <c r="C4" s="2">
        <v>0</v>
      </c>
      <c r="D4" s="2">
        <v>45</v>
      </c>
      <c r="E4" s="2">
        <v>90</v>
      </c>
      <c r="F4" s="2">
        <v>135</v>
      </c>
      <c r="G4" s="2">
        <v>180</v>
      </c>
    </row>
    <row r="5" spans="1:7">
      <c r="B5" s="1" t="s">
        <v>70</v>
      </c>
      <c r="C5" s="1">
        <v>4.8654299999999999</v>
      </c>
      <c r="D5" s="1">
        <v>4.1184500000000002</v>
      </c>
      <c r="E5" s="1">
        <v>3.69042</v>
      </c>
      <c r="F5" s="1">
        <v>3.1486800000000001</v>
      </c>
      <c r="G5" s="1">
        <v>2.9962</v>
      </c>
    </row>
    <row r="6" spans="1:7">
      <c r="B6" s="1" t="s">
        <v>22</v>
      </c>
      <c r="C6" s="1">
        <v>4.9190399999999999</v>
      </c>
      <c r="D6" s="1">
        <v>4.0784000000000002</v>
      </c>
      <c r="E6" s="1">
        <v>3.5592299999999999</v>
      </c>
      <c r="F6" s="1">
        <v>3.0404300000000002</v>
      </c>
      <c r="G6" s="1">
        <v>2.8429500000000001</v>
      </c>
    </row>
    <row r="7" spans="1:7">
      <c r="B7" s="1" t="s">
        <v>23</v>
      </c>
      <c r="C7" s="1">
        <v>4.7805200000000001</v>
      </c>
      <c r="D7" s="1">
        <v>3.93994</v>
      </c>
      <c r="E7" s="1">
        <v>3.5027400000000002</v>
      </c>
      <c r="F7" s="1">
        <v>3.1653699999999998</v>
      </c>
      <c r="G7" s="1">
        <v>2.8394599999999999</v>
      </c>
    </row>
    <row r="8" spans="1:7">
      <c r="B8" s="1" t="s">
        <v>1</v>
      </c>
      <c r="C8" s="7">
        <f>AVERAGE(C5:C7)</f>
        <v>4.8549966666666657</v>
      </c>
      <c r="D8" s="7">
        <f t="shared" ref="D8:G8" si="0">AVERAGE(D5:D7)</f>
        <v>4.0455966666666674</v>
      </c>
      <c r="E8" s="7">
        <f t="shared" si="0"/>
        <v>3.58413</v>
      </c>
      <c r="F8" s="7">
        <f t="shared" si="0"/>
        <v>3.11816</v>
      </c>
      <c r="G8" s="7">
        <f t="shared" si="0"/>
        <v>2.8928699999999998</v>
      </c>
    </row>
    <row r="9" spans="1:7">
      <c r="B9" s="1" t="s">
        <v>2</v>
      </c>
      <c r="C9" s="7">
        <f>STDEV(C5:C7)</f>
        <v>6.9846892796554066E-2</v>
      </c>
      <c r="D9" s="7">
        <f t="shared" ref="D9:G9" si="1">STDEV(D5:D7)</f>
        <v>9.3666958065976261E-2</v>
      </c>
      <c r="E9" s="7">
        <f t="shared" si="1"/>
        <v>9.628578867101828E-2</v>
      </c>
      <c r="F9" s="7">
        <f t="shared" si="1"/>
        <v>6.783143592759909E-2</v>
      </c>
      <c r="G9" s="7">
        <f t="shared" si="1"/>
        <v>8.9503417253197659E-2</v>
      </c>
    </row>
    <row r="15" spans="1:7">
      <c r="A15" s="2" t="s">
        <v>94</v>
      </c>
    </row>
    <row r="17" spans="1:7">
      <c r="C17" s="10" t="s">
        <v>71</v>
      </c>
      <c r="D17" s="10"/>
      <c r="E17" s="10"/>
      <c r="F17" s="10"/>
      <c r="G17" s="10"/>
    </row>
    <row r="18" spans="1:7">
      <c r="C18" s="2">
        <v>0</v>
      </c>
      <c r="D18" s="2">
        <v>45</v>
      </c>
      <c r="E18" s="2">
        <v>90</v>
      </c>
      <c r="F18" s="2">
        <v>135</v>
      </c>
      <c r="G18" s="2">
        <v>180</v>
      </c>
    </row>
    <row r="19" spans="1:7">
      <c r="A19" s="12" t="s">
        <v>73</v>
      </c>
      <c r="B19" s="1" t="s">
        <v>74</v>
      </c>
      <c r="C19" s="1">
        <f>(8.802-C5)/0.127</f>
        <v>30.996614173228345</v>
      </c>
      <c r="D19" s="1">
        <f t="shared" ref="D19:G19" si="2">(8.802-D5)/0.127</f>
        <v>36.87834645669291</v>
      </c>
      <c r="E19" s="1">
        <f t="shared" si="2"/>
        <v>40.248661417322836</v>
      </c>
      <c r="F19" s="1">
        <f t="shared" si="2"/>
        <v>44.514330708661412</v>
      </c>
      <c r="G19" s="1">
        <f t="shared" si="2"/>
        <v>45.714960629921258</v>
      </c>
    </row>
    <row r="20" spans="1:7">
      <c r="A20" s="12"/>
      <c r="B20" s="1" t="s">
        <v>75</v>
      </c>
      <c r="C20" s="1">
        <f t="shared" ref="C20:G21" si="3">(8.802-C6)/0.127</f>
        <v>30.574488188976375</v>
      </c>
      <c r="D20" s="1">
        <f t="shared" si="3"/>
        <v>37.193700787401568</v>
      </c>
      <c r="E20" s="1">
        <f t="shared" si="3"/>
        <v>41.281653543307087</v>
      </c>
      <c r="F20" s="1">
        <f t="shared" si="3"/>
        <v>45.366692913385819</v>
      </c>
      <c r="G20" s="1">
        <f t="shared" si="3"/>
        <v>46.92165354330708</v>
      </c>
    </row>
    <row r="21" spans="1:7">
      <c r="A21" s="12"/>
      <c r="B21" s="1" t="s">
        <v>76</v>
      </c>
      <c r="C21" s="1">
        <f t="shared" si="3"/>
        <v>31.665196850393695</v>
      </c>
      <c r="D21" s="1">
        <f t="shared" si="3"/>
        <v>38.283937007874009</v>
      </c>
      <c r="E21" s="1">
        <f t="shared" si="3"/>
        <v>41.726456692913381</v>
      </c>
      <c r="F21" s="1">
        <f t="shared" si="3"/>
        <v>44.382913385826775</v>
      </c>
      <c r="G21" s="1">
        <f t="shared" si="3"/>
        <v>46.949133858267714</v>
      </c>
    </row>
    <row r="22" spans="1:7">
      <c r="A22" s="12"/>
      <c r="B22" s="1" t="s">
        <v>1</v>
      </c>
      <c r="C22" s="6">
        <f>AVERAGE(C19:C21)</f>
        <v>31.07876640419947</v>
      </c>
      <c r="D22" s="6">
        <f t="shared" ref="D22:G22" si="4">AVERAGE(D19:D21)</f>
        <v>37.451994750656162</v>
      </c>
      <c r="E22" s="6">
        <f t="shared" si="4"/>
        <v>41.085590551181099</v>
      </c>
      <c r="F22" s="6">
        <f t="shared" si="4"/>
        <v>44.754645669291335</v>
      </c>
      <c r="G22" s="6">
        <f t="shared" si="4"/>
        <v>46.528582677165353</v>
      </c>
    </row>
    <row r="23" spans="1:7">
      <c r="A23" s="12"/>
      <c r="B23" s="1" t="s">
        <v>2</v>
      </c>
      <c r="C23" s="6">
        <f>STDEV(C19:C21)</f>
        <v>0.54997553383113384</v>
      </c>
      <c r="D23" s="6">
        <f t="shared" ref="D23:G23" si="5">STDEV(D19:D21)</f>
        <v>0.73753510288170077</v>
      </c>
      <c r="E23" s="6">
        <f t="shared" si="5"/>
        <v>0.75815581630722795</v>
      </c>
      <c r="F23" s="6">
        <f t="shared" si="5"/>
        <v>0.53410579470550135</v>
      </c>
      <c r="G23" s="6">
        <f t="shared" si="5"/>
        <v>0.70475131695431104</v>
      </c>
    </row>
  </sheetData>
  <mergeCells count="3">
    <mergeCell ref="C3:G3"/>
    <mergeCell ref="C17:G17"/>
    <mergeCell ref="A19:A23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/>
  </sheetViews>
  <sheetFormatPr defaultRowHeight="14.25"/>
  <cols>
    <col min="1" max="1" width="32.625" style="1" bestFit="1" customWidth="1"/>
    <col min="2" max="16384" width="9" style="1"/>
  </cols>
  <sheetData>
    <row r="1" spans="1:7">
      <c r="A1" s="2" t="s">
        <v>95</v>
      </c>
    </row>
    <row r="2" spans="1:7">
      <c r="A2" s="2"/>
    </row>
    <row r="3" spans="1:7">
      <c r="A3" s="2"/>
      <c r="B3" s="10" t="s">
        <v>71</v>
      </c>
      <c r="C3" s="10"/>
      <c r="D3" s="10"/>
      <c r="E3" s="10"/>
      <c r="F3" s="10"/>
      <c r="G3" s="10"/>
    </row>
    <row r="4" spans="1:7">
      <c r="A4" s="2"/>
      <c r="B4" s="2"/>
      <c r="C4" s="2">
        <v>0</v>
      </c>
      <c r="D4" s="2">
        <v>45</v>
      </c>
      <c r="E4" s="2">
        <v>90</v>
      </c>
      <c r="F4" s="2">
        <v>135</v>
      </c>
      <c r="G4" s="2">
        <v>180</v>
      </c>
    </row>
    <row r="5" spans="1:7">
      <c r="A5" s="12" t="s">
        <v>78</v>
      </c>
      <c r="B5" s="1" t="s">
        <v>77</v>
      </c>
      <c r="C5" s="1">
        <v>30.996614173228345</v>
      </c>
      <c r="D5" s="1">
        <v>36.87834645669291</v>
      </c>
      <c r="E5" s="1">
        <v>40.248661417322836</v>
      </c>
      <c r="F5" s="1">
        <v>44.514330708661412</v>
      </c>
      <c r="G5" s="1">
        <v>45.714960629921258</v>
      </c>
    </row>
    <row r="6" spans="1:7">
      <c r="A6" s="12"/>
      <c r="B6" s="1" t="s">
        <v>75</v>
      </c>
      <c r="C6" s="1">
        <v>30.574488188976375</v>
      </c>
      <c r="D6" s="1">
        <v>37.193700787401568</v>
      </c>
      <c r="E6" s="1">
        <v>41.281653543307087</v>
      </c>
      <c r="F6" s="1">
        <v>45.366692913385819</v>
      </c>
      <c r="G6" s="1">
        <v>46.92165354330708</v>
      </c>
    </row>
    <row r="7" spans="1:7">
      <c r="A7" s="12"/>
      <c r="B7" s="1" t="s">
        <v>76</v>
      </c>
      <c r="C7" s="1">
        <v>31.665196850393695</v>
      </c>
      <c r="D7" s="1">
        <v>38.283937007874009</v>
      </c>
      <c r="E7" s="1">
        <v>41.726456692913381</v>
      </c>
      <c r="F7" s="1">
        <v>44.382913385826775</v>
      </c>
      <c r="G7" s="1">
        <v>46.949133858267714</v>
      </c>
    </row>
    <row r="8" spans="1:7">
      <c r="A8" s="12"/>
      <c r="B8" s="1" t="s">
        <v>1</v>
      </c>
      <c r="C8" s="6">
        <f>AVERAGE(C5:C7)</f>
        <v>31.07876640419947</v>
      </c>
      <c r="D8" s="6">
        <f t="shared" ref="D8:G8" si="0">AVERAGE(D5:D7)</f>
        <v>37.451994750656162</v>
      </c>
      <c r="E8" s="6">
        <f t="shared" si="0"/>
        <v>41.085590551181099</v>
      </c>
      <c r="F8" s="6">
        <f t="shared" si="0"/>
        <v>44.754645669291335</v>
      </c>
      <c r="G8" s="6">
        <f t="shared" si="0"/>
        <v>46.528582677165353</v>
      </c>
    </row>
    <row r="9" spans="1:7">
      <c r="A9" s="12"/>
      <c r="B9" s="1" t="s">
        <v>2</v>
      </c>
      <c r="C9" s="6">
        <f>STDEV(C5:C7)</f>
        <v>0.54997553383113384</v>
      </c>
      <c r="D9" s="6">
        <f t="shared" ref="D9:G9" si="1">STDEV(D5:D7)</f>
        <v>0.73753510288170077</v>
      </c>
      <c r="E9" s="6">
        <f t="shared" si="1"/>
        <v>0.75815581630722795</v>
      </c>
      <c r="F9" s="6">
        <f t="shared" si="1"/>
        <v>0.53410579470550135</v>
      </c>
      <c r="G9" s="6">
        <f t="shared" si="1"/>
        <v>0.70475131695431104</v>
      </c>
    </row>
    <row r="10" spans="1:7">
      <c r="A10" s="12" t="s">
        <v>79</v>
      </c>
      <c r="B10" s="1" t="s">
        <v>77</v>
      </c>
      <c r="C10" s="1">
        <v>31.28</v>
      </c>
      <c r="D10" s="1">
        <v>32.79</v>
      </c>
      <c r="E10" s="1">
        <v>33.630000000000003</v>
      </c>
      <c r="F10" s="1">
        <v>34.840000000000003</v>
      </c>
      <c r="G10" s="1">
        <v>34.92</v>
      </c>
    </row>
    <row r="11" spans="1:7">
      <c r="A11" s="12"/>
      <c r="B11" s="1" t="s">
        <v>75</v>
      </c>
      <c r="C11" s="1">
        <v>31.01</v>
      </c>
      <c r="D11" s="1">
        <v>32.9</v>
      </c>
      <c r="E11" s="1">
        <v>34.11</v>
      </c>
      <c r="F11" s="1">
        <v>34.5</v>
      </c>
      <c r="G11" s="1">
        <v>35.51</v>
      </c>
    </row>
    <row r="12" spans="1:7">
      <c r="A12" s="12"/>
      <c r="B12" s="1" t="s">
        <v>76</v>
      </c>
      <c r="C12" s="1">
        <v>31.42</v>
      </c>
      <c r="D12" s="1">
        <v>32.35</v>
      </c>
      <c r="E12" s="1">
        <v>33.85</v>
      </c>
      <c r="F12" s="1">
        <v>35.11</v>
      </c>
      <c r="G12" s="1">
        <v>35.54</v>
      </c>
    </row>
    <row r="13" spans="1:7">
      <c r="A13" s="12"/>
      <c r="B13" s="1" t="s">
        <v>1</v>
      </c>
      <c r="C13" s="6">
        <f>AVERAGE(C10:C12)</f>
        <v>31.236666666666668</v>
      </c>
      <c r="D13" s="6">
        <f t="shared" ref="D13" si="2">AVERAGE(D10:D12)</f>
        <v>32.68</v>
      </c>
      <c r="E13" s="6">
        <f t="shared" ref="E13" si="3">AVERAGE(E10:E12)</f>
        <v>33.863333333333337</v>
      </c>
      <c r="F13" s="6">
        <f t="shared" ref="F13" si="4">AVERAGE(F10:F12)</f>
        <v>34.81666666666667</v>
      </c>
      <c r="G13" s="6">
        <f t="shared" ref="G13" si="5">AVERAGE(G10:G12)</f>
        <v>35.323333333333331</v>
      </c>
    </row>
    <row r="14" spans="1:7">
      <c r="A14" s="12"/>
      <c r="B14" s="1" t="s">
        <v>2</v>
      </c>
      <c r="C14" s="6">
        <f>STDEV(C10:C12)</f>
        <v>0.20840665376454115</v>
      </c>
      <c r="D14" s="6">
        <f t="shared" ref="D14:G14" si="6">STDEV(D10:D12)</f>
        <v>0.29103264421710345</v>
      </c>
      <c r="E14" s="6">
        <f t="shared" si="6"/>
        <v>0.24027761721253307</v>
      </c>
      <c r="F14" s="6">
        <f t="shared" si="6"/>
        <v>0.30566866593311987</v>
      </c>
      <c r="G14" s="6">
        <f t="shared" si="6"/>
        <v>0.34961884007205918</v>
      </c>
    </row>
  </sheetData>
  <mergeCells count="3">
    <mergeCell ref="B3:G3"/>
    <mergeCell ref="A5:A9"/>
    <mergeCell ref="A10:A1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Views>
    <sheetView workbookViewId="0">
      <selection activeCell="B2" sqref="B2"/>
    </sheetView>
  </sheetViews>
  <sheetFormatPr defaultRowHeight="14.25"/>
  <cols>
    <col min="1" max="1" width="9" style="2"/>
    <col min="2" max="2" width="9" style="1"/>
    <col min="3" max="3" width="8.5" style="1" customWidth="1"/>
    <col min="4" max="16384" width="9" style="1"/>
  </cols>
  <sheetData>
    <row r="1" spans="1:7">
      <c r="A1" s="2" t="s">
        <v>96</v>
      </c>
    </row>
    <row r="3" spans="1:7">
      <c r="C3" s="2"/>
      <c r="D3" s="2" t="s">
        <v>92</v>
      </c>
      <c r="E3" s="2"/>
      <c r="F3" s="2"/>
      <c r="G3" s="2"/>
    </row>
    <row r="4" spans="1:7">
      <c r="A4" s="2" t="s">
        <v>82</v>
      </c>
      <c r="C4" s="2" t="s">
        <v>88</v>
      </c>
      <c r="D4" s="2" t="s">
        <v>89</v>
      </c>
      <c r="E4" s="2" t="s">
        <v>90</v>
      </c>
      <c r="F4" s="2" t="s">
        <v>91</v>
      </c>
      <c r="G4" s="2"/>
    </row>
    <row r="5" spans="1:7">
      <c r="A5" s="12">
        <v>1</v>
      </c>
      <c r="B5" s="1" t="s">
        <v>83</v>
      </c>
      <c r="C5" s="1">
        <v>99.683437499999997</v>
      </c>
      <c r="D5" s="1">
        <v>109.97250649999999</v>
      </c>
      <c r="E5" s="1">
        <v>102.50370600000001</v>
      </c>
      <c r="F5" s="1">
        <v>118.778364</v>
      </c>
    </row>
    <row r="6" spans="1:7">
      <c r="A6" s="12"/>
      <c r="B6" s="1" t="s">
        <v>84</v>
      </c>
      <c r="C6" s="1">
        <v>110.16630499999998</v>
      </c>
      <c r="D6" s="1">
        <v>113.489586</v>
      </c>
      <c r="E6" s="1">
        <v>108.144234</v>
      </c>
      <c r="F6" s="1">
        <v>121.07887600000002</v>
      </c>
    </row>
    <row r="7" spans="1:7">
      <c r="A7" s="12"/>
      <c r="B7" s="1" t="s">
        <v>85</v>
      </c>
      <c r="C7" s="1">
        <v>113.833775</v>
      </c>
      <c r="D7" s="1">
        <v>107.8197005</v>
      </c>
      <c r="E7" s="1">
        <v>94.870799999999988</v>
      </c>
      <c r="F7" s="1">
        <v>101.98861200000002</v>
      </c>
    </row>
    <row r="8" spans="1:7">
      <c r="A8" s="12"/>
      <c r="B8" s="1" t="s">
        <v>86</v>
      </c>
      <c r="C8" s="1">
        <v>123.83281600000001</v>
      </c>
      <c r="D8" s="1">
        <v>130.04896450000001</v>
      </c>
      <c r="E8" s="1">
        <v>108.18</v>
      </c>
      <c r="F8" s="1">
        <v>102.34169499999999</v>
      </c>
    </row>
    <row r="9" spans="1:7">
      <c r="A9" s="12"/>
      <c r="B9" s="1" t="s">
        <v>87</v>
      </c>
      <c r="C9" s="1">
        <v>112.00364999999998</v>
      </c>
      <c r="D9" s="1">
        <v>106.54964699999998</v>
      </c>
      <c r="E9" s="1">
        <v>111.45461249999998</v>
      </c>
      <c r="F9" s="1">
        <v>106.56479999999999</v>
      </c>
    </row>
    <row r="10" spans="1:7">
      <c r="A10" s="12"/>
      <c r="B10" s="1" t="s">
        <v>1</v>
      </c>
      <c r="C10" s="1">
        <f>AVERAGE(C5:C9)</f>
        <v>111.90399669999999</v>
      </c>
      <c r="D10" s="1">
        <f t="shared" ref="D10:F10" si="0">AVERAGE(D5:D9)</f>
        <v>113.57608089999999</v>
      </c>
      <c r="E10" s="1">
        <f t="shared" si="0"/>
        <v>105.0306705</v>
      </c>
      <c r="F10" s="1">
        <f t="shared" si="0"/>
        <v>110.15046939999999</v>
      </c>
    </row>
    <row r="11" spans="1:7">
      <c r="A11" s="12"/>
      <c r="B11" s="1" t="s">
        <v>2</v>
      </c>
      <c r="C11" s="1">
        <f>STDEV(C5:C9)</f>
        <v>8.6370183594276071</v>
      </c>
      <c r="D11" s="1">
        <f t="shared" ref="D11:F11" si="1">STDEV(D5:D9)</f>
        <v>9.5767402150181624</v>
      </c>
      <c r="E11" s="1">
        <f t="shared" si="1"/>
        <v>6.5285546438031936</v>
      </c>
      <c r="F11" s="1">
        <f t="shared" si="1"/>
        <v>9.1422171126286358</v>
      </c>
    </row>
    <row r="12" spans="1:7">
      <c r="A12" s="12">
        <v>2</v>
      </c>
      <c r="B12" s="1" t="s">
        <v>83</v>
      </c>
      <c r="C12" s="1">
        <v>162.80466100000001</v>
      </c>
      <c r="D12" s="1">
        <v>172.96475400000003</v>
      </c>
      <c r="E12" s="1">
        <v>114.61208200000002</v>
      </c>
      <c r="F12" s="1">
        <v>97.387510499999991</v>
      </c>
    </row>
    <row r="13" spans="1:7">
      <c r="A13" s="12"/>
      <c r="B13" s="1" t="s">
        <v>84</v>
      </c>
      <c r="C13" s="1">
        <v>150.13538750000001</v>
      </c>
      <c r="D13" s="1">
        <v>150.15437600000001</v>
      </c>
      <c r="E13" s="1">
        <v>149.47205</v>
      </c>
      <c r="F13" s="1">
        <v>99.580494999999985</v>
      </c>
    </row>
    <row r="14" spans="1:7">
      <c r="A14" s="12"/>
      <c r="B14" s="1" t="s">
        <v>85</v>
      </c>
      <c r="C14" s="1">
        <v>164.71718100000001</v>
      </c>
      <c r="D14" s="1">
        <v>136.03340800000001</v>
      </c>
      <c r="E14" s="1">
        <v>113.66651650000001</v>
      </c>
      <c r="F14" s="1">
        <v>85.476106000000001</v>
      </c>
    </row>
    <row r="15" spans="1:7">
      <c r="A15" s="12"/>
      <c r="B15" s="1" t="s">
        <v>86</v>
      </c>
      <c r="C15" s="1">
        <v>184.79213149999998</v>
      </c>
      <c r="D15" s="1">
        <v>232.42643100000001</v>
      </c>
      <c r="E15" s="1">
        <v>124.82473549999999</v>
      </c>
      <c r="F15" s="1">
        <v>85.926527999999976</v>
      </c>
    </row>
    <row r="16" spans="1:7">
      <c r="A16" s="12"/>
      <c r="B16" s="1" t="s">
        <v>87</v>
      </c>
      <c r="C16" s="1">
        <v>157.67602199999999</v>
      </c>
      <c r="D16" s="1">
        <v>134.768968</v>
      </c>
      <c r="E16" s="1">
        <v>152.631699</v>
      </c>
      <c r="F16" s="1">
        <v>90.981386999999998</v>
      </c>
    </row>
    <row r="17" spans="1:6">
      <c r="A17" s="12"/>
      <c r="B17" s="1" t="s">
        <v>1</v>
      </c>
      <c r="C17" s="1">
        <f>AVERAGE(C12:C16)</f>
        <v>164.02507659999998</v>
      </c>
      <c r="D17" s="1">
        <f t="shared" ref="D17" si="2">AVERAGE(D12:D16)</f>
        <v>165.26958740000001</v>
      </c>
      <c r="E17" s="1">
        <f t="shared" ref="E17" si="3">AVERAGE(E12:E16)</f>
        <v>131.04141659999999</v>
      </c>
      <c r="F17" s="1">
        <f t="shared" ref="F17" si="4">AVERAGE(F12:F16)</f>
        <v>91.870405299999987</v>
      </c>
    </row>
    <row r="18" spans="1:6">
      <c r="A18" s="12"/>
      <c r="B18" s="1" t="s">
        <v>2</v>
      </c>
      <c r="C18" s="1">
        <f>STDEV(C12:C16)</f>
        <v>12.908068693314233</v>
      </c>
      <c r="D18" s="1">
        <f t="shared" ref="D18:F18" si="5">STDEV(D12:D16)</f>
        <v>40.567132067339905</v>
      </c>
      <c r="E18" s="1">
        <f t="shared" si="5"/>
        <v>18.816786750264814</v>
      </c>
      <c r="F18" s="1">
        <f t="shared" si="5"/>
        <v>6.4593155094615815</v>
      </c>
    </row>
    <row r="19" spans="1:6">
      <c r="A19" s="12">
        <v>3</v>
      </c>
      <c r="B19" s="1" t="s">
        <v>83</v>
      </c>
      <c r="C19" s="1">
        <v>229.70081250000001</v>
      </c>
      <c r="D19" s="1">
        <v>325.40552100000002</v>
      </c>
      <c r="E19" s="1">
        <v>135.69319999999999</v>
      </c>
      <c r="F19" s="1">
        <v>80.49377699999998</v>
      </c>
    </row>
    <row r="20" spans="1:6">
      <c r="A20" s="12"/>
      <c r="B20" s="1" t="s">
        <v>84</v>
      </c>
      <c r="C20" s="1">
        <v>184.27414400000001</v>
      </c>
      <c r="D20" s="1">
        <v>190.52930199999997</v>
      </c>
      <c r="E20" s="1">
        <v>217.01477500000001</v>
      </c>
      <c r="F20" s="1">
        <v>74.292507499999985</v>
      </c>
    </row>
    <row r="21" spans="1:6">
      <c r="A21" s="12"/>
      <c r="B21" s="1" t="s">
        <v>85</v>
      </c>
      <c r="C21" s="1">
        <v>197.98075049999997</v>
      </c>
      <c r="D21" s="1">
        <v>200.96369999999999</v>
      </c>
      <c r="E21" s="1">
        <v>129.94952799999999</v>
      </c>
      <c r="F21" s="1">
        <v>63.5</v>
      </c>
    </row>
    <row r="22" spans="1:6">
      <c r="A22" s="12"/>
      <c r="B22" s="1" t="s">
        <v>86</v>
      </c>
      <c r="C22" s="1">
        <v>280.73807650000003</v>
      </c>
      <c r="D22" s="1">
        <v>325.47787499999998</v>
      </c>
      <c r="E22" s="1">
        <v>142.65999450000001</v>
      </c>
      <c r="F22" s="1">
        <v>64.643799500000014</v>
      </c>
    </row>
    <row r="23" spans="1:6">
      <c r="A23" s="12"/>
      <c r="B23" s="1" t="s">
        <v>87</v>
      </c>
      <c r="C23" s="1">
        <v>224.43111200000001</v>
      </c>
      <c r="D23" s="1">
        <v>167.10179199999999</v>
      </c>
      <c r="E23" s="1">
        <v>225.59048749999999</v>
      </c>
      <c r="F23" s="1">
        <v>66.195195499999997</v>
      </c>
    </row>
    <row r="24" spans="1:6">
      <c r="A24" s="12"/>
      <c r="B24" s="1" t="s">
        <v>1</v>
      </c>
      <c r="C24" s="1">
        <f>AVERAGE(C19:C23)</f>
        <v>223.42497910000003</v>
      </c>
      <c r="D24" s="1">
        <f t="shared" ref="D24" si="6">AVERAGE(D19:D23)</f>
        <v>241.89563800000002</v>
      </c>
      <c r="E24" s="1">
        <f t="shared" ref="E24" si="7">AVERAGE(E19:E23)</f>
        <v>170.18159700000001</v>
      </c>
      <c r="F24" s="1">
        <f t="shared" ref="F24" si="8">AVERAGE(F19:F23)</f>
        <v>69.825055899999995</v>
      </c>
    </row>
    <row r="25" spans="1:6">
      <c r="A25" s="12"/>
      <c r="B25" s="1" t="s">
        <v>2</v>
      </c>
      <c r="C25" s="1">
        <f>STDEV(C19:C23)</f>
        <v>37.099144801246204</v>
      </c>
      <c r="D25" s="1">
        <f t="shared" ref="D25:F25" si="9">STDEV(D19:D23)</f>
        <v>77.24625285826221</v>
      </c>
      <c r="E25" s="1">
        <f t="shared" si="9"/>
        <v>46.981377203736329</v>
      </c>
      <c r="F25" s="1">
        <f t="shared" si="9"/>
        <v>7.3110767034015076</v>
      </c>
    </row>
    <row r="26" spans="1:6">
      <c r="A26" s="12">
        <v>4</v>
      </c>
      <c r="B26" s="1" t="s">
        <v>83</v>
      </c>
      <c r="C26" s="1">
        <v>254.42074800000003</v>
      </c>
      <c r="D26" s="1">
        <v>356.43477100000001</v>
      </c>
      <c r="E26" s="1">
        <v>158.51376000000002</v>
      </c>
      <c r="F26" s="1">
        <v>66.585599999999985</v>
      </c>
    </row>
    <row r="27" spans="1:6">
      <c r="A27" s="12"/>
      <c r="B27" s="1" t="s">
        <v>84</v>
      </c>
      <c r="C27" s="1">
        <v>227.349592</v>
      </c>
      <c r="D27" s="1">
        <v>230.90343249999998</v>
      </c>
      <c r="E27" s="1">
        <v>323.89200900000003</v>
      </c>
      <c r="F27" s="1">
        <v>61.378762500000001</v>
      </c>
    </row>
    <row r="28" spans="1:6">
      <c r="A28" s="12"/>
      <c r="B28" s="1" t="s">
        <v>85</v>
      </c>
      <c r="C28" s="1">
        <v>247.75665600000002</v>
      </c>
      <c r="D28" s="1">
        <v>246.80950200000001</v>
      </c>
      <c r="E28" s="1">
        <v>163.76649799999998</v>
      </c>
      <c r="F28" s="1">
        <v>50.812875000000012</v>
      </c>
    </row>
    <row r="29" spans="1:6">
      <c r="A29" s="12"/>
      <c r="B29" s="1" t="s">
        <v>86</v>
      </c>
      <c r="C29" s="1">
        <v>313.8888960000001</v>
      </c>
      <c r="D29" s="1">
        <v>460.09089</v>
      </c>
      <c r="E29" s="1">
        <v>183.260256</v>
      </c>
      <c r="F29" s="1">
        <v>52.13075700000001</v>
      </c>
    </row>
    <row r="30" spans="1:6">
      <c r="A30" s="12"/>
      <c r="B30" s="1" t="s">
        <v>87</v>
      </c>
      <c r="C30" s="1">
        <v>287.26673799999992</v>
      </c>
      <c r="D30" s="1">
        <v>216.8809425</v>
      </c>
      <c r="E30" s="1">
        <v>292.48588749999999</v>
      </c>
      <c r="F30" s="1">
        <v>50.704762500000008</v>
      </c>
    </row>
    <row r="31" spans="1:6">
      <c r="A31" s="12"/>
      <c r="B31" s="1" t="s">
        <v>1</v>
      </c>
      <c r="C31" s="1">
        <f>AVERAGE(C26:C30)</f>
        <v>266.13652600000006</v>
      </c>
      <c r="D31" s="1">
        <f t="shared" ref="D31" si="10">AVERAGE(D26:D30)</f>
        <v>302.22390759999996</v>
      </c>
      <c r="E31" s="1">
        <f t="shared" ref="E31" si="11">AVERAGE(E26:E30)</f>
        <v>224.38368209999999</v>
      </c>
      <c r="F31" s="1">
        <f t="shared" ref="F31" si="12">AVERAGE(F26:F30)</f>
        <v>56.322551400000009</v>
      </c>
    </row>
    <row r="32" spans="1:6">
      <c r="A32" s="12"/>
      <c r="B32" s="1" t="s">
        <v>2</v>
      </c>
      <c r="C32" s="1">
        <f>STDEV(C26:C30)</f>
        <v>34.301166249357472</v>
      </c>
      <c r="D32" s="1">
        <f t="shared" ref="D32:F32" si="13">STDEV(D26:D30)</f>
        <v>104.04517054049919</v>
      </c>
      <c r="E32" s="1">
        <f t="shared" si="13"/>
        <v>77.852815174945079</v>
      </c>
      <c r="F32" s="1">
        <f t="shared" si="13"/>
        <v>7.2522869445312308</v>
      </c>
    </row>
    <row r="33" spans="1:6">
      <c r="A33" s="12">
        <v>5</v>
      </c>
      <c r="B33" s="1" t="s">
        <v>83</v>
      </c>
      <c r="C33" s="1">
        <v>393.097736</v>
      </c>
      <c r="D33" s="1">
        <v>433.37242400000002</v>
      </c>
      <c r="E33" s="1">
        <v>187.75215549999999</v>
      </c>
      <c r="F33" s="1">
        <v>46.372500000000002</v>
      </c>
    </row>
    <row r="34" spans="1:6">
      <c r="A34" s="12"/>
      <c r="B34" s="1" t="s">
        <v>84</v>
      </c>
      <c r="C34" s="1">
        <v>316.89933750000006</v>
      </c>
      <c r="D34" s="1">
        <v>275.93546399999991</v>
      </c>
      <c r="E34" s="1">
        <v>377.05500000000001</v>
      </c>
      <c r="F34" s="1">
        <v>41.331822499999987</v>
      </c>
    </row>
    <row r="35" spans="1:6">
      <c r="A35" s="12"/>
      <c r="B35" s="1" t="s">
        <v>85</v>
      </c>
      <c r="C35" s="1">
        <v>325.45327199999991</v>
      </c>
      <c r="D35" s="1">
        <v>312.13063099999994</v>
      </c>
      <c r="E35" s="1">
        <v>214.32960000000003</v>
      </c>
      <c r="F35" s="1">
        <v>32.96</v>
      </c>
    </row>
    <row r="36" spans="1:6">
      <c r="A36" s="12"/>
      <c r="B36" s="1" t="s">
        <v>86</v>
      </c>
      <c r="C36" s="1">
        <v>406.30743900000004</v>
      </c>
      <c r="D36" s="1">
        <v>657.65427449999993</v>
      </c>
      <c r="E36" s="1">
        <v>262.12168799999995</v>
      </c>
      <c r="F36" s="1">
        <v>35.216949999999997</v>
      </c>
    </row>
    <row r="37" spans="1:6">
      <c r="A37" s="12"/>
      <c r="B37" s="1" t="s">
        <v>87</v>
      </c>
      <c r="C37" s="1">
        <v>374.71163400000006</v>
      </c>
      <c r="D37" s="1">
        <v>261.77320799999995</v>
      </c>
      <c r="E37" s="1">
        <v>376.76372400000002</v>
      </c>
      <c r="F37" s="1">
        <v>34.878088499999997</v>
      </c>
    </row>
    <row r="38" spans="1:6">
      <c r="A38" s="12"/>
      <c r="B38" s="1" t="s">
        <v>1</v>
      </c>
      <c r="C38" s="1">
        <f>AVERAGE(C33:C37)</f>
        <v>363.29388370000004</v>
      </c>
      <c r="D38" s="1">
        <f t="shared" ref="D38" si="14">AVERAGE(D33:D37)</f>
        <v>388.17320029999991</v>
      </c>
      <c r="E38" s="1">
        <f t="shared" ref="E38" si="15">AVERAGE(E33:E37)</f>
        <v>283.60443349999997</v>
      </c>
      <c r="F38" s="1">
        <f t="shared" ref="F38" si="16">AVERAGE(F33:F37)</f>
        <v>38.1518722</v>
      </c>
    </row>
    <row r="39" spans="1:6">
      <c r="A39" s="12"/>
      <c r="B39" s="1" t="s">
        <v>2</v>
      </c>
      <c r="C39" s="1">
        <f>STDEV(C33:C37)</f>
        <v>40.165801324988031</v>
      </c>
      <c r="D39" s="1">
        <f t="shared" ref="D39:F39" si="17">STDEV(D33:D37)</f>
        <v>165.09070160369609</v>
      </c>
      <c r="E39" s="1">
        <f t="shared" si="17"/>
        <v>89.246613232791816</v>
      </c>
      <c r="F39" s="1">
        <f t="shared" si="17"/>
        <v>5.5672652692362004</v>
      </c>
    </row>
    <row r="40" spans="1:6">
      <c r="A40" s="12">
        <v>6</v>
      </c>
      <c r="B40" s="1" t="s">
        <v>83</v>
      </c>
      <c r="C40" s="1">
        <v>491.54790999999994</v>
      </c>
      <c r="D40" s="1">
        <v>502.34413499999994</v>
      </c>
      <c r="E40" s="1">
        <v>214.694333</v>
      </c>
      <c r="F40" s="1">
        <v>14.444999999999999</v>
      </c>
    </row>
    <row r="41" spans="1:6">
      <c r="A41" s="12"/>
      <c r="B41" s="1" t="s">
        <v>84</v>
      </c>
      <c r="C41" s="1">
        <v>363.23801949999995</v>
      </c>
      <c r="D41" s="1">
        <v>365.23164199999997</v>
      </c>
      <c r="E41" s="1">
        <v>492.44242949999995</v>
      </c>
      <c r="F41" s="1">
        <v>14.405558999999998</v>
      </c>
    </row>
    <row r="42" spans="1:6">
      <c r="A42" s="12"/>
      <c r="B42" s="1" t="s">
        <v>85</v>
      </c>
      <c r="C42" s="1">
        <v>380.93875199999997</v>
      </c>
      <c r="D42" s="1">
        <v>400.44129199999998</v>
      </c>
      <c r="E42" s="1">
        <v>272.59722700000003</v>
      </c>
      <c r="F42" s="1">
        <v>9.7516835000000004</v>
      </c>
    </row>
    <row r="43" spans="1:6">
      <c r="A43" s="12"/>
      <c r="B43" s="1" t="s">
        <v>86</v>
      </c>
      <c r="C43" s="1">
        <v>488.14593749999995</v>
      </c>
      <c r="D43" s="1">
        <v>793.26834999999994</v>
      </c>
      <c r="E43" s="1">
        <v>319.127094</v>
      </c>
      <c r="F43" s="1">
        <v>3.2201204999999997</v>
      </c>
    </row>
    <row r="44" spans="1:6">
      <c r="A44" s="12"/>
      <c r="B44" s="1" t="s">
        <v>87</v>
      </c>
      <c r="C44" s="1">
        <v>440.04108599999989</v>
      </c>
      <c r="D44" s="1">
        <v>331.12984799999992</v>
      </c>
      <c r="E44" s="1">
        <v>444.64468950000008</v>
      </c>
      <c r="F44" s="1">
        <v>16.104046499999999</v>
      </c>
    </row>
    <row r="45" spans="1:6">
      <c r="A45" s="12"/>
      <c r="B45" s="1" t="s">
        <v>1</v>
      </c>
      <c r="C45" s="1">
        <f>AVERAGE(C40:C44)</f>
        <v>432.78234099999992</v>
      </c>
      <c r="D45" s="1">
        <f t="shared" ref="D45" si="18">AVERAGE(D40:D44)</f>
        <v>478.48305339999996</v>
      </c>
      <c r="E45" s="1">
        <f t="shared" ref="E45" si="19">AVERAGE(E40:E44)</f>
        <v>348.7011546</v>
      </c>
      <c r="F45" s="1">
        <f t="shared" ref="F45" si="20">AVERAGE(F40:F44)</f>
        <v>11.585281899999998</v>
      </c>
    </row>
    <row r="46" spans="1:6">
      <c r="A46" s="12"/>
      <c r="B46" s="1" t="s">
        <v>2</v>
      </c>
      <c r="C46" s="1">
        <f>STDEV(C40:C44)</f>
        <v>59.361982087822895</v>
      </c>
      <c r="D46" s="1">
        <f t="shared" ref="D46:F46" si="21">STDEV(D40:D44)</f>
        <v>187.27553231724704</v>
      </c>
      <c r="E46" s="1">
        <f t="shared" si="21"/>
        <v>116.71651242523235</v>
      </c>
      <c r="F46" s="1">
        <f t="shared" si="21"/>
        <v>5.2414023024138716</v>
      </c>
    </row>
    <row r="47" spans="1:6">
      <c r="A47" s="12">
        <v>7</v>
      </c>
      <c r="B47" s="1" t="s">
        <v>83</v>
      </c>
      <c r="C47" s="1">
        <v>519.77063599999997</v>
      </c>
      <c r="D47" s="1">
        <v>580.10095000000001</v>
      </c>
      <c r="E47" s="1">
        <v>280.258039</v>
      </c>
      <c r="F47" s="1">
        <v>1.315512</v>
      </c>
    </row>
    <row r="48" spans="1:6">
      <c r="A48" s="12"/>
      <c r="B48" s="1" t="s">
        <v>84</v>
      </c>
      <c r="C48" s="1">
        <v>437.28246800000005</v>
      </c>
      <c r="D48" s="1">
        <v>499.47791399999994</v>
      </c>
      <c r="E48" s="1">
        <v>517.03251599999999</v>
      </c>
      <c r="F48" s="1">
        <v>0.8197890000000001</v>
      </c>
    </row>
    <row r="49" spans="1:6">
      <c r="A49" s="12"/>
      <c r="B49" s="1" t="s">
        <v>85</v>
      </c>
      <c r="C49" s="1">
        <v>476.28799999999995</v>
      </c>
      <c r="D49" s="1">
        <v>488.4590895</v>
      </c>
      <c r="E49" s="1">
        <v>303.51935249999997</v>
      </c>
      <c r="F49" s="1">
        <v>5.4208000000000006E-2</v>
      </c>
    </row>
    <row r="50" spans="1:6">
      <c r="A50" s="12"/>
      <c r="B50" s="1" t="s">
        <v>86</v>
      </c>
      <c r="C50" s="1">
        <v>603.72899999999993</v>
      </c>
      <c r="D50" s="1">
        <v>978.0657749999998</v>
      </c>
      <c r="E50" s="1">
        <v>370.58715649999999</v>
      </c>
      <c r="F50" s="1">
        <v>0.159528</v>
      </c>
    </row>
    <row r="51" spans="1:6">
      <c r="A51" s="12"/>
      <c r="B51" s="1" t="s">
        <v>87</v>
      </c>
      <c r="C51" s="1">
        <v>535.74086399999999</v>
      </c>
      <c r="D51" s="1">
        <v>414.07413600000001</v>
      </c>
      <c r="E51" s="1">
        <v>571.65474599999993</v>
      </c>
      <c r="F51" s="1">
        <v>10.224242000000002</v>
      </c>
    </row>
    <row r="52" spans="1:6">
      <c r="A52" s="12"/>
      <c r="B52" s="1" t="s">
        <v>1</v>
      </c>
      <c r="C52" s="1">
        <f>AVERAGE(C47:C51)</f>
        <v>514.5621936</v>
      </c>
      <c r="D52" s="1">
        <f t="shared" ref="D52" si="22">AVERAGE(D47:D51)</f>
        <v>592.03557290000003</v>
      </c>
      <c r="E52" s="1">
        <f t="shared" ref="E52" si="23">AVERAGE(E47:E51)</f>
        <v>408.61036200000001</v>
      </c>
      <c r="F52" s="1">
        <f t="shared" ref="F52" si="24">AVERAGE(F47:F51)</f>
        <v>2.5146558000000008</v>
      </c>
    </row>
    <row r="53" spans="1:6">
      <c r="A53" s="12"/>
      <c r="B53" s="1" t="s">
        <v>2</v>
      </c>
      <c r="C53" s="1">
        <f>STDEV(C47:C51)</f>
        <v>62.975100635614254</v>
      </c>
      <c r="D53" s="1">
        <f t="shared" ref="D53:F53" si="25">STDEV(D47:D51)</f>
        <v>223.67780025921377</v>
      </c>
      <c r="E53" s="1">
        <f t="shared" si="25"/>
        <v>129.71414522485571</v>
      </c>
      <c r="F53" s="1">
        <f t="shared" si="25"/>
        <v>4.3401805558325801</v>
      </c>
    </row>
    <row r="54" spans="1:6">
      <c r="A54" s="12">
        <v>8</v>
      </c>
      <c r="B54" s="1" t="s">
        <v>83</v>
      </c>
      <c r="C54" s="1">
        <v>563.27919999999995</v>
      </c>
      <c r="D54" s="1">
        <v>685.48825600000009</v>
      </c>
      <c r="E54" s="1">
        <v>321.69189700000004</v>
      </c>
      <c r="F54" s="1">
        <v>0.118354</v>
      </c>
    </row>
    <row r="55" spans="1:6">
      <c r="A55" s="12"/>
      <c r="B55" s="1" t="s">
        <v>84</v>
      </c>
      <c r="C55" s="1">
        <v>512.94206000000008</v>
      </c>
      <c r="D55" s="1">
        <v>673.97</v>
      </c>
      <c r="E55" s="1">
        <v>837.63353599999994</v>
      </c>
      <c r="F55" s="1">
        <v>0.33133050000000003</v>
      </c>
    </row>
    <row r="56" spans="1:6">
      <c r="A56" s="12"/>
      <c r="B56" s="1" t="s">
        <v>85</v>
      </c>
      <c r="C56" s="1">
        <v>588.11612850000006</v>
      </c>
      <c r="D56" s="1">
        <v>648.06236249999995</v>
      </c>
      <c r="E56" s="1">
        <v>397.20797599999992</v>
      </c>
      <c r="F56" s="1">
        <v>3.3280000000000007E-3</v>
      </c>
    </row>
    <row r="57" spans="1:6">
      <c r="A57" s="12"/>
      <c r="B57" s="1" t="s">
        <v>86</v>
      </c>
      <c r="C57" s="1">
        <v>730.46926300000007</v>
      </c>
      <c r="D57" s="1">
        <v>1184.9727330000001</v>
      </c>
      <c r="E57" s="1">
        <v>518.68606350000005</v>
      </c>
      <c r="F57" s="1">
        <v>1.4215500000000001E-2</v>
      </c>
    </row>
    <row r="58" spans="1:6">
      <c r="A58" s="12"/>
      <c r="B58" s="1" t="s">
        <v>87</v>
      </c>
      <c r="C58" s="1">
        <v>595.43043299999988</v>
      </c>
      <c r="D58" s="1">
        <v>503.43641600000001</v>
      </c>
      <c r="E58" s="1">
        <v>614.72812799999997</v>
      </c>
      <c r="F58" s="1">
        <v>3.5720999999999998</v>
      </c>
    </row>
    <row r="59" spans="1:6">
      <c r="A59" s="12"/>
      <c r="B59" s="1" t="s">
        <v>1</v>
      </c>
      <c r="C59" s="1">
        <f>AVERAGE(C54:C58)</f>
        <v>598.04741690000003</v>
      </c>
      <c r="D59" s="1">
        <f t="shared" ref="D59" si="26">AVERAGE(D54:D58)</f>
        <v>739.1859535000001</v>
      </c>
      <c r="E59" s="1">
        <f t="shared" ref="E59" si="27">AVERAGE(E54:E58)</f>
        <v>537.98952009999994</v>
      </c>
      <c r="F59" s="1">
        <f t="shared" ref="F59" si="28">AVERAGE(F54:F58)</f>
        <v>0.80786560000000007</v>
      </c>
    </row>
    <row r="60" spans="1:6">
      <c r="A60" s="12"/>
      <c r="B60" s="1" t="s">
        <v>2</v>
      </c>
      <c r="C60" s="1">
        <f>STDEV(C54:C58)</f>
        <v>80.766291078071248</v>
      </c>
      <c r="D60" s="1">
        <f t="shared" ref="D60:F60" si="29">STDEV(D54:D58)</f>
        <v>259.68431284585552</v>
      </c>
      <c r="E60" s="1">
        <f t="shared" si="29"/>
        <v>201.65073677134657</v>
      </c>
      <c r="F60" s="1">
        <f t="shared" si="29"/>
        <v>1.5508598419307351</v>
      </c>
    </row>
    <row r="61" spans="1:6">
      <c r="A61" s="12">
        <v>9</v>
      </c>
      <c r="B61" s="1" t="s">
        <v>83</v>
      </c>
      <c r="C61" s="1">
        <v>620.11047999999994</v>
      </c>
      <c r="D61" s="1">
        <v>804.14668799999993</v>
      </c>
      <c r="E61" s="1">
        <v>406.52018749999996</v>
      </c>
      <c r="F61" s="1">
        <v>1.1154000000000001E-2</v>
      </c>
    </row>
    <row r="62" spans="1:6">
      <c r="A62" s="12"/>
      <c r="B62" s="1" t="s">
        <v>84</v>
      </c>
      <c r="C62" s="1">
        <v>725.85132799999997</v>
      </c>
      <c r="D62" s="1">
        <v>897.89462249999997</v>
      </c>
      <c r="E62" s="1">
        <v>1086.2836875</v>
      </c>
      <c r="F62" s="1">
        <v>5.6143999999999999E-2</v>
      </c>
    </row>
    <row r="63" spans="1:6">
      <c r="A63" s="12"/>
      <c r="B63" s="1" t="s">
        <v>85</v>
      </c>
      <c r="C63" s="1">
        <v>693.08291199999996</v>
      </c>
      <c r="D63" s="1">
        <v>923.61265750000007</v>
      </c>
      <c r="E63" s="1">
        <v>499.84662349999996</v>
      </c>
      <c r="F63" s="1">
        <v>2.6999999999999999E-5</v>
      </c>
    </row>
    <row r="64" spans="1:6">
      <c r="A64" s="12"/>
      <c r="B64" s="1" t="s">
        <v>86</v>
      </c>
      <c r="C64" s="1">
        <v>962.08146699999998</v>
      </c>
      <c r="D64" s="1">
        <v>1439.2688639999999</v>
      </c>
      <c r="E64" s="1">
        <v>661.17765000000009</v>
      </c>
      <c r="F64" s="1">
        <v>4.4549999999999993E-4</v>
      </c>
    </row>
    <row r="65" spans="1:6">
      <c r="A65" s="12"/>
      <c r="B65" s="1" t="s">
        <v>87</v>
      </c>
      <c r="C65" s="1">
        <v>684.38451250000014</v>
      </c>
      <c r="D65" s="1">
        <v>537.95979900000009</v>
      </c>
      <c r="E65" s="1">
        <v>731.00661349999984</v>
      </c>
      <c r="F65" s="1">
        <v>0.47398400000000013</v>
      </c>
    </row>
    <row r="66" spans="1:6">
      <c r="A66" s="12"/>
      <c r="B66" s="1" t="s">
        <v>1</v>
      </c>
      <c r="C66" s="1">
        <f>AVERAGE(C61:C65)</f>
        <v>737.1021399</v>
      </c>
      <c r="D66" s="1">
        <f t="shared" ref="D66" si="30">AVERAGE(D61:D65)</f>
        <v>920.57652619999988</v>
      </c>
      <c r="E66" s="1">
        <f t="shared" ref="E66" si="31">AVERAGE(E61:E65)</f>
        <v>676.96695239999997</v>
      </c>
      <c r="F66" s="1">
        <f t="shared" ref="F66" si="32">AVERAGE(F61:F65)</f>
        <v>0.10835090000000003</v>
      </c>
    </row>
    <row r="67" spans="1:6">
      <c r="A67" s="12"/>
      <c r="B67" s="1" t="s">
        <v>2</v>
      </c>
      <c r="C67" s="1">
        <f>STDEV(C61:C65)</f>
        <v>131.47829434980227</v>
      </c>
      <c r="D67" s="1">
        <f t="shared" ref="D67:F67" si="33">STDEV(D61:D65)</f>
        <v>327.68769251288433</v>
      </c>
      <c r="E67" s="1">
        <f t="shared" si="33"/>
        <v>262.30842544108486</v>
      </c>
      <c r="F67" s="1">
        <f t="shared" si="33"/>
        <v>0.20569273459045659</v>
      </c>
    </row>
    <row r="68" spans="1:6">
      <c r="A68" s="12">
        <v>10</v>
      </c>
      <c r="B68" s="1" t="s">
        <v>83</v>
      </c>
      <c r="C68" s="1">
        <v>776.54963199999997</v>
      </c>
      <c r="D68" s="1">
        <v>1089.7532250000002</v>
      </c>
      <c r="E68" s="1">
        <v>474.83010000000013</v>
      </c>
      <c r="F68" s="1">
        <v>3.2000000000000003E-4</v>
      </c>
    </row>
    <row r="69" spans="1:6">
      <c r="A69" s="12"/>
      <c r="B69" s="1" t="s">
        <v>84</v>
      </c>
      <c r="C69" s="1">
        <v>871.02838799999995</v>
      </c>
      <c r="D69" s="1">
        <v>1067.4887165</v>
      </c>
      <c r="E69" s="1">
        <v>1272.8079135</v>
      </c>
      <c r="F69" s="1">
        <v>1.0889999999999999E-3</v>
      </c>
    </row>
    <row r="70" spans="1:6">
      <c r="A70" s="12"/>
      <c r="B70" s="1" t="s">
        <v>85</v>
      </c>
      <c r="C70" s="1">
        <v>840.42866250000009</v>
      </c>
      <c r="D70" s="1">
        <v>1075.7480400000002</v>
      </c>
      <c r="E70" s="1">
        <v>586.17447200000015</v>
      </c>
      <c r="F70" s="1">
        <v>0</v>
      </c>
    </row>
    <row r="71" spans="1:6">
      <c r="A71" s="12"/>
      <c r="B71" s="1" t="s">
        <v>86</v>
      </c>
      <c r="C71" s="1">
        <v>1163.7492160000002</v>
      </c>
      <c r="D71" s="1">
        <v>1566.800774</v>
      </c>
      <c r="E71" s="1">
        <v>893.02370400000007</v>
      </c>
      <c r="F71" s="1">
        <v>5.9999999999999993E-6</v>
      </c>
    </row>
    <row r="72" spans="1:6">
      <c r="A72" s="12"/>
      <c r="B72" s="1" t="s">
        <v>87</v>
      </c>
      <c r="C72" s="1">
        <v>848.1993379999999</v>
      </c>
      <c r="D72" s="1">
        <v>669.23559450000016</v>
      </c>
      <c r="E72" s="1">
        <v>863.20051850000004</v>
      </c>
      <c r="F72" s="1">
        <v>4.6745999999999996E-2</v>
      </c>
    </row>
    <row r="73" spans="1:6">
      <c r="A73" s="12"/>
      <c r="B73" s="1" t="s">
        <v>1</v>
      </c>
      <c r="C73" s="1">
        <f>AVERAGE(C68:C72)</f>
        <v>899.99104729999999</v>
      </c>
      <c r="D73" s="1">
        <f t="shared" ref="D73" si="34">AVERAGE(D68:D72)</f>
        <v>1093.8052700000003</v>
      </c>
      <c r="E73" s="1">
        <f t="shared" ref="E73" si="35">AVERAGE(E68:E72)</f>
        <v>818.00734160000013</v>
      </c>
      <c r="F73" s="1">
        <f t="shared" ref="F73" si="36">AVERAGE(F68:F72)</f>
        <v>9.6321999999999987E-3</v>
      </c>
    </row>
    <row r="74" spans="1:6">
      <c r="A74" s="12"/>
      <c r="B74" s="1" t="s">
        <v>2</v>
      </c>
      <c r="C74" s="1">
        <f>STDEV(C68:C72)</f>
        <v>151.55448610669023</v>
      </c>
      <c r="D74" s="1">
        <f t="shared" ref="D74:F74" si="37">STDEV(D68:D72)</f>
        <v>318.20559382671951</v>
      </c>
      <c r="E74" s="1">
        <f t="shared" si="37"/>
        <v>310.65677871477607</v>
      </c>
      <c r="F74" s="1">
        <f t="shared" si="37"/>
        <v>2.075199080088462E-2</v>
      </c>
    </row>
    <row r="75" spans="1:6">
      <c r="A75" s="12">
        <v>11</v>
      </c>
      <c r="B75" s="1" t="s">
        <v>83</v>
      </c>
      <c r="C75" s="1">
        <v>976.7029859999999</v>
      </c>
      <c r="D75" s="1">
        <v>1293.413184</v>
      </c>
      <c r="E75" s="1">
        <v>600.25686400000006</v>
      </c>
      <c r="F75" s="1">
        <v>0</v>
      </c>
    </row>
    <row r="76" spans="1:6">
      <c r="A76" s="12"/>
      <c r="B76" s="1" t="s">
        <v>84</v>
      </c>
      <c r="C76" s="1">
        <v>977.17363199999988</v>
      </c>
      <c r="D76" s="1">
        <v>1233.8250780000001</v>
      </c>
      <c r="E76" s="1">
        <v>1396.1134035000002</v>
      </c>
      <c r="F76" s="1">
        <v>0</v>
      </c>
    </row>
    <row r="77" spans="1:6">
      <c r="A77" s="12"/>
      <c r="B77" s="1" t="s">
        <v>85</v>
      </c>
      <c r="C77" s="1">
        <v>1117.9349999999999</v>
      </c>
      <c r="D77" s="1">
        <v>1327.3199159999999</v>
      </c>
      <c r="E77" s="1">
        <v>743.92562499999997</v>
      </c>
      <c r="F77" s="1">
        <v>0</v>
      </c>
    </row>
    <row r="78" spans="1:6">
      <c r="A78" s="12"/>
      <c r="B78" s="1" t="s">
        <v>86</v>
      </c>
      <c r="C78" s="1">
        <v>1426.0444109999999</v>
      </c>
      <c r="D78" s="1">
        <v>1673.3761359999999</v>
      </c>
      <c r="E78" s="1">
        <v>1163.5741169999997</v>
      </c>
      <c r="F78" s="1">
        <v>0</v>
      </c>
    </row>
    <row r="79" spans="1:6">
      <c r="A79" s="12"/>
      <c r="B79" s="1" t="s">
        <v>87</v>
      </c>
      <c r="C79" s="1">
        <v>1176.2468960000001</v>
      </c>
      <c r="D79" s="1">
        <v>806.38807500000007</v>
      </c>
      <c r="E79" s="1">
        <v>1254.9474935000001</v>
      </c>
      <c r="F79" s="1">
        <v>5.6700000000000001E-4</v>
      </c>
    </row>
    <row r="80" spans="1:6">
      <c r="A80" s="12"/>
      <c r="B80" s="1" t="s">
        <v>1</v>
      </c>
      <c r="C80" s="1">
        <f>AVERAGE(C75:C79)</f>
        <v>1134.8205849999999</v>
      </c>
      <c r="D80" s="1">
        <f t="shared" ref="D80" si="38">AVERAGE(D75:D79)</f>
        <v>1266.8644778</v>
      </c>
      <c r="E80" s="1">
        <f t="shared" ref="E80" si="39">AVERAGE(E75:E79)</f>
        <v>1031.7635006</v>
      </c>
      <c r="F80" s="1">
        <f t="shared" ref="F80" si="40">AVERAGE(F75:F79)</f>
        <v>1.1340000000000001E-4</v>
      </c>
    </row>
    <row r="81" spans="1:6">
      <c r="A81" s="12"/>
      <c r="B81" s="1" t="s">
        <v>2</v>
      </c>
      <c r="C81" s="1">
        <f>STDEV(C75:C79)</f>
        <v>184.84203793891737</v>
      </c>
      <c r="D81" s="1">
        <f t="shared" ref="D81:F81" si="41">STDEV(D75:D79)</f>
        <v>309.33054389121264</v>
      </c>
      <c r="E81" s="1">
        <f t="shared" si="41"/>
        <v>342.41225338966058</v>
      </c>
      <c r="F81" s="1">
        <f t="shared" si="41"/>
        <v>2.5357010864847617E-4</v>
      </c>
    </row>
    <row r="82" spans="1:6">
      <c r="A82" s="12">
        <v>12</v>
      </c>
      <c r="B82" s="1" t="s">
        <v>83</v>
      </c>
      <c r="C82" s="1">
        <v>1086.3144000000002</v>
      </c>
      <c r="D82" s="1">
        <v>1560.5915940000002</v>
      </c>
      <c r="E82" s="1">
        <v>750.32551150000018</v>
      </c>
      <c r="F82" s="1">
        <v>0</v>
      </c>
    </row>
    <row r="83" spans="1:6">
      <c r="A83" s="12"/>
      <c r="B83" s="1" t="s">
        <v>84</v>
      </c>
      <c r="C83" s="1">
        <v>1113.7724799999999</v>
      </c>
      <c r="D83" s="1">
        <v>1656.165581</v>
      </c>
      <c r="E83" s="1">
        <v>1525.4244000000001</v>
      </c>
      <c r="F83" s="1">
        <v>0</v>
      </c>
    </row>
    <row r="84" spans="1:6">
      <c r="A84" s="12"/>
      <c r="B84" s="1" t="s">
        <v>85</v>
      </c>
      <c r="C84" s="1">
        <v>1587.1333875</v>
      </c>
      <c r="D84" s="1">
        <v>1544.1414660000003</v>
      </c>
      <c r="E84" s="1">
        <v>861.12064999999996</v>
      </c>
      <c r="F84" s="1">
        <v>0</v>
      </c>
    </row>
    <row r="85" spans="1:6">
      <c r="A85" s="12"/>
      <c r="B85" s="1" t="s">
        <v>86</v>
      </c>
      <c r="C85" s="1">
        <v>1648.158954</v>
      </c>
      <c r="D85" s="1">
        <v>1806.2533125</v>
      </c>
      <c r="E85" s="1">
        <v>1516.0469404999999</v>
      </c>
      <c r="F85" s="1">
        <v>0</v>
      </c>
    </row>
    <row r="86" spans="1:6">
      <c r="A86" s="12"/>
      <c r="B86" s="1" t="s">
        <v>87</v>
      </c>
      <c r="C86" s="1">
        <v>1383.7599999999998</v>
      </c>
      <c r="D86" s="1">
        <v>1093.5318735000001</v>
      </c>
      <c r="E86" s="1">
        <v>1511.7127739999999</v>
      </c>
      <c r="F86" s="1">
        <v>0</v>
      </c>
    </row>
    <row r="87" spans="1:6">
      <c r="A87" s="12"/>
      <c r="B87" s="1" t="s">
        <v>1</v>
      </c>
      <c r="C87" s="1">
        <f>AVERAGE(C82:C86)</f>
        <v>1363.8278442999999</v>
      </c>
      <c r="D87" s="1">
        <f t="shared" ref="D87" si="42">AVERAGE(D82:D86)</f>
        <v>1532.1367654000001</v>
      </c>
      <c r="E87" s="1">
        <f t="shared" ref="E87" si="43">AVERAGE(E82:E86)</f>
        <v>1232.9260552000001</v>
      </c>
      <c r="F87" s="1">
        <f t="shared" ref="F87" si="44">AVERAGE(F82:F86)</f>
        <v>0</v>
      </c>
    </row>
    <row r="88" spans="1:6">
      <c r="A88" s="12"/>
      <c r="B88" s="1" t="s">
        <v>2</v>
      </c>
      <c r="C88" s="1">
        <f>STDEV(C82:C86)</f>
        <v>260.11931559401091</v>
      </c>
      <c r="D88" s="1">
        <f t="shared" ref="D88:F88" si="45">STDEV(D82:D86)</f>
        <v>266.38837709204108</v>
      </c>
      <c r="E88" s="1">
        <f t="shared" si="45"/>
        <v>391.97490228920833</v>
      </c>
      <c r="F88" s="1">
        <f t="shared" si="45"/>
        <v>0</v>
      </c>
    </row>
  </sheetData>
  <mergeCells count="12">
    <mergeCell ref="A5:A11"/>
    <mergeCell ref="A12:A18"/>
    <mergeCell ref="A19:A25"/>
    <mergeCell ref="A26:A32"/>
    <mergeCell ref="A33:A39"/>
    <mergeCell ref="A82:A88"/>
    <mergeCell ref="A40:A46"/>
    <mergeCell ref="A47:A53"/>
    <mergeCell ref="A54:A60"/>
    <mergeCell ref="A61:A67"/>
    <mergeCell ref="A68:A74"/>
    <mergeCell ref="A75:A8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Fig. 3b, e, f</vt:lpstr>
      <vt:lpstr>Fig. 4d, f</vt:lpstr>
      <vt:lpstr>Fig.5 b</vt:lpstr>
      <vt:lpstr>Supplementary Fig. 4c, d</vt:lpstr>
      <vt:lpstr>Supplementary Fig. 5d</vt:lpstr>
      <vt:lpstr>Supplementary Fig. 6</vt:lpstr>
      <vt:lpstr>Supplementary Fig. 8b</vt:lpstr>
      <vt:lpstr>Supplementary Fig. 11b, c</vt:lpstr>
      <vt:lpstr>Supplementary Fig. 14</vt:lpstr>
      <vt:lpstr>Supplementary Fig. 15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Qiuqiu</cp:lastModifiedBy>
  <dcterms:created xsi:type="dcterms:W3CDTF">2017-11-15T12:34:53Z</dcterms:created>
  <dcterms:modified xsi:type="dcterms:W3CDTF">2019-10-24T05:16:17Z</dcterms:modified>
</cp:coreProperties>
</file>