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1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Moritz/Desktop/Tuft final final/Submit/"/>
    </mc:Choice>
  </mc:AlternateContent>
  <xr:revisionPtr revIDLastSave="0" documentId="13_ncr:1_{66BF0703-2974-6F4F-927F-1473425DB73F}" xr6:coauthVersionLast="36" xr6:coauthVersionMax="36" xr10:uidLastSave="{00000000-0000-0000-0000-000000000000}"/>
  <bookViews>
    <workbookView xWindow="0" yWindow="440" windowWidth="25600" windowHeight="14740" firstSheet="2" activeTab="5" xr2:uid="{00000000-000D-0000-FFFF-FFFF00000000}"/>
  </bookViews>
  <sheets>
    <sheet name="Figure 1" sheetId="1" r:id="rId1"/>
    <sheet name="Figure 2" sheetId="2" r:id="rId2"/>
    <sheet name="Figure 3" sheetId="3" r:id="rId3"/>
    <sheet name="Figure 4" sheetId="10" r:id="rId4"/>
    <sheet name="Figure 5" sheetId="9" r:id="rId5"/>
    <sheet name="Figure 6" sheetId="12" r:id="rId6"/>
    <sheet name="Supplementary Fig. 1" sheetId="5" r:id="rId7"/>
    <sheet name="Supplementary Fig. 2" sheetId="6" r:id="rId8"/>
    <sheet name="Supplementary Fig. 3" sheetId="7" r:id="rId9"/>
    <sheet name="Supplementary Fig. 4" sheetId="8" r:id="rId10"/>
    <sheet name="Supplementary Fig. 5" sheetId="11" r:id="rId11"/>
  </sheets>
  <externalReferences>
    <externalReference r:id="rId12"/>
  </externalReferenc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77" i="9" l="1"/>
  <c r="C76" i="9"/>
  <c r="B74" i="9"/>
  <c r="G68" i="9"/>
  <c r="F62" i="9" l="1"/>
  <c r="G62" i="9"/>
  <c r="F63" i="9"/>
  <c r="G63" i="9"/>
  <c r="F64" i="9"/>
  <c r="G64" i="9"/>
  <c r="F65" i="9"/>
  <c r="F68" i="9"/>
  <c r="B53" i="9"/>
  <c r="D56" i="9" s="1"/>
  <c r="F43" i="9"/>
  <c r="E43" i="9"/>
  <c r="C32" i="9"/>
  <c r="F25" i="9" s="1"/>
  <c r="E25" i="9"/>
  <c r="G9" i="9"/>
  <c r="F9" i="9"/>
  <c r="G8" i="9"/>
  <c r="F8" i="9"/>
  <c r="G7" i="9"/>
  <c r="F7" i="9"/>
  <c r="G6" i="9"/>
  <c r="F6" i="9"/>
  <c r="B94" i="12"/>
  <c r="D97" i="12" s="1"/>
  <c r="J87" i="12"/>
  <c r="J85" i="12"/>
  <c r="G68" i="12"/>
  <c r="F68" i="12"/>
  <c r="G67" i="12"/>
  <c r="F67" i="12"/>
  <c r="G66" i="12"/>
  <c r="F66" i="12"/>
  <c r="G65" i="12"/>
  <c r="F65" i="12"/>
  <c r="O28" i="12"/>
  <c r="N28" i="12"/>
  <c r="M28" i="12"/>
  <c r="L28" i="12"/>
  <c r="I28" i="12"/>
  <c r="H28" i="12"/>
  <c r="G28" i="12"/>
  <c r="F28" i="12"/>
  <c r="E28" i="12"/>
  <c r="D28" i="12"/>
  <c r="C53" i="9" l="1"/>
  <c r="C55" i="9"/>
  <c r="C54" i="9"/>
  <c r="B35" i="9"/>
  <c r="C36" i="9" s="1"/>
  <c r="C17" i="9"/>
  <c r="D20" i="9" s="1"/>
  <c r="G12" i="9"/>
  <c r="C56" i="9"/>
  <c r="D53" i="9"/>
  <c r="D55" i="9"/>
  <c r="F12" i="9"/>
  <c r="D54" i="9"/>
  <c r="B75" i="12"/>
  <c r="C78" i="12" s="1"/>
  <c r="C94" i="12"/>
  <c r="C96" i="12"/>
  <c r="D94" i="12"/>
  <c r="D96" i="12"/>
  <c r="C95" i="12"/>
  <c r="C97" i="12"/>
  <c r="D95" i="12"/>
  <c r="K43" i="8"/>
  <c r="L43" i="8" s="1"/>
  <c r="E43" i="8"/>
  <c r="F43" i="8" s="1"/>
  <c r="K42" i="8"/>
  <c r="L42" i="8" s="1"/>
  <c r="E42" i="8"/>
  <c r="F42" i="8" s="1"/>
  <c r="K41" i="8"/>
  <c r="L41" i="8" s="1"/>
  <c r="E41" i="8"/>
  <c r="F41" i="8" s="1"/>
  <c r="K40" i="8"/>
  <c r="L40" i="8" s="1"/>
  <c r="E40" i="8"/>
  <c r="F40" i="8" s="1"/>
  <c r="K39" i="8"/>
  <c r="L39" i="8" s="1"/>
  <c r="E39" i="8"/>
  <c r="F39" i="8" s="1"/>
  <c r="K38" i="8"/>
  <c r="L38" i="8" s="1"/>
  <c r="E38" i="8"/>
  <c r="F38" i="8" s="1"/>
  <c r="K37" i="8"/>
  <c r="L37" i="8" s="1"/>
  <c r="E37" i="8"/>
  <c r="F37" i="8" s="1"/>
  <c r="K36" i="8"/>
  <c r="L36" i="8" s="1"/>
  <c r="E36" i="8"/>
  <c r="F36" i="8" s="1"/>
  <c r="L35" i="8"/>
  <c r="K35" i="8"/>
  <c r="E35" i="8"/>
  <c r="F35" i="8" s="1"/>
  <c r="K34" i="8"/>
  <c r="L34" i="8" s="1"/>
  <c r="E34" i="8"/>
  <c r="F34" i="8" s="1"/>
  <c r="K33" i="8"/>
  <c r="L33" i="8" s="1"/>
  <c r="E33" i="8"/>
  <c r="F33" i="8" s="1"/>
  <c r="K32" i="8"/>
  <c r="L32" i="8" s="1"/>
  <c r="E32" i="8"/>
  <c r="F32" i="8" s="1"/>
  <c r="L31" i="8"/>
  <c r="K31" i="8"/>
  <c r="E31" i="8"/>
  <c r="F31" i="8" s="1"/>
  <c r="K30" i="8"/>
  <c r="L30" i="8" s="1"/>
  <c r="E30" i="8"/>
  <c r="F30" i="8" s="1"/>
  <c r="K29" i="8"/>
  <c r="L29" i="8" s="1"/>
  <c r="E29" i="8"/>
  <c r="F29" i="8" s="1"/>
  <c r="C74" i="9" l="1"/>
  <c r="C75" i="9"/>
  <c r="D76" i="9"/>
  <c r="D18" i="9"/>
  <c r="D17" i="9"/>
  <c r="D75" i="9"/>
  <c r="D74" i="9"/>
  <c r="G19" i="9"/>
  <c r="G18" i="9"/>
  <c r="G20" i="9"/>
  <c r="D36" i="9"/>
  <c r="D35" i="9"/>
  <c r="C37" i="9"/>
  <c r="C35" i="9"/>
  <c r="C38" i="9"/>
  <c r="D37" i="9"/>
  <c r="D38" i="9"/>
  <c r="G17" i="9"/>
  <c r="D19" i="9"/>
  <c r="D76" i="12"/>
  <c r="C75" i="12"/>
  <c r="D77" i="12"/>
  <c r="D75" i="12"/>
  <c r="C76" i="12"/>
  <c r="D78" i="12"/>
  <c r="C77" i="12"/>
  <c r="F46" i="8"/>
  <c r="L46" i="8"/>
  <c r="E64" i="11" l="1"/>
  <c r="E63" i="11"/>
  <c r="E62" i="11"/>
  <c r="E61" i="11"/>
  <c r="E60" i="11"/>
  <c r="E59" i="11"/>
  <c r="E58" i="11"/>
  <c r="E57" i="11"/>
  <c r="B68" i="11" l="1"/>
  <c r="D70" i="11" s="1"/>
  <c r="B109" i="9"/>
  <c r="D69" i="11" l="1"/>
  <c r="C71" i="11"/>
  <c r="D71" i="11"/>
  <c r="C68" i="11"/>
  <c r="C70" i="11"/>
  <c r="C69" i="11"/>
  <c r="D68" i="11"/>
  <c r="D125" i="9" l="1"/>
  <c r="C125" i="9"/>
  <c r="D121" i="9"/>
  <c r="C121" i="9"/>
  <c r="C87" i="9"/>
  <c r="C83" i="9"/>
  <c r="F121" i="9" l="1"/>
  <c r="B87" i="11"/>
  <c r="D90" i="11" s="1"/>
  <c r="F77" i="11"/>
  <c r="E77" i="11"/>
  <c r="C87" i="11" l="1"/>
  <c r="D87" i="11"/>
  <c r="C88" i="11"/>
  <c r="D88" i="11"/>
  <c r="C89" i="11"/>
  <c r="D89" i="11"/>
  <c r="C90" i="11"/>
  <c r="D119" i="11" l="1"/>
  <c r="E119" i="11"/>
  <c r="F119" i="11"/>
  <c r="G119" i="11"/>
  <c r="J119" i="11"/>
  <c r="K119" i="11"/>
  <c r="L119" i="11"/>
  <c r="M119" i="11"/>
  <c r="I29" i="5" l="1"/>
  <c r="T29" i="5"/>
  <c r="S29" i="5"/>
  <c r="R29" i="5"/>
  <c r="Q29" i="5"/>
  <c r="P29" i="5"/>
  <c r="O29" i="5"/>
  <c r="N29" i="5"/>
  <c r="M29" i="5"/>
  <c r="J29" i="5"/>
  <c r="H29" i="5"/>
  <c r="G29" i="5"/>
  <c r="F29" i="5"/>
  <c r="E29" i="5"/>
  <c r="D29" i="5"/>
  <c r="C29" i="5"/>
  <c r="M50" i="11" l="1"/>
  <c r="L50" i="11"/>
  <c r="K50" i="11"/>
  <c r="J50" i="11"/>
  <c r="G50" i="11"/>
  <c r="F50" i="11"/>
  <c r="E50" i="11"/>
  <c r="D50" i="11"/>
  <c r="M34" i="11"/>
  <c r="L34" i="11"/>
  <c r="K34" i="11"/>
  <c r="J34" i="11"/>
  <c r="G34" i="11"/>
  <c r="F34" i="11"/>
  <c r="E34" i="11"/>
  <c r="D34" i="11"/>
  <c r="M18" i="11"/>
  <c r="L18" i="11"/>
  <c r="K18" i="11"/>
  <c r="J18" i="11"/>
  <c r="G18" i="11"/>
  <c r="F18" i="11"/>
  <c r="E18" i="11"/>
  <c r="D18" i="11"/>
  <c r="D117" i="1"/>
  <c r="E117" i="1"/>
  <c r="F117" i="1"/>
  <c r="L117" i="1"/>
  <c r="M117" i="1"/>
  <c r="N117" i="1"/>
  <c r="O117" i="1"/>
  <c r="P117" i="1"/>
  <c r="M4" i="10" l="1"/>
  <c r="M25" i="10" s="1"/>
  <c r="C25" i="10"/>
  <c r="D25" i="10"/>
  <c r="E25" i="10"/>
  <c r="F25" i="10"/>
  <c r="G25" i="10"/>
  <c r="L25" i="10"/>
  <c r="N25" i="10"/>
  <c r="O25" i="10"/>
  <c r="D66" i="10"/>
  <c r="E66" i="10"/>
  <c r="F66" i="10"/>
  <c r="G66" i="10"/>
  <c r="J66" i="10"/>
  <c r="K66" i="10"/>
  <c r="L66" i="10"/>
  <c r="M66" i="10"/>
  <c r="N66" i="10"/>
  <c r="O66" i="10"/>
  <c r="R66" i="10"/>
  <c r="S66" i="10"/>
  <c r="T66" i="10"/>
  <c r="U66" i="10"/>
  <c r="V66" i="10"/>
  <c r="I27" i="1" l="1"/>
  <c r="H27" i="1"/>
  <c r="G27" i="1"/>
  <c r="M27" i="2" l="1"/>
  <c r="L27" i="2"/>
  <c r="K27" i="2"/>
  <c r="J27" i="2"/>
  <c r="I27" i="2"/>
  <c r="H27" i="2"/>
  <c r="F27" i="2"/>
  <c r="E27" i="2"/>
  <c r="D27" i="2"/>
  <c r="O88" i="2"/>
  <c r="P61" i="2"/>
  <c r="O61" i="2"/>
  <c r="H88" i="2"/>
  <c r="H61" i="2"/>
  <c r="G61" i="2"/>
  <c r="G104" i="8" l="1"/>
  <c r="F104" i="8"/>
  <c r="G103" i="8"/>
  <c r="F103" i="8"/>
  <c r="G102" i="8"/>
  <c r="F102" i="8"/>
  <c r="G101" i="8"/>
  <c r="F101" i="8"/>
  <c r="B112" i="8" l="1"/>
  <c r="C114" i="8" s="1"/>
  <c r="F127" i="8"/>
  <c r="F126" i="8"/>
  <c r="E129" i="8"/>
  <c r="E128" i="8"/>
  <c r="E127" i="8"/>
  <c r="E126" i="8"/>
  <c r="G120" i="9"/>
  <c r="G119" i="9"/>
  <c r="G118" i="9"/>
  <c r="F120" i="9"/>
  <c r="F119" i="9"/>
  <c r="F118" i="9"/>
  <c r="C115" i="8" l="1"/>
  <c r="C112" i="8"/>
  <c r="D113" i="8"/>
  <c r="D112" i="8"/>
  <c r="D114" i="8"/>
  <c r="C113" i="8"/>
  <c r="D115" i="8"/>
  <c r="B128" i="9"/>
  <c r="B135" i="8"/>
  <c r="D138" i="8" s="1"/>
  <c r="D109" i="9"/>
  <c r="F99" i="9"/>
  <c r="E99" i="9"/>
  <c r="D128" i="9" l="1"/>
  <c r="D131" i="9"/>
  <c r="C128" i="9"/>
  <c r="D129" i="9"/>
  <c r="D130" i="9"/>
  <c r="C129" i="9"/>
  <c r="C130" i="9"/>
  <c r="C136" i="8"/>
  <c r="D136" i="8"/>
  <c r="C135" i="8"/>
  <c r="D135" i="8"/>
  <c r="D137" i="8"/>
  <c r="C110" i="9"/>
  <c r="D110" i="9"/>
  <c r="C111" i="9"/>
  <c r="D111" i="9"/>
  <c r="C112" i="9"/>
  <c r="D112" i="9"/>
  <c r="C109" i="9"/>
  <c r="B93" i="9"/>
  <c r="D94" i="9" s="1"/>
  <c r="F84" i="9"/>
  <c r="E84" i="9"/>
  <c r="D95" i="9" l="1"/>
  <c r="C95" i="9"/>
  <c r="C94" i="9"/>
  <c r="D93" i="9"/>
  <c r="C93" i="9"/>
  <c r="N88" i="2" l="1"/>
  <c r="M88" i="2"/>
  <c r="L88" i="2"/>
  <c r="G88" i="2"/>
  <c r="F88" i="2"/>
  <c r="E88" i="2"/>
  <c r="D88" i="2"/>
  <c r="N61" i="2"/>
  <c r="M61" i="2"/>
  <c r="L61" i="2"/>
  <c r="F61" i="2"/>
  <c r="E61" i="2"/>
  <c r="D61" i="2"/>
  <c r="Q109" i="5" l="1"/>
  <c r="P109" i="5"/>
  <c r="O109" i="5"/>
  <c r="N109" i="5" l="1"/>
  <c r="M109" i="5"/>
  <c r="L109" i="5"/>
  <c r="G109" i="5"/>
  <c r="F109" i="5"/>
  <c r="E109" i="5"/>
  <c r="D109" i="5"/>
  <c r="G82" i="5"/>
  <c r="N82" i="5"/>
  <c r="M82" i="5"/>
  <c r="L82" i="5"/>
  <c r="F82" i="5"/>
  <c r="E82" i="5"/>
  <c r="D82" i="5"/>
  <c r="N55" i="5"/>
  <c r="M55" i="5"/>
  <c r="L55" i="5"/>
  <c r="F55" i="5"/>
  <c r="E55" i="5"/>
  <c r="D55" i="5"/>
  <c r="F27" i="1" l="1"/>
  <c r="E27" i="1"/>
  <c r="D27" i="1"/>
  <c r="P27" i="1"/>
  <c r="O27" i="1"/>
  <c r="N27" i="1"/>
  <c r="M27" i="1"/>
  <c r="L27" i="1"/>
  <c r="M43" i="6" l="1"/>
  <c r="L43" i="6"/>
  <c r="K43" i="6"/>
  <c r="G43" i="6" l="1"/>
  <c r="F43" i="6"/>
  <c r="E43" i="6"/>
  <c r="D43" i="6"/>
  <c r="L71" i="6"/>
  <c r="M71" i="6"/>
  <c r="N71" i="6"/>
  <c r="Q71" i="6"/>
  <c r="P71" i="6"/>
  <c r="O71" i="6"/>
  <c r="D71" i="6" l="1"/>
  <c r="E71" i="6"/>
  <c r="H71" i="6"/>
  <c r="G71" i="6"/>
  <c r="F71" i="6"/>
  <c r="F63" i="1" l="1"/>
  <c r="E63" i="1"/>
  <c r="D63" i="1"/>
  <c r="P63" i="1" l="1"/>
  <c r="O63" i="1"/>
  <c r="N63" i="1"/>
  <c r="M63" i="1"/>
  <c r="L63" i="1"/>
  <c r="M147" i="5"/>
  <c r="L147" i="5"/>
  <c r="K147" i="5"/>
  <c r="J147" i="5"/>
  <c r="I147" i="5"/>
  <c r="F147" i="5"/>
  <c r="E147" i="5"/>
  <c r="D147" i="5"/>
  <c r="X117" i="6" l="1"/>
  <c r="W117" i="6"/>
  <c r="V117" i="6"/>
  <c r="U117" i="6"/>
  <c r="T117" i="6"/>
  <c r="Q117" i="6"/>
  <c r="P117" i="6"/>
  <c r="O117" i="6"/>
  <c r="N117" i="6"/>
  <c r="M117" i="6"/>
  <c r="L117" i="6"/>
  <c r="L90" i="1"/>
  <c r="M90" i="1"/>
  <c r="N90" i="1"/>
  <c r="P90" i="1"/>
  <c r="O90" i="1"/>
  <c r="F90" i="1"/>
  <c r="E90" i="1"/>
  <c r="D90" i="1"/>
  <c r="I90" i="1"/>
  <c r="H90" i="1"/>
  <c r="G90" i="1"/>
  <c r="D117" i="6"/>
  <c r="E117" i="6"/>
  <c r="F117" i="6"/>
  <c r="I117" i="6"/>
  <c r="H117" i="6"/>
  <c r="G117" i="6"/>
</calcChain>
</file>

<file path=xl/sharedStrings.xml><?xml version="1.0" encoding="utf-8"?>
<sst xmlns="http://schemas.openxmlformats.org/spreadsheetml/2006/main" count="994" uniqueCount="398">
  <si>
    <t>Figure 1</t>
  </si>
  <si>
    <t>A</t>
  </si>
  <si>
    <t>B</t>
  </si>
  <si>
    <t>C</t>
  </si>
  <si>
    <t>D</t>
  </si>
  <si>
    <t>Figure 2</t>
  </si>
  <si>
    <t>Figure 3</t>
  </si>
  <si>
    <t>Figure 4</t>
  </si>
  <si>
    <t>DCLK1</t>
  </si>
  <si>
    <t>K6250</t>
  </si>
  <si>
    <t>K8996</t>
  </si>
  <si>
    <t>M0890</t>
  </si>
  <si>
    <t>M8269</t>
  </si>
  <si>
    <t>M8270</t>
  </si>
  <si>
    <t>M8272</t>
  </si>
  <si>
    <t>ChgA</t>
  </si>
  <si>
    <t>I6569</t>
  </si>
  <si>
    <t>I6573</t>
  </si>
  <si>
    <t>I9318</t>
  </si>
  <si>
    <t>M884</t>
  </si>
  <si>
    <t>M885</t>
  </si>
  <si>
    <t>M886</t>
  </si>
  <si>
    <t>WT untreated</t>
  </si>
  <si>
    <t>M6875</t>
  </si>
  <si>
    <t>M6876</t>
  </si>
  <si>
    <t>H6370</t>
  </si>
  <si>
    <t>H8140</t>
  </si>
  <si>
    <t>H5576</t>
  </si>
  <si>
    <t>F</t>
  </si>
  <si>
    <t>Quantification of staining</t>
  </si>
  <si>
    <t>Mean</t>
  </si>
  <si>
    <t>M4619</t>
  </si>
  <si>
    <t>M6843</t>
  </si>
  <si>
    <t>M6648</t>
  </si>
  <si>
    <t>M6651</t>
  </si>
  <si>
    <t>M1R-KO</t>
  </si>
  <si>
    <t>I4155</t>
  </si>
  <si>
    <t>I4159</t>
  </si>
  <si>
    <t>I8182</t>
  </si>
  <si>
    <t>M3R-KO</t>
  </si>
  <si>
    <t>H4252</t>
  </si>
  <si>
    <t>H8139</t>
  </si>
  <si>
    <t>H3089</t>
  </si>
  <si>
    <t>E</t>
  </si>
  <si>
    <t>K0728</t>
  </si>
  <si>
    <t>K0729</t>
  </si>
  <si>
    <t>K0730</t>
  </si>
  <si>
    <t>PYY</t>
  </si>
  <si>
    <t>I6568</t>
  </si>
  <si>
    <t>K8427</t>
  </si>
  <si>
    <t>K8429</t>
  </si>
  <si>
    <t>WT + scop 6wk</t>
  </si>
  <si>
    <t>H8946</t>
  </si>
  <si>
    <t>H8945</t>
  </si>
  <si>
    <t>H5444</t>
  </si>
  <si>
    <t>Alcian blue</t>
  </si>
  <si>
    <t>H3091</t>
  </si>
  <si>
    <t>WT</t>
  </si>
  <si>
    <t>L5134</t>
  </si>
  <si>
    <t>L5135</t>
  </si>
  <si>
    <t>L5136</t>
  </si>
  <si>
    <t>L5137</t>
  </si>
  <si>
    <t>Chrm1</t>
  </si>
  <si>
    <t>Chrm2</t>
  </si>
  <si>
    <t>Chrm3</t>
  </si>
  <si>
    <t>Chrm4</t>
  </si>
  <si>
    <t>Chrm5</t>
  </si>
  <si>
    <t>(absolute expression values; calculated POWER of DDct values)</t>
  </si>
  <si>
    <t>Clca1</t>
  </si>
  <si>
    <t>NeuroD</t>
  </si>
  <si>
    <t>L3434</t>
  </si>
  <si>
    <t>L3435</t>
  </si>
  <si>
    <t>L3436</t>
  </si>
  <si>
    <t>L3437</t>
  </si>
  <si>
    <t>M6855</t>
  </si>
  <si>
    <t>M6856</t>
  </si>
  <si>
    <t>M6857</t>
  </si>
  <si>
    <t>L5190</t>
  </si>
  <si>
    <t>L5192</t>
  </si>
  <si>
    <t>L5193</t>
  </si>
  <si>
    <t>Vil-Cre x M3R fl/fl</t>
  </si>
  <si>
    <t>OD</t>
  </si>
  <si>
    <t>Protein (mg/ml)</t>
  </si>
  <si>
    <t>Ach gesamt (pg/ml)</t>
  </si>
  <si>
    <t>Ach/mg Gesamtprotein</t>
  </si>
  <si>
    <t>M6669 IRX Epithel</t>
  </si>
  <si>
    <t>M6670 IRX Epithel</t>
  </si>
  <si>
    <t>M6852 IRX Epithel</t>
  </si>
  <si>
    <t>M8867 Cont Epithel</t>
  </si>
  <si>
    <t>M8868 Cont Epithel</t>
  </si>
  <si>
    <t>N1550 Cont Epithel</t>
  </si>
  <si>
    <t>M6669 IRX Stroma</t>
  </si>
  <si>
    <t>M6670 IRX Stroma</t>
  </si>
  <si>
    <t>M6852 IRX Stroma</t>
  </si>
  <si>
    <t>M6853 IRX Stroma</t>
  </si>
  <si>
    <t>M8867 Cont Stroma</t>
  </si>
  <si>
    <t>N1550 Cont Stroma</t>
  </si>
  <si>
    <t>N1551 Cont Stroma</t>
  </si>
  <si>
    <t>Control Epi</t>
  </si>
  <si>
    <t>IRX Epi</t>
  </si>
  <si>
    <t>Control stroma</t>
  </si>
  <si>
    <t>IRX stroma</t>
  </si>
  <si>
    <t>Sham</t>
  </si>
  <si>
    <t>L6267</t>
  </si>
  <si>
    <t>L6271</t>
  </si>
  <si>
    <t>Scop 7d</t>
  </si>
  <si>
    <t>K2775</t>
  </si>
  <si>
    <t>K2776</t>
  </si>
  <si>
    <t>PE-A/SSC-A subset, DAPI neg (% positive cells)</t>
  </si>
  <si>
    <t>K2292</t>
  </si>
  <si>
    <t>K2291</t>
  </si>
  <si>
    <t>Sham (NaCl pump)</t>
  </si>
  <si>
    <t>Scop 7d pump</t>
  </si>
  <si>
    <t>Lgr5-CreERT x R-tdTom:</t>
  </si>
  <si>
    <t>K2290</t>
  </si>
  <si>
    <t>Flow cytometry</t>
  </si>
  <si>
    <t>Lgr5-eGFP-DTR</t>
  </si>
  <si>
    <t>L5158</t>
  </si>
  <si>
    <t>L5696</t>
  </si>
  <si>
    <t>FITC-A/SSC-A subset, DAPI neg (% positive cells)</t>
  </si>
  <si>
    <t>L6179</t>
  </si>
  <si>
    <t>L4901</t>
  </si>
  <si>
    <t>L4879</t>
  </si>
  <si>
    <t>L4904</t>
  </si>
  <si>
    <t>L6272</t>
  </si>
  <si>
    <t>M2227</t>
  </si>
  <si>
    <t>M2226</t>
  </si>
  <si>
    <t>M_225</t>
  </si>
  <si>
    <t>M_226</t>
  </si>
  <si>
    <t>M_227</t>
  </si>
  <si>
    <t>K8444</t>
  </si>
  <si>
    <t>K8445</t>
  </si>
  <si>
    <t>K8446</t>
  </si>
  <si>
    <t>M2224</t>
  </si>
  <si>
    <t>ELISA Ach WT</t>
  </si>
  <si>
    <t>ELISA Ach Vil-Cre x M3R fl/fl</t>
  </si>
  <si>
    <t>M0431</t>
  </si>
  <si>
    <t>M0432</t>
  </si>
  <si>
    <t>M0440</t>
  </si>
  <si>
    <t>M0441</t>
  </si>
  <si>
    <t>M2425</t>
  </si>
  <si>
    <t>M2455</t>
  </si>
  <si>
    <t>M2456</t>
  </si>
  <si>
    <t>M2457</t>
  </si>
  <si>
    <t>M0885</t>
  </si>
  <si>
    <t>M888</t>
  </si>
  <si>
    <t>M894</t>
  </si>
  <si>
    <t>M882</t>
  </si>
  <si>
    <t>M0956</t>
  </si>
  <si>
    <t>Ach pg/ml per mg tissue protein</t>
  </si>
  <si>
    <t>ELISA Ach Vil-Cre x M3R fl/fl x M1R fl/fl</t>
  </si>
  <si>
    <t>ELISA Ach Vil-Cre x M3R fl/fl + IR 10.5 Gy</t>
  </si>
  <si>
    <t>M0878</t>
  </si>
  <si>
    <t>M0879</t>
  </si>
  <si>
    <t>M0880</t>
  </si>
  <si>
    <t>M0881</t>
  </si>
  <si>
    <t>Vil-Cre x M3Rfl/fl + IR 10.5 Gy</t>
  </si>
  <si>
    <t>M878</t>
  </si>
  <si>
    <t>M879</t>
  </si>
  <si>
    <t>M880</t>
  </si>
  <si>
    <t>M881</t>
  </si>
  <si>
    <t>RNA sequencing bulk</t>
  </si>
  <si>
    <t xml:space="preserve">Genome Center ID </t>
  </si>
  <si>
    <t xml:space="preserve">Mouse ID </t>
  </si>
  <si>
    <t>Treatment</t>
  </si>
  <si>
    <t>Number of cells sorted</t>
  </si>
  <si>
    <t>WH001</t>
  </si>
  <si>
    <t>M-8463</t>
  </si>
  <si>
    <t>Scop</t>
  </si>
  <si>
    <t>WH002</t>
  </si>
  <si>
    <t>M-8466</t>
  </si>
  <si>
    <t>WH003</t>
  </si>
  <si>
    <t>M-8468</t>
  </si>
  <si>
    <t>WH004</t>
  </si>
  <si>
    <t>N-0593</t>
  </si>
  <si>
    <t>WH005</t>
  </si>
  <si>
    <t>M-8465</t>
  </si>
  <si>
    <t>WH006</t>
  </si>
  <si>
    <t>N-0556</t>
  </si>
  <si>
    <t>WH007</t>
  </si>
  <si>
    <t>N-0564</t>
  </si>
  <si>
    <t>WH008</t>
  </si>
  <si>
    <t>N-0595</t>
  </si>
  <si>
    <t>In vitro organoid culture SI</t>
  </si>
  <si>
    <t>NR</t>
  </si>
  <si>
    <t>d3</t>
  </si>
  <si>
    <t>d5</t>
  </si>
  <si>
    <t>ENR</t>
  </si>
  <si>
    <t>K4648</t>
  </si>
  <si>
    <t>d1</t>
  </si>
  <si>
    <t>p-EGFR(net)</t>
  </si>
  <si>
    <t>EGFR(net)</t>
  </si>
  <si>
    <t>Ratios</t>
  </si>
  <si>
    <t>K-6057 (WT)</t>
  </si>
  <si>
    <t>K-6058 (WT)</t>
  </si>
  <si>
    <t>K-6060 (WT)</t>
  </si>
  <si>
    <t>K-6061 (WT)</t>
  </si>
  <si>
    <t>Mean WT ratio</t>
  </si>
  <si>
    <t>Ratio WT to Mean WT</t>
  </si>
  <si>
    <t>Ratio Vil-Cre x M3Rfl to Mean WT</t>
  </si>
  <si>
    <t>Western blot</t>
  </si>
  <si>
    <t>* excluded</t>
  </si>
  <si>
    <t>Mean WT Dclk1</t>
  </si>
  <si>
    <t>Ratio p-EGFR/EGFR</t>
  </si>
  <si>
    <t>Mean per group</t>
  </si>
  <si>
    <t>Mean WT M3R</t>
  </si>
  <si>
    <t>M3R</t>
  </si>
  <si>
    <t>K-8958 (VilCreM1M3flox)</t>
  </si>
  <si>
    <t>K-8959 (VilCreM1M3flox)</t>
  </si>
  <si>
    <t>K-8960 (VilCreM1M3flox)</t>
  </si>
  <si>
    <t xml:space="preserve">K-8961 (VilCreM1M3flox) </t>
  </si>
  <si>
    <t>Vil-Cre x M3R fl x M1R fl</t>
  </si>
  <si>
    <t>Mean WT p-EGFR/EGFR</t>
  </si>
  <si>
    <t>maybe in Suppl; not essential graph</t>
  </si>
  <si>
    <t>Vil-Cre x M3R fl/fl vs Vil-Cre x dKO nie auf einem Gel gemacht für EGFR oder?</t>
  </si>
  <si>
    <t>PI3K</t>
  </si>
  <si>
    <t>Mean PI3K</t>
  </si>
  <si>
    <t>Mean WT PI3K</t>
  </si>
  <si>
    <t>PDK1</t>
  </si>
  <si>
    <t>Mean WT PDK1</t>
  </si>
  <si>
    <t>p-Akt</t>
  </si>
  <si>
    <t>Akt</t>
  </si>
  <si>
    <t>Ratio p-Akt/Akt</t>
  </si>
  <si>
    <t>Mean WT p-Akt/Akt</t>
  </si>
  <si>
    <t>p-ERK(norm)</t>
  </si>
  <si>
    <t>ERK(norm)</t>
  </si>
  <si>
    <t>K-0528 (VilCreM3)</t>
  </si>
  <si>
    <t>K-0532 (VilCreM3)</t>
  </si>
  <si>
    <t>K-0534 (VilCreM3)</t>
  </si>
  <si>
    <t>K-0535 (VilCreM3)</t>
  </si>
  <si>
    <t>K-0729 (WT)</t>
  </si>
  <si>
    <t>K-0730 (WT)</t>
  </si>
  <si>
    <t>Ratio p-ERK/ERK</t>
  </si>
  <si>
    <t>Vil-Cre x M3R fl</t>
  </si>
  <si>
    <t>Mean WT p-ERK/ERK</t>
  </si>
  <si>
    <t>Vil-Cre x dKO EGFR/p-EGFR</t>
  </si>
  <si>
    <t>(pg/ml per mg tissue protein)</t>
  </si>
  <si>
    <t>K4818-Zsgreen pos</t>
  </si>
  <si>
    <t>K4819-Zsgreen pos</t>
  </si>
  <si>
    <t>K4821-Zsgreen pos</t>
  </si>
  <si>
    <t>K4818-Zsgreen neg</t>
  </si>
  <si>
    <t>K4819-Zsgreen neg</t>
  </si>
  <si>
    <t>K4821-Zsgreen neg</t>
  </si>
  <si>
    <t>J-6306</t>
  </si>
  <si>
    <t>H-8959</t>
  </si>
  <si>
    <t>I-2488, I-2491</t>
  </si>
  <si>
    <t>I-1385, I-1388</t>
  </si>
  <si>
    <t>H-9515, H-9516, I-1148</t>
  </si>
  <si>
    <r>
      <rPr>
        <b/>
        <i/>
        <sz val="12"/>
        <color theme="1"/>
        <rFont val="Calibri"/>
        <family val="2"/>
        <scheme val="minor"/>
      </rPr>
      <t>Chrm3</t>
    </r>
    <r>
      <rPr>
        <b/>
        <sz val="12"/>
        <color theme="1"/>
        <rFont val="Calibri"/>
        <family val="2"/>
        <scheme val="minor"/>
      </rPr>
      <t xml:space="preserve"> mRNA (absol. expr. rel. to Hmbs)</t>
    </r>
  </si>
  <si>
    <t>M3R-KO -/+</t>
  </si>
  <si>
    <t>ERK</t>
  </si>
  <si>
    <t>ChAT</t>
  </si>
  <si>
    <t>p-ERK</t>
  </si>
  <si>
    <t>WB</t>
  </si>
  <si>
    <t>PI3Kinase</t>
  </si>
  <si>
    <t>ß-actin</t>
  </si>
  <si>
    <t>L-6194</t>
  </si>
  <si>
    <t>L-6195</t>
  </si>
  <si>
    <t>L-6196</t>
  </si>
  <si>
    <t>L-6197</t>
  </si>
  <si>
    <t>Mean Vil-Cre x M3R fl PI3K</t>
  </si>
  <si>
    <t>Ratio no ttm to Mean Vil-Cre x M3R fl</t>
  </si>
  <si>
    <t>Ratio IR Vil-Cre x M3R fl to Mean Vil-Cre x M3R fl</t>
  </si>
  <si>
    <t>ELISA</t>
  </si>
  <si>
    <t>ELISA Ach Vil-Cre x M3R fl/fl x ChAT fl/fl</t>
  </si>
  <si>
    <t>Mean PDK1</t>
  </si>
  <si>
    <t xml:space="preserve">M-4619 </t>
  </si>
  <si>
    <t>M-8084</t>
  </si>
  <si>
    <t>M-6643</t>
  </si>
  <si>
    <t>M-6648</t>
  </si>
  <si>
    <t>M-6651</t>
  </si>
  <si>
    <t>K6056</t>
  </si>
  <si>
    <t>M0442</t>
  </si>
  <si>
    <t>M2237</t>
  </si>
  <si>
    <t>\</t>
  </si>
  <si>
    <t>N1758</t>
  </si>
  <si>
    <t>L6408</t>
  </si>
  <si>
    <t>L6407</t>
  </si>
  <si>
    <t>L6402</t>
  </si>
  <si>
    <t>Lgr5-CreERT2 x M3R fl/fl +/+</t>
  </si>
  <si>
    <t>N1948</t>
  </si>
  <si>
    <t>N1949</t>
  </si>
  <si>
    <t>N1950</t>
  </si>
  <si>
    <t>Lgr5-CreERT2 x M3R fl/fl -/-</t>
  </si>
  <si>
    <t>M8441</t>
  </si>
  <si>
    <t>M8443</t>
  </si>
  <si>
    <t>M8450</t>
  </si>
  <si>
    <t>M8451</t>
  </si>
  <si>
    <t>M8452</t>
  </si>
  <si>
    <t>M6654</t>
  </si>
  <si>
    <t>ChAT-eGFP+ cells Sham</t>
  </si>
  <si>
    <t>L-2172</t>
  </si>
  <si>
    <t>(per crypt-villus unit)</t>
  </si>
  <si>
    <t>L-2173</t>
  </si>
  <si>
    <t>M359</t>
  </si>
  <si>
    <t>M6108</t>
  </si>
  <si>
    <t>M6105</t>
  </si>
  <si>
    <t>ChAT-eGFP+ cells Scop 7d</t>
  </si>
  <si>
    <t>L-2168</t>
  </si>
  <si>
    <t>L-2170</t>
  </si>
  <si>
    <t>M356</t>
  </si>
  <si>
    <t>M357</t>
  </si>
  <si>
    <t>M6872</t>
  </si>
  <si>
    <t>M6873</t>
  </si>
  <si>
    <t>M6874</t>
  </si>
  <si>
    <t>Figure 5</t>
  </si>
  <si>
    <t>cDNA Ampl. Cycles</t>
  </si>
  <si>
    <t>pg input amplif.</t>
  </si>
  <si>
    <t>Nextera XT (pg)</t>
  </si>
  <si>
    <t>*excluded</t>
  </si>
  <si>
    <t>Villus length</t>
  </si>
  <si>
    <t>(µM 10x)</t>
  </si>
  <si>
    <t>I0626</t>
  </si>
  <si>
    <t>I1137</t>
  </si>
  <si>
    <t>Crypt depth</t>
  </si>
  <si>
    <t>Vil-Cre x M3Rfl/fl + Bethanechol + IR 10.5 Gy</t>
  </si>
  <si>
    <t>M6665</t>
  </si>
  <si>
    <t>M6666</t>
  </si>
  <si>
    <t>M6667</t>
  </si>
  <si>
    <t>M6668</t>
  </si>
  <si>
    <t>TCF</t>
  </si>
  <si>
    <t>p-ERK/ERK</t>
  </si>
  <si>
    <t>Mean Vil-Cre x M3R fl</t>
  </si>
  <si>
    <t>p-EGFR</t>
  </si>
  <si>
    <t>EGFR</t>
  </si>
  <si>
    <t>beta Actin</t>
  </si>
  <si>
    <t>K-6194</t>
  </si>
  <si>
    <t>K-6195</t>
  </si>
  <si>
    <t>K-6196</t>
  </si>
  <si>
    <t>K-6197</t>
  </si>
  <si>
    <t>K-6057</t>
  </si>
  <si>
    <t>K-6058</t>
  </si>
  <si>
    <t>K-6060</t>
  </si>
  <si>
    <t>K-6061</t>
  </si>
  <si>
    <t>p-ERK 1/2</t>
  </si>
  <si>
    <t>ERK 1/2</t>
  </si>
  <si>
    <t>Vil-Cre x M3R fl/fl + 10.5 Gy</t>
  </si>
  <si>
    <t>L-4750</t>
  </si>
  <si>
    <t>L-4755</t>
  </si>
  <si>
    <t>L-4756</t>
  </si>
  <si>
    <t>L-4757</t>
  </si>
  <si>
    <t>Vil-Cre x M3R fl/fl x M1R fl/fl</t>
  </si>
  <si>
    <t>K-8958</t>
  </si>
  <si>
    <t>K-8959</t>
  </si>
  <si>
    <t>K-8960</t>
  </si>
  <si>
    <t>K-8961</t>
  </si>
  <si>
    <t>Ratio no ttm mean Vil-Cre x M3R fl</t>
  </si>
  <si>
    <t>H</t>
  </si>
  <si>
    <t>Picture</t>
  </si>
  <si>
    <t>Surface (mikrom)</t>
  </si>
  <si>
    <t># DCLK+ cells</t>
  </si>
  <si>
    <t>DCLK+/mikrom</t>
  </si>
  <si>
    <t>DCLK+/mm</t>
  </si>
  <si>
    <t>Vil-Cre x M3R fl/fl x ChAT fl/fl</t>
  </si>
  <si>
    <t>K-6194 (Vil-Cre x M3R fl/fl)</t>
  </si>
  <si>
    <t>K-6195 (Vil-Cre x M3R fl/fl)</t>
  </si>
  <si>
    <t>K-6196 (Vil-Cre x M3R fl/fl)</t>
  </si>
  <si>
    <t>K-6197 (Vil-Cre x M3R fl/fl)</t>
  </si>
  <si>
    <t>Ratio Vil-Cre x M3R fl to Mean WT</t>
  </si>
  <si>
    <t>Vil-Cre x M3R fl/fl + IR 10.5 Gy</t>
  </si>
  <si>
    <t>K-6194 (Vil-Cre x M3R fl/fl + 0 Gy)</t>
  </si>
  <si>
    <t>K-6195 (Vil-Cre x M3R fl/fl + 0 Gy)</t>
  </si>
  <si>
    <t>K-6196 (Vil-Cre x M3R fl/fl + 0 Gy)</t>
  </si>
  <si>
    <t>K-6197 (Vil-Cre x M3R fl/fl + 0 Gy)</t>
  </si>
  <si>
    <t>L-4750 (Vil-Cre x M3R fl/fl + 10.5Gy)</t>
  </si>
  <si>
    <t>L-4755 (Vil-Cre x M3R fl/fl + 10.5Gy)</t>
  </si>
  <si>
    <t>L-4756 (Vil-Cre x M3R fl/fl + 10.5Gy)</t>
  </si>
  <si>
    <t>L-4757 (Vil-Cre x M3R fl/fl + 10.5Gy)</t>
  </si>
  <si>
    <t>Vil-Cre x M3R fl/fl (10.5 Gy)</t>
  </si>
  <si>
    <t>Vil-Cre x M3R fl/fl (0 Gy)</t>
  </si>
  <si>
    <t>Vil-Cre x M3R fl/fl no IRX</t>
  </si>
  <si>
    <t>Lysozyme 1</t>
  </si>
  <si>
    <t>mRNA RT-PCR</t>
  </si>
  <si>
    <t>RT-PCR Chrm3</t>
  </si>
  <si>
    <t>mRNA RT-PCR lineage markers</t>
  </si>
  <si>
    <t>Hes1</t>
  </si>
  <si>
    <t>K-8958 (Vil-Cre x M3R fl/fl x M1R fl/fl)</t>
  </si>
  <si>
    <t>K-8959 (Vil-Cre x M3R fl/fl x M1R fl/fl)</t>
  </si>
  <si>
    <t>K-8960 (Vil-Cre x M3R fl/fl x M1R fl/fl)</t>
  </si>
  <si>
    <t xml:space="preserve">K-8961 (Vil-Cre x M3R fl/fl x M1R fl/fl) </t>
  </si>
  <si>
    <t>WT to mean WT</t>
  </si>
  <si>
    <t>Vil-Cre x M3R fl to mean WT</t>
  </si>
  <si>
    <t>Mean WT</t>
  </si>
  <si>
    <t>Prox1-CreERT2 x M3R fl/fl -/-</t>
  </si>
  <si>
    <t>Prox1-CreERT2 x M3R fl/fl +/+</t>
  </si>
  <si>
    <t>mRNA RT-PCR cholinergic receptors</t>
  </si>
  <si>
    <t>Vil-Cre x M1R fl/fl</t>
  </si>
  <si>
    <t>Figure 6</t>
  </si>
  <si>
    <t>ELISA Ach Epithelium-enriched vs. Stroma-enriched Vil-Cre x M3R fl/fl</t>
  </si>
  <si>
    <t>Supplementary Figure 1</t>
  </si>
  <si>
    <t>Supplementary Figure 2</t>
  </si>
  <si>
    <t>Supplementary Figure 3</t>
  </si>
  <si>
    <t>Supplementary Figure 4</t>
  </si>
  <si>
    <t>Supplementary Figure 5</t>
  </si>
  <si>
    <t>C57BL/6-J (pooled 2 mice)</t>
  </si>
  <si>
    <t>Mean Vil-Cre x M3R fl/fl</t>
  </si>
  <si>
    <t>To mean Vil-Cre x M3R fl/fl</t>
  </si>
  <si>
    <t>Vil-Cre x M3R fl/fl x M1R fl/fl to mean Vil-Cre x M3R fl/fl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</si>
</sst>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i/>
      <sz val="12"/>
      <color theme="1"/>
      <name val="Calibri"/>
      <family val="2"/>
      <scheme val="minor"/>
    </font>
    <font>
      <b/>
      <i/>
      <sz val="12"/>
      <color theme="1"/>
      <name val="Calibri"/>
      <family val="2"/>
      <scheme val="minor"/>
    </font>
    <font>
      <b/>
      <sz val="12"/>
      <color theme="1"/>
      <name val="Calibri (Textkörper)_x0000_"/>
    </font>
    <font>
      <sz val="12"/>
      <color theme="1"/>
      <name val="Calibri (Textkörper)_x0000_"/>
    </font>
    <font>
      <sz val="12"/>
      <color rgb="FF000000"/>
      <name val="Calibri (Textkörper)_x0000_"/>
    </font>
    <font>
      <b/>
      <sz val="12"/>
      <color rgb="FFFFFFFF"/>
      <name val="Calibri (Textkörper)_x0000_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5B9BD5"/>
        <bgColor indexed="64"/>
      </patternFill>
    </fill>
  </fills>
  <borders count="2">
    <border>
      <left/>
      <right/>
      <top/>
      <bottom/>
      <diagonal/>
    </border>
    <border>
      <left style="medium">
        <color rgb="FFFFFFFF"/>
      </left>
      <right style="medium">
        <color rgb="FFFFFFFF"/>
      </right>
      <top style="medium">
        <color rgb="FFFFFFFF"/>
      </top>
      <bottom style="thick">
        <color rgb="FFFFFFFF"/>
      </bottom>
      <diagonal/>
    </border>
  </borders>
  <cellStyleXfs count="1">
    <xf numFmtId="0" fontId="0" fillId="0" borderId="0"/>
  </cellStyleXfs>
  <cellXfs count="33">
    <xf numFmtId="0" fontId="0" fillId="0" borderId="0" xfId="0"/>
    <xf numFmtId="0" fontId="1" fillId="0" borderId="0" xfId="0" applyFont="1"/>
    <xf numFmtId="0" fontId="2" fillId="0" borderId="0" xfId="0" applyFont="1"/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/>
    <xf numFmtId="0" fontId="2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0" xfId="0" applyFont="1"/>
    <xf numFmtId="0" fontId="5" fillId="0" borderId="0" xfId="0" applyFont="1"/>
    <xf numFmtId="0" fontId="6" fillId="0" borderId="0" xfId="0" applyFont="1"/>
    <xf numFmtId="0" fontId="0" fillId="0" borderId="0" xfId="0" applyFont="1" applyAlignment="1">
      <alignment horizontal="center"/>
    </xf>
    <xf numFmtId="0" fontId="7" fillId="0" borderId="0" xfId="0" applyFont="1"/>
    <xf numFmtId="0" fontId="8" fillId="0" borderId="0" xfId="0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9" fillId="0" borderId="0" xfId="0" applyFont="1"/>
    <xf numFmtId="0" fontId="10" fillId="3" borderId="1" xfId="0" applyFont="1" applyFill="1" applyBorder="1" applyAlignment="1">
      <alignment horizontal="center" vertical="center" wrapText="1" readingOrder="1"/>
    </xf>
    <xf numFmtId="0" fontId="7" fillId="0" borderId="0" xfId="0" applyFont="1" applyFill="1"/>
    <xf numFmtId="0" fontId="8" fillId="0" borderId="0" xfId="0" applyFont="1" applyFill="1"/>
    <xf numFmtId="0" fontId="8" fillId="0" borderId="0" xfId="0" applyFont="1" applyFill="1" applyAlignment="1">
      <alignment horizontal="center"/>
    </xf>
    <xf numFmtId="0" fontId="8" fillId="2" borderId="0" xfId="0" applyFont="1" applyFill="1"/>
    <xf numFmtId="0" fontId="0" fillId="0" borderId="0" xfId="0" applyFont="1" applyFill="1"/>
    <xf numFmtId="0" fontId="0" fillId="2" borderId="0" xfId="0" applyFont="1" applyFill="1"/>
    <xf numFmtId="0" fontId="7" fillId="0" borderId="0" xfId="0" applyFont="1" applyAlignment="1">
      <alignment horizontal="left"/>
    </xf>
    <xf numFmtId="3" fontId="7" fillId="0" borderId="0" xfId="0" applyNumberFormat="1" applyFont="1"/>
    <xf numFmtId="3" fontId="8" fillId="0" borderId="0" xfId="0" applyNumberFormat="1" applyFont="1"/>
    <xf numFmtId="0" fontId="8" fillId="0" borderId="0" xfId="0" applyNumberFormat="1" applyFont="1"/>
    <xf numFmtId="0" fontId="10" fillId="0" borderId="0" xfId="0" applyFont="1" applyFill="1" applyBorder="1" applyAlignment="1">
      <alignment horizontal="center" vertical="center" wrapText="1" readingOrder="1"/>
    </xf>
    <xf numFmtId="0" fontId="8" fillId="0" borderId="0" xfId="0" applyFont="1" applyFill="1" applyBorder="1"/>
    <xf numFmtId="0" fontId="1" fillId="0" borderId="0" xfId="0" applyFont="1" applyAlignment="1">
      <alignment horizontal="left"/>
    </xf>
    <xf numFmtId="3" fontId="1" fillId="0" borderId="0" xfId="0" applyNumberFormat="1" applyFont="1"/>
    <xf numFmtId="0" fontId="1" fillId="0" borderId="0" xfId="0" applyFont="1" applyAlignment="1">
      <alignment horizontal="center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emf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emf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.png"/><Relationship Id="rId3" Type="http://schemas.openxmlformats.org/officeDocument/2006/relationships/image" Target="../media/image53.png"/><Relationship Id="rId7" Type="http://schemas.openxmlformats.org/officeDocument/2006/relationships/image" Target="../media/image57.png"/><Relationship Id="rId12" Type="http://schemas.openxmlformats.org/officeDocument/2006/relationships/image" Target="../media/image62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6" Type="http://schemas.openxmlformats.org/officeDocument/2006/relationships/image" Target="../media/image56.png"/><Relationship Id="rId11" Type="http://schemas.openxmlformats.org/officeDocument/2006/relationships/image" Target="../media/image61.png"/><Relationship Id="rId5" Type="http://schemas.openxmlformats.org/officeDocument/2006/relationships/image" Target="../media/image55.png"/><Relationship Id="rId10" Type="http://schemas.openxmlformats.org/officeDocument/2006/relationships/image" Target="../media/image60.png"/><Relationship Id="rId4" Type="http://schemas.openxmlformats.org/officeDocument/2006/relationships/image" Target="../media/image54.png"/><Relationship Id="rId9" Type="http://schemas.openxmlformats.org/officeDocument/2006/relationships/image" Target="../media/image5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13" Type="http://schemas.openxmlformats.org/officeDocument/2006/relationships/image" Target="../media/image73.png"/><Relationship Id="rId3" Type="http://schemas.openxmlformats.org/officeDocument/2006/relationships/image" Target="../media/image65.png"/><Relationship Id="rId7" Type="http://schemas.openxmlformats.org/officeDocument/2006/relationships/image" Target="../media/image13.png"/><Relationship Id="rId12" Type="http://schemas.openxmlformats.org/officeDocument/2006/relationships/image" Target="../media/image72.png"/><Relationship Id="rId2" Type="http://schemas.openxmlformats.org/officeDocument/2006/relationships/image" Target="../media/image64.png"/><Relationship Id="rId1" Type="http://schemas.openxmlformats.org/officeDocument/2006/relationships/image" Target="../media/image63.png"/><Relationship Id="rId6" Type="http://schemas.openxmlformats.org/officeDocument/2006/relationships/image" Target="../media/image68.png"/><Relationship Id="rId11" Type="http://schemas.openxmlformats.org/officeDocument/2006/relationships/image" Target="../media/image71.png"/><Relationship Id="rId5" Type="http://schemas.openxmlformats.org/officeDocument/2006/relationships/image" Target="../media/image67.png"/><Relationship Id="rId10" Type="http://schemas.openxmlformats.org/officeDocument/2006/relationships/image" Target="../media/image70.png"/><Relationship Id="rId4" Type="http://schemas.openxmlformats.org/officeDocument/2006/relationships/image" Target="../media/image66.png"/><Relationship Id="rId9" Type="http://schemas.openxmlformats.org/officeDocument/2006/relationships/image" Target="../media/image69.png"/><Relationship Id="rId14" Type="http://schemas.openxmlformats.org/officeDocument/2006/relationships/image" Target="../media/image7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25400</xdr:colOff>
      <xdr:row>85</xdr:row>
      <xdr:rowOff>12700</xdr:rowOff>
    </xdr:from>
    <xdr:to>
      <xdr:col>11</xdr:col>
      <xdr:colOff>503040</xdr:colOff>
      <xdr:row>87</xdr:row>
      <xdr:rowOff>138597</xdr:rowOff>
    </xdr:to>
    <xdr:pic>
      <xdr:nvPicPr>
        <xdr:cNvPr id="2" name="Picture 7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95100" y="1676400"/>
          <a:ext cx="2395340" cy="53229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96</xdr:row>
      <xdr:rowOff>127000</xdr:rowOff>
    </xdr:from>
    <xdr:to>
      <xdr:col>11</xdr:col>
      <xdr:colOff>465227</xdr:colOff>
      <xdr:row>100</xdr:row>
      <xdr:rowOff>2671</xdr:rowOff>
    </xdr:to>
    <xdr:pic>
      <xdr:nvPicPr>
        <xdr:cNvPr id="3" name="Picture 19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569700" y="4051300"/>
          <a:ext cx="2382927" cy="701171"/>
        </a:xfrm>
        <a:prstGeom prst="rect">
          <a:avLst/>
        </a:prstGeom>
      </xdr:spPr>
    </xdr:pic>
    <xdr:clientData/>
  </xdr:twoCellAnchor>
  <xdr:twoCellAnchor editAs="oneCell">
    <xdr:from>
      <xdr:col>8</xdr:col>
      <xdr:colOff>12700</xdr:colOff>
      <xdr:row>116</xdr:row>
      <xdr:rowOff>12700</xdr:rowOff>
    </xdr:from>
    <xdr:to>
      <xdr:col>11</xdr:col>
      <xdr:colOff>480690</xdr:colOff>
      <xdr:row>118</xdr:row>
      <xdr:rowOff>121690</xdr:rowOff>
    </xdr:to>
    <xdr:pic>
      <xdr:nvPicPr>
        <xdr:cNvPr id="4" name="Picture 10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020800" y="21856700"/>
          <a:ext cx="2385690" cy="515391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</xdr:colOff>
      <xdr:row>119</xdr:row>
      <xdr:rowOff>101600</xdr:rowOff>
    </xdr:from>
    <xdr:to>
      <xdr:col>11</xdr:col>
      <xdr:colOff>455889</xdr:colOff>
      <xdr:row>121</xdr:row>
      <xdr:rowOff>161925</xdr:rowOff>
    </xdr:to>
    <xdr:pic>
      <xdr:nvPicPr>
        <xdr:cNvPr id="5" name="Picture 1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595100" y="8953500"/>
          <a:ext cx="2348189" cy="46672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84</xdr:row>
      <xdr:rowOff>190500</xdr:rowOff>
    </xdr:from>
    <xdr:to>
      <xdr:col>16</xdr:col>
      <xdr:colOff>617340</xdr:colOff>
      <xdr:row>87</xdr:row>
      <xdr:rowOff>100498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820900" y="1638300"/>
          <a:ext cx="2395340" cy="53229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96</xdr:row>
      <xdr:rowOff>139700</xdr:rowOff>
    </xdr:from>
    <xdr:to>
      <xdr:col>16</xdr:col>
      <xdr:colOff>603022</xdr:colOff>
      <xdr:row>99</xdr:row>
      <xdr:rowOff>193302</xdr:rowOff>
    </xdr:to>
    <xdr:pic>
      <xdr:nvPicPr>
        <xdr:cNvPr id="7" name="Picture 20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820900" y="4064000"/>
          <a:ext cx="2381022" cy="675903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</xdr:colOff>
      <xdr:row>115</xdr:row>
      <xdr:rowOff>203200</xdr:rowOff>
    </xdr:from>
    <xdr:to>
      <xdr:col>17</xdr:col>
      <xdr:colOff>33140</xdr:colOff>
      <xdr:row>118</xdr:row>
      <xdr:rowOff>98810</xdr:rowOff>
    </xdr:to>
    <xdr:pic>
      <xdr:nvPicPr>
        <xdr:cNvPr id="8" name="Picture 13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859000" y="8229600"/>
          <a:ext cx="2395340" cy="517911"/>
        </a:xfrm>
        <a:prstGeom prst="rect">
          <a:avLst/>
        </a:prstGeom>
      </xdr:spPr>
    </xdr:pic>
    <xdr:clientData/>
  </xdr:twoCellAnchor>
  <xdr:twoCellAnchor editAs="oneCell">
    <xdr:from>
      <xdr:col>13</xdr:col>
      <xdr:colOff>50800</xdr:colOff>
      <xdr:row>120</xdr:row>
      <xdr:rowOff>0</xdr:rowOff>
    </xdr:from>
    <xdr:to>
      <xdr:col>16</xdr:col>
      <xdr:colOff>303135</xdr:colOff>
      <xdr:row>122</xdr:row>
      <xdr:rowOff>31750</xdr:rowOff>
    </xdr:to>
    <xdr:pic>
      <xdr:nvPicPr>
        <xdr:cNvPr id="9" name="Picture 17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871700" y="9055100"/>
          <a:ext cx="2030335" cy="438150"/>
        </a:xfrm>
        <a:prstGeom prst="rect">
          <a:avLst/>
        </a:prstGeom>
      </xdr:spPr>
    </xdr:pic>
    <xdr:clientData/>
  </xdr:twoCellAnchor>
  <xdr:oneCellAnchor>
    <xdr:from>
      <xdr:col>10</xdr:col>
      <xdr:colOff>38100</xdr:colOff>
      <xdr:row>4</xdr:row>
      <xdr:rowOff>25400</xdr:rowOff>
    </xdr:from>
    <xdr:ext cx="2480029" cy="496006"/>
    <xdr:pic>
      <xdr:nvPicPr>
        <xdr:cNvPr id="18" name="Picture 2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141200" y="18110200"/>
          <a:ext cx="2480029" cy="496006"/>
        </a:xfrm>
        <a:prstGeom prst="rect">
          <a:avLst/>
        </a:prstGeom>
      </xdr:spPr>
    </xdr:pic>
    <xdr:clientData/>
  </xdr:oneCellAnchor>
  <xdr:oneCellAnchor>
    <xdr:from>
      <xdr:col>10</xdr:col>
      <xdr:colOff>25400</xdr:colOff>
      <xdr:row>6</xdr:row>
      <xdr:rowOff>190500</xdr:rowOff>
    </xdr:from>
    <xdr:ext cx="2507289" cy="639113"/>
    <xdr:pic>
      <xdr:nvPicPr>
        <xdr:cNvPr id="19" name="Picture 29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128500" y="18681700"/>
          <a:ext cx="2507289" cy="639113"/>
        </a:xfrm>
        <a:prstGeom prst="rect">
          <a:avLst/>
        </a:prstGeom>
      </xdr:spPr>
    </xdr:pic>
    <xdr:clientData/>
  </xdr:oneCellAnchor>
  <xdr:oneCellAnchor>
    <xdr:from>
      <xdr:col>9</xdr:col>
      <xdr:colOff>800100</xdr:colOff>
      <xdr:row>23</xdr:row>
      <xdr:rowOff>127000</xdr:rowOff>
    </xdr:from>
    <xdr:ext cx="2515245" cy="807362"/>
    <xdr:pic>
      <xdr:nvPicPr>
        <xdr:cNvPr id="20" name="Picture 12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065000" y="22072600"/>
          <a:ext cx="2515245" cy="807362"/>
        </a:xfrm>
        <a:prstGeom prst="rect">
          <a:avLst/>
        </a:prstGeom>
      </xdr:spPr>
    </xdr:pic>
    <xdr:clientData/>
  </xdr:oneCellAnchor>
  <xdr:oneCellAnchor>
    <xdr:from>
      <xdr:col>9</xdr:col>
      <xdr:colOff>774700</xdr:colOff>
      <xdr:row>42</xdr:row>
      <xdr:rowOff>0</xdr:rowOff>
    </xdr:from>
    <xdr:ext cx="2573828" cy="612069"/>
    <xdr:pic>
      <xdr:nvPicPr>
        <xdr:cNvPr id="21" name="Picture 15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039600" y="25806400"/>
          <a:ext cx="2573828" cy="612069"/>
        </a:xfrm>
        <a:prstGeom prst="rect">
          <a:avLst/>
        </a:prstGeom>
      </xdr:spPr>
    </xdr:pic>
    <xdr:clientData/>
  </xdr:oneCellAnchor>
  <xdr:oneCellAnchor>
    <xdr:from>
      <xdr:col>9</xdr:col>
      <xdr:colOff>812800</xdr:colOff>
      <xdr:row>45</xdr:row>
      <xdr:rowOff>190500</xdr:rowOff>
    </xdr:from>
    <xdr:ext cx="2460228" cy="68681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077700" y="26606500"/>
          <a:ext cx="2460228" cy="686813"/>
        </a:xfrm>
        <a:prstGeom prst="rect">
          <a:avLst/>
        </a:prstGeom>
      </xdr:spPr>
    </xdr:pic>
    <xdr:clientData/>
  </xdr:oneCellAnchor>
  <xdr:oneCellAnchor>
    <xdr:from>
      <xdr:col>15</xdr:col>
      <xdr:colOff>12700</xdr:colOff>
      <xdr:row>4</xdr:row>
      <xdr:rowOff>12700</xdr:rowOff>
    </xdr:from>
    <xdr:ext cx="2603962" cy="556103"/>
    <xdr:pic>
      <xdr:nvPicPr>
        <xdr:cNvPr id="23" name="Picture 28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379700" y="18097500"/>
          <a:ext cx="2603962" cy="556103"/>
        </a:xfrm>
        <a:prstGeom prst="rect">
          <a:avLst/>
        </a:prstGeom>
      </xdr:spPr>
    </xdr:pic>
    <xdr:clientData/>
  </xdr:oneCellAnchor>
  <xdr:oneCellAnchor>
    <xdr:from>
      <xdr:col>15</xdr:col>
      <xdr:colOff>88900</xdr:colOff>
      <xdr:row>7</xdr:row>
      <xdr:rowOff>0</xdr:rowOff>
    </xdr:from>
    <xdr:ext cx="2521222" cy="648186"/>
    <xdr:pic>
      <xdr:nvPicPr>
        <xdr:cNvPr id="24" name="Picture 30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455900" y="18694400"/>
          <a:ext cx="2521222" cy="648186"/>
        </a:xfrm>
        <a:prstGeom prst="rect">
          <a:avLst/>
        </a:prstGeom>
      </xdr:spPr>
    </xdr:pic>
    <xdr:clientData/>
  </xdr:oneCellAnchor>
  <xdr:oneCellAnchor>
    <xdr:from>
      <xdr:col>15</xdr:col>
      <xdr:colOff>50800</xdr:colOff>
      <xdr:row>24</xdr:row>
      <xdr:rowOff>12700</xdr:rowOff>
    </xdr:from>
    <xdr:ext cx="2498582" cy="603106"/>
    <xdr:pic>
      <xdr:nvPicPr>
        <xdr:cNvPr id="25" name="Picture 13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417800" y="22161500"/>
          <a:ext cx="2498582" cy="603106"/>
        </a:xfrm>
        <a:prstGeom prst="rect">
          <a:avLst/>
        </a:prstGeom>
      </xdr:spPr>
    </xdr:pic>
    <xdr:clientData/>
  </xdr:oneCellAnchor>
  <xdr:oneCellAnchor>
    <xdr:from>
      <xdr:col>15</xdr:col>
      <xdr:colOff>63500</xdr:colOff>
      <xdr:row>42</xdr:row>
      <xdr:rowOff>0</xdr:rowOff>
    </xdr:from>
    <xdr:ext cx="2471535" cy="661175"/>
    <xdr:pic>
      <xdr:nvPicPr>
        <xdr:cNvPr id="26" name="Picture 16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430500" y="25806400"/>
          <a:ext cx="2471535" cy="661175"/>
        </a:xfrm>
        <a:prstGeom prst="rect">
          <a:avLst/>
        </a:prstGeom>
      </xdr:spPr>
    </xdr:pic>
    <xdr:clientData/>
  </xdr:oneCellAnchor>
  <xdr:oneCellAnchor>
    <xdr:from>
      <xdr:col>15</xdr:col>
      <xdr:colOff>76200</xdr:colOff>
      <xdr:row>46</xdr:row>
      <xdr:rowOff>0</xdr:rowOff>
    </xdr:from>
    <xdr:ext cx="2471535" cy="629999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443200" y="26619200"/>
          <a:ext cx="2471535" cy="629999"/>
        </a:xfrm>
        <a:prstGeom prst="rect">
          <a:avLst/>
        </a:prstGeom>
      </xdr:spPr>
    </xdr:pic>
    <xdr:clientData/>
  </xdr:oneCellAnchor>
  <xdr:oneCellAnchor>
    <xdr:from>
      <xdr:col>9</xdr:col>
      <xdr:colOff>25401</xdr:colOff>
      <xdr:row>62</xdr:row>
      <xdr:rowOff>50800</xdr:rowOff>
    </xdr:from>
    <xdr:ext cx="2554684" cy="520700"/>
    <xdr:pic>
      <xdr:nvPicPr>
        <xdr:cNvPr id="28" name="Picture 5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893801" y="1066800"/>
          <a:ext cx="2554684" cy="520700"/>
        </a:xfrm>
        <a:prstGeom prst="rect">
          <a:avLst/>
        </a:prstGeom>
      </xdr:spPr>
    </xdr:pic>
    <xdr:clientData/>
  </xdr:oneCellAnchor>
  <xdr:oneCellAnchor>
    <xdr:from>
      <xdr:col>9</xdr:col>
      <xdr:colOff>1</xdr:colOff>
      <xdr:row>65</xdr:row>
      <xdr:rowOff>177800</xdr:rowOff>
    </xdr:from>
    <xdr:ext cx="2565400" cy="479978"/>
    <xdr:pic>
      <xdr:nvPicPr>
        <xdr:cNvPr id="29" name="Picture 6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3868401" y="1803400"/>
          <a:ext cx="2565400" cy="479978"/>
        </a:xfrm>
        <a:prstGeom prst="rect">
          <a:avLst/>
        </a:prstGeom>
      </xdr:spPr>
    </xdr:pic>
    <xdr:clientData/>
  </xdr:oneCellAnchor>
  <xdr:twoCellAnchor editAs="oneCell">
    <xdr:from>
      <xdr:col>19</xdr:col>
      <xdr:colOff>571502</xdr:colOff>
      <xdr:row>7</xdr:row>
      <xdr:rowOff>1443</xdr:rowOff>
    </xdr:from>
    <xdr:to>
      <xdr:col>25</xdr:col>
      <xdr:colOff>219364</xdr:colOff>
      <xdr:row>14</xdr:row>
      <xdr:rowOff>161637</xdr:rowOff>
    </xdr:to>
    <xdr:pic>
      <xdr:nvPicPr>
        <xdr:cNvPr id="30" name="Grafik 29" descr="Ein Bild, das weiß, sitzend, schwarz, dunkel enthält.&#10;&#10;Automatisch generierte Beschreibung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14" t="24866" r="20772" b="37647"/>
        <a:stretch/>
      </xdr:blipFill>
      <xdr:spPr>
        <a:xfrm>
          <a:off x="21907502" y="1502352"/>
          <a:ext cx="3965862" cy="1614921"/>
        </a:xfrm>
        <a:prstGeom prst="rect">
          <a:avLst/>
        </a:prstGeom>
      </xdr:spPr>
    </xdr:pic>
    <xdr:clientData/>
  </xdr:twoCellAnchor>
  <xdr:twoCellAnchor editAs="oneCell">
    <xdr:from>
      <xdr:col>21</xdr:col>
      <xdr:colOff>436605</xdr:colOff>
      <xdr:row>10</xdr:row>
      <xdr:rowOff>166037</xdr:rowOff>
    </xdr:from>
    <xdr:to>
      <xdr:col>24</xdr:col>
      <xdr:colOff>696165</xdr:colOff>
      <xdr:row>12</xdr:row>
      <xdr:rowOff>197250</xdr:rowOff>
    </xdr:to>
    <xdr:pic>
      <xdr:nvPicPr>
        <xdr:cNvPr id="31" name="Grafik 30" descr="Ein Bild, das Screenshot enthält.&#10;&#10;Automatisch generierte Beschreibung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51" t="42396" r="27692" b="47344"/>
        <a:stretch/>
      </xdr:blipFill>
      <xdr:spPr>
        <a:xfrm>
          <a:off x="22938696" y="2290401"/>
          <a:ext cx="2568651" cy="446849"/>
        </a:xfrm>
        <a:prstGeom prst="rect">
          <a:avLst/>
        </a:prstGeom>
      </xdr:spPr>
    </xdr:pic>
    <xdr:clientData/>
  </xdr:twoCellAnchor>
  <xdr:twoCellAnchor>
    <xdr:from>
      <xdr:col>20</xdr:col>
      <xdr:colOff>513734</xdr:colOff>
      <xdr:row>12</xdr:row>
      <xdr:rowOff>14572</xdr:rowOff>
    </xdr:from>
    <xdr:to>
      <xdr:col>22</xdr:col>
      <xdr:colOff>30122</xdr:colOff>
      <xdr:row>13</xdr:row>
      <xdr:rowOff>23641</xdr:rowOff>
    </xdr:to>
    <xdr:sp macro="" textlink="">
      <xdr:nvSpPr>
        <xdr:cNvPr id="32" name="Textfeld 9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SpPr txBox="1"/>
      </xdr:nvSpPr>
      <xdr:spPr>
        <a:xfrm>
          <a:off x="22438552" y="2554572"/>
          <a:ext cx="717115" cy="21688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20</xdr:col>
      <xdr:colOff>505345</xdr:colOff>
      <xdr:row>11</xdr:row>
      <xdr:rowOff>2045</xdr:rowOff>
    </xdr:from>
    <xdr:to>
      <xdr:col>22</xdr:col>
      <xdr:colOff>21733</xdr:colOff>
      <xdr:row>12</xdr:row>
      <xdr:rowOff>11114</xdr:rowOff>
    </xdr:to>
    <xdr:sp macro="" textlink="">
      <xdr:nvSpPr>
        <xdr:cNvPr id="33" name="Textfeld 10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SpPr txBox="1"/>
      </xdr:nvSpPr>
      <xdr:spPr>
        <a:xfrm>
          <a:off x="22430163" y="2334227"/>
          <a:ext cx="717115" cy="21688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238</a:t>
          </a:r>
        </a:p>
      </xdr:txBody>
    </xdr:sp>
    <xdr:clientData/>
  </xdr:twoCellAnchor>
  <xdr:twoCellAnchor>
    <xdr:from>
      <xdr:col>20</xdr:col>
      <xdr:colOff>505345</xdr:colOff>
      <xdr:row>11</xdr:row>
      <xdr:rowOff>104155</xdr:rowOff>
    </xdr:from>
    <xdr:to>
      <xdr:col>22</xdr:col>
      <xdr:colOff>21733</xdr:colOff>
      <xdr:row>12</xdr:row>
      <xdr:rowOff>113224</xdr:rowOff>
    </xdr:to>
    <xdr:sp macro="" textlink="">
      <xdr:nvSpPr>
        <xdr:cNvPr id="34" name="Textfeld 12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SpPr txBox="1"/>
      </xdr:nvSpPr>
      <xdr:spPr>
        <a:xfrm>
          <a:off x="22430163" y="2436337"/>
          <a:ext cx="717115" cy="21688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 editAs="oneCell">
    <xdr:from>
      <xdr:col>21</xdr:col>
      <xdr:colOff>436605</xdr:colOff>
      <xdr:row>7</xdr:row>
      <xdr:rowOff>185671</xdr:rowOff>
    </xdr:from>
    <xdr:to>
      <xdr:col>24</xdr:col>
      <xdr:colOff>513033</xdr:colOff>
      <xdr:row>10</xdr:row>
      <xdr:rowOff>28017</xdr:rowOff>
    </xdr:to>
    <xdr:pic>
      <xdr:nvPicPr>
        <xdr:cNvPr id="35" name="table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2938696" y="1686580"/>
          <a:ext cx="2385519" cy="465801"/>
        </a:xfrm>
        <a:prstGeom prst="rect">
          <a:avLst/>
        </a:prstGeom>
      </xdr:spPr>
    </xdr:pic>
    <xdr:clientData/>
  </xdr:twoCellAnchor>
  <xdr:twoCellAnchor>
    <xdr:from>
      <xdr:col>20</xdr:col>
      <xdr:colOff>199159</xdr:colOff>
      <xdr:row>7</xdr:row>
      <xdr:rowOff>128444</xdr:rowOff>
    </xdr:from>
    <xdr:to>
      <xdr:col>21</xdr:col>
      <xdr:colOff>337705</xdr:colOff>
      <xdr:row>9</xdr:row>
      <xdr:rowOff>89835</xdr:rowOff>
    </xdr:to>
    <xdr:sp macro="" textlink="">
      <xdr:nvSpPr>
        <xdr:cNvPr id="36" name="Textfeld 3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SpPr txBox="1"/>
      </xdr:nvSpPr>
      <xdr:spPr>
        <a:xfrm>
          <a:off x="22123977" y="1629353"/>
          <a:ext cx="715819" cy="37702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EGFR   </a:t>
          </a:r>
        </a:p>
      </xdr:txBody>
    </xdr:sp>
    <xdr:clientData/>
  </xdr:twoCellAnchor>
  <xdr:twoCellAnchor editAs="oneCell">
    <xdr:from>
      <xdr:col>19</xdr:col>
      <xdr:colOff>577275</xdr:colOff>
      <xdr:row>0</xdr:row>
      <xdr:rowOff>0</xdr:rowOff>
    </xdr:from>
    <xdr:to>
      <xdr:col>25</xdr:col>
      <xdr:colOff>230911</xdr:colOff>
      <xdr:row>7</xdr:row>
      <xdr:rowOff>11547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18" t="21468" r="18550" b="44646"/>
        <a:stretch/>
      </xdr:blipFill>
      <xdr:spPr>
        <a:xfrm>
          <a:off x="21913275" y="0"/>
          <a:ext cx="3971636" cy="1512456"/>
        </a:xfrm>
        <a:prstGeom prst="rect">
          <a:avLst/>
        </a:prstGeom>
      </xdr:spPr>
    </xdr:pic>
    <xdr:clientData/>
  </xdr:twoCellAnchor>
  <xdr:twoCellAnchor editAs="oneCell">
    <xdr:from>
      <xdr:col>22</xdr:col>
      <xdr:colOff>60222</xdr:colOff>
      <xdr:row>2</xdr:row>
      <xdr:rowOff>220206</xdr:rowOff>
    </xdr:from>
    <xdr:to>
      <xdr:col>25</xdr:col>
      <xdr:colOff>2215</xdr:colOff>
      <xdr:row>6</xdr:row>
      <xdr:rowOff>63424</xdr:rowOff>
    </xdr:to>
    <xdr:pic>
      <xdr:nvPicPr>
        <xdr:cNvPr id="38" name="Grafik 37" descr="Ein Bild, das draußen, weiß, sitzend, Foto enthält.&#10;&#10;Automatisch generierte Beschreibung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85" t="34091" r="23438" b="49774"/>
        <a:stretch/>
      </xdr:blipFill>
      <xdr:spPr>
        <a:xfrm>
          <a:off x="23185767" y="647388"/>
          <a:ext cx="2466529" cy="709127"/>
        </a:xfrm>
        <a:prstGeom prst="rect">
          <a:avLst/>
        </a:prstGeom>
      </xdr:spPr>
    </xdr:pic>
    <xdr:clientData/>
  </xdr:twoCellAnchor>
  <xdr:twoCellAnchor>
    <xdr:from>
      <xdr:col>21</xdr:col>
      <xdr:colOff>43777</xdr:colOff>
      <xdr:row>4</xdr:row>
      <xdr:rowOff>129841</xdr:rowOff>
    </xdr:from>
    <xdr:to>
      <xdr:col>22</xdr:col>
      <xdr:colOff>120119</xdr:colOff>
      <xdr:row>5</xdr:row>
      <xdr:rowOff>137467</xdr:rowOff>
    </xdr:to>
    <xdr:sp macro="" textlink="">
      <xdr:nvSpPr>
        <xdr:cNvPr id="39" name="Textfeld 11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 txBox="1"/>
      </xdr:nvSpPr>
      <xdr:spPr>
        <a:xfrm>
          <a:off x="22545868" y="1007296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21</xdr:col>
      <xdr:colOff>52168</xdr:colOff>
      <xdr:row>5</xdr:row>
      <xdr:rowOff>31567</xdr:rowOff>
    </xdr:from>
    <xdr:to>
      <xdr:col>22</xdr:col>
      <xdr:colOff>128510</xdr:colOff>
      <xdr:row>6</xdr:row>
      <xdr:rowOff>39193</xdr:rowOff>
    </xdr:to>
    <xdr:sp macro="" textlink="">
      <xdr:nvSpPr>
        <xdr:cNvPr id="40" name="Textfeld 12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 txBox="1"/>
      </xdr:nvSpPr>
      <xdr:spPr>
        <a:xfrm>
          <a:off x="22554259" y="1116840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21</xdr:col>
      <xdr:colOff>43779</xdr:colOff>
      <xdr:row>4</xdr:row>
      <xdr:rowOff>20483</xdr:rowOff>
    </xdr:from>
    <xdr:to>
      <xdr:col>22</xdr:col>
      <xdr:colOff>120121</xdr:colOff>
      <xdr:row>5</xdr:row>
      <xdr:rowOff>28109</xdr:rowOff>
    </xdr:to>
    <xdr:sp macro="" textlink="">
      <xdr:nvSpPr>
        <xdr:cNvPr id="41" name="Textfeld 13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SpPr txBox="1"/>
      </xdr:nvSpPr>
      <xdr:spPr>
        <a:xfrm>
          <a:off x="22545870" y="897938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238</a:t>
          </a:r>
        </a:p>
      </xdr:txBody>
    </xdr:sp>
    <xdr:clientData/>
  </xdr:twoCellAnchor>
  <xdr:twoCellAnchor editAs="oneCell">
    <xdr:from>
      <xdr:col>22</xdr:col>
      <xdr:colOff>120121</xdr:colOff>
      <xdr:row>0</xdr:row>
      <xdr:rowOff>60881</xdr:rowOff>
    </xdr:from>
    <xdr:to>
      <xdr:col>24</xdr:col>
      <xdr:colOff>768049</xdr:colOff>
      <xdr:row>2</xdr:row>
      <xdr:rowOff>96614</xdr:rowOff>
    </xdr:to>
    <xdr:pic>
      <xdr:nvPicPr>
        <xdr:cNvPr id="42" name="table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3245666" y="60881"/>
          <a:ext cx="2333565" cy="462915"/>
        </a:xfrm>
        <a:prstGeom prst="rect">
          <a:avLst/>
        </a:prstGeom>
      </xdr:spPr>
    </xdr:pic>
    <xdr:clientData/>
  </xdr:twoCellAnchor>
  <xdr:twoCellAnchor>
    <xdr:from>
      <xdr:col>20</xdr:col>
      <xdr:colOff>404093</xdr:colOff>
      <xdr:row>0</xdr:row>
      <xdr:rowOff>61480</xdr:rowOff>
    </xdr:from>
    <xdr:to>
      <xdr:col>22</xdr:col>
      <xdr:colOff>86016</xdr:colOff>
      <xdr:row>2</xdr:row>
      <xdr:rowOff>8439</xdr:rowOff>
    </xdr:to>
    <xdr:sp macro="" textlink="">
      <xdr:nvSpPr>
        <xdr:cNvPr id="49" name="Textfeld 3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SpPr txBox="1"/>
      </xdr:nvSpPr>
      <xdr:spPr>
        <a:xfrm>
          <a:off x="22328911" y="61480"/>
          <a:ext cx="882650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p-EGFR   </a:t>
          </a:r>
        </a:p>
      </xdr:txBody>
    </xdr:sp>
    <xdr:clientData/>
  </xdr:twoCellAnchor>
  <xdr:twoCellAnchor editAs="oneCell">
    <xdr:from>
      <xdr:col>19</xdr:col>
      <xdr:colOff>450273</xdr:colOff>
      <xdr:row>17</xdr:row>
      <xdr:rowOff>150091</xdr:rowOff>
    </xdr:from>
    <xdr:to>
      <xdr:col>26</xdr:col>
      <xdr:colOff>467464</xdr:colOff>
      <xdr:row>31</xdr:row>
      <xdr:rowOff>26555</xdr:rowOff>
    </xdr:to>
    <xdr:pic>
      <xdr:nvPicPr>
        <xdr:cNvPr id="50" name="Grafik 49" descr="Ein Bild, das weiß, Foto, Flugzeug, Ebene enthält.&#10;&#10;Automatisch generierte Beschreibung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08" t="23105" r="18874" b="29397"/>
        <a:stretch/>
      </xdr:blipFill>
      <xdr:spPr>
        <a:xfrm>
          <a:off x="21786273" y="3729182"/>
          <a:ext cx="5178009" cy="2832100"/>
        </a:xfrm>
        <a:prstGeom prst="rect">
          <a:avLst/>
        </a:prstGeom>
      </xdr:spPr>
    </xdr:pic>
    <xdr:clientData/>
  </xdr:twoCellAnchor>
  <xdr:twoCellAnchor editAs="oneCell">
    <xdr:from>
      <xdr:col>20</xdr:col>
      <xdr:colOff>314642</xdr:colOff>
      <xdr:row>21</xdr:row>
      <xdr:rowOff>170995</xdr:rowOff>
    </xdr:from>
    <xdr:to>
      <xdr:col>21</xdr:col>
      <xdr:colOff>489844</xdr:colOff>
      <xdr:row>27</xdr:row>
      <xdr:rowOff>78054</xdr:rowOff>
    </xdr:to>
    <xdr:pic>
      <xdr:nvPicPr>
        <xdr:cNvPr id="51" name="Grafik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239460" y="4581359"/>
          <a:ext cx="752475" cy="1200150"/>
        </a:xfrm>
        <a:prstGeom prst="rect">
          <a:avLst/>
        </a:prstGeom>
      </xdr:spPr>
    </xdr:pic>
    <xdr:clientData/>
  </xdr:twoCellAnchor>
  <xdr:twoCellAnchor>
    <xdr:from>
      <xdr:col>20</xdr:col>
      <xdr:colOff>40331</xdr:colOff>
      <xdr:row>24</xdr:row>
      <xdr:rowOff>135885</xdr:rowOff>
    </xdr:from>
    <xdr:to>
      <xdr:col>21</xdr:col>
      <xdr:colOff>162854</xdr:colOff>
      <xdr:row>25</xdr:row>
      <xdr:rowOff>143511</xdr:rowOff>
    </xdr:to>
    <xdr:sp macro="" textlink="">
      <xdr:nvSpPr>
        <xdr:cNvPr id="52" name="Textfeld 1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SpPr txBox="1"/>
      </xdr:nvSpPr>
      <xdr:spPr>
        <a:xfrm>
          <a:off x="21965149" y="5215885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198</a:t>
          </a:r>
        </a:p>
      </xdr:txBody>
    </xdr:sp>
    <xdr:clientData/>
  </xdr:twoCellAnchor>
  <xdr:twoCellAnchor>
    <xdr:from>
      <xdr:col>20</xdr:col>
      <xdr:colOff>48720</xdr:colOff>
      <xdr:row>25</xdr:row>
      <xdr:rowOff>109955</xdr:rowOff>
    </xdr:from>
    <xdr:to>
      <xdr:col>21</xdr:col>
      <xdr:colOff>171243</xdr:colOff>
      <xdr:row>26</xdr:row>
      <xdr:rowOff>117581</xdr:rowOff>
    </xdr:to>
    <xdr:sp macro="" textlink="">
      <xdr:nvSpPr>
        <xdr:cNvPr id="53" name="Textfeld 1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SpPr txBox="1"/>
      </xdr:nvSpPr>
      <xdr:spPr>
        <a:xfrm>
          <a:off x="21973538" y="539777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98</a:t>
          </a:r>
        </a:p>
      </xdr:txBody>
    </xdr:sp>
    <xdr:clientData/>
  </xdr:twoCellAnchor>
  <xdr:twoCellAnchor>
    <xdr:from>
      <xdr:col>20</xdr:col>
      <xdr:colOff>40331</xdr:colOff>
      <xdr:row>23</xdr:row>
      <xdr:rowOff>116899</xdr:rowOff>
    </xdr:from>
    <xdr:to>
      <xdr:col>21</xdr:col>
      <xdr:colOff>162854</xdr:colOff>
      <xdr:row>24</xdr:row>
      <xdr:rowOff>112979</xdr:rowOff>
    </xdr:to>
    <xdr:sp macro="" textlink="">
      <xdr:nvSpPr>
        <xdr:cNvPr id="54" name="Textfeld 14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SpPr txBox="1"/>
      </xdr:nvSpPr>
      <xdr:spPr>
        <a:xfrm>
          <a:off x="21965149" y="4977535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238</a:t>
          </a:r>
        </a:p>
      </xdr:txBody>
    </xdr:sp>
    <xdr:clientData/>
  </xdr:twoCellAnchor>
  <xdr:twoCellAnchor editAs="oneCell">
    <xdr:from>
      <xdr:col>21</xdr:col>
      <xdr:colOff>573178</xdr:colOff>
      <xdr:row>23</xdr:row>
      <xdr:rowOff>87974</xdr:rowOff>
    </xdr:from>
    <xdr:to>
      <xdr:col>25</xdr:col>
      <xdr:colOff>485132</xdr:colOff>
      <xdr:row>25</xdr:row>
      <xdr:rowOff>123707</xdr:rowOff>
    </xdr:to>
    <xdr:pic>
      <xdr:nvPicPr>
        <xdr:cNvPr id="55" name="table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075269" y="4948610"/>
          <a:ext cx="3063863" cy="462915"/>
        </a:xfrm>
        <a:prstGeom prst="rect">
          <a:avLst/>
        </a:prstGeom>
      </xdr:spPr>
    </xdr:pic>
    <xdr:clientData/>
  </xdr:twoCellAnchor>
  <xdr:twoCellAnchor>
    <xdr:from>
      <xdr:col>19</xdr:col>
      <xdr:colOff>519546</xdr:colOff>
      <xdr:row>18</xdr:row>
      <xdr:rowOff>115455</xdr:rowOff>
    </xdr:from>
    <xdr:to>
      <xdr:col>22</xdr:col>
      <xdr:colOff>567190</xdr:colOff>
      <xdr:row>20</xdr:row>
      <xdr:rowOff>73960</xdr:rowOff>
    </xdr:to>
    <xdr:sp macro="" textlink="">
      <xdr:nvSpPr>
        <xdr:cNvPr id="56" name="Textfeld 6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SpPr txBox="1"/>
      </xdr:nvSpPr>
      <xdr:spPr>
        <a:xfrm>
          <a:off x="21855546" y="3902364"/>
          <a:ext cx="1837189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DCLK1  </a:t>
          </a:r>
        </a:p>
      </xdr:txBody>
    </xdr:sp>
    <xdr:clientData/>
  </xdr:twoCellAnchor>
  <xdr:twoCellAnchor>
    <xdr:from>
      <xdr:col>21</xdr:col>
      <xdr:colOff>102303</xdr:colOff>
      <xdr:row>37</xdr:row>
      <xdr:rowOff>105966</xdr:rowOff>
    </xdr:from>
    <xdr:to>
      <xdr:col>23</xdr:col>
      <xdr:colOff>371524</xdr:colOff>
      <xdr:row>54</xdr:row>
      <xdr:rowOff>78177</xdr:rowOff>
    </xdr:to>
    <xdr:sp macro="" textlink="">
      <xdr:nvSpPr>
        <xdr:cNvPr id="58" name="Rechteck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SpPr/>
      </xdr:nvSpPr>
      <xdr:spPr>
        <a:xfrm>
          <a:off x="22604394" y="7887602"/>
          <a:ext cx="1735494" cy="3551302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20</xdr:col>
      <xdr:colOff>43170</xdr:colOff>
      <xdr:row>37</xdr:row>
      <xdr:rowOff>70784</xdr:rowOff>
    </xdr:from>
    <xdr:to>
      <xdr:col>26</xdr:col>
      <xdr:colOff>686870</xdr:colOff>
      <xdr:row>56</xdr:row>
      <xdr:rowOff>14837</xdr:rowOff>
    </xdr:to>
    <xdr:pic>
      <xdr:nvPicPr>
        <xdr:cNvPr id="59" name="Grafik 58" descr="Ein Bild, das Monitor, sitzend, weiß, Bildschirm enthält.&#10;&#10;Automatisch generierte Beschreibung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24454" y="7562619"/>
          <a:ext cx="5187737" cy="3789007"/>
        </a:xfrm>
        <a:prstGeom prst="rect">
          <a:avLst/>
        </a:prstGeom>
      </xdr:spPr>
    </xdr:pic>
    <xdr:clientData/>
  </xdr:twoCellAnchor>
  <xdr:twoCellAnchor editAs="oneCell">
    <xdr:from>
      <xdr:col>22</xdr:col>
      <xdr:colOff>486371</xdr:colOff>
      <xdr:row>37</xdr:row>
      <xdr:rowOff>81559</xdr:rowOff>
    </xdr:from>
    <xdr:to>
      <xdr:col>26</xdr:col>
      <xdr:colOff>819076</xdr:colOff>
      <xdr:row>55</xdr:row>
      <xdr:rowOff>189608</xdr:rowOff>
    </xdr:to>
    <xdr:pic>
      <xdr:nvPicPr>
        <xdr:cNvPr id="60" name="Grafik 59" descr="Ein Bild, das schwarz, sitzend, Computer, Laptop enthält.&#10;&#10;Automatisch generierte Beschreibung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5" t="37" r="1638" b="-37"/>
        <a:stretch/>
      </xdr:blipFill>
      <xdr:spPr>
        <a:xfrm>
          <a:off x="23556096" y="7573394"/>
          <a:ext cx="3688301" cy="3754930"/>
        </a:xfrm>
        <a:prstGeom prst="rect">
          <a:avLst/>
        </a:prstGeom>
      </xdr:spPr>
    </xdr:pic>
    <xdr:clientData/>
  </xdr:twoCellAnchor>
  <xdr:twoCellAnchor>
    <xdr:from>
      <xdr:col>21</xdr:col>
      <xdr:colOff>508656</xdr:colOff>
      <xdr:row>42</xdr:row>
      <xdr:rowOff>471</xdr:rowOff>
    </xdr:from>
    <xdr:to>
      <xdr:col>22</xdr:col>
      <xdr:colOff>584998</xdr:colOff>
      <xdr:row>43</xdr:row>
      <xdr:rowOff>19853</xdr:rowOff>
    </xdr:to>
    <xdr:sp macro="" textlink="">
      <xdr:nvSpPr>
        <xdr:cNvPr id="61" name="Textfeld 3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SpPr txBox="1"/>
      </xdr:nvSpPr>
      <xdr:spPr>
        <a:xfrm>
          <a:off x="22960858" y="8564232"/>
          <a:ext cx="693865" cy="21745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>
    <xdr:from>
      <xdr:col>21</xdr:col>
      <xdr:colOff>508656</xdr:colOff>
      <xdr:row>42</xdr:row>
      <xdr:rowOff>184371</xdr:rowOff>
    </xdr:from>
    <xdr:to>
      <xdr:col>22</xdr:col>
      <xdr:colOff>584998</xdr:colOff>
      <xdr:row>43</xdr:row>
      <xdr:rowOff>191997</xdr:rowOff>
    </xdr:to>
    <xdr:sp macro="" textlink="">
      <xdr:nvSpPr>
        <xdr:cNvPr id="62" name="Textfeld 3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SpPr txBox="1"/>
      </xdr:nvSpPr>
      <xdr:spPr>
        <a:xfrm>
          <a:off x="22960858" y="8748132"/>
          <a:ext cx="693865" cy="2057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21</xdr:col>
      <xdr:colOff>508656</xdr:colOff>
      <xdr:row>43</xdr:row>
      <xdr:rowOff>114656</xdr:rowOff>
    </xdr:from>
    <xdr:to>
      <xdr:col>22</xdr:col>
      <xdr:colOff>584998</xdr:colOff>
      <xdr:row>44</xdr:row>
      <xdr:rowOff>122282</xdr:rowOff>
    </xdr:to>
    <xdr:sp macro="" textlink="">
      <xdr:nvSpPr>
        <xdr:cNvPr id="63" name="Textfeld 3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SpPr txBox="1"/>
      </xdr:nvSpPr>
      <xdr:spPr>
        <a:xfrm>
          <a:off x="22960858" y="8876491"/>
          <a:ext cx="693865" cy="2056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21</xdr:col>
      <xdr:colOff>508656</xdr:colOff>
      <xdr:row>44</xdr:row>
      <xdr:rowOff>119648</xdr:rowOff>
    </xdr:from>
    <xdr:to>
      <xdr:col>22</xdr:col>
      <xdr:colOff>584998</xdr:colOff>
      <xdr:row>45</xdr:row>
      <xdr:rowOff>127273</xdr:rowOff>
    </xdr:to>
    <xdr:sp macro="" textlink="">
      <xdr:nvSpPr>
        <xdr:cNvPr id="64" name="Textfeld 3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SpPr txBox="1"/>
      </xdr:nvSpPr>
      <xdr:spPr>
        <a:xfrm>
          <a:off x="22960858" y="9079556"/>
          <a:ext cx="693865" cy="2056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21</xdr:col>
      <xdr:colOff>508656</xdr:colOff>
      <xdr:row>46</xdr:row>
      <xdr:rowOff>18606</xdr:rowOff>
    </xdr:from>
    <xdr:to>
      <xdr:col>22</xdr:col>
      <xdr:colOff>584998</xdr:colOff>
      <xdr:row>47</xdr:row>
      <xdr:rowOff>26232</xdr:rowOff>
    </xdr:to>
    <xdr:sp macro="" textlink="">
      <xdr:nvSpPr>
        <xdr:cNvPr id="65" name="Textfeld 3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SpPr txBox="1"/>
      </xdr:nvSpPr>
      <xdr:spPr>
        <a:xfrm>
          <a:off x="22960858" y="9374661"/>
          <a:ext cx="693865" cy="2056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14</a:t>
          </a:r>
        </a:p>
      </xdr:txBody>
    </xdr:sp>
    <xdr:clientData/>
  </xdr:twoCellAnchor>
  <xdr:twoCellAnchor>
    <xdr:from>
      <xdr:col>21</xdr:col>
      <xdr:colOff>508656</xdr:colOff>
      <xdr:row>47</xdr:row>
      <xdr:rowOff>50755</xdr:rowOff>
    </xdr:from>
    <xdr:to>
      <xdr:col>22</xdr:col>
      <xdr:colOff>584998</xdr:colOff>
      <xdr:row>48</xdr:row>
      <xdr:rowOff>58381</xdr:rowOff>
    </xdr:to>
    <xdr:sp macro="" textlink="">
      <xdr:nvSpPr>
        <xdr:cNvPr id="66" name="Textfeld 3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SpPr txBox="1"/>
      </xdr:nvSpPr>
      <xdr:spPr>
        <a:xfrm>
          <a:off x="22960858" y="9604883"/>
          <a:ext cx="693865" cy="2057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</a:t>
          </a:r>
        </a:p>
      </xdr:txBody>
    </xdr:sp>
    <xdr:clientData/>
  </xdr:twoCellAnchor>
  <xdr:twoCellAnchor editAs="oneCell">
    <xdr:from>
      <xdr:col>22</xdr:col>
      <xdr:colOff>486371</xdr:colOff>
      <xdr:row>39</xdr:row>
      <xdr:rowOff>48354</xdr:rowOff>
    </xdr:from>
    <xdr:to>
      <xdr:col>25</xdr:col>
      <xdr:colOff>291481</xdr:colOff>
      <xdr:row>41</xdr:row>
      <xdr:rowOff>60997</xdr:rowOff>
    </xdr:to>
    <xdr:pic>
      <xdr:nvPicPr>
        <xdr:cNvPr id="67" name="table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3611916" y="8245627"/>
          <a:ext cx="2333565" cy="462915"/>
        </a:xfrm>
        <a:prstGeom prst="rect">
          <a:avLst/>
        </a:prstGeom>
      </xdr:spPr>
    </xdr:pic>
    <xdr:clientData/>
  </xdr:twoCellAnchor>
  <xdr:twoCellAnchor>
    <xdr:from>
      <xdr:col>20</xdr:col>
      <xdr:colOff>129310</xdr:colOff>
      <xdr:row>37</xdr:row>
      <xdr:rowOff>198582</xdr:rowOff>
    </xdr:from>
    <xdr:to>
      <xdr:col>22</xdr:col>
      <xdr:colOff>765772</xdr:colOff>
      <xdr:row>39</xdr:row>
      <xdr:rowOff>157086</xdr:rowOff>
    </xdr:to>
    <xdr:sp macro="" textlink="">
      <xdr:nvSpPr>
        <xdr:cNvPr id="68" name="Textfeld 6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SpPr txBox="1"/>
      </xdr:nvSpPr>
      <xdr:spPr>
        <a:xfrm>
          <a:off x="22054128" y="7980218"/>
          <a:ext cx="1837189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M3R  </a:t>
          </a:r>
        </a:p>
      </xdr:txBody>
    </xdr:sp>
    <xdr:clientData/>
  </xdr:twoCellAnchor>
  <xdr:twoCellAnchor editAs="oneCell">
    <xdr:from>
      <xdr:col>14</xdr:col>
      <xdr:colOff>58257</xdr:colOff>
      <xdr:row>60</xdr:row>
      <xdr:rowOff>1</xdr:rowOff>
    </xdr:from>
    <xdr:to>
      <xdr:col>20</xdr:col>
      <xdr:colOff>564758</xdr:colOff>
      <xdr:row>75</xdr:row>
      <xdr:rowOff>143497</xdr:rowOff>
    </xdr:to>
    <xdr:pic>
      <xdr:nvPicPr>
        <xdr:cNvPr id="69" name="Grafik 68" descr="Ein Bild, das sitzend, Monitor, Bildschirm, Laptop enthält.&#10;&#10;Automatisch generierte Beschreibung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82936" y="12129084"/>
          <a:ext cx="4363106" cy="3286768"/>
        </a:xfrm>
        <a:prstGeom prst="rect">
          <a:avLst/>
        </a:prstGeom>
      </xdr:spPr>
    </xdr:pic>
    <xdr:clientData/>
  </xdr:twoCellAnchor>
  <xdr:twoCellAnchor editAs="oneCell">
    <xdr:from>
      <xdr:col>16</xdr:col>
      <xdr:colOff>300037</xdr:colOff>
      <xdr:row>64</xdr:row>
      <xdr:rowOff>31765</xdr:rowOff>
    </xdr:from>
    <xdr:to>
      <xdr:col>19</xdr:col>
      <xdr:colOff>105692</xdr:colOff>
      <xdr:row>72</xdr:row>
      <xdr:rowOff>15919</xdr:rowOff>
    </xdr:to>
    <xdr:pic>
      <xdr:nvPicPr>
        <xdr:cNvPr id="70" name="Grafik 69" descr="Ein Bild, das Haushaltsgerät enthält.&#10;&#10;Automatisch generierte Beschreibung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59" t="27194" r="27527" b="25077"/>
        <a:stretch/>
      </xdr:blipFill>
      <xdr:spPr>
        <a:xfrm>
          <a:off x="19466551" y="13034701"/>
          <a:ext cx="1937857" cy="1568741"/>
        </a:xfrm>
        <a:prstGeom prst="rect">
          <a:avLst/>
        </a:prstGeom>
      </xdr:spPr>
    </xdr:pic>
    <xdr:clientData/>
  </xdr:twoCellAnchor>
  <xdr:twoCellAnchor>
    <xdr:from>
      <xdr:col>15</xdr:col>
      <xdr:colOff>299936</xdr:colOff>
      <xdr:row>64</xdr:row>
      <xdr:rowOff>138906</xdr:rowOff>
    </xdr:from>
    <xdr:to>
      <xdr:col>16</xdr:col>
      <xdr:colOff>428814</xdr:colOff>
      <xdr:row>65</xdr:row>
      <xdr:rowOff>156277</xdr:rowOff>
    </xdr:to>
    <xdr:sp macro="" textlink="">
      <xdr:nvSpPr>
        <xdr:cNvPr id="71" name="Textfeld 1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SpPr txBox="1"/>
      </xdr:nvSpPr>
      <xdr:spPr>
        <a:xfrm>
          <a:off x="18895532" y="1314184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15</xdr:col>
      <xdr:colOff>319454</xdr:colOff>
      <xdr:row>65</xdr:row>
      <xdr:rowOff>69554</xdr:rowOff>
    </xdr:from>
    <xdr:to>
      <xdr:col>16</xdr:col>
      <xdr:colOff>448332</xdr:colOff>
      <xdr:row>66</xdr:row>
      <xdr:rowOff>86924</xdr:rowOff>
    </xdr:to>
    <xdr:sp macro="" textlink="">
      <xdr:nvSpPr>
        <xdr:cNvPr id="72" name="Textfeld 1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SpPr txBox="1"/>
      </xdr:nvSpPr>
      <xdr:spPr>
        <a:xfrm>
          <a:off x="18915050" y="1327056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15</xdr:col>
      <xdr:colOff>319454</xdr:colOff>
      <xdr:row>65</xdr:row>
      <xdr:rowOff>164412</xdr:rowOff>
    </xdr:from>
    <xdr:to>
      <xdr:col>16</xdr:col>
      <xdr:colOff>448332</xdr:colOff>
      <xdr:row>66</xdr:row>
      <xdr:rowOff>181782</xdr:rowOff>
    </xdr:to>
    <xdr:sp macro="" textlink="">
      <xdr:nvSpPr>
        <xdr:cNvPr id="73" name="Textfeld 1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SpPr txBox="1"/>
      </xdr:nvSpPr>
      <xdr:spPr>
        <a:xfrm>
          <a:off x="18915050" y="13365421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>
    <xdr:from>
      <xdr:col>15</xdr:col>
      <xdr:colOff>319454</xdr:colOff>
      <xdr:row>66</xdr:row>
      <xdr:rowOff>101981</xdr:rowOff>
    </xdr:from>
    <xdr:to>
      <xdr:col>16</xdr:col>
      <xdr:colOff>448332</xdr:colOff>
      <xdr:row>67</xdr:row>
      <xdr:rowOff>119352</xdr:rowOff>
    </xdr:to>
    <xdr:sp macro="" textlink="">
      <xdr:nvSpPr>
        <xdr:cNvPr id="74" name="Textfeld 1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SpPr txBox="1"/>
      </xdr:nvSpPr>
      <xdr:spPr>
        <a:xfrm>
          <a:off x="18915050" y="1350106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15</xdr:col>
      <xdr:colOff>319454</xdr:colOff>
      <xdr:row>67</xdr:row>
      <xdr:rowOff>38229</xdr:rowOff>
    </xdr:from>
    <xdr:to>
      <xdr:col>16</xdr:col>
      <xdr:colOff>448332</xdr:colOff>
      <xdr:row>68</xdr:row>
      <xdr:rowOff>55600</xdr:rowOff>
    </xdr:to>
    <xdr:sp macro="" textlink="">
      <xdr:nvSpPr>
        <xdr:cNvPr id="75" name="Textfeld 1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SpPr txBox="1"/>
      </xdr:nvSpPr>
      <xdr:spPr>
        <a:xfrm>
          <a:off x="18915050" y="13635385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15</xdr:col>
      <xdr:colOff>308269</xdr:colOff>
      <xdr:row>68</xdr:row>
      <xdr:rowOff>23305</xdr:rowOff>
    </xdr:from>
    <xdr:to>
      <xdr:col>16</xdr:col>
      <xdr:colOff>437147</xdr:colOff>
      <xdr:row>69</xdr:row>
      <xdr:rowOff>40675</xdr:rowOff>
    </xdr:to>
    <xdr:sp macro="" textlink="">
      <xdr:nvSpPr>
        <xdr:cNvPr id="76" name="Textfeld 1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SpPr txBox="1"/>
      </xdr:nvSpPr>
      <xdr:spPr>
        <a:xfrm>
          <a:off x="18903865" y="1381853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15</xdr:col>
      <xdr:colOff>299936</xdr:colOff>
      <xdr:row>69</xdr:row>
      <xdr:rowOff>62900</xdr:rowOff>
    </xdr:from>
    <xdr:to>
      <xdr:col>16</xdr:col>
      <xdr:colOff>428814</xdr:colOff>
      <xdr:row>70</xdr:row>
      <xdr:rowOff>80271</xdr:rowOff>
    </xdr:to>
    <xdr:sp macro="" textlink="">
      <xdr:nvSpPr>
        <xdr:cNvPr id="77" name="Textfeld 1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SpPr txBox="1"/>
      </xdr:nvSpPr>
      <xdr:spPr>
        <a:xfrm>
          <a:off x="18895532" y="1405620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14</a:t>
          </a:r>
        </a:p>
      </xdr:txBody>
    </xdr:sp>
    <xdr:clientData/>
  </xdr:twoCellAnchor>
  <xdr:twoCellAnchor editAs="oneCell">
    <xdr:from>
      <xdr:col>16</xdr:col>
      <xdr:colOff>154538</xdr:colOff>
      <xdr:row>61</xdr:row>
      <xdr:rowOff>59541</xdr:rowOff>
    </xdr:from>
    <xdr:to>
      <xdr:col>17</xdr:col>
      <xdr:colOff>602418</xdr:colOff>
      <xdr:row>63</xdr:row>
      <xdr:rowOff>146664</xdr:rowOff>
    </xdr:to>
    <xdr:pic>
      <xdr:nvPicPr>
        <xdr:cNvPr id="78" name="table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336618" y="12617301"/>
          <a:ext cx="1067640" cy="534163"/>
        </a:xfrm>
        <a:prstGeom prst="rect">
          <a:avLst/>
        </a:prstGeom>
      </xdr:spPr>
    </xdr:pic>
    <xdr:clientData/>
  </xdr:twoCellAnchor>
  <xdr:twoCellAnchor>
    <xdr:from>
      <xdr:col>14</xdr:col>
      <xdr:colOff>254344</xdr:colOff>
      <xdr:row>61</xdr:row>
      <xdr:rowOff>91371</xdr:rowOff>
    </xdr:from>
    <xdr:to>
      <xdr:col>15</xdr:col>
      <xdr:colOff>392891</xdr:colOff>
      <xdr:row>62</xdr:row>
      <xdr:rowOff>215882</xdr:rowOff>
    </xdr:to>
    <xdr:sp macro="" textlink="">
      <xdr:nvSpPr>
        <xdr:cNvPr id="79" name="Textfeld 3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SpPr txBox="1"/>
      </xdr:nvSpPr>
      <xdr:spPr>
        <a:xfrm>
          <a:off x="18279023" y="12441830"/>
          <a:ext cx="709464" cy="35753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EGFR   </a:t>
          </a:r>
        </a:p>
      </xdr:txBody>
    </xdr:sp>
    <xdr:clientData/>
  </xdr:twoCellAnchor>
  <xdr:twoCellAnchor editAs="oneCell">
    <xdr:from>
      <xdr:col>21</xdr:col>
      <xdr:colOff>501009</xdr:colOff>
      <xdr:row>59</xdr:row>
      <xdr:rowOff>174770</xdr:rowOff>
    </xdr:from>
    <xdr:to>
      <xdr:col>27</xdr:col>
      <xdr:colOff>81560</xdr:colOff>
      <xdr:row>76</xdr:row>
      <xdr:rowOff>7169</xdr:rowOff>
    </xdr:to>
    <xdr:pic>
      <xdr:nvPicPr>
        <xdr:cNvPr id="81" name="Grafik 80" descr="Ein Bild, das Monitor, sitzend, Foto, Bildschirm enthält.&#10;&#10;Automatisch generierte Beschreibung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18" t="10253" r="17020" b="13507"/>
        <a:stretch/>
      </xdr:blipFill>
      <xdr:spPr>
        <a:xfrm>
          <a:off x="22953211" y="12105779"/>
          <a:ext cx="4392569" cy="3378899"/>
        </a:xfrm>
        <a:prstGeom prst="rect">
          <a:avLst/>
        </a:prstGeom>
      </xdr:spPr>
    </xdr:pic>
    <xdr:clientData/>
  </xdr:twoCellAnchor>
  <xdr:twoCellAnchor editAs="oneCell">
    <xdr:from>
      <xdr:col>23</xdr:col>
      <xdr:colOff>463941</xdr:colOff>
      <xdr:row>64</xdr:row>
      <xdr:rowOff>43741</xdr:rowOff>
    </xdr:from>
    <xdr:to>
      <xdr:col>26</xdr:col>
      <xdr:colOff>553711</xdr:colOff>
      <xdr:row>74</xdr:row>
      <xdr:rowOff>177210</xdr:rowOff>
    </xdr:to>
    <xdr:pic>
      <xdr:nvPicPr>
        <xdr:cNvPr id="82" name="Grafik 81" descr="Ein Bild, das Wasser, weiß, Foto, stehend enthält.&#10;&#10;Automatisch generierte Beschreibung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32" t="30575" r="30969" b="19456"/>
        <a:stretch/>
      </xdr:blipFill>
      <xdr:spPr>
        <a:xfrm>
          <a:off x="24372565" y="13046677"/>
          <a:ext cx="2606467" cy="2204815"/>
        </a:xfrm>
        <a:prstGeom prst="rect">
          <a:avLst/>
        </a:prstGeom>
      </xdr:spPr>
    </xdr:pic>
    <xdr:clientData/>
  </xdr:twoCellAnchor>
  <xdr:twoCellAnchor>
    <xdr:from>
      <xdr:col>22</xdr:col>
      <xdr:colOff>603044</xdr:colOff>
      <xdr:row>65</xdr:row>
      <xdr:rowOff>122247</xdr:rowOff>
    </xdr:from>
    <xdr:to>
      <xdr:col>23</xdr:col>
      <xdr:colOff>463941</xdr:colOff>
      <xdr:row>66</xdr:row>
      <xdr:rowOff>139617</xdr:rowOff>
    </xdr:to>
    <xdr:sp macro="" textlink="">
      <xdr:nvSpPr>
        <xdr:cNvPr id="83" name="Textfeld 10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SpPr txBox="1"/>
      </xdr:nvSpPr>
      <xdr:spPr>
        <a:xfrm>
          <a:off x="23672769" y="13323256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22</xdr:col>
      <xdr:colOff>629068</xdr:colOff>
      <xdr:row>66</xdr:row>
      <xdr:rowOff>73206</xdr:rowOff>
    </xdr:from>
    <xdr:to>
      <xdr:col>23</xdr:col>
      <xdr:colOff>489965</xdr:colOff>
      <xdr:row>67</xdr:row>
      <xdr:rowOff>90577</xdr:rowOff>
    </xdr:to>
    <xdr:sp macro="" textlink="">
      <xdr:nvSpPr>
        <xdr:cNvPr id="84" name="Textfeld 11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SpPr txBox="1"/>
      </xdr:nvSpPr>
      <xdr:spPr>
        <a:xfrm>
          <a:off x="23698793" y="13472289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22</xdr:col>
      <xdr:colOff>616056</xdr:colOff>
      <xdr:row>67</xdr:row>
      <xdr:rowOff>24166</xdr:rowOff>
    </xdr:from>
    <xdr:to>
      <xdr:col>23</xdr:col>
      <xdr:colOff>476953</xdr:colOff>
      <xdr:row>68</xdr:row>
      <xdr:rowOff>41537</xdr:rowOff>
    </xdr:to>
    <xdr:sp macro="" textlink="">
      <xdr:nvSpPr>
        <xdr:cNvPr id="85" name="Textfeld 12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SpPr txBox="1"/>
      </xdr:nvSpPr>
      <xdr:spPr>
        <a:xfrm>
          <a:off x="23685781" y="1362132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>
    <xdr:from>
      <xdr:col>22</xdr:col>
      <xdr:colOff>622562</xdr:colOff>
      <xdr:row>68</xdr:row>
      <xdr:rowOff>12921</xdr:rowOff>
    </xdr:from>
    <xdr:to>
      <xdr:col>23</xdr:col>
      <xdr:colOff>483459</xdr:colOff>
      <xdr:row>69</xdr:row>
      <xdr:rowOff>30291</xdr:rowOff>
    </xdr:to>
    <xdr:sp macro="" textlink="">
      <xdr:nvSpPr>
        <xdr:cNvPr id="86" name="Textfeld 13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SpPr txBox="1"/>
      </xdr:nvSpPr>
      <xdr:spPr>
        <a:xfrm>
          <a:off x="23692287" y="13808150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22</xdr:col>
      <xdr:colOff>622562</xdr:colOff>
      <xdr:row>69</xdr:row>
      <xdr:rowOff>1674</xdr:rowOff>
    </xdr:from>
    <xdr:to>
      <xdr:col>23</xdr:col>
      <xdr:colOff>483459</xdr:colOff>
      <xdr:row>70</xdr:row>
      <xdr:rowOff>19045</xdr:rowOff>
    </xdr:to>
    <xdr:sp macro="" textlink="">
      <xdr:nvSpPr>
        <xdr:cNvPr id="87" name="Textfeld 14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SpPr txBox="1"/>
      </xdr:nvSpPr>
      <xdr:spPr>
        <a:xfrm>
          <a:off x="23692287" y="13994977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22</xdr:col>
      <xdr:colOff>596923</xdr:colOff>
      <xdr:row>70</xdr:row>
      <xdr:rowOff>1563</xdr:rowOff>
    </xdr:from>
    <xdr:to>
      <xdr:col>23</xdr:col>
      <xdr:colOff>457820</xdr:colOff>
      <xdr:row>71</xdr:row>
      <xdr:rowOff>18933</xdr:rowOff>
    </xdr:to>
    <xdr:sp macro="" textlink="">
      <xdr:nvSpPr>
        <xdr:cNvPr id="88" name="Textfeld 15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SpPr txBox="1"/>
      </xdr:nvSpPr>
      <xdr:spPr>
        <a:xfrm>
          <a:off x="23666648" y="14192939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22</xdr:col>
      <xdr:colOff>596923</xdr:colOff>
      <xdr:row>71</xdr:row>
      <xdr:rowOff>168311</xdr:rowOff>
    </xdr:from>
    <xdr:to>
      <xdr:col>23</xdr:col>
      <xdr:colOff>457820</xdr:colOff>
      <xdr:row>72</xdr:row>
      <xdr:rowOff>185682</xdr:rowOff>
    </xdr:to>
    <xdr:sp macro="" textlink="">
      <xdr:nvSpPr>
        <xdr:cNvPr id="89" name="Textfeld 16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SpPr txBox="1"/>
      </xdr:nvSpPr>
      <xdr:spPr>
        <a:xfrm>
          <a:off x="23666648" y="14557761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14</a:t>
          </a:r>
        </a:p>
      </xdr:txBody>
    </xdr:sp>
    <xdr:clientData/>
  </xdr:twoCellAnchor>
  <xdr:twoCellAnchor editAs="oneCell">
    <xdr:from>
      <xdr:col>23</xdr:col>
      <xdr:colOff>665770</xdr:colOff>
      <xdr:row>61</xdr:row>
      <xdr:rowOff>44001</xdr:rowOff>
    </xdr:from>
    <xdr:to>
      <xdr:col>25</xdr:col>
      <xdr:colOff>186505</xdr:colOff>
      <xdr:row>63</xdr:row>
      <xdr:rowOff>162560</xdr:rowOff>
    </xdr:to>
    <xdr:pic>
      <xdr:nvPicPr>
        <xdr:cNvPr id="90" name="table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4602730" y="12601761"/>
          <a:ext cx="1207295" cy="565599"/>
        </a:xfrm>
        <a:prstGeom prst="rect">
          <a:avLst/>
        </a:prstGeom>
      </xdr:spPr>
    </xdr:pic>
    <xdr:clientData/>
  </xdr:twoCellAnchor>
  <xdr:twoCellAnchor>
    <xdr:from>
      <xdr:col>22</xdr:col>
      <xdr:colOff>22247</xdr:colOff>
      <xdr:row>61</xdr:row>
      <xdr:rowOff>45698</xdr:rowOff>
    </xdr:from>
    <xdr:to>
      <xdr:col>23</xdr:col>
      <xdr:colOff>116513</xdr:colOff>
      <xdr:row>62</xdr:row>
      <xdr:rowOff>186812</xdr:rowOff>
    </xdr:to>
    <xdr:sp macro="" textlink="">
      <xdr:nvSpPr>
        <xdr:cNvPr id="92" name="Textfeld 3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SpPr txBox="1"/>
      </xdr:nvSpPr>
      <xdr:spPr>
        <a:xfrm>
          <a:off x="23091972" y="12396157"/>
          <a:ext cx="93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p-EGFR   </a:t>
          </a:r>
        </a:p>
      </xdr:txBody>
    </xdr:sp>
    <xdr:clientData/>
  </xdr:twoCellAnchor>
  <xdr:twoCellAnchor editAs="oneCell">
    <xdr:from>
      <xdr:col>18</xdr:col>
      <xdr:colOff>310443</xdr:colOff>
      <xdr:row>80</xdr:row>
      <xdr:rowOff>155222</xdr:rowOff>
    </xdr:from>
    <xdr:to>
      <xdr:col>23</xdr:col>
      <xdr:colOff>423334</xdr:colOff>
      <xdr:row>89</xdr:row>
      <xdr:rowOff>70556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52" t="12401" r="15929" b="41006"/>
        <a:stretch/>
      </xdr:blipFill>
      <xdr:spPr>
        <a:xfrm>
          <a:off x="20954999" y="16185444"/>
          <a:ext cx="3400779" cy="1749778"/>
        </a:xfrm>
        <a:prstGeom prst="rect">
          <a:avLst/>
        </a:prstGeom>
      </xdr:spPr>
    </xdr:pic>
    <xdr:clientData/>
  </xdr:twoCellAnchor>
  <xdr:twoCellAnchor editAs="oneCell">
    <xdr:from>
      <xdr:col>20</xdr:col>
      <xdr:colOff>64149</xdr:colOff>
      <xdr:row>84</xdr:row>
      <xdr:rowOff>181002</xdr:rowOff>
    </xdr:from>
    <xdr:to>
      <xdr:col>23</xdr:col>
      <xdr:colOff>37118</xdr:colOff>
      <xdr:row>87</xdr:row>
      <xdr:rowOff>127897</xdr:rowOff>
    </xdr:to>
    <xdr:pic>
      <xdr:nvPicPr>
        <xdr:cNvPr id="94" name="Grafik 93" descr="Ein Bild, das Natur, Regen, weiß, Foto enthält.&#10;&#10;Automatisch generierte Beschreibung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77" t="41147" r="29504" b="44109"/>
        <a:stretch/>
      </xdr:blipFill>
      <xdr:spPr>
        <a:xfrm>
          <a:off x="21964593" y="17043780"/>
          <a:ext cx="2004969" cy="553673"/>
        </a:xfrm>
        <a:prstGeom prst="rect">
          <a:avLst/>
        </a:prstGeom>
      </xdr:spPr>
    </xdr:pic>
    <xdr:clientData/>
  </xdr:twoCellAnchor>
  <xdr:twoCellAnchor>
    <xdr:from>
      <xdr:col>19</xdr:col>
      <xdr:colOff>72031</xdr:colOff>
      <xdr:row>86</xdr:row>
      <xdr:rowOff>95235</xdr:rowOff>
    </xdr:from>
    <xdr:to>
      <xdr:col>20</xdr:col>
      <xdr:colOff>193272</xdr:colOff>
      <xdr:row>87</xdr:row>
      <xdr:rowOff>113123</xdr:rowOff>
    </xdr:to>
    <xdr:sp macro="" textlink="">
      <xdr:nvSpPr>
        <xdr:cNvPr id="95" name="Textfeld 9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SpPr txBox="1"/>
      </xdr:nvSpPr>
      <xdr:spPr>
        <a:xfrm>
          <a:off x="21393920" y="17367235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19</xdr:col>
      <xdr:colOff>72031</xdr:colOff>
      <xdr:row>87</xdr:row>
      <xdr:rowOff>27562</xdr:rowOff>
    </xdr:from>
    <xdr:to>
      <xdr:col>20</xdr:col>
      <xdr:colOff>193272</xdr:colOff>
      <xdr:row>88</xdr:row>
      <xdr:rowOff>45451</xdr:rowOff>
    </xdr:to>
    <xdr:sp macro="" textlink="">
      <xdr:nvSpPr>
        <xdr:cNvPr id="96" name="Textfeld 10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SpPr txBox="1"/>
      </xdr:nvSpPr>
      <xdr:spPr>
        <a:xfrm>
          <a:off x="21393920" y="17497118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19</xdr:col>
      <xdr:colOff>63642</xdr:colOff>
      <xdr:row>85</xdr:row>
      <xdr:rowOff>170659</xdr:rowOff>
    </xdr:from>
    <xdr:to>
      <xdr:col>20</xdr:col>
      <xdr:colOff>184883</xdr:colOff>
      <xdr:row>86</xdr:row>
      <xdr:rowOff>188547</xdr:rowOff>
    </xdr:to>
    <xdr:sp macro="" textlink="">
      <xdr:nvSpPr>
        <xdr:cNvPr id="97" name="Textfeld 11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SpPr txBox="1"/>
      </xdr:nvSpPr>
      <xdr:spPr>
        <a:xfrm>
          <a:off x="21385531" y="1724510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238</a:t>
          </a:r>
        </a:p>
      </xdr:txBody>
    </xdr:sp>
    <xdr:clientData/>
  </xdr:twoCellAnchor>
  <xdr:twoCellAnchor editAs="oneCell">
    <xdr:from>
      <xdr:col>20</xdr:col>
      <xdr:colOff>64149</xdr:colOff>
      <xdr:row>82</xdr:row>
      <xdr:rowOff>11906</xdr:rowOff>
    </xdr:from>
    <xdr:to>
      <xdr:col>23</xdr:col>
      <xdr:colOff>42334</xdr:colOff>
      <xdr:row>84</xdr:row>
      <xdr:rowOff>144430</xdr:rowOff>
    </xdr:to>
    <xdr:pic>
      <xdr:nvPicPr>
        <xdr:cNvPr id="98" name="table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964593" y="16437239"/>
          <a:ext cx="2010185" cy="569970"/>
        </a:xfrm>
        <a:prstGeom prst="rect">
          <a:avLst/>
        </a:prstGeom>
      </xdr:spPr>
    </xdr:pic>
    <xdr:clientData/>
  </xdr:twoCellAnchor>
  <xdr:twoCellAnchor>
    <xdr:from>
      <xdr:col>18</xdr:col>
      <xdr:colOff>372022</xdr:colOff>
      <xdr:row>80</xdr:row>
      <xdr:rowOff>193386</xdr:rowOff>
    </xdr:from>
    <xdr:to>
      <xdr:col>19</xdr:col>
      <xdr:colOff>411792</xdr:colOff>
      <xdr:row>82</xdr:row>
      <xdr:rowOff>172416</xdr:rowOff>
    </xdr:to>
    <xdr:sp macro="" textlink="">
      <xdr:nvSpPr>
        <xdr:cNvPr id="99" name="Textfeld 3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SpPr txBox="1"/>
      </xdr:nvSpPr>
      <xdr:spPr>
        <a:xfrm>
          <a:off x="21016578" y="16223608"/>
          <a:ext cx="717103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PI3K</a:t>
          </a:r>
        </a:p>
      </xdr:txBody>
    </xdr:sp>
    <xdr:clientData/>
  </xdr:twoCellAnchor>
  <xdr:twoCellAnchor editAs="oneCell">
    <xdr:from>
      <xdr:col>18</xdr:col>
      <xdr:colOff>18918</xdr:colOff>
      <xdr:row>61</xdr:row>
      <xdr:rowOff>146442</xdr:rowOff>
    </xdr:from>
    <xdr:to>
      <xdr:col>19</xdr:col>
      <xdr:colOff>67733</xdr:colOff>
      <xdr:row>63</xdr:row>
      <xdr:rowOff>102104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A61160-A342-5947-9077-0A969706D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686051" y="12736375"/>
          <a:ext cx="726149" cy="404396"/>
        </a:xfrm>
        <a:prstGeom prst="rect">
          <a:avLst/>
        </a:prstGeom>
      </xdr:spPr>
    </xdr:pic>
    <xdr:clientData/>
  </xdr:twoCellAnchor>
  <xdr:twoCellAnchor>
    <xdr:from>
      <xdr:col>17</xdr:col>
      <xdr:colOff>668868</xdr:colOff>
      <xdr:row>64</xdr:row>
      <xdr:rowOff>42333</xdr:rowOff>
    </xdr:from>
    <xdr:to>
      <xdr:col>18</xdr:col>
      <xdr:colOff>33868</xdr:colOff>
      <xdr:row>72</xdr:row>
      <xdr:rowOff>16933</xdr:rowOff>
    </xdr:to>
    <xdr:sp macro="" textlink="">
      <xdr:nvSpPr>
        <xdr:cNvPr id="11" name="Rechteck 10">
          <a:extLst>
            <a:ext uri="{FF2B5EF4-FFF2-40B4-BE49-F238E27FC236}">
              <a16:creationId xmlns:a16="http://schemas.microsoft.com/office/drawing/2014/main" id="{1010EF24-9663-2B40-B8A6-0791BDEA230C}"/>
            </a:ext>
          </a:extLst>
        </xdr:cNvPr>
        <xdr:cNvSpPr/>
      </xdr:nvSpPr>
      <xdr:spPr>
        <a:xfrm>
          <a:off x="20497801" y="13284200"/>
          <a:ext cx="203200" cy="160020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DE" sz="1100"/>
        </a:p>
      </xdr:txBody>
    </xdr:sp>
    <xdr:clientData/>
  </xdr:twoCellAnchor>
  <xdr:twoCellAnchor editAs="oneCell">
    <xdr:from>
      <xdr:col>25</xdr:col>
      <xdr:colOff>577718</xdr:colOff>
      <xdr:row>61</xdr:row>
      <xdr:rowOff>137976</xdr:rowOff>
    </xdr:from>
    <xdr:to>
      <xdr:col>26</xdr:col>
      <xdr:colOff>533400</xdr:colOff>
      <xdr:row>63</xdr:row>
      <xdr:rowOff>93638</xdr:rowOff>
    </xdr:to>
    <xdr:pic>
      <xdr:nvPicPr>
        <xdr:cNvPr id="106" name="Grafik 105">
          <a:extLst>
            <a:ext uri="{FF2B5EF4-FFF2-40B4-BE49-F238E27FC236}">
              <a16:creationId xmlns:a16="http://schemas.microsoft.com/office/drawing/2014/main" id="{D96DE951-4973-F047-AD38-2299E3F53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223251" y="12727909"/>
          <a:ext cx="793882" cy="404396"/>
        </a:xfrm>
        <a:prstGeom prst="rect">
          <a:avLst/>
        </a:prstGeom>
      </xdr:spPr>
    </xdr:pic>
    <xdr:clientData/>
  </xdr:twoCellAnchor>
  <xdr:twoCellAnchor>
    <xdr:from>
      <xdr:col>25</xdr:col>
      <xdr:colOff>381002</xdr:colOff>
      <xdr:row>64</xdr:row>
      <xdr:rowOff>42334</xdr:rowOff>
    </xdr:from>
    <xdr:to>
      <xdr:col>25</xdr:col>
      <xdr:colOff>609600</xdr:colOff>
      <xdr:row>74</xdr:row>
      <xdr:rowOff>179295</xdr:rowOff>
    </xdr:to>
    <xdr:sp macro="" textlink="">
      <xdr:nvSpPr>
        <xdr:cNvPr id="109" name="Rechteck 108">
          <a:extLst>
            <a:ext uri="{FF2B5EF4-FFF2-40B4-BE49-F238E27FC236}">
              <a16:creationId xmlns:a16="http://schemas.microsoft.com/office/drawing/2014/main" id="{83B18410-BAEF-414D-9BC8-1387CE89945F}"/>
            </a:ext>
          </a:extLst>
        </xdr:cNvPr>
        <xdr:cNvSpPr/>
      </xdr:nvSpPr>
      <xdr:spPr>
        <a:xfrm>
          <a:off x="25975237" y="13190569"/>
          <a:ext cx="228598" cy="2258608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DE" sz="1100"/>
        </a:p>
      </xdr:txBody>
    </xdr:sp>
    <xdr:clientData/>
  </xdr:twoCellAnchor>
  <xdr:twoCellAnchor editAs="oneCell">
    <xdr:from>
      <xdr:col>17</xdr:col>
      <xdr:colOff>650875</xdr:colOff>
      <xdr:row>91</xdr:row>
      <xdr:rowOff>142875</xdr:rowOff>
    </xdr:from>
    <xdr:to>
      <xdr:col>24</xdr:col>
      <xdr:colOff>355600</xdr:colOff>
      <xdr:row>109</xdr:row>
      <xdr:rowOff>25400</xdr:rowOff>
    </xdr:to>
    <xdr:pic>
      <xdr:nvPicPr>
        <xdr:cNvPr id="110" name="Grafik 109" descr="Ein Bild, das alt, Mann, weiß, Schnee enthält.&#10;&#10;Automatisch generierte Beschreibung">
          <a:extLst>
            <a:ext uri="{FF2B5EF4-FFF2-40B4-BE49-F238E27FC236}">
              <a16:creationId xmlns:a16="http://schemas.microsoft.com/office/drawing/2014/main" id="{8B2CA7DA-7273-4D7C-88E9-CCD67BFF1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86" t="3457" r="26268" b="35415"/>
        <a:stretch/>
      </xdr:blipFill>
      <xdr:spPr>
        <a:xfrm>
          <a:off x="20415250" y="19256375"/>
          <a:ext cx="4673600" cy="3644900"/>
        </a:xfrm>
        <a:prstGeom prst="rect">
          <a:avLst/>
        </a:prstGeom>
      </xdr:spPr>
    </xdr:pic>
    <xdr:clientData/>
  </xdr:twoCellAnchor>
  <xdr:twoCellAnchor>
    <xdr:from>
      <xdr:col>18</xdr:col>
      <xdr:colOff>114518</xdr:colOff>
      <xdr:row>96</xdr:row>
      <xdr:rowOff>41628</xdr:rowOff>
    </xdr:from>
    <xdr:to>
      <xdr:col>19</xdr:col>
      <xdr:colOff>147564</xdr:colOff>
      <xdr:row>97</xdr:row>
      <xdr:rowOff>34822</xdr:rowOff>
    </xdr:to>
    <xdr:sp macro="" textlink="">
      <xdr:nvSpPr>
        <xdr:cNvPr id="111" name="Textfeld 5">
          <a:extLst>
            <a:ext uri="{FF2B5EF4-FFF2-40B4-BE49-F238E27FC236}">
              <a16:creationId xmlns:a16="http://schemas.microsoft.com/office/drawing/2014/main" id="{824732ED-8790-497D-8D63-6BA4B08AA0A9}"/>
            </a:ext>
          </a:extLst>
        </xdr:cNvPr>
        <xdr:cNvSpPr txBox="1"/>
      </xdr:nvSpPr>
      <xdr:spPr>
        <a:xfrm>
          <a:off x="20720268" y="2021875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198</a:t>
          </a:r>
        </a:p>
      </xdr:txBody>
    </xdr:sp>
    <xdr:clientData/>
  </xdr:twoCellAnchor>
  <xdr:twoCellAnchor>
    <xdr:from>
      <xdr:col>18</xdr:col>
      <xdr:colOff>114518</xdr:colOff>
      <xdr:row>98</xdr:row>
      <xdr:rowOff>106</xdr:rowOff>
    </xdr:from>
    <xdr:to>
      <xdr:col>19</xdr:col>
      <xdr:colOff>147564</xdr:colOff>
      <xdr:row>99</xdr:row>
      <xdr:rowOff>9175</xdr:rowOff>
    </xdr:to>
    <xdr:sp macro="" textlink="">
      <xdr:nvSpPr>
        <xdr:cNvPr id="112" name="Textfeld 6">
          <a:extLst>
            <a:ext uri="{FF2B5EF4-FFF2-40B4-BE49-F238E27FC236}">
              <a16:creationId xmlns:a16="http://schemas.microsoft.com/office/drawing/2014/main" id="{67E9EF16-3CD1-4C6F-9063-BB97287506D5}"/>
            </a:ext>
          </a:extLst>
        </xdr:cNvPr>
        <xdr:cNvSpPr txBox="1"/>
      </xdr:nvSpPr>
      <xdr:spPr>
        <a:xfrm>
          <a:off x="20720268" y="20605856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98</a:t>
          </a:r>
        </a:p>
      </xdr:txBody>
    </xdr:sp>
    <xdr:clientData/>
  </xdr:twoCellAnchor>
  <xdr:twoCellAnchor>
    <xdr:from>
      <xdr:col>18</xdr:col>
      <xdr:colOff>114518</xdr:colOff>
      <xdr:row>99</xdr:row>
      <xdr:rowOff>73112</xdr:rowOff>
    </xdr:from>
    <xdr:to>
      <xdr:col>19</xdr:col>
      <xdr:colOff>147564</xdr:colOff>
      <xdr:row>100</xdr:row>
      <xdr:rowOff>82181</xdr:rowOff>
    </xdr:to>
    <xdr:sp macro="" textlink="">
      <xdr:nvSpPr>
        <xdr:cNvPr id="113" name="Textfeld 7">
          <a:extLst>
            <a:ext uri="{FF2B5EF4-FFF2-40B4-BE49-F238E27FC236}">
              <a16:creationId xmlns:a16="http://schemas.microsoft.com/office/drawing/2014/main" id="{81DE8935-D402-48AF-BDA9-5E7C68294668}"/>
            </a:ext>
          </a:extLst>
        </xdr:cNvPr>
        <xdr:cNvSpPr txBox="1"/>
      </xdr:nvSpPr>
      <xdr:spPr>
        <a:xfrm>
          <a:off x="20720268" y="20885237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62</a:t>
          </a:r>
        </a:p>
      </xdr:txBody>
    </xdr:sp>
    <xdr:clientData/>
  </xdr:twoCellAnchor>
  <xdr:twoCellAnchor>
    <xdr:from>
      <xdr:col>18</xdr:col>
      <xdr:colOff>114518</xdr:colOff>
      <xdr:row>101</xdr:row>
      <xdr:rowOff>44678</xdr:rowOff>
    </xdr:from>
    <xdr:to>
      <xdr:col>19</xdr:col>
      <xdr:colOff>147564</xdr:colOff>
      <xdr:row>102</xdr:row>
      <xdr:rowOff>53747</xdr:rowOff>
    </xdr:to>
    <xdr:sp macro="" textlink="">
      <xdr:nvSpPr>
        <xdr:cNvPr id="114" name="Textfeld 8">
          <a:extLst>
            <a:ext uri="{FF2B5EF4-FFF2-40B4-BE49-F238E27FC236}">
              <a16:creationId xmlns:a16="http://schemas.microsoft.com/office/drawing/2014/main" id="{268E68B5-8F2F-47E8-BBFC-3D6ADC46D0D4}"/>
            </a:ext>
          </a:extLst>
        </xdr:cNvPr>
        <xdr:cNvSpPr txBox="1"/>
      </xdr:nvSpPr>
      <xdr:spPr>
        <a:xfrm>
          <a:off x="20720268" y="2126955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38</a:t>
          </a:r>
        </a:p>
      </xdr:txBody>
    </xdr:sp>
    <xdr:clientData/>
  </xdr:twoCellAnchor>
  <xdr:twoCellAnchor editAs="oneCell">
    <xdr:from>
      <xdr:col>19</xdr:col>
      <xdr:colOff>147563</xdr:colOff>
      <xdr:row>94</xdr:row>
      <xdr:rowOff>131602</xdr:rowOff>
    </xdr:from>
    <xdr:to>
      <xdr:col>23</xdr:col>
      <xdr:colOff>739074</xdr:colOff>
      <xdr:row>96</xdr:row>
      <xdr:rowOff>135152</xdr:rowOff>
    </xdr:to>
    <xdr:pic>
      <xdr:nvPicPr>
        <xdr:cNvPr id="115" name="table">
          <a:extLst>
            <a:ext uri="{FF2B5EF4-FFF2-40B4-BE49-F238E27FC236}">
              <a16:creationId xmlns:a16="http://schemas.microsoft.com/office/drawing/2014/main" id="{230BCFEB-4EE5-D241-A21A-20BCF5EA8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1420063" y="19864227"/>
          <a:ext cx="3210886" cy="448050"/>
        </a:xfrm>
        <a:prstGeom prst="rect">
          <a:avLst/>
        </a:prstGeom>
      </xdr:spPr>
    </xdr:pic>
    <xdr:clientData/>
  </xdr:twoCellAnchor>
  <xdr:twoCellAnchor>
    <xdr:from>
      <xdr:col>17</xdr:col>
      <xdr:colOff>650875</xdr:colOff>
      <xdr:row>91</xdr:row>
      <xdr:rowOff>142875</xdr:rowOff>
    </xdr:from>
    <xdr:to>
      <xdr:col>21</xdr:col>
      <xdr:colOff>215346</xdr:colOff>
      <xdr:row>93</xdr:row>
      <xdr:rowOff>99457</xdr:rowOff>
    </xdr:to>
    <xdr:sp macro="" textlink="">
      <xdr:nvSpPr>
        <xdr:cNvPr id="116" name="Textfeld 14">
          <a:extLst>
            <a:ext uri="{FF2B5EF4-FFF2-40B4-BE49-F238E27FC236}">
              <a16:creationId xmlns:a16="http://schemas.microsoft.com/office/drawing/2014/main" id="{960EA1F7-1532-4313-B78F-0AEC5865EEDB}"/>
            </a:ext>
          </a:extLst>
        </xdr:cNvPr>
        <xdr:cNvSpPr txBox="1"/>
      </xdr:nvSpPr>
      <xdr:spPr>
        <a:xfrm>
          <a:off x="20415250" y="19256375"/>
          <a:ext cx="2231471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PDK-1</a:t>
          </a:r>
        </a:p>
      </xdr:txBody>
    </xdr:sp>
    <xdr:clientData/>
  </xdr:twoCellAnchor>
  <xdr:twoCellAnchor editAs="oneCell">
    <xdr:from>
      <xdr:col>23</xdr:col>
      <xdr:colOff>31750</xdr:colOff>
      <xdr:row>113</xdr:row>
      <xdr:rowOff>15875</xdr:rowOff>
    </xdr:from>
    <xdr:to>
      <xdr:col>26</xdr:col>
      <xdr:colOff>784225</xdr:colOff>
      <xdr:row>125</xdr:row>
      <xdr:rowOff>44450</xdr:rowOff>
    </xdr:to>
    <xdr:pic>
      <xdr:nvPicPr>
        <xdr:cNvPr id="117" name="Grafik 116" descr="Ein Bild, das Monitor, sitzend, Computer, Laptop enthält.&#10;&#10;Automatisch generierte Beschreibung">
          <a:extLst>
            <a:ext uri="{FF2B5EF4-FFF2-40B4-BE49-F238E27FC236}">
              <a16:creationId xmlns:a16="http://schemas.microsoft.com/office/drawing/2014/main" id="{D474AA75-EC93-443B-8716-A86A1D0E3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79" t="4547" r="20120" b="28333"/>
        <a:stretch/>
      </xdr:blipFill>
      <xdr:spPr>
        <a:xfrm>
          <a:off x="23923625" y="23717250"/>
          <a:ext cx="3276600" cy="2552700"/>
        </a:xfrm>
        <a:prstGeom prst="rect">
          <a:avLst/>
        </a:prstGeom>
      </xdr:spPr>
    </xdr:pic>
    <xdr:clientData/>
  </xdr:twoCellAnchor>
  <xdr:twoCellAnchor editAs="oneCell">
    <xdr:from>
      <xdr:col>24</xdr:col>
      <xdr:colOff>172818</xdr:colOff>
      <xdr:row>114</xdr:row>
      <xdr:rowOff>25138</xdr:rowOff>
    </xdr:from>
    <xdr:to>
      <xdr:col>26</xdr:col>
      <xdr:colOff>629261</xdr:colOff>
      <xdr:row>123</xdr:row>
      <xdr:rowOff>109214</xdr:rowOff>
    </xdr:to>
    <xdr:pic>
      <xdr:nvPicPr>
        <xdr:cNvPr id="118" name="Grafik 117" descr="Ein Bild, das Computer enthält.&#10;&#10;Automatisch generierte Beschreibung">
          <a:extLst>
            <a:ext uri="{FF2B5EF4-FFF2-40B4-BE49-F238E27FC236}">
              <a16:creationId xmlns:a16="http://schemas.microsoft.com/office/drawing/2014/main" id="{8A15E907-DF18-475A-974F-8E17184A8A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64" t="14555" r="29208" b="33738"/>
        <a:stretch/>
      </xdr:blipFill>
      <xdr:spPr>
        <a:xfrm>
          <a:off x="24906068" y="23948763"/>
          <a:ext cx="2139193" cy="1973201"/>
        </a:xfrm>
        <a:prstGeom prst="rect">
          <a:avLst/>
        </a:prstGeom>
      </xdr:spPr>
    </xdr:pic>
    <xdr:clientData/>
  </xdr:twoCellAnchor>
  <xdr:twoCellAnchor>
    <xdr:from>
      <xdr:col>23</xdr:col>
      <xdr:colOff>460520</xdr:colOff>
      <xdr:row>114</xdr:row>
      <xdr:rowOff>179766</xdr:rowOff>
    </xdr:from>
    <xdr:to>
      <xdr:col>24</xdr:col>
      <xdr:colOff>318941</xdr:colOff>
      <xdr:row>115</xdr:row>
      <xdr:rowOff>172960</xdr:rowOff>
    </xdr:to>
    <xdr:sp macro="" textlink="">
      <xdr:nvSpPr>
        <xdr:cNvPr id="119" name="Textfeld 10">
          <a:extLst>
            <a:ext uri="{FF2B5EF4-FFF2-40B4-BE49-F238E27FC236}">
              <a16:creationId xmlns:a16="http://schemas.microsoft.com/office/drawing/2014/main" id="{6F8C92E7-2C2A-46DC-93D8-14F63A987ACB}"/>
            </a:ext>
          </a:extLst>
        </xdr:cNvPr>
        <xdr:cNvSpPr txBox="1"/>
      </xdr:nvSpPr>
      <xdr:spPr>
        <a:xfrm>
          <a:off x="24352395" y="24103391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23</xdr:col>
      <xdr:colOff>471708</xdr:colOff>
      <xdr:row>115</xdr:row>
      <xdr:rowOff>105124</xdr:rowOff>
    </xdr:from>
    <xdr:to>
      <xdr:col>24</xdr:col>
      <xdr:colOff>330129</xdr:colOff>
      <xdr:row>116</xdr:row>
      <xdr:rowOff>98318</xdr:rowOff>
    </xdr:to>
    <xdr:sp macro="" textlink="">
      <xdr:nvSpPr>
        <xdr:cNvPr id="120" name="Textfeld 11">
          <a:extLst>
            <a:ext uri="{FF2B5EF4-FFF2-40B4-BE49-F238E27FC236}">
              <a16:creationId xmlns:a16="http://schemas.microsoft.com/office/drawing/2014/main" id="{9E819A49-9070-4339-A346-27E4704CE408}"/>
            </a:ext>
          </a:extLst>
        </xdr:cNvPr>
        <xdr:cNvSpPr txBox="1"/>
      </xdr:nvSpPr>
      <xdr:spPr>
        <a:xfrm>
          <a:off x="24363583" y="24250999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23</xdr:col>
      <xdr:colOff>471708</xdr:colOff>
      <xdr:row>117</xdr:row>
      <xdr:rowOff>17285</xdr:rowOff>
    </xdr:from>
    <xdr:to>
      <xdr:col>24</xdr:col>
      <xdr:colOff>330129</xdr:colOff>
      <xdr:row>118</xdr:row>
      <xdr:rowOff>26354</xdr:rowOff>
    </xdr:to>
    <xdr:sp macro="" textlink="">
      <xdr:nvSpPr>
        <xdr:cNvPr id="121" name="Textfeld 12">
          <a:extLst>
            <a:ext uri="{FF2B5EF4-FFF2-40B4-BE49-F238E27FC236}">
              <a16:creationId xmlns:a16="http://schemas.microsoft.com/office/drawing/2014/main" id="{1FC80C1A-96F9-4967-8937-ED0AFA952113}"/>
            </a:ext>
          </a:extLst>
        </xdr:cNvPr>
        <xdr:cNvSpPr txBox="1"/>
      </xdr:nvSpPr>
      <xdr:spPr>
        <a:xfrm>
          <a:off x="24363583" y="24591785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23</xdr:col>
      <xdr:colOff>460520</xdr:colOff>
      <xdr:row>118</xdr:row>
      <xdr:rowOff>54859</xdr:rowOff>
    </xdr:from>
    <xdr:to>
      <xdr:col>24</xdr:col>
      <xdr:colOff>318941</xdr:colOff>
      <xdr:row>119</xdr:row>
      <xdr:rowOff>63928</xdr:rowOff>
    </xdr:to>
    <xdr:sp macro="" textlink="">
      <xdr:nvSpPr>
        <xdr:cNvPr id="122" name="Textfeld 13">
          <a:extLst>
            <a:ext uri="{FF2B5EF4-FFF2-40B4-BE49-F238E27FC236}">
              <a16:creationId xmlns:a16="http://schemas.microsoft.com/office/drawing/2014/main" id="{DA66DF7F-E27E-44D4-B20D-B0943747AA86}"/>
            </a:ext>
          </a:extLst>
        </xdr:cNvPr>
        <xdr:cNvSpPr txBox="1"/>
      </xdr:nvSpPr>
      <xdr:spPr>
        <a:xfrm>
          <a:off x="24352395" y="2483573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23</xdr:col>
      <xdr:colOff>471708</xdr:colOff>
      <xdr:row>119</xdr:row>
      <xdr:rowOff>102451</xdr:rowOff>
    </xdr:from>
    <xdr:to>
      <xdr:col>24</xdr:col>
      <xdr:colOff>330129</xdr:colOff>
      <xdr:row>120</xdr:row>
      <xdr:rowOff>111520</xdr:rowOff>
    </xdr:to>
    <xdr:sp macro="" textlink="">
      <xdr:nvSpPr>
        <xdr:cNvPr id="123" name="Textfeld 14">
          <a:extLst>
            <a:ext uri="{FF2B5EF4-FFF2-40B4-BE49-F238E27FC236}">
              <a16:creationId xmlns:a16="http://schemas.microsoft.com/office/drawing/2014/main" id="{FBC6EACD-B263-4CDA-8EEB-3420D0F3C36A}"/>
            </a:ext>
          </a:extLst>
        </xdr:cNvPr>
        <xdr:cNvSpPr txBox="1"/>
      </xdr:nvSpPr>
      <xdr:spPr>
        <a:xfrm>
          <a:off x="24363583" y="25089701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23</xdr:col>
      <xdr:colOff>471708</xdr:colOff>
      <xdr:row>121</xdr:row>
      <xdr:rowOff>79895</xdr:rowOff>
    </xdr:from>
    <xdr:to>
      <xdr:col>24</xdr:col>
      <xdr:colOff>330129</xdr:colOff>
      <xdr:row>122</xdr:row>
      <xdr:rowOff>88964</xdr:rowOff>
    </xdr:to>
    <xdr:sp macro="" textlink="">
      <xdr:nvSpPr>
        <xdr:cNvPr id="124" name="Textfeld 15">
          <a:extLst>
            <a:ext uri="{FF2B5EF4-FFF2-40B4-BE49-F238E27FC236}">
              <a16:creationId xmlns:a16="http://schemas.microsoft.com/office/drawing/2014/main" id="{35998C0A-FC36-4ED3-8AF9-9DE526000384}"/>
            </a:ext>
          </a:extLst>
        </xdr:cNvPr>
        <xdr:cNvSpPr txBox="1"/>
      </xdr:nvSpPr>
      <xdr:spPr>
        <a:xfrm>
          <a:off x="24363583" y="25479895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14</a:t>
          </a:r>
        </a:p>
      </xdr:txBody>
    </xdr:sp>
    <xdr:clientData/>
  </xdr:twoCellAnchor>
  <xdr:twoCellAnchor>
    <xdr:from>
      <xdr:col>23</xdr:col>
      <xdr:colOff>471708</xdr:colOff>
      <xdr:row>116</xdr:row>
      <xdr:rowOff>33324</xdr:rowOff>
    </xdr:from>
    <xdr:to>
      <xdr:col>24</xdr:col>
      <xdr:colOff>330129</xdr:colOff>
      <xdr:row>117</xdr:row>
      <xdr:rowOff>42393</xdr:rowOff>
    </xdr:to>
    <xdr:sp macro="" textlink="">
      <xdr:nvSpPr>
        <xdr:cNvPr id="125" name="Textfeld 16">
          <a:extLst>
            <a:ext uri="{FF2B5EF4-FFF2-40B4-BE49-F238E27FC236}">
              <a16:creationId xmlns:a16="http://schemas.microsoft.com/office/drawing/2014/main" id="{5662F90D-F3FE-4F4A-AE2F-D4C1CB64DE58}"/>
            </a:ext>
          </a:extLst>
        </xdr:cNvPr>
        <xdr:cNvSpPr txBox="1"/>
      </xdr:nvSpPr>
      <xdr:spPr>
        <a:xfrm>
          <a:off x="24363583" y="24401449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 editAs="oneCell">
    <xdr:from>
      <xdr:col>24</xdr:col>
      <xdr:colOff>347443</xdr:colOff>
      <xdr:row>113</xdr:row>
      <xdr:rowOff>145690</xdr:rowOff>
    </xdr:from>
    <xdr:to>
      <xdr:col>26</xdr:col>
      <xdr:colOff>698500</xdr:colOff>
      <xdr:row>116</xdr:row>
      <xdr:rowOff>48910</xdr:rowOff>
    </xdr:to>
    <xdr:pic>
      <xdr:nvPicPr>
        <xdr:cNvPr id="126" name="table">
          <a:extLst>
            <a:ext uri="{FF2B5EF4-FFF2-40B4-BE49-F238E27FC236}">
              <a16:creationId xmlns:a16="http://schemas.microsoft.com/office/drawing/2014/main" id="{5EEB0E54-4A56-6349-98EC-448D8AA0B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5080693" y="23847065"/>
          <a:ext cx="2033807" cy="569970"/>
        </a:xfrm>
        <a:prstGeom prst="rect">
          <a:avLst/>
        </a:prstGeom>
      </xdr:spPr>
    </xdr:pic>
    <xdr:clientData/>
  </xdr:twoCellAnchor>
  <xdr:twoCellAnchor>
    <xdr:from>
      <xdr:col>23</xdr:col>
      <xdr:colOff>31750</xdr:colOff>
      <xdr:row>113</xdr:row>
      <xdr:rowOff>15875</xdr:rowOff>
    </xdr:from>
    <xdr:to>
      <xdr:col>25</xdr:col>
      <xdr:colOff>580471</xdr:colOff>
      <xdr:row>114</xdr:row>
      <xdr:rowOff>167766</xdr:rowOff>
    </xdr:to>
    <xdr:sp macro="" textlink="">
      <xdr:nvSpPr>
        <xdr:cNvPr id="127" name="Textfeld 5">
          <a:extLst>
            <a:ext uri="{FF2B5EF4-FFF2-40B4-BE49-F238E27FC236}">
              <a16:creationId xmlns:a16="http://schemas.microsoft.com/office/drawing/2014/main" id="{EF12FD58-2A18-47CF-84AC-F3750BD5E833}"/>
            </a:ext>
          </a:extLst>
        </xdr:cNvPr>
        <xdr:cNvSpPr txBox="1"/>
      </xdr:nvSpPr>
      <xdr:spPr>
        <a:xfrm>
          <a:off x="23923625" y="23717250"/>
          <a:ext cx="2231471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Akt</a:t>
          </a:r>
        </a:p>
      </xdr:txBody>
    </xdr:sp>
    <xdr:clientData/>
  </xdr:twoCellAnchor>
  <xdr:twoCellAnchor editAs="oneCell">
    <xdr:from>
      <xdr:col>17</xdr:col>
      <xdr:colOff>285750</xdr:colOff>
      <xdr:row>113</xdr:row>
      <xdr:rowOff>31750</xdr:rowOff>
    </xdr:from>
    <xdr:to>
      <xdr:col>23</xdr:col>
      <xdr:colOff>6351</xdr:colOff>
      <xdr:row>124</xdr:row>
      <xdr:rowOff>191634</xdr:rowOff>
    </xdr:to>
    <xdr:pic>
      <xdr:nvPicPr>
        <xdr:cNvPr id="128" name="Grafik 127" descr="Ein Bild, das sitzend, Monitor, weiß, schwarz enthält.&#10;&#10;Automatisch generierte Beschreibung">
          <a:extLst>
            <a:ext uri="{FF2B5EF4-FFF2-40B4-BE49-F238E27FC236}">
              <a16:creationId xmlns:a16="http://schemas.microsoft.com/office/drawing/2014/main" id="{B9B65DDC-B1F7-4D3E-B216-B1B1F9B395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1" t="10611" r="22683" b="35034"/>
        <a:stretch/>
      </xdr:blipFill>
      <xdr:spPr>
        <a:xfrm>
          <a:off x="20050125" y="23733125"/>
          <a:ext cx="3848101" cy="2477634"/>
        </a:xfrm>
        <a:prstGeom prst="rect">
          <a:avLst/>
        </a:prstGeom>
      </xdr:spPr>
    </xdr:pic>
    <xdr:clientData/>
  </xdr:twoCellAnchor>
  <xdr:twoCellAnchor editAs="oneCell">
    <xdr:from>
      <xdr:col>18</xdr:col>
      <xdr:colOff>355735</xdr:colOff>
      <xdr:row>115</xdr:row>
      <xdr:rowOff>109101</xdr:rowOff>
    </xdr:from>
    <xdr:to>
      <xdr:col>22</xdr:col>
      <xdr:colOff>596289</xdr:colOff>
      <xdr:row>122</xdr:row>
      <xdr:rowOff>160717</xdr:rowOff>
    </xdr:to>
    <xdr:pic>
      <xdr:nvPicPr>
        <xdr:cNvPr id="129" name="Grafik 128" descr="Ein Bild, das weiß, Foto, Essen, klein enthält.&#10;&#10;Automatisch generierte Beschreibung">
          <a:extLst>
            <a:ext uri="{FF2B5EF4-FFF2-40B4-BE49-F238E27FC236}">
              <a16:creationId xmlns:a16="http://schemas.microsoft.com/office/drawing/2014/main" id="{583E5039-AA40-4C38-AFCB-B0A6E3653F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48" t="24332" r="29514" b="42300"/>
        <a:stretch/>
      </xdr:blipFill>
      <xdr:spPr>
        <a:xfrm>
          <a:off x="20961485" y="24254976"/>
          <a:ext cx="2685304" cy="1512116"/>
        </a:xfrm>
        <a:prstGeom prst="rect">
          <a:avLst/>
        </a:prstGeom>
      </xdr:spPr>
    </xdr:pic>
    <xdr:clientData/>
  </xdr:twoCellAnchor>
  <xdr:twoCellAnchor>
    <xdr:from>
      <xdr:col>17</xdr:col>
      <xdr:colOff>555766</xdr:colOff>
      <xdr:row>117</xdr:row>
      <xdr:rowOff>6322</xdr:rowOff>
    </xdr:from>
    <xdr:to>
      <xdr:col>18</xdr:col>
      <xdr:colOff>414187</xdr:colOff>
      <xdr:row>118</xdr:row>
      <xdr:rowOff>15391</xdr:rowOff>
    </xdr:to>
    <xdr:sp macro="" textlink="">
      <xdr:nvSpPr>
        <xdr:cNvPr id="130" name="Textfeld 11">
          <a:extLst>
            <a:ext uri="{FF2B5EF4-FFF2-40B4-BE49-F238E27FC236}">
              <a16:creationId xmlns:a16="http://schemas.microsoft.com/office/drawing/2014/main" id="{002AC737-F645-4AD7-A7B0-5F298BCF26FF}"/>
            </a:ext>
          </a:extLst>
        </xdr:cNvPr>
        <xdr:cNvSpPr txBox="1"/>
      </xdr:nvSpPr>
      <xdr:spPr>
        <a:xfrm>
          <a:off x="20320141" y="2458082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17</xdr:col>
      <xdr:colOff>566953</xdr:colOff>
      <xdr:row>118</xdr:row>
      <xdr:rowOff>42129</xdr:rowOff>
    </xdr:from>
    <xdr:to>
      <xdr:col>18</xdr:col>
      <xdr:colOff>425374</xdr:colOff>
      <xdr:row>119</xdr:row>
      <xdr:rowOff>51198</xdr:rowOff>
    </xdr:to>
    <xdr:sp macro="" textlink="">
      <xdr:nvSpPr>
        <xdr:cNvPr id="131" name="Textfeld 12">
          <a:extLst>
            <a:ext uri="{FF2B5EF4-FFF2-40B4-BE49-F238E27FC236}">
              <a16:creationId xmlns:a16="http://schemas.microsoft.com/office/drawing/2014/main" id="{C96AEA0A-EF76-489A-AA1F-301D5B6D5D57}"/>
            </a:ext>
          </a:extLst>
        </xdr:cNvPr>
        <xdr:cNvSpPr txBox="1"/>
      </xdr:nvSpPr>
      <xdr:spPr>
        <a:xfrm>
          <a:off x="20331328" y="2482300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17</xdr:col>
      <xdr:colOff>566953</xdr:colOff>
      <xdr:row>119</xdr:row>
      <xdr:rowOff>92354</xdr:rowOff>
    </xdr:from>
    <xdr:to>
      <xdr:col>18</xdr:col>
      <xdr:colOff>425374</xdr:colOff>
      <xdr:row>120</xdr:row>
      <xdr:rowOff>101423</xdr:rowOff>
    </xdr:to>
    <xdr:sp macro="" textlink="">
      <xdr:nvSpPr>
        <xdr:cNvPr id="132" name="Textfeld 13">
          <a:extLst>
            <a:ext uri="{FF2B5EF4-FFF2-40B4-BE49-F238E27FC236}">
              <a16:creationId xmlns:a16="http://schemas.microsoft.com/office/drawing/2014/main" id="{7944DBBB-A3E7-4708-AC6A-35EA1C30F5F0}"/>
            </a:ext>
          </a:extLst>
        </xdr:cNvPr>
        <xdr:cNvSpPr txBox="1"/>
      </xdr:nvSpPr>
      <xdr:spPr>
        <a:xfrm>
          <a:off x="20331328" y="2507960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17</xdr:col>
      <xdr:colOff>555766</xdr:colOff>
      <xdr:row>115</xdr:row>
      <xdr:rowOff>218163</xdr:rowOff>
    </xdr:from>
    <xdr:to>
      <xdr:col>18</xdr:col>
      <xdr:colOff>414187</xdr:colOff>
      <xdr:row>117</xdr:row>
      <xdr:rowOff>4982</xdr:rowOff>
    </xdr:to>
    <xdr:sp macro="" textlink="">
      <xdr:nvSpPr>
        <xdr:cNvPr id="133" name="Textfeld 14">
          <a:extLst>
            <a:ext uri="{FF2B5EF4-FFF2-40B4-BE49-F238E27FC236}">
              <a16:creationId xmlns:a16="http://schemas.microsoft.com/office/drawing/2014/main" id="{D04C1E34-C1D9-4505-B4F9-02EE803F6B18}"/>
            </a:ext>
          </a:extLst>
        </xdr:cNvPr>
        <xdr:cNvSpPr txBox="1"/>
      </xdr:nvSpPr>
      <xdr:spPr>
        <a:xfrm>
          <a:off x="20320141" y="24364038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 editAs="oneCell">
    <xdr:from>
      <xdr:col>18</xdr:col>
      <xdr:colOff>436609</xdr:colOff>
      <xdr:row>113</xdr:row>
      <xdr:rowOff>69850</xdr:rowOff>
    </xdr:from>
    <xdr:to>
      <xdr:col>22</xdr:col>
      <xdr:colOff>365127</xdr:colOff>
      <xdr:row>115</xdr:row>
      <xdr:rowOff>73400</xdr:rowOff>
    </xdr:to>
    <xdr:pic>
      <xdr:nvPicPr>
        <xdr:cNvPr id="134" name="table">
          <a:extLst>
            <a:ext uri="{FF2B5EF4-FFF2-40B4-BE49-F238E27FC236}">
              <a16:creationId xmlns:a16="http://schemas.microsoft.com/office/drawing/2014/main" id="{1BF4B9B6-D525-954E-9644-46802E0A7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042359" y="23771225"/>
          <a:ext cx="2373268" cy="448050"/>
        </a:xfrm>
        <a:prstGeom prst="rect">
          <a:avLst/>
        </a:prstGeom>
      </xdr:spPr>
    </xdr:pic>
    <xdr:clientData/>
  </xdr:twoCellAnchor>
  <xdr:twoCellAnchor>
    <xdr:from>
      <xdr:col>17</xdr:col>
      <xdr:colOff>285750</xdr:colOff>
      <xdr:row>113</xdr:row>
      <xdr:rowOff>31750</xdr:rowOff>
    </xdr:from>
    <xdr:to>
      <xdr:col>20</xdr:col>
      <xdr:colOff>421721</xdr:colOff>
      <xdr:row>114</xdr:row>
      <xdr:rowOff>183641</xdr:rowOff>
    </xdr:to>
    <xdr:sp macro="" textlink="">
      <xdr:nvSpPr>
        <xdr:cNvPr id="135" name="Textfeld 3">
          <a:extLst>
            <a:ext uri="{FF2B5EF4-FFF2-40B4-BE49-F238E27FC236}">
              <a16:creationId xmlns:a16="http://schemas.microsoft.com/office/drawing/2014/main" id="{8FDA0932-3798-42DC-AA1A-56CC35750BAC}"/>
            </a:ext>
          </a:extLst>
        </xdr:cNvPr>
        <xdr:cNvSpPr txBox="1"/>
      </xdr:nvSpPr>
      <xdr:spPr>
        <a:xfrm>
          <a:off x="20050125" y="23733125"/>
          <a:ext cx="2231471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pAkt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50800</xdr:colOff>
      <xdr:row>63</xdr:row>
      <xdr:rowOff>88900</xdr:rowOff>
    </xdr:from>
    <xdr:to>
      <xdr:col>16</xdr:col>
      <xdr:colOff>591815</xdr:colOff>
      <xdr:row>67</xdr:row>
      <xdr:rowOff>90565</xdr:rowOff>
    </xdr:to>
    <xdr:pic>
      <xdr:nvPicPr>
        <xdr:cNvPr id="10" name="Picture 10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322800" y="23647400"/>
          <a:ext cx="2319015" cy="827165"/>
        </a:xfrm>
        <a:prstGeom prst="rect">
          <a:avLst/>
        </a:prstGeom>
      </xdr:spPr>
    </xdr:pic>
    <xdr:clientData/>
  </xdr:twoCellAnchor>
  <xdr:twoCellAnchor editAs="oneCell">
    <xdr:from>
      <xdr:col>13</xdr:col>
      <xdr:colOff>25400</xdr:colOff>
      <xdr:row>68</xdr:row>
      <xdr:rowOff>63500</xdr:rowOff>
    </xdr:from>
    <xdr:to>
      <xdr:col>16</xdr:col>
      <xdr:colOff>574704</xdr:colOff>
      <xdr:row>72</xdr:row>
      <xdr:rowOff>67298</xdr:rowOff>
    </xdr:to>
    <xdr:pic>
      <xdr:nvPicPr>
        <xdr:cNvPr id="11" name="Picture 7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297400" y="24650700"/>
          <a:ext cx="2327304" cy="816598"/>
        </a:xfrm>
        <a:prstGeom prst="rect">
          <a:avLst/>
        </a:prstGeom>
      </xdr:spPr>
    </xdr:pic>
    <xdr:clientData/>
  </xdr:twoCellAnchor>
  <xdr:twoCellAnchor editAs="oneCell">
    <xdr:from>
      <xdr:col>18</xdr:col>
      <xdr:colOff>25400</xdr:colOff>
      <xdr:row>63</xdr:row>
      <xdr:rowOff>76200</xdr:rowOff>
    </xdr:from>
    <xdr:to>
      <xdr:col>22</xdr:col>
      <xdr:colOff>12706</xdr:colOff>
      <xdr:row>67</xdr:row>
      <xdr:rowOff>133018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535900" y="23634700"/>
          <a:ext cx="2438407" cy="882318"/>
        </a:xfrm>
        <a:prstGeom prst="rect">
          <a:avLst/>
        </a:prstGeom>
      </xdr:spPr>
    </xdr:pic>
    <xdr:clientData/>
  </xdr:twoCellAnchor>
  <xdr:twoCellAnchor editAs="oneCell">
    <xdr:from>
      <xdr:col>17</xdr:col>
      <xdr:colOff>800100</xdr:colOff>
      <xdr:row>68</xdr:row>
      <xdr:rowOff>63500</xdr:rowOff>
    </xdr:from>
    <xdr:to>
      <xdr:col>22</xdr:col>
      <xdr:colOff>69112</xdr:colOff>
      <xdr:row>72</xdr:row>
      <xdr:rowOff>108767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472400" y="24650700"/>
          <a:ext cx="2558312" cy="858067"/>
        </a:xfrm>
        <a:prstGeom prst="rect">
          <a:avLst/>
        </a:prstGeom>
      </xdr:spPr>
    </xdr:pic>
    <xdr:clientData/>
  </xdr:twoCellAnchor>
  <xdr:twoCellAnchor editAs="oneCell">
    <xdr:from>
      <xdr:col>13</xdr:col>
      <xdr:colOff>50800</xdr:colOff>
      <xdr:row>84</xdr:row>
      <xdr:rowOff>88900</xdr:rowOff>
    </xdr:from>
    <xdr:to>
      <xdr:col>16</xdr:col>
      <xdr:colOff>601783</xdr:colOff>
      <xdr:row>86</xdr:row>
      <xdr:rowOff>153638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322800" y="27965400"/>
          <a:ext cx="2328983" cy="483838"/>
        </a:xfrm>
        <a:prstGeom prst="rect">
          <a:avLst/>
        </a:prstGeom>
      </xdr:spPr>
    </xdr:pic>
    <xdr:clientData/>
  </xdr:twoCellAnchor>
  <xdr:twoCellAnchor editAs="oneCell">
    <xdr:from>
      <xdr:col>18</xdr:col>
      <xdr:colOff>25400</xdr:colOff>
      <xdr:row>84</xdr:row>
      <xdr:rowOff>50800</xdr:rowOff>
    </xdr:from>
    <xdr:to>
      <xdr:col>22</xdr:col>
      <xdr:colOff>35842</xdr:colOff>
      <xdr:row>87</xdr:row>
      <xdr:rowOff>16582</xdr:rowOff>
    </xdr:to>
    <xdr:pic>
      <xdr:nvPicPr>
        <xdr:cNvPr id="15" name="Picture 17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535900" y="27927300"/>
          <a:ext cx="2461543" cy="588082"/>
        </a:xfrm>
        <a:prstGeom prst="rect">
          <a:avLst/>
        </a:prstGeom>
      </xdr:spPr>
    </xdr:pic>
    <xdr:clientData/>
  </xdr:twoCellAnchor>
  <xdr:twoCellAnchor editAs="oneCell">
    <xdr:from>
      <xdr:col>13</xdr:col>
      <xdr:colOff>88900</xdr:colOff>
      <xdr:row>72</xdr:row>
      <xdr:rowOff>177800</xdr:rowOff>
    </xdr:from>
    <xdr:to>
      <xdr:col>16</xdr:col>
      <xdr:colOff>551471</xdr:colOff>
      <xdr:row>75</xdr:row>
      <xdr:rowOff>195560</xdr:rowOff>
    </xdr:to>
    <xdr:pic>
      <xdr:nvPicPr>
        <xdr:cNvPr id="16" name="Picture 13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360900" y="25577800"/>
          <a:ext cx="2240571" cy="627360"/>
        </a:xfrm>
        <a:prstGeom prst="rect">
          <a:avLst/>
        </a:prstGeom>
      </xdr:spPr>
    </xdr:pic>
    <xdr:clientData/>
  </xdr:twoCellAnchor>
  <xdr:twoCellAnchor editAs="oneCell">
    <xdr:from>
      <xdr:col>18</xdr:col>
      <xdr:colOff>50800</xdr:colOff>
      <xdr:row>72</xdr:row>
      <xdr:rowOff>152400</xdr:rowOff>
    </xdr:from>
    <xdr:to>
      <xdr:col>22</xdr:col>
      <xdr:colOff>38106</xdr:colOff>
      <xdr:row>76</xdr:row>
      <xdr:rowOff>31793</xdr:rowOff>
    </xdr:to>
    <xdr:pic>
      <xdr:nvPicPr>
        <xdr:cNvPr id="17" name="Picture 14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561300" y="25552400"/>
          <a:ext cx="2438407" cy="692193"/>
        </a:xfrm>
        <a:prstGeom prst="rect">
          <a:avLst/>
        </a:prstGeom>
      </xdr:spPr>
    </xdr:pic>
    <xdr:clientData/>
  </xdr:twoCellAnchor>
  <xdr:twoCellAnchor editAs="oneCell">
    <xdr:from>
      <xdr:col>24</xdr:col>
      <xdr:colOff>257230</xdr:colOff>
      <xdr:row>62</xdr:row>
      <xdr:rowOff>119605</xdr:rowOff>
    </xdr:from>
    <xdr:to>
      <xdr:col>28</xdr:col>
      <xdr:colOff>556747</xdr:colOff>
      <xdr:row>77</xdr:row>
      <xdr:rowOff>24919</xdr:rowOff>
    </xdr:to>
    <xdr:pic>
      <xdr:nvPicPr>
        <xdr:cNvPr id="18" name="Grafik 17" descr="Ein Bild, das Kühlschrank enthält.&#10;&#10;Automatisch generierte Beschreibung">
          <a:extLst>
            <a:ext uri="{FF2B5EF4-FFF2-40B4-BE49-F238E27FC236}">
              <a16:creationId xmlns:a16="http://schemas.microsoft.com/office/drawing/2014/main" id="{360EAF14-0ADC-4727-B1EF-5ABA3B4394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89" t="24257" r="28393" b="30158"/>
        <a:stretch/>
      </xdr:blipFill>
      <xdr:spPr>
        <a:xfrm>
          <a:off x="26137008" y="12382161"/>
          <a:ext cx="3629739" cy="2910980"/>
        </a:xfrm>
        <a:prstGeom prst="rect">
          <a:avLst/>
        </a:prstGeom>
      </xdr:spPr>
    </xdr:pic>
    <xdr:clientData/>
  </xdr:twoCellAnchor>
  <xdr:twoCellAnchor editAs="oneCell">
    <xdr:from>
      <xdr:col>23</xdr:col>
      <xdr:colOff>294328</xdr:colOff>
      <xdr:row>62</xdr:row>
      <xdr:rowOff>0</xdr:rowOff>
    </xdr:from>
    <xdr:to>
      <xdr:col>24</xdr:col>
      <xdr:colOff>288349</xdr:colOff>
      <xdr:row>77</xdr:row>
      <xdr:rowOff>49064</xdr:rowOff>
    </xdr:to>
    <xdr:pic>
      <xdr:nvPicPr>
        <xdr:cNvPr id="19" name="Grafik 18" descr="Ein Bild, das Monitor, Bildschirm, sitzend, Schild enthält.&#10;&#10;Automatisch generierte Beschreibung">
          <a:extLst>
            <a:ext uri="{FF2B5EF4-FFF2-40B4-BE49-F238E27FC236}">
              <a16:creationId xmlns:a16="http://schemas.microsoft.com/office/drawing/2014/main" id="{EC50AD76-4E06-42B6-9E5D-5D5ED9AAA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1" t="25541" r="66558" b="26624"/>
        <a:stretch/>
      </xdr:blipFill>
      <xdr:spPr>
        <a:xfrm>
          <a:off x="25341550" y="12262556"/>
          <a:ext cx="826577" cy="3054730"/>
        </a:xfrm>
        <a:prstGeom prst="rect">
          <a:avLst/>
        </a:prstGeom>
      </xdr:spPr>
    </xdr:pic>
    <xdr:clientData/>
  </xdr:twoCellAnchor>
  <xdr:twoCellAnchor>
    <xdr:from>
      <xdr:col>23</xdr:col>
      <xdr:colOff>16793</xdr:colOff>
      <xdr:row>66</xdr:row>
      <xdr:rowOff>72751</xdr:rowOff>
    </xdr:from>
    <xdr:to>
      <xdr:col>23</xdr:col>
      <xdr:colOff>716589</xdr:colOff>
      <xdr:row>67</xdr:row>
      <xdr:rowOff>90639</xdr:rowOff>
    </xdr:to>
    <xdr:sp macro="" textlink="">
      <xdr:nvSpPr>
        <xdr:cNvPr id="20" name="Textfeld 10">
          <a:extLst>
            <a:ext uri="{FF2B5EF4-FFF2-40B4-BE49-F238E27FC236}">
              <a16:creationId xmlns:a16="http://schemas.microsoft.com/office/drawing/2014/main" id="{AA12F93B-BB3D-4256-9AF7-566CC1A47F66}"/>
            </a:ext>
          </a:extLst>
        </xdr:cNvPr>
        <xdr:cNvSpPr txBox="1"/>
      </xdr:nvSpPr>
      <xdr:spPr>
        <a:xfrm>
          <a:off x="25064015" y="1316786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198</a:t>
          </a:r>
        </a:p>
      </xdr:txBody>
    </xdr:sp>
    <xdr:clientData/>
  </xdr:twoCellAnchor>
  <xdr:twoCellAnchor>
    <xdr:from>
      <xdr:col>23</xdr:col>
      <xdr:colOff>20676</xdr:colOff>
      <xdr:row>70</xdr:row>
      <xdr:rowOff>70353</xdr:rowOff>
    </xdr:from>
    <xdr:to>
      <xdr:col>23</xdr:col>
      <xdr:colOff>720472</xdr:colOff>
      <xdr:row>71</xdr:row>
      <xdr:rowOff>88241</xdr:rowOff>
    </xdr:to>
    <xdr:sp macro="" textlink="">
      <xdr:nvSpPr>
        <xdr:cNvPr id="21" name="Textfeld 11">
          <a:extLst>
            <a:ext uri="{FF2B5EF4-FFF2-40B4-BE49-F238E27FC236}">
              <a16:creationId xmlns:a16="http://schemas.microsoft.com/office/drawing/2014/main" id="{F9146D92-B38A-42A2-A77B-A45A26F084B6}"/>
            </a:ext>
          </a:extLst>
        </xdr:cNvPr>
        <xdr:cNvSpPr txBox="1"/>
      </xdr:nvSpPr>
      <xdr:spPr>
        <a:xfrm>
          <a:off x="25067898" y="13955686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49</a:t>
          </a:r>
        </a:p>
      </xdr:txBody>
    </xdr:sp>
    <xdr:clientData/>
  </xdr:twoCellAnchor>
  <xdr:twoCellAnchor>
    <xdr:from>
      <xdr:col>23</xdr:col>
      <xdr:colOff>20676</xdr:colOff>
      <xdr:row>72</xdr:row>
      <xdr:rowOff>45328</xdr:rowOff>
    </xdr:from>
    <xdr:to>
      <xdr:col>23</xdr:col>
      <xdr:colOff>720472</xdr:colOff>
      <xdr:row>73</xdr:row>
      <xdr:rowOff>63216</xdr:rowOff>
    </xdr:to>
    <xdr:sp macro="" textlink="">
      <xdr:nvSpPr>
        <xdr:cNvPr id="22" name="Textfeld 12">
          <a:extLst>
            <a:ext uri="{FF2B5EF4-FFF2-40B4-BE49-F238E27FC236}">
              <a16:creationId xmlns:a16="http://schemas.microsoft.com/office/drawing/2014/main" id="{8B65A20A-BB01-4C39-BF5F-7EB24CBB3447}"/>
            </a:ext>
          </a:extLst>
        </xdr:cNvPr>
        <xdr:cNvSpPr txBox="1"/>
      </xdr:nvSpPr>
      <xdr:spPr>
        <a:xfrm>
          <a:off x="25067898" y="1432577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38</a:t>
          </a:r>
        </a:p>
      </xdr:txBody>
    </xdr:sp>
    <xdr:clientData/>
  </xdr:twoCellAnchor>
  <xdr:twoCellAnchor>
    <xdr:from>
      <xdr:col>23</xdr:col>
      <xdr:colOff>0</xdr:colOff>
      <xdr:row>74</xdr:row>
      <xdr:rowOff>125366</xdr:rowOff>
    </xdr:from>
    <xdr:to>
      <xdr:col>23</xdr:col>
      <xdr:colOff>699796</xdr:colOff>
      <xdr:row>75</xdr:row>
      <xdr:rowOff>143255</xdr:rowOff>
    </xdr:to>
    <xdr:sp macro="" textlink="">
      <xdr:nvSpPr>
        <xdr:cNvPr id="23" name="Textfeld 13">
          <a:extLst>
            <a:ext uri="{FF2B5EF4-FFF2-40B4-BE49-F238E27FC236}">
              <a16:creationId xmlns:a16="http://schemas.microsoft.com/office/drawing/2014/main" id="{3277DF1D-7AE2-4FE0-BAF3-ED62C992BDA4}"/>
            </a:ext>
          </a:extLst>
        </xdr:cNvPr>
        <xdr:cNvSpPr txBox="1"/>
      </xdr:nvSpPr>
      <xdr:spPr>
        <a:xfrm>
          <a:off x="25047222" y="1480092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17</a:t>
          </a:r>
        </a:p>
      </xdr:txBody>
    </xdr:sp>
    <xdr:clientData/>
  </xdr:twoCellAnchor>
  <xdr:twoCellAnchor>
    <xdr:from>
      <xdr:col>23</xdr:col>
      <xdr:colOff>21299</xdr:colOff>
      <xdr:row>68</xdr:row>
      <xdr:rowOff>71552</xdr:rowOff>
    </xdr:from>
    <xdr:to>
      <xdr:col>23</xdr:col>
      <xdr:colOff>721095</xdr:colOff>
      <xdr:row>69</xdr:row>
      <xdr:rowOff>89440</xdr:rowOff>
    </xdr:to>
    <xdr:sp macro="" textlink="">
      <xdr:nvSpPr>
        <xdr:cNvPr id="24" name="Textfeld 14">
          <a:extLst>
            <a:ext uri="{FF2B5EF4-FFF2-40B4-BE49-F238E27FC236}">
              <a16:creationId xmlns:a16="http://schemas.microsoft.com/office/drawing/2014/main" id="{38456245-5D6B-4C19-B91B-E8E0D608518B}"/>
            </a:ext>
          </a:extLst>
        </xdr:cNvPr>
        <xdr:cNvSpPr txBox="1"/>
      </xdr:nvSpPr>
      <xdr:spPr>
        <a:xfrm>
          <a:off x="25068521" y="1356177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62</a:t>
          </a:r>
        </a:p>
      </xdr:txBody>
    </xdr:sp>
    <xdr:clientData/>
  </xdr:twoCellAnchor>
  <xdr:twoCellAnchor>
    <xdr:from>
      <xdr:col>26</xdr:col>
      <xdr:colOff>406988</xdr:colOff>
      <xdr:row>68</xdr:row>
      <xdr:rowOff>176588</xdr:rowOff>
    </xdr:from>
    <xdr:to>
      <xdr:col>28</xdr:col>
      <xdr:colOff>529546</xdr:colOff>
      <xdr:row>70</xdr:row>
      <xdr:rowOff>27698</xdr:rowOff>
    </xdr:to>
    <xdr:sp macro="" textlink="">
      <xdr:nvSpPr>
        <xdr:cNvPr id="25" name="Rechteck 24">
          <a:extLst>
            <a:ext uri="{FF2B5EF4-FFF2-40B4-BE49-F238E27FC236}">
              <a16:creationId xmlns:a16="http://schemas.microsoft.com/office/drawing/2014/main" id="{8A23083C-AF90-4E92-BC1D-1B6355405CE7}"/>
            </a:ext>
          </a:extLst>
        </xdr:cNvPr>
        <xdr:cNvSpPr/>
      </xdr:nvSpPr>
      <xdr:spPr>
        <a:xfrm>
          <a:off x="27951877" y="13666810"/>
          <a:ext cx="178766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Calibri" panose="020F0502020204030204" pitchFamily="34" charset="0"/>
            </a:rPr>
            <a:t>K-6194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K-6195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K-6196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K-6197</a:t>
          </a:r>
          <a:r>
            <a:rPr lang="en-US" sz="1000"/>
            <a:t> </a:t>
          </a:r>
        </a:p>
      </xdr:txBody>
    </xdr:sp>
    <xdr:clientData/>
  </xdr:twoCellAnchor>
  <xdr:twoCellAnchor>
    <xdr:from>
      <xdr:col>24</xdr:col>
      <xdr:colOff>222032</xdr:colOff>
      <xdr:row>68</xdr:row>
      <xdr:rowOff>163885</xdr:rowOff>
    </xdr:from>
    <xdr:to>
      <xdr:col>26</xdr:col>
      <xdr:colOff>280470</xdr:colOff>
      <xdr:row>70</xdr:row>
      <xdr:rowOff>14995</xdr:rowOff>
    </xdr:to>
    <xdr:sp macro="" textlink="">
      <xdr:nvSpPr>
        <xdr:cNvPr id="26" name="Rechteck 25">
          <a:extLst>
            <a:ext uri="{FF2B5EF4-FFF2-40B4-BE49-F238E27FC236}">
              <a16:creationId xmlns:a16="http://schemas.microsoft.com/office/drawing/2014/main" id="{86974EA5-F27F-469C-BEEC-E6ABC0F6A4D6}"/>
            </a:ext>
          </a:extLst>
        </xdr:cNvPr>
        <xdr:cNvSpPr/>
      </xdr:nvSpPr>
      <xdr:spPr>
        <a:xfrm>
          <a:off x="26101810" y="13654107"/>
          <a:ext cx="172354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Calibri" panose="020F0502020204030204" pitchFamily="34" charset="0"/>
            </a:rPr>
            <a:t>L-4750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L-4755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L-4756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L-4757</a:t>
          </a:r>
          <a:r>
            <a:rPr lang="en-US" sz="1000"/>
            <a:t> </a:t>
          </a:r>
        </a:p>
      </xdr:txBody>
    </xdr:sp>
    <xdr:clientData/>
  </xdr:twoCellAnchor>
  <xdr:twoCellAnchor>
    <xdr:from>
      <xdr:col>24</xdr:col>
      <xdr:colOff>257230</xdr:colOff>
      <xdr:row>62</xdr:row>
      <xdr:rowOff>119605</xdr:rowOff>
    </xdr:from>
    <xdr:to>
      <xdr:col>25</xdr:col>
      <xdr:colOff>522111</xdr:colOff>
      <xdr:row>64</xdr:row>
      <xdr:rowOff>56302</xdr:rowOff>
    </xdr:to>
    <xdr:sp macro="" textlink="">
      <xdr:nvSpPr>
        <xdr:cNvPr id="27" name="Textfeld 3">
          <a:extLst>
            <a:ext uri="{FF2B5EF4-FFF2-40B4-BE49-F238E27FC236}">
              <a16:creationId xmlns:a16="http://schemas.microsoft.com/office/drawing/2014/main" id="{0426D50F-FDB1-4D5F-AF8B-BECB0C725FBE}"/>
            </a:ext>
          </a:extLst>
        </xdr:cNvPr>
        <xdr:cNvSpPr txBox="1"/>
      </xdr:nvSpPr>
      <xdr:spPr>
        <a:xfrm>
          <a:off x="26137008" y="12382161"/>
          <a:ext cx="1097436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pERK 1/2 </a:t>
          </a:r>
        </a:p>
      </xdr:txBody>
    </xdr:sp>
    <xdr:clientData/>
  </xdr:twoCellAnchor>
  <xdr:twoCellAnchor editAs="oneCell">
    <xdr:from>
      <xdr:col>30</xdr:col>
      <xdr:colOff>465952</xdr:colOff>
      <xdr:row>62</xdr:row>
      <xdr:rowOff>56444</xdr:rowOff>
    </xdr:from>
    <xdr:to>
      <xdr:col>35</xdr:col>
      <xdr:colOff>352226</xdr:colOff>
      <xdr:row>76</xdr:row>
      <xdr:rowOff>150154</xdr:rowOff>
    </xdr:to>
    <xdr:pic>
      <xdr:nvPicPr>
        <xdr:cNvPr id="28" name="Grafik 27" descr="Ein Bild, das weiß, Foto, Flugzeug, alt enthält.&#10;&#10;Automatisch generierte Beschreibung">
          <a:extLst>
            <a:ext uri="{FF2B5EF4-FFF2-40B4-BE49-F238E27FC236}">
              <a16:creationId xmlns:a16="http://schemas.microsoft.com/office/drawing/2014/main" id="{52E9608F-AC6E-42F4-9CEA-F9C8FEF4E7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29" t="21966" r="27034" b="37660"/>
        <a:stretch/>
      </xdr:blipFill>
      <xdr:spPr>
        <a:xfrm>
          <a:off x="31341063" y="12319000"/>
          <a:ext cx="4049052" cy="2901821"/>
        </a:xfrm>
        <a:prstGeom prst="rect">
          <a:avLst/>
        </a:prstGeom>
      </xdr:spPr>
    </xdr:pic>
    <xdr:clientData/>
  </xdr:twoCellAnchor>
  <xdr:twoCellAnchor editAs="oneCell">
    <xdr:from>
      <xdr:col>29</xdr:col>
      <xdr:colOff>505061</xdr:colOff>
      <xdr:row>62</xdr:row>
      <xdr:rowOff>150210</xdr:rowOff>
    </xdr:from>
    <xdr:to>
      <xdr:col>30</xdr:col>
      <xdr:colOff>479778</xdr:colOff>
      <xdr:row>76</xdr:row>
      <xdr:rowOff>153942</xdr:rowOff>
    </xdr:to>
    <xdr:pic>
      <xdr:nvPicPr>
        <xdr:cNvPr id="29" name="Grafik 28" descr="Ein Bild, das dunkel, sitzend, Bildschirm, Monitor enthält.&#10;&#10;Automatisch generierte Beschreibung">
          <a:extLst>
            <a:ext uri="{FF2B5EF4-FFF2-40B4-BE49-F238E27FC236}">
              <a16:creationId xmlns:a16="http://schemas.microsoft.com/office/drawing/2014/main" id="{90C75A27-F504-431A-B7C1-DFE08BB639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34" t="22756" r="66407" b="38123"/>
        <a:stretch/>
      </xdr:blipFill>
      <xdr:spPr>
        <a:xfrm>
          <a:off x="30547617" y="12412766"/>
          <a:ext cx="807272" cy="2811843"/>
        </a:xfrm>
        <a:prstGeom prst="rect">
          <a:avLst/>
        </a:prstGeom>
      </xdr:spPr>
    </xdr:pic>
    <xdr:clientData/>
  </xdr:twoCellAnchor>
  <xdr:twoCellAnchor>
    <xdr:from>
      <xdr:col>29</xdr:col>
      <xdr:colOff>141111</xdr:colOff>
      <xdr:row>66</xdr:row>
      <xdr:rowOff>145713</xdr:rowOff>
    </xdr:from>
    <xdr:to>
      <xdr:col>30</xdr:col>
      <xdr:colOff>8352</xdr:colOff>
      <xdr:row>67</xdr:row>
      <xdr:rowOff>163601</xdr:rowOff>
    </xdr:to>
    <xdr:sp macro="" textlink="">
      <xdr:nvSpPr>
        <xdr:cNvPr id="30" name="Textfeld 10">
          <a:extLst>
            <a:ext uri="{FF2B5EF4-FFF2-40B4-BE49-F238E27FC236}">
              <a16:creationId xmlns:a16="http://schemas.microsoft.com/office/drawing/2014/main" id="{6A984E9D-788F-42E5-B9F7-A0BCD97DCF14}"/>
            </a:ext>
          </a:extLst>
        </xdr:cNvPr>
        <xdr:cNvSpPr txBox="1"/>
      </xdr:nvSpPr>
      <xdr:spPr>
        <a:xfrm>
          <a:off x="30183667" y="1324082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198</a:t>
          </a:r>
        </a:p>
      </xdr:txBody>
    </xdr:sp>
    <xdr:clientData/>
  </xdr:twoCellAnchor>
  <xdr:twoCellAnchor>
    <xdr:from>
      <xdr:col>29</xdr:col>
      <xdr:colOff>161787</xdr:colOff>
      <xdr:row>69</xdr:row>
      <xdr:rowOff>30854</xdr:rowOff>
    </xdr:from>
    <xdr:to>
      <xdr:col>30</xdr:col>
      <xdr:colOff>29028</xdr:colOff>
      <xdr:row>70</xdr:row>
      <xdr:rowOff>48743</xdr:rowOff>
    </xdr:to>
    <xdr:sp macro="" textlink="">
      <xdr:nvSpPr>
        <xdr:cNvPr id="31" name="Textfeld 11">
          <a:extLst>
            <a:ext uri="{FF2B5EF4-FFF2-40B4-BE49-F238E27FC236}">
              <a16:creationId xmlns:a16="http://schemas.microsoft.com/office/drawing/2014/main" id="{7548FCEC-C7CD-4354-8207-F0B411EDE812}"/>
            </a:ext>
          </a:extLst>
        </xdr:cNvPr>
        <xdr:cNvSpPr txBox="1"/>
      </xdr:nvSpPr>
      <xdr:spPr>
        <a:xfrm>
          <a:off x="30204343" y="1371863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49</a:t>
          </a:r>
        </a:p>
      </xdr:txBody>
    </xdr:sp>
    <xdr:clientData/>
  </xdr:twoCellAnchor>
  <xdr:twoCellAnchor>
    <xdr:from>
      <xdr:col>29</xdr:col>
      <xdr:colOff>148196</xdr:colOff>
      <xdr:row>70</xdr:row>
      <xdr:rowOff>84164</xdr:rowOff>
    </xdr:from>
    <xdr:to>
      <xdr:col>30</xdr:col>
      <xdr:colOff>15437</xdr:colOff>
      <xdr:row>71</xdr:row>
      <xdr:rowOff>102052</xdr:rowOff>
    </xdr:to>
    <xdr:sp macro="" textlink="">
      <xdr:nvSpPr>
        <xdr:cNvPr id="32" name="Textfeld 12">
          <a:extLst>
            <a:ext uri="{FF2B5EF4-FFF2-40B4-BE49-F238E27FC236}">
              <a16:creationId xmlns:a16="http://schemas.microsoft.com/office/drawing/2014/main" id="{C461E863-D28D-4B80-A2B4-BC930487E7BC}"/>
            </a:ext>
          </a:extLst>
        </xdr:cNvPr>
        <xdr:cNvSpPr txBox="1"/>
      </xdr:nvSpPr>
      <xdr:spPr>
        <a:xfrm>
          <a:off x="30190752" y="13969497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38</a:t>
          </a:r>
        </a:p>
      </xdr:txBody>
    </xdr:sp>
    <xdr:clientData/>
  </xdr:twoCellAnchor>
  <xdr:twoCellAnchor>
    <xdr:from>
      <xdr:col>29</xdr:col>
      <xdr:colOff>141111</xdr:colOff>
      <xdr:row>71</xdr:row>
      <xdr:rowOff>132032</xdr:rowOff>
    </xdr:from>
    <xdr:to>
      <xdr:col>30</xdr:col>
      <xdr:colOff>8352</xdr:colOff>
      <xdr:row>72</xdr:row>
      <xdr:rowOff>149921</xdr:rowOff>
    </xdr:to>
    <xdr:sp macro="" textlink="">
      <xdr:nvSpPr>
        <xdr:cNvPr id="33" name="Textfeld 13">
          <a:extLst>
            <a:ext uri="{FF2B5EF4-FFF2-40B4-BE49-F238E27FC236}">
              <a16:creationId xmlns:a16="http://schemas.microsoft.com/office/drawing/2014/main" id="{E57B0686-1FE8-44F7-87E6-63BF684755AB}"/>
            </a:ext>
          </a:extLst>
        </xdr:cNvPr>
        <xdr:cNvSpPr txBox="1"/>
      </xdr:nvSpPr>
      <xdr:spPr>
        <a:xfrm>
          <a:off x="30183667" y="14214921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17</a:t>
          </a:r>
        </a:p>
      </xdr:txBody>
    </xdr:sp>
    <xdr:clientData/>
  </xdr:twoCellAnchor>
  <xdr:twoCellAnchor>
    <xdr:from>
      <xdr:col>29</xdr:col>
      <xdr:colOff>148196</xdr:colOff>
      <xdr:row>75</xdr:row>
      <xdr:rowOff>52002</xdr:rowOff>
    </xdr:from>
    <xdr:to>
      <xdr:col>30</xdr:col>
      <xdr:colOff>15437</xdr:colOff>
      <xdr:row>76</xdr:row>
      <xdr:rowOff>69890</xdr:rowOff>
    </xdr:to>
    <xdr:sp macro="" textlink="">
      <xdr:nvSpPr>
        <xdr:cNvPr id="34" name="Textfeld 14">
          <a:extLst>
            <a:ext uri="{FF2B5EF4-FFF2-40B4-BE49-F238E27FC236}">
              <a16:creationId xmlns:a16="http://schemas.microsoft.com/office/drawing/2014/main" id="{C814E336-7C80-4DB8-B251-69BE91298336}"/>
            </a:ext>
          </a:extLst>
        </xdr:cNvPr>
        <xdr:cNvSpPr txBox="1"/>
      </xdr:nvSpPr>
      <xdr:spPr>
        <a:xfrm>
          <a:off x="30190752" y="1492511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14</a:t>
          </a:r>
        </a:p>
      </xdr:txBody>
    </xdr:sp>
    <xdr:clientData/>
  </xdr:twoCellAnchor>
  <xdr:twoCellAnchor>
    <xdr:from>
      <xdr:col>29</xdr:col>
      <xdr:colOff>168583</xdr:colOff>
      <xdr:row>68</xdr:row>
      <xdr:rowOff>19541</xdr:rowOff>
    </xdr:from>
    <xdr:to>
      <xdr:col>30</xdr:col>
      <xdr:colOff>35824</xdr:colOff>
      <xdr:row>69</xdr:row>
      <xdr:rowOff>37429</xdr:rowOff>
    </xdr:to>
    <xdr:sp macro="" textlink="">
      <xdr:nvSpPr>
        <xdr:cNvPr id="35" name="Textfeld 15">
          <a:extLst>
            <a:ext uri="{FF2B5EF4-FFF2-40B4-BE49-F238E27FC236}">
              <a16:creationId xmlns:a16="http://schemas.microsoft.com/office/drawing/2014/main" id="{44DFCDD5-9E3D-4724-B82C-733EF2D0055F}"/>
            </a:ext>
          </a:extLst>
        </xdr:cNvPr>
        <xdr:cNvSpPr txBox="1"/>
      </xdr:nvSpPr>
      <xdr:spPr>
        <a:xfrm>
          <a:off x="30211139" y="13509763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62</a:t>
          </a:r>
        </a:p>
      </xdr:txBody>
    </xdr:sp>
    <xdr:clientData/>
  </xdr:twoCellAnchor>
  <xdr:twoCellAnchor>
    <xdr:from>
      <xdr:col>33</xdr:col>
      <xdr:colOff>6173</xdr:colOff>
      <xdr:row>67</xdr:row>
      <xdr:rowOff>92577</xdr:rowOff>
    </xdr:from>
    <xdr:to>
      <xdr:col>35</xdr:col>
      <xdr:colOff>128731</xdr:colOff>
      <xdr:row>68</xdr:row>
      <xdr:rowOff>141243</xdr:rowOff>
    </xdr:to>
    <xdr:sp macro="" textlink="">
      <xdr:nvSpPr>
        <xdr:cNvPr id="36" name="Rechteck 35">
          <a:extLst>
            <a:ext uri="{FF2B5EF4-FFF2-40B4-BE49-F238E27FC236}">
              <a16:creationId xmlns:a16="http://schemas.microsoft.com/office/drawing/2014/main" id="{C9EBB65C-E5D4-45EB-A229-9F90D5191F28}"/>
            </a:ext>
          </a:extLst>
        </xdr:cNvPr>
        <xdr:cNvSpPr/>
      </xdr:nvSpPr>
      <xdr:spPr>
        <a:xfrm>
          <a:off x="33378951" y="13385244"/>
          <a:ext cx="178766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Calibri" panose="020F0502020204030204" pitchFamily="34" charset="0"/>
            </a:rPr>
            <a:t>K-6194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K-6195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K-6196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K-6197</a:t>
          </a:r>
          <a:r>
            <a:rPr lang="en-US" sz="1000"/>
            <a:t> </a:t>
          </a:r>
        </a:p>
      </xdr:txBody>
    </xdr:sp>
    <xdr:clientData/>
  </xdr:twoCellAnchor>
  <xdr:twoCellAnchor>
    <xdr:from>
      <xdr:col>30</xdr:col>
      <xdr:colOff>442107</xdr:colOff>
      <xdr:row>67</xdr:row>
      <xdr:rowOff>93985</xdr:rowOff>
    </xdr:from>
    <xdr:to>
      <xdr:col>32</xdr:col>
      <xdr:colOff>500545</xdr:colOff>
      <xdr:row>68</xdr:row>
      <xdr:rowOff>145281</xdr:rowOff>
    </xdr:to>
    <xdr:sp macro="" textlink="">
      <xdr:nvSpPr>
        <xdr:cNvPr id="37" name="Rechteck 36">
          <a:extLst>
            <a:ext uri="{FF2B5EF4-FFF2-40B4-BE49-F238E27FC236}">
              <a16:creationId xmlns:a16="http://schemas.microsoft.com/office/drawing/2014/main" id="{28A76520-5426-433C-93EB-CA4A8E2DB8B3}"/>
            </a:ext>
          </a:extLst>
        </xdr:cNvPr>
        <xdr:cNvSpPr/>
      </xdr:nvSpPr>
      <xdr:spPr>
        <a:xfrm>
          <a:off x="31317218" y="13386652"/>
          <a:ext cx="1723549" cy="24885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Calibri" panose="020F0502020204030204" pitchFamily="34" charset="0"/>
            </a:rPr>
            <a:t>L-4750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L-4755</a:t>
          </a:r>
          <a:r>
            <a:rPr lang="en-US" sz="1000"/>
            <a:t> </a:t>
          </a:r>
          <a:r>
            <a:rPr lang="en-US" sz="1000" b="1">
              <a:latin typeface="Calibri" panose="020F0502020204030204" pitchFamily="34" charset="0"/>
            </a:rPr>
            <a:t>L-4756</a:t>
          </a:r>
          <a:r>
            <a:rPr lang="en-US" sz="1000"/>
            <a:t>  </a:t>
          </a:r>
          <a:r>
            <a:rPr lang="en-US" sz="1000" b="1">
              <a:latin typeface="Calibri" panose="020F0502020204030204" pitchFamily="34" charset="0"/>
            </a:rPr>
            <a:t>L-4757</a:t>
          </a:r>
          <a:r>
            <a:rPr lang="en-US" sz="1000"/>
            <a:t> </a:t>
          </a:r>
        </a:p>
      </xdr:txBody>
    </xdr:sp>
    <xdr:clientData/>
  </xdr:twoCellAnchor>
  <xdr:twoCellAnchor>
    <xdr:from>
      <xdr:col>30</xdr:col>
      <xdr:colOff>522519</xdr:colOff>
      <xdr:row>62</xdr:row>
      <xdr:rowOff>173227</xdr:rowOff>
    </xdr:from>
    <xdr:to>
      <xdr:col>31</xdr:col>
      <xdr:colOff>787399</xdr:colOff>
      <xdr:row>64</xdr:row>
      <xdr:rowOff>109924</xdr:rowOff>
    </xdr:to>
    <xdr:sp macro="" textlink="">
      <xdr:nvSpPr>
        <xdr:cNvPr id="38" name="Textfeld 3">
          <a:extLst>
            <a:ext uri="{FF2B5EF4-FFF2-40B4-BE49-F238E27FC236}">
              <a16:creationId xmlns:a16="http://schemas.microsoft.com/office/drawing/2014/main" id="{EFE49E1C-5AAF-CA44-ADDF-987FD6CFC579}"/>
            </a:ext>
          </a:extLst>
        </xdr:cNvPr>
        <xdr:cNvSpPr txBox="1"/>
      </xdr:nvSpPr>
      <xdr:spPr>
        <a:xfrm>
          <a:off x="31397630" y="12435783"/>
          <a:ext cx="1097436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ERK 1/2 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76200</xdr:colOff>
      <xdr:row>56</xdr:row>
      <xdr:rowOff>63500</xdr:rowOff>
    </xdr:from>
    <xdr:to>
      <xdr:col>12</xdr:col>
      <xdr:colOff>587706</xdr:colOff>
      <xdr:row>58</xdr:row>
      <xdr:rowOff>158750</xdr:rowOff>
    </xdr:to>
    <xdr:pic>
      <xdr:nvPicPr>
        <xdr:cNvPr id="4" name="Picture 14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44400" y="15367000"/>
          <a:ext cx="2395340" cy="514350"/>
        </a:xfrm>
        <a:prstGeom prst="rect">
          <a:avLst/>
        </a:prstGeom>
      </xdr:spPr>
    </xdr:pic>
    <xdr:clientData/>
  </xdr:twoCellAnchor>
  <xdr:twoCellAnchor editAs="oneCell">
    <xdr:from>
      <xdr:col>9</xdr:col>
      <xdr:colOff>88900</xdr:colOff>
      <xdr:row>59</xdr:row>
      <xdr:rowOff>114300</xdr:rowOff>
    </xdr:from>
    <xdr:to>
      <xdr:col>12</xdr:col>
      <xdr:colOff>581173</xdr:colOff>
      <xdr:row>61</xdr:row>
      <xdr:rowOff>184150</xdr:rowOff>
    </xdr:to>
    <xdr:pic>
      <xdr:nvPicPr>
        <xdr:cNvPr id="5" name="Picture 15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57100" y="16040100"/>
          <a:ext cx="2376107" cy="476250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</xdr:colOff>
      <xdr:row>56</xdr:row>
      <xdr:rowOff>0</xdr:rowOff>
    </xdr:from>
    <xdr:to>
      <xdr:col>17</xdr:col>
      <xdr:colOff>528264</xdr:colOff>
      <xdr:row>59</xdr:row>
      <xdr:rowOff>53857</xdr:rowOff>
    </xdr:to>
    <xdr:pic>
      <xdr:nvPicPr>
        <xdr:cNvPr id="6" name="Picture 11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21000" y="15303500"/>
          <a:ext cx="2141164" cy="676157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</xdr:colOff>
      <xdr:row>59</xdr:row>
      <xdr:rowOff>76200</xdr:rowOff>
    </xdr:from>
    <xdr:to>
      <xdr:col>17</xdr:col>
      <xdr:colOff>528264</xdr:colOff>
      <xdr:row>62</xdr:row>
      <xdr:rowOff>120218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621000" y="16002000"/>
          <a:ext cx="2141164" cy="653618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76</xdr:row>
      <xdr:rowOff>88900</xdr:rowOff>
    </xdr:from>
    <xdr:to>
      <xdr:col>12</xdr:col>
      <xdr:colOff>587706</xdr:colOff>
      <xdr:row>79</xdr:row>
      <xdr:rowOff>167675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44400" y="18478500"/>
          <a:ext cx="2395340" cy="701075"/>
        </a:xfrm>
        <a:prstGeom prst="rect">
          <a:avLst/>
        </a:prstGeom>
      </xdr:spPr>
    </xdr:pic>
    <xdr:clientData/>
  </xdr:twoCellAnchor>
  <xdr:twoCellAnchor editAs="oneCell">
    <xdr:from>
      <xdr:col>14</xdr:col>
      <xdr:colOff>63500</xdr:colOff>
      <xdr:row>76</xdr:row>
      <xdr:rowOff>63500</xdr:rowOff>
    </xdr:from>
    <xdr:to>
      <xdr:col>18</xdr:col>
      <xdr:colOff>7564</xdr:colOff>
      <xdr:row>79</xdr:row>
      <xdr:rowOff>131444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646400" y="18453100"/>
          <a:ext cx="2141164" cy="690244"/>
        </a:xfrm>
        <a:prstGeom prst="rect">
          <a:avLst/>
        </a:prstGeom>
      </xdr:spPr>
    </xdr:pic>
    <xdr:clientData/>
  </xdr:twoCellAnchor>
  <xdr:twoCellAnchor editAs="oneCell">
    <xdr:from>
      <xdr:col>9</xdr:col>
      <xdr:colOff>158268</xdr:colOff>
      <xdr:row>80</xdr:row>
      <xdr:rowOff>139700</xdr:rowOff>
    </xdr:from>
    <xdr:to>
      <xdr:col>12</xdr:col>
      <xdr:colOff>419100</xdr:colOff>
      <xdr:row>83</xdr:row>
      <xdr:rowOff>101600</xdr:rowOff>
    </xdr:to>
    <xdr:pic>
      <xdr:nvPicPr>
        <xdr:cNvPr id="10" name="Grafik 13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11518" b="14574"/>
        <a:stretch/>
      </xdr:blipFill>
      <xdr:spPr>
        <a:xfrm>
          <a:off x="12426468" y="22809200"/>
          <a:ext cx="2140432" cy="571500"/>
        </a:xfrm>
        <a:prstGeom prst="rect">
          <a:avLst/>
        </a:prstGeom>
      </xdr:spPr>
    </xdr:pic>
    <xdr:clientData/>
  </xdr:twoCellAnchor>
  <xdr:twoCellAnchor editAs="oneCell">
    <xdr:from>
      <xdr:col>14</xdr:col>
      <xdr:colOff>36099</xdr:colOff>
      <xdr:row>80</xdr:row>
      <xdr:rowOff>111126</xdr:rowOff>
    </xdr:from>
    <xdr:to>
      <xdr:col>18</xdr:col>
      <xdr:colOff>76200</xdr:colOff>
      <xdr:row>83</xdr:row>
      <xdr:rowOff>81788</xdr:rowOff>
    </xdr:to>
    <xdr:pic>
      <xdr:nvPicPr>
        <xdr:cNvPr id="11" name="Grafik 14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618999" y="22780626"/>
          <a:ext cx="2237201" cy="580262"/>
        </a:xfrm>
        <a:prstGeom prst="rect">
          <a:avLst/>
        </a:prstGeom>
      </xdr:spPr>
    </xdr:pic>
    <xdr:clientData/>
  </xdr:twoCellAnchor>
  <xdr:twoCellAnchor editAs="oneCell">
    <xdr:from>
      <xdr:col>18</xdr:col>
      <xdr:colOff>554182</xdr:colOff>
      <xdr:row>52</xdr:row>
      <xdr:rowOff>115454</xdr:rowOff>
    </xdr:from>
    <xdr:to>
      <xdr:col>23</xdr:col>
      <xdr:colOff>213206</xdr:colOff>
      <xdr:row>67</xdr:row>
      <xdr:rowOff>89285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90" t="28168" r="21104" b="20394"/>
        <a:stretch/>
      </xdr:blipFill>
      <xdr:spPr>
        <a:xfrm>
          <a:off x="19996727" y="10921999"/>
          <a:ext cx="4600479" cy="3356650"/>
        </a:xfrm>
        <a:prstGeom prst="rect">
          <a:avLst/>
        </a:prstGeom>
      </xdr:spPr>
    </xdr:pic>
    <xdr:clientData/>
  </xdr:twoCellAnchor>
  <xdr:twoCellAnchor>
    <xdr:from>
      <xdr:col>18</xdr:col>
      <xdr:colOff>758002</xdr:colOff>
      <xdr:row>55</xdr:row>
      <xdr:rowOff>249819</xdr:rowOff>
    </xdr:from>
    <xdr:to>
      <xdr:col>19</xdr:col>
      <xdr:colOff>611131</xdr:colOff>
      <xdr:row>56</xdr:row>
      <xdr:rowOff>19609</xdr:rowOff>
    </xdr:to>
    <xdr:sp macro="" textlink="">
      <xdr:nvSpPr>
        <xdr:cNvPr id="14" name="Textfeld 5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SpPr txBox="1"/>
      </xdr:nvSpPr>
      <xdr:spPr>
        <a:xfrm>
          <a:off x="20200547" y="11691364"/>
          <a:ext cx="695948" cy="2200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18</xdr:col>
      <xdr:colOff>758002</xdr:colOff>
      <xdr:row>56</xdr:row>
      <xdr:rowOff>70098</xdr:rowOff>
    </xdr:from>
    <xdr:to>
      <xdr:col>19</xdr:col>
      <xdr:colOff>611131</xdr:colOff>
      <xdr:row>57</xdr:row>
      <xdr:rowOff>70796</xdr:rowOff>
    </xdr:to>
    <xdr:sp macro="" textlink="">
      <xdr:nvSpPr>
        <xdr:cNvPr id="15" name="Textfeld 6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SpPr txBox="1"/>
      </xdr:nvSpPr>
      <xdr:spPr>
        <a:xfrm>
          <a:off x="20200547" y="11961916"/>
          <a:ext cx="695948" cy="22006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18</xdr:col>
      <xdr:colOff>751881</xdr:colOff>
      <xdr:row>57</xdr:row>
      <xdr:rowOff>3105</xdr:rowOff>
    </xdr:from>
    <xdr:to>
      <xdr:col>19</xdr:col>
      <xdr:colOff>605010</xdr:colOff>
      <xdr:row>58</xdr:row>
      <xdr:rowOff>9961</xdr:rowOff>
    </xdr:to>
    <xdr:sp macro="" textlink="">
      <xdr:nvSpPr>
        <xdr:cNvPr id="16" name="Textfeld 7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SpPr txBox="1"/>
      </xdr:nvSpPr>
      <xdr:spPr>
        <a:xfrm>
          <a:off x="20194426" y="12114287"/>
          <a:ext cx="695948" cy="21467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>
    <xdr:from>
      <xdr:col>18</xdr:col>
      <xdr:colOff>751881</xdr:colOff>
      <xdr:row>59</xdr:row>
      <xdr:rowOff>124746</xdr:rowOff>
    </xdr:from>
    <xdr:to>
      <xdr:col>19</xdr:col>
      <xdr:colOff>605010</xdr:colOff>
      <xdr:row>60</xdr:row>
      <xdr:rowOff>142378</xdr:rowOff>
    </xdr:to>
    <xdr:sp macro="" textlink="">
      <xdr:nvSpPr>
        <xdr:cNvPr id="17" name="Textfeld 8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SpPr txBox="1"/>
      </xdr:nvSpPr>
      <xdr:spPr>
        <a:xfrm>
          <a:off x="20194426" y="12651564"/>
          <a:ext cx="695948" cy="2254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18</xdr:col>
      <xdr:colOff>751881</xdr:colOff>
      <xdr:row>61</xdr:row>
      <xdr:rowOff>42968</xdr:rowOff>
    </xdr:from>
    <xdr:to>
      <xdr:col>19</xdr:col>
      <xdr:colOff>605010</xdr:colOff>
      <xdr:row>62</xdr:row>
      <xdr:rowOff>55212</xdr:rowOff>
    </xdr:to>
    <xdr:sp macro="" textlink="">
      <xdr:nvSpPr>
        <xdr:cNvPr id="18" name="Textfeld 9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SpPr txBox="1"/>
      </xdr:nvSpPr>
      <xdr:spPr>
        <a:xfrm>
          <a:off x="20194426" y="12985423"/>
          <a:ext cx="695948" cy="22006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18</xdr:col>
      <xdr:colOff>751881</xdr:colOff>
      <xdr:row>63</xdr:row>
      <xdr:rowOff>156812</xdr:rowOff>
    </xdr:from>
    <xdr:to>
      <xdr:col>19</xdr:col>
      <xdr:colOff>605010</xdr:colOff>
      <xdr:row>64</xdr:row>
      <xdr:rowOff>173675</xdr:rowOff>
    </xdr:to>
    <xdr:sp macro="" textlink="">
      <xdr:nvSpPr>
        <xdr:cNvPr id="19" name="Textfeld 10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SpPr txBox="1"/>
      </xdr:nvSpPr>
      <xdr:spPr>
        <a:xfrm>
          <a:off x="20194426" y="13514903"/>
          <a:ext cx="695948" cy="22468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18</xdr:col>
      <xdr:colOff>751881</xdr:colOff>
      <xdr:row>64</xdr:row>
      <xdr:rowOff>111823</xdr:rowOff>
    </xdr:from>
    <xdr:to>
      <xdr:col>19</xdr:col>
      <xdr:colOff>605010</xdr:colOff>
      <xdr:row>65</xdr:row>
      <xdr:rowOff>124068</xdr:rowOff>
    </xdr:to>
    <xdr:sp macro="" textlink="">
      <xdr:nvSpPr>
        <xdr:cNvPr id="20" name="Textfeld 11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SpPr txBox="1"/>
      </xdr:nvSpPr>
      <xdr:spPr>
        <a:xfrm>
          <a:off x="20194426" y="13677732"/>
          <a:ext cx="695948" cy="2200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14</a:t>
          </a:r>
        </a:p>
      </xdr:txBody>
    </xdr:sp>
    <xdr:clientData/>
  </xdr:twoCellAnchor>
  <xdr:twoCellAnchor>
    <xdr:from>
      <xdr:col>20</xdr:col>
      <xdr:colOff>646547</xdr:colOff>
      <xdr:row>54</xdr:row>
      <xdr:rowOff>46181</xdr:rowOff>
    </xdr:from>
    <xdr:to>
      <xdr:col>21</xdr:col>
      <xdr:colOff>727365</xdr:colOff>
      <xdr:row>55</xdr:row>
      <xdr:rowOff>200959</xdr:rowOff>
    </xdr:to>
    <xdr:sp macro="" textlink="">
      <xdr:nvSpPr>
        <xdr:cNvPr id="23" name="Textfeld 16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SpPr txBox="1"/>
      </xdr:nvSpPr>
      <xdr:spPr>
        <a:xfrm>
          <a:off x="21774729" y="11268363"/>
          <a:ext cx="923636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solidFill>
                <a:schemeClr val="bg1"/>
              </a:solidFill>
            </a:rPr>
            <a:t>ERK 1/2</a:t>
          </a:r>
        </a:p>
      </xdr:txBody>
    </xdr:sp>
    <xdr:clientData/>
  </xdr:twoCellAnchor>
  <xdr:twoCellAnchor>
    <xdr:from>
      <xdr:col>21</xdr:col>
      <xdr:colOff>746458</xdr:colOff>
      <xdr:row>59</xdr:row>
      <xdr:rowOff>134361</xdr:rowOff>
    </xdr:from>
    <xdr:to>
      <xdr:col>21</xdr:col>
      <xdr:colOff>1408546</xdr:colOff>
      <xdr:row>60</xdr:row>
      <xdr:rowOff>175394</xdr:rowOff>
    </xdr:to>
    <xdr:sp macro="" textlink="">
      <xdr:nvSpPr>
        <xdr:cNvPr id="24" name="Textfeld 16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SpPr txBox="1"/>
      </xdr:nvSpPr>
      <xdr:spPr>
        <a:xfrm>
          <a:off x="22717458" y="12661179"/>
          <a:ext cx="662088" cy="248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solidFill>
                <a:schemeClr val="bg1"/>
              </a:solidFill>
            </a:rPr>
            <a:t>K-6057</a:t>
          </a:r>
        </a:p>
      </xdr:txBody>
    </xdr:sp>
    <xdr:clientData/>
  </xdr:twoCellAnchor>
  <xdr:twoCellAnchor>
    <xdr:from>
      <xdr:col>21</xdr:col>
      <xdr:colOff>1141310</xdr:colOff>
      <xdr:row>59</xdr:row>
      <xdr:rowOff>136674</xdr:rowOff>
    </xdr:from>
    <xdr:to>
      <xdr:col>22</xdr:col>
      <xdr:colOff>233216</xdr:colOff>
      <xdr:row>60</xdr:row>
      <xdr:rowOff>177707</xdr:rowOff>
    </xdr:to>
    <xdr:sp macro="" textlink="">
      <xdr:nvSpPr>
        <xdr:cNvPr id="25" name="Textfeld 16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SpPr txBox="1"/>
      </xdr:nvSpPr>
      <xdr:spPr>
        <a:xfrm>
          <a:off x="23112310" y="12663492"/>
          <a:ext cx="662088" cy="248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solidFill>
                <a:schemeClr val="bg1"/>
              </a:solidFill>
            </a:rPr>
            <a:t>K-6058</a:t>
          </a:r>
        </a:p>
      </xdr:txBody>
    </xdr:sp>
    <xdr:clientData/>
  </xdr:twoCellAnchor>
  <xdr:twoCellAnchor>
    <xdr:from>
      <xdr:col>21</xdr:col>
      <xdr:colOff>1536167</xdr:colOff>
      <xdr:row>59</xdr:row>
      <xdr:rowOff>138979</xdr:rowOff>
    </xdr:from>
    <xdr:to>
      <xdr:col>22</xdr:col>
      <xdr:colOff>628073</xdr:colOff>
      <xdr:row>60</xdr:row>
      <xdr:rowOff>180012</xdr:rowOff>
    </xdr:to>
    <xdr:sp macro="" textlink="">
      <xdr:nvSpPr>
        <xdr:cNvPr id="26" name="Textfeld 16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SpPr txBox="1"/>
      </xdr:nvSpPr>
      <xdr:spPr>
        <a:xfrm>
          <a:off x="23507167" y="12665797"/>
          <a:ext cx="662088" cy="248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solidFill>
                <a:schemeClr val="bg1"/>
              </a:solidFill>
            </a:rPr>
            <a:t>K-6060</a:t>
          </a:r>
        </a:p>
      </xdr:txBody>
    </xdr:sp>
    <xdr:clientData/>
  </xdr:twoCellAnchor>
  <xdr:twoCellAnchor>
    <xdr:from>
      <xdr:col>22</xdr:col>
      <xdr:colOff>360838</xdr:colOff>
      <xdr:row>59</xdr:row>
      <xdr:rowOff>141288</xdr:rowOff>
    </xdr:from>
    <xdr:to>
      <xdr:col>23</xdr:col>
      <xdr:colOff>242453</xdr:colOff>
      <xdr:row>60</xdr:row>
      <xdr:rowOff>182321</xdr:rowOff>
    </xdr:to>
    <xdr:sp macro="" textlink="">
      <xdr:nvSpPr>
        <xdr:cNvPr id="27" name="Textfeld 1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SpPr txBox="1"/>
      </xdr:nvSpPr>
      <xdr:spPr>
        <a:xfrm>
          <a:off x="23902020" y="12668106"/>
          <a:ext cx="724433" cy="24885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solidFill>
                <a:schemeClr val="bg1"/>
              </a:solidFill>
            </a:rPr>
            <a:t>K-6061</a:t>
          </a:r>
        </a:p>
      </xdr:txBody>
    </xdr:sp>
    <xdr:clientData/>
  </xdr:twoCellAnchor>
  <xdr:twoCellAnchor editAs="oneCell">
    <xdr:from>
      <xdr:col>18</xdr:col>
      <xdr:colOff>728706</xdr:colOff>
      <xdr:row>71</xdr:row>
      <xdr:rowOff>126999</xdr:rowOff>
    </xdr:from>
    <xdr:to>
      <xdr:col>24</xdr:col>
      <xdr:colOff>1985</xdr:colOff>
      <xdr:row>85</xdr:row>
      <xdr:rowOff>38099</xdr:rowOff>
    </xdr:to>
    <xdr:pic>
      <xdr:nvPicPr>
        <xdr:cNvPr id="32" name="Grafik 31" descr="Ein Bild, das Natur, Regen, weiß, Vogel enthält.&#10;&#10;Automatisch generierte Beschreibung">
          <a:extLst>
            <a:ext uri="{FF2B5EF4-FFF2-40B4-BE49-F238E27FC236}">
              <a16:creationId xmlns:a16="http://schemas.microsoft.com/office/drawing/2014/main" id="{A7125991-4B78-4BA2-9ED4-E610E6203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5" t="6038" r="19678" b="44333"/>
        <a:stretch/>
      </xdr:blipFill>
      <xdr:spPr>
        <a:xfrm>
          <a:off x="20145595" y="14435666"/>
          <a:ext cx="5016501" cy="2959100"/>
        </a:xfrm>
        <a:prstGeom prst="rect">
          <a:avLst/>
        </a:prstGeom>
      </xdr:spPr>
    </xdr:pic>
    <xdr:clientData/>
  </xdr:twoCellAnchor>
  <xdr:twoCellAnchor editAs="oneCell">
    <xdr:from>
      <xdr:col>19</xdr:col>
      <xdr:colOff>45478</xdr:colOff>
      <xdr:row>72</xdr:row>
      <xdr:rowOff>4240</xdr:rowOff>
    </xdr:from>
    <xdr:to>
      <xdr:col>19</xdr:col>
      <xdr:colOff>644582</xdr:colOff>
      <xdr:row>84</xdr:row>
      <xdr:rowOff>72704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709DC789-61BE-4053-84FF-491B310CB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294922" y="14510462"/>
          <a:ext cx="599104" cy="2721353"/>
        </a:xfrm>
        <a:prstGeom prst="rect">
          <a:avLst/>
        </a:prstGeom>
      </xdr:spPr>
    </xdr:pic>
    <xdr:clientData/>
  </xdr:twoCellAnchor>
  <xdr:twoCellAnchor>
    <xdr:from>
      <xdr:col>18</xdr:col>
      <xdr:colOff>592666</xdr:colOff>
      <xdr:row>74</xdr:row>
      <xdr:rowOff>189169</xdr:rowOff>
    </xdr:from>
    <xdr:to>
      <xdr:col>19</xdr:col>
      <xdr:colOff>459907</xdr:colOff>
      <xdr:row>75</xdr:row>
      <xdr:rowOff>192946</xdr:rowOff>
    </xdr:to>
    <xdr:sp macro="" textlink="">
      <xdr:nvSpPr>
        <xdr:cNvPr id="34" name="Textfeld 6">
          <a:extLst>
            <a:ext uri="{FF2B5EF4-FFF2-40B4-BE49-F238E27FC236}">
              <a16:creationId xmlns:a16="http://schemas.microsoft.com/office/drawing/2014/main" id="{ACA3B202-2076-4946-AB0C-4BB9512E803A}"/>
            </a:ext>
          </a:extLst>
        </xdr:cNvPr>
        <xdr:cNvSpPr txBox="1"/>
      </xdr:nvSpPr>
      <xdr:spPr>
        <a:xfrm>
          <a:off x="20009555" y="1509050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198</a:t>
          </a:r>
        </a:p>
      </xdr:txBody>
    </xdr:sp>
    <xdr:clientData/>
  </xdr:twoCellAnchor>
  <xdr:twoCellAnchor>
    <xdr:from>
      <xdr:col>18</xdr:col>
      <xdr:colOff>601055</xdr:colOff>
      <xdr:row>75</xdr:row>
      <xdr:rowOff>159390</xdr:rowOff>
    </xdr:from>
    <xdr:to>
      <xdr:col>19</xdr:col>
      <xdr:colOff>468296</xdr:colOff>
      <xdr:row>75</xdr:row>
      <xdr:rowOff>374834</xdr:rowOff>
    </xdr:to>
    <xdr:sp macro="" textlink="">
      <xdr:nvSpPr>
        <xdr:cNvPr id="35" name="Textfeld 7">
          <a:extLst>
            <a:ext uri="{FF2B5EF4-FFF2-40B4-BE49-F238E27FC236}">
              <a16:creationId xmlns:a16="http://schemas.microsoft.com/office/drawing/2014/main" id="{8D2FA9FB-923A-49A9-9ACC-58657262B587}"/>
            </a:ext>
          </a:extLst>
        </xdr:cNvPr>
        <xdr:cNvSpPr txBox="1"/>
      </xdr:nvSpPr>
      <xdr:spPr>
        <a:xfrm>
          <a:off x="20017944" y="15272390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98</a:t>
          </a:r>
        </a:p>
      </xdr:txBody>
    </xdr:sp>
    <xdr:clientData/>
  </xdr:twoCellAnchor>
  <xdr:twoCellAnchor>
    <xdr:from>
      <xdr:col>18</xdr:col>
      <xdr:colOff>601055</xdr:colOff>
      <xdr:row>75</xdr:row>
      <xdr:rowOff>374834</xdr:rowOff>
    </xdr:from>
    <xdr:to>
      <xdr:col>19</xdr:col>
      <xdr:colOff>468296</xdr:colOff>
      <xdr:row>76</xdr:row>
      <xdr:rowOff>138722</xdr:rowOff>
    </xdr:to>
    <xdr:sp macro="" textlink="">
      <xdr:nvSpPr>
        <xdr:cNvPr id="36" name="Textfeld 8">
          <a:extLst>
            <a:ext uri="{FF2B5EF4-FFF2-40B4-BE49-F238E27FC236}">
              <a16:creationId xmlns:a16="http://schemas.microsoft.com/office/drawing/2014/main" id="{D025C8DA-9B01-4A6D-BD2E-B9BEAE55B724}"/>
            </a:ext>
          </a:extLst>
        </xdr:cNvPr>
        <xdr:cNvSpPr txBox="1"/>
      </xdr:nvSpPr>
      <xdr:spPr>
        <a:xfrm>
          <a:off x="20017944" y="1548783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62</a:t>
          </a:r>
        </a:p>
      </xdr:txBody>
    </xdr:sp>
    <xdr:clientData/>
  </xdr:twoCellAnchor>
  <xdr:twoCellAnchor>
    <xdr:from>
      <xdr:col>18</xdr:col>
      <xdr:colOff>601055</xdr:colOff>
      <xdr:row>76</xdr:row>
      <xdr:rowOff>105166</xdr:rowOff>
    </xdr:from>
    <xdr:to>
      <xdr:col>19</xdr:col>
      <xdr:colOff>468296</xdr:colOff>
      <xdr:row>77</xdr:row>
      <xdr:rowOff>108944</xdr:rowOff>
    </xdr:to>
    <xdr:sp macro="" textlink="">
      <xdr:nvSpPr>
        <xdr:cNvPr id="37" name="Textfeld 9">
          <a:extLst>
            <a:ext uri="{FF2B5EF4-FFF2-40B4-BE49-F238E27FC236}">
              <a16:creationId xmlns:a16="http://schemas.microsoft.com/office/drawing/2014/main" id="{647FF0FD-5F56-4EFB-8AF7-701FBE14BAB7}"/>
            </a:ext>
          </a:extLst>
        </xdr:cNvPr>
        <xdr:cNvSpPr txBox="1"/>
      </xdr:nvSpPr>
      <xdr:spPr>
        <a:xfrm>
          <a:off x="20017944" y="1566972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49</a:t>
          </a:r>
        </a:p>
      </xdr:txBody>
    </xdr:sp>
    <xdr:clientData/>
  </xdr:twoCellAnchor>
  <xdr:twoCellAnchor>
    <xdr:from>
      <xdr:col>18</xdr:col>
      <xdr:colOff>592666</xdr:colOff>
      <xdr:row>79</xdr:row>
      <xdr:rowOff>3739</xdr:rowOff>
    </xdr:from>
    <xdr:to>
      <xdr:col>19</xdr:col>
      <xdr:colOff>459907</xdr:colOff>
      <xdr:row>80</xdr:row>
      <xdr:rowOff>21627</xdr:rowOff>
    </xdr:to>
    <xdr:sp macro="" textlink="">
      <xdr:nvSpPr>
        <xdr:cNvPr id="38" name="Textfeld 10">
          <a:extLst>
            <a:ext uri="{FF2B5EF4-FFF2-40B4-BE49-F238E27FC236}">
              <a16:creationId xmlns:a16="http://schemas.microsoft.com/office/drawing/2014/main" id="{FFC2AC84-26D2-4C77-965B-2020F88D12FF}"/>
            </a:ext>
          </a:extLst>
        </xdr:cNvPr>
        <xdr:cNvSpPr txBox="1"/>
      </xdr:nvSpPr>
      <xdr:spPr>
        <a:xfrm>
          <a:off x="20009555" y="16175072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38</a:t>
          </a:r>
        </a:p>
      </xdr:txBody>
    </xdr:sp>
    <xdr:clientData/>
  </xdr:twoCellAnchor>
  <xdr:twoCellAnchor>
    <xdr:from>
      <xdr:col>18</xdr:col>
      <xdr:colOff>601055</xdr:colOff>
      <xdr:row>80</xdr:row>
      <xdr:rowOff>154388</xdr:rowOff>
    </xdr:from>
    <xdr:to>
      <xdr:col>19</xdr:col>
      <xdr:colOff>468296</xdr:colOff>
      <xdr:row>81</xdr:row>
      <xdr:rowOff>172277</xdr:rowOff>
    </xdr:to>
    <xdr:sp macro="" textlink="">
      <xdr:nvSpPr>
        <xdr:cNvPr id="39" name="Textfeld 11">
          <a:extLst>
            <a:ext uri="{FF2B5EF4-FFF2-40B4-BE49-F238E27FC236}">
              <a16:creationId xmlns:a16="http://schemas.microsoft.com/office/drawing/2014/main" id="{F946C2AE-9F2F-49A6-8EB9-0821BC7AC2B7}"/>
            </a:ext>
          </a:extLst>
        </xdr:cNvPr>
        <xdr:cNvSpPr txBox="1"/>
      </xdr:nvSpPr>
      <xdr:spPr>
        <a:xfrm>
          <a:off x="20017944" y="16523277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17</a:t>
          </a:r>
        </a:p>
      </xdr:txBody>
    </xdr:sp>
    <xdr:clientData/>
  </xdr:twoCellAnchor>
  <xdr:twoCellAnchor>
    <xdr:from>
      <xdr:col>18</xdr:col>
      <xdr:colOff>601055</xdr:colOff>
      <xdr:row>82</xdr:row>
      <xdr:rowOff>13644</xdr:rowOff>
    </xdr:from>
    <xdr:to>
      <xdr:col>19</xdr:col>
      <xdr:colOff>468296</xdr:colOff>
      <xdr:row>83</xdr:row>
      <xdr:rowOff>31532</xdr:rowOff>
    </xdr:to>
    <xdr:sp macro="" textlink="">
      <xdr:nvSpPr>
        <xdr:cNvPr id="40" name="Textfeld 12">
          <a:extLst>
            <a:ext uri="{FF2B5EF4-FFF2-40B4-BE49-F238E27FC236}">
              <a16:creationId xmlns:a16="http://schemas.microsoft.com/office/drawing/2014/main" id="{C0BC2EEF-EBD3-4DC8-990C-49D407F64ECA}"/>
            </a:ext>
          </a:extLst>
        </xdr:cNvPr>
        <xdr:cNvSpPr txBox="1"/>
      </xdr:nvSpPr>
      <xdr:spPr>
        <a:xfrm>
          <a:off x="20017944" y="16777644"/>
          <a:ext cx="6997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/>
            <a:t>14</a:t>
          </a:r>
        </a:p>
      </xdr:txBody>
    </xdr:sp>
    <xdr:clientData/>
  </xdr:twoCellAnchor>
  <xdr:twoCellAnchor editAs="oneCell">
    <xdr:from>
      <xdr:col>19</xdr:col>
      <xdr:colOff>641856</xdr:colOff>
      <xdr:row>74</xdr:row>
      <xdr:rowOff>87341</xdr:rowOff>
    </xdr:from>
    <xdr:to>
      <xdr:col>22</xdr:col>
      <xdr:colOff>382811</xdr:colOff>
      <xdr:row>75</xdr:row>
      <xdr:rowOff>294774</xdr:rowOff>
    </xdr:to>
    <xdr:pic>
      <xdr:nvPicPr>
        <xdr:cNvPr id="41" name="table">
          <a:extLst>
            <a:ext uri="{FF2B5EF4-FFF2-40B4-BE49-F238E27FC236}">
              <a16:creationId xmlns:a16="http://schemas.microsoft.com/office/drawing/2014/main" id="{1DBD7A6F-05B9-D74A-9B43-FD8D09E89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891300" y="14988674"/>
          <a:ext cx="2986511" cy="419100"/>
        </a:xfrm>
        <a:prstGeom prst="rect">
          <a:avLst/>
        </a:prstGeom>
      </xdr:spPr>
    </xdr:pic>
    <xdr:clientData/>
  </xdr:twoCellAnchor>
  <xdr:twoCellAnchor>
    <xdr:from>
      <xdr:col>19</xdr:col>
      <xdr:colOff>728706</xdr:colOff>
      <xdr:row>71</xdr:row>
      <xdr:rowOff>141110</xdr:rowOff>
    </xdr:from>
    <xdr:to>
      <xdr:col>21</xdr:col>
      <xdr:colOff>900783</xdr:colOff>
      <xdr:row>73</xdr:row>
      <xdr:rowOff>115331</xdr:rowOff>
    </xdr:to>
    <xdr:sp macro="" textlink="">
      <xdr:nvSpPr>
        <xdr:cNvPr id="42" name="Textfeld 14">
          <a:extLst>
            <a:ext uri="{FF2B5EF4-FFF2-40B4-BE49-F238E27FC236}">
              <a16:creationId xmlns:a16="http://schemas.microsoft.com/office/drawing/2014/main" id="{CFFDBA60-91A1-4D64-A69D-BBF1B9A7585B}"/>
            </a:ext>
          </a:extLst>
        </xdr:cNvPr>
        <xdr:cNvSpPr txBox="1"/>
      </xdr:nvSpPr>
      <xdr:spPr>
        <a:xfrm>
          <a:off x="20978150" y="14449777"/>
          <a:ext cx="183718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TCF </a:t>
          </a:r>
        </a:p>
      </xdr:txBody>
    </xdr:sp>
    <xdr:clientData/>
  </xdr:twoCellAnchor>
  <xdr:twoCellAnchor editAs="oneCell">
    <xdr:from>
      <xdr:col>23</xdr:col>
      <xdr:colOff>451555</xdr:colOff>
      <xdr:row>53</xdr:row>
      <xdr:rowOff>28222</xdr:rowOff>
    </xdr:from>
    <xdr:to>
      <xdr:col>28</xdr:col>
      <xdr:colOff>606778</xdr:colOff>
      <xdr:row>67</xdr:row>
      <xdr:rowOff>28222</xdr:rowOff>
    </xdr:to>
    <xdr:pic>
      <xdr:nvPicPr>
        <xdr:cNvPr id="43" name="Grafik 42" descr="Ein Bild, das sitzend, dunkel, rot, weiß enthält.&#10;&#10;Automatisch generierte Beschreibung">
          <a:extLst>
            <a:ext uri="{FF2B5EF4-FFF2-40B4-BE49-F238E27FC236}">
              <a16:creationId xmlns:a16="http://schemas.microsoft.com/office/drawing/2014/main" id="{C044769A-2E44-43D6-AAAE-EC439C365A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82" t="27198" r="23366" b="21684"/>
        <a:stretch/>
      </xdr:blipFill>
      <xdr:spPr>
        <a:xfrm>
          <a:off x="24779111" y="10498666"/>
          <a:ext cx="4318000" cy="304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383946</xdr:colOff>
      <xdr:row>58</xdr:row>
      <xdr:rowOff>117822</xdr:rowOff>
    </xdr:from>
    <xdr:to>
      <xdr:col>28</xdr:col>
      <xdr:colOff>306990</xdr:colOff>
      <xdr:row>59</xdr:row>
      <xdr:rowOff>129816</xdr:rowOff>
    </xdr:to>
    <xdr:pic>
      <xdr:nvPicPr>
        <xdr:cNvPr id="44" name="table">
          <a:extLst>
            <a:ext uri="{FF2B5EF4-FFF2-40B4-BE49-F238E27FC236}">
              <a16:creationId xmlns:a16="http://schemas.microsoft.com/office/drawing/2014/main" id="{E422E700-5F0E-E745-A72F-8E79A5FDC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209168" y="11858266"/>
          <a:ext cx="1588155" cy="209550"/>
        </a:xfrm>
        <a:prstGeom prst="rect">
          <a:avLst/>
        </a:prstGeom>
      </xdr:spPr>
    </xdr:pic>
    <xdr:clientData/>
  </xdr:twoCellAnchor>
  <xdr:twoCellAnchor>
    <xdr:from>
      <xdr:col>23</xdr:col>
      <xdr:colOff>656657</xdr:colOff>
      <xdr:row>55</xdr:row>
      <xdr:rowOff>148475</xdr:rowOff>
    </xdr:from>
    <xdr:to>
      <xdr:col>24</xdr:col>
      <xdr:colOff>509786</xdr:colOff>
      <xdr:row>55</xdr:row>
      <xdr:rowOff>369820</xdr:rowOff>
    </xdr:to>
    <xdr:sp macro="" textlink="">
      <xdr:nvSpPr>
        <xdr:cNvPr id="45" name="Textfeld 5">
          <a:extLst>
            <a:ext uri="{FF2B5EF4-FFF2-40B4-BE49-F238E27FC236}">
              <a16:creationId xmlns:a16="http://schemas.microsoft.com/office/drawing/2014/main" id="{574BB354-68CD-2441-80A8-08D41586B243}"/>
            </a:ext>
          </a:extLst>
        </xdr:cNvPr>
        <xdr:cNvSpPr txBox="1"/>
      </xdr:nvSpPr>
      <xdr:spPr>
        <a:xfrm>
          <a:off x="24984213" y="11028142"/>
          <a:ext cx="685684" cy="22134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198</a:t>
          </a:r>
        </a:p>
      </xdr:txBody>
    </xdr:sp>
    <xdr:clientData/>
  </xdr:twoCellAnchor>
  <xdr:twoCellAnchor>
    <xdr:from>
      <xdr:col>23</xdr:col>
      <xdr:colOff>656657</xdr:colOff>
      <xdr:row>55</xdr:row>
      <xdr:rowOff>335643</xdr:rowOff>
    </xdr:from>
    <xdr:to>
      <xdr:col>24</xdr:col>
      <xdr:colOff>509786</xdr:colOff>
      <xdr:row>56</xdr:row>
      <xdr:rowOff>96453</xdr:rowOff>
    </xdr:to>
    <xdr:sp macro="" textlink="">
      <xdr:nvSpPr>
        <xdr:cNvPr id="46" name="Textfeld 6">
          <a:extLst>
            <a:ext uri="{FF2B5EF4-FFF2-40B4-BE49-F238E27FC236}">
              <a16:creationId xmlns:a16="http://schemas.microsoft.com/office/drawing/2014/main" id="{2EE1E0A1-3555-5041-8BC4-BAA0AEB78F8B}"/>
            </a:ext>
          </a:extLst>
        </xdr:cNvPr>
        <xdr:cNvSpPr txBox="1"/>
      </xdr:nvSpPr>
      <xdr:spPr>
        <a:xfrm>
          <a:off x="24984213" y="11215310"/>
          <a:ext cx="685684" cy="2123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98</a:t>
          </a:r>
        </a:p>
      </xdr:txBody>
    </xdr:sp>
    <xdr:clientData/>
  </xdr:twoCellAnchor>
  <xdr:twoCellAnchor>
    <xdr:from>
      <xdr:col>23</xdr:col>
      <xdr:colOff>650536</xdr:colOff>
      <xdr:row>56</xdr:row>
      <xdr:rowOff>42873</xdr:rowOff>
    </xdr:from>
    <xdr:to>
      <xdr:col>24</xdr:col>
      <xdr:colOff>503665</xdr:colOff>
      <xdr:row>57</xdr:row>
      <xdr:rowOff>35617</xdr:rowOff>
    </xdr:to>
    <xdr:sp macro="" textlink="">
      <xdr:nvSpPr>
        <xdr:cNvPr id="47" name="Textfeld 7">
          <a:extLst>
            <a:ext uri="{FF2B5EF4-FFF2-40B4-BE49-F238E27FC236}">
              <a16:creationId xmlns:a16="http://schemas.microsoft.com/office/drawing/2014/main" id="{54CA137D-BEAB-0948-BD39-82892BA38A65}"/>
            </a:ext>
          </a:extLst>
        </xdr:cNvPr>
        <xdr:cNvSpPr txBox="1"/>
      </xdr:nvSpPr>
      <xdr:spPr>
        <a:xfrm>
          <a:off x="24978092" y="11374095"/>
          <a:ext cx="685684" cy="20441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62</a:t>
          </a:r>
        </a:p>
      </xdr:txBody>
    </xdr:sp>
    <xdr:clientData/>
  </xdr:twoCellAnchor>
  <xdr:twoCellAnchor>
    <xdr:from>
      <xdr:col>23</xdr:col>
      <xdr:colOff>650536</xdr:colOff>
      <xdr:row>58</xdr:row>
      <xdr:rowOff>93959</xdr:rowOff>
    </xdr:from>
    <xdr:to>
      <xdr:col>24</xdr:col>
      <xdr:colOff>503665</xdr:colOff>
      <xdr:row>59</xdr:row>
      <xdr:rowOff>111591</xdr:rowOff>
    </xdr:to>
    <xdr:sp macro="" textlink="">
      <xdr:nvSpPr>
        <xdr:cNvPr id="48" name="Textfeld 8">
          <a:extLst>
            <a:ext uri="{FF2B5EF4-FFF2-40B4-BE49-F238E27FC236}">
              <a16:creationId xmlns:a16="http://schemas.microsoft.com/office/drawing/2014/main" id="{8F820DE6-6421-3842-92AE-608847F67715}"/>
            </a:ext>
          </a:extLst>
        </xdr:cNvPr>
        <xdr:cNvSpPr txBox="1"/>
      </xdr:nvSpPr>
      <xdr:spPr>
        <a:xfrm>
          <a:off x="24978092" y="11834403"/>
          <a:ext cx="685684" cy="2151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49</a:t>
          </a:r>
        </a:p>
      </xdr:txBody>
    </xdr:sp>
    <xdr:clientData/>
  </xdr:twoCellAnchor>
  <xdr:twoCellAnchor>
    <xdr:from>
      <xdr:col>23</xdr:col>
      <xdr:colOff>650536</xdr:colOff>
      <xdr:row>59</xdr:row>
      <xdr:rowOff>181514</xdr:rowOff>
    </xdr:from>
    <xdr:to>
      <xdr:col>24</xdr:col>
      <xdr:colOff>503665</xdr:colOff>
      <xdr:row>60</xdr:row>
      <xdr:rowOff>193758</xdr:rowOff>
    </xdr:to>
    <xdr:sp macro="" textlink="">
      <xdr:nvSpPr>
        <xdr:cNvPr id="49" name="Textfeld 9">
          <a:extLst>
            <a:ext uri="{FF2B5EF4-FFF2-40B4-BE49-F238E27FC236}">
              <a16:creationId xmlns:a16="http://schemas.microsoft.com/office/drawing/2014/main" id="{2CD35110-F837-5847-BAB1-1270469BC526}"/>
            </a:ext>
          </a:extLst>
        </xdr:cNvPr>
        <xdr:cNvSpPr txBox="1"/>
      </xdr:nvSpPr>
      <xdr:spPr>
        <a:xfrm>
          <a:off x="24978092" y="12119514"/>
          <a:ext cx="685684" cy="2098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38</a:t>
          </a:r>
        </a:p>
      </xdr:txBody>
    </xdr:sp>
    <xdr:clientData/>
  </xdr:twoCellAnchor>
  <xdr:twoCellAnchor>
    <xdr:from>
      <xdr:col>23</xdr:col>
      <xdr:colOff>650536</xdr:colOff>
      <xdr:row>62</xdr:row>
      <xdr:rowOff>69580</xdr:rowOff>
    </xdr:from>
    <xdr:to>
      <xdr:col>24</xdr:col>
      <xdr:colOff>503665</xdr:colOff>
      <xdr:row>63</xdr:row>
      <xdr:rowOff>86444</xdr:rowOff>
    </xdr:to>
    <xdr:sp macro="" textlink="">
      <xdr:nvSpPr>
        <xdr:cNvPr id="50" name="Textfeld 10">
          <a:extLst>
            <a:ext uri="{FF2B5EF4-FFF2-40B4-BE49-F238E27FC236}">
              <a16:creationId xmlns:a16="http://schemas.microsoft.com/office/drawing/2014/main" id="{A96DC1F6-86B2-454B-B335-996C6A68F3A5}"/>
            </a:ext>
          </a:extLst>
        </xdr:cNvPr>
        <xdr:cNvSpPr txBox="1"/>
      </xdr:nvSpPr>
      <xdr:spPr>
        <a:xfrm>
          <a:off x="24978092" y="12600247"/>
          <a:ext cx="685684" cy="21441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17</a:t>
          </a:r>
        </a:p>
      </xdr:txBody>
    </xdr:sp>
    <xdr:clientData/>
  </xdr:twoCellAnchor>
  <xdr:twoCellAnchor>
    <xdr:from>
      <xdr:col>23</xdr:col>
      <xdr:colOff>650536</xdr:colOff>
      <xdr:row>62</xdr:row>
      <xdr:rowOff>193925</xdr:rowOff>
    </xdr:from>
    <xdr:to>
      <xdr:col>24</xdr:col>
      <xdr:colOff>503665</xdr:colOff>
      <xdr:row>64</xdr:row>
      <xdr:rowOff>8614</xdr:rowOff>
    </xdr:to>
    <xdr:sp macro="" textlink="">
      <xdr:nvSpPr>
        <xdr:cNvPr id="51" name="Textfeld 11">
          <a:extLst>
            <a:ext uri="{FF2B5EF4-FFF2-40B4-BE49-F238E27FC236}">
              <a16:creationId xmlns:a16="http://schemas.microsoft.com/office/drawing/2014/main" id="{279E6A03-CAA3-B04C-9A1C-6491BE01B566}"/>
            </a:ext>
          </a:extLst>
        </xdr:cNvPr>
        <xdr:cNvSpPr txBox="1"/>
      </xdr:nvSpPr>
      <xdr:spPr>
        <a:xfrm>
          <a:off x="24978092" y="12724592"/>
          <a:ext cx="685684" cy="2098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bg1"/>
              </a:solidFill>
            </a:rPr>
            <a:t>14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/Users/hn2324/Desktop/PostDoc_HN/Tuft%20cell/Western/Summary_WB/Summary_Quantification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-ERK_ERK"/>
      <sheetName val="p-EGFR_EGFR"/>
      <sheetName val="p-EGFR_EGFR_VilCreM1M3"/>
      <sheetName val="M3flox"/>
      <sheetName val="p-Akt_Akt"/>
      <sheetName val="DCLK"/>
      <sheetName val="PI3Kinase"/>
      <sheetName val="TCF"/>
      <sheetName val="Chat"/>
      <sheetName val="ERK_IRX"/>
      <sheetName val="E-Cadherin_IRX"/>
      <sheetName val="PDK"/>
      <sheetName val="pERK_ERK_IRX"/>
    </sheetNames>
    <sheetDataSet>
      <sheetData sheetId="0" refreshError="1"/>
      <sheetData sheetId="1" refreshError="1"/>
      <sheetData sheetId="2" refreshError="1"/>
      <sheetData sheetId="3" refreshError="1"/>
      <sheetData sheetId="4" refreshError="1">
        <row r="26">
          <cell r="K26">
            <v>0.26440313272125526</v>
          </cell>
          <cell r="L26">
            <v>0.85703084399303431</v>
          </cell>
        </row>
        <row r="30">
          <cell r="K30">
            <v>0.72549019607843135</v>
          </cell>
          <cell r="L30">
            <v>1.3137254901960784</v>
          </cell>
        </row>
      </sheetData>
      <sheetData sheetId="5" refreshError="1">
        <row r="20">
          <cell r="I20">
            <v>6.9217935349321941E-2</v>
          </cell>
        </row>
      </sheetData>
      <sheetData sheetId="6" refreshError="1">
        <row r="21">
          <cell r="K21">
            <v>0.34502170004902938</v>
          </cell>
        </row>
        <row r="25">
          <cell r="K25">
            <v>1.1053180396246085</v>
          </cell>
        </row>
      </sheetData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17"/>
  <sheetViews>
    <sheetView topLeftCell="A84" zoomScaleNormal="100" workbookViewId="0">
      <selection activeCell="B8" sqref="B8"/>
    </sheetView>
  </sheetViews>
  <sheetFormatPr baseColWidth="10" defaultColWidth="11" defaultRowHeight="16"/>
  <cols>
    <col min="1" max="1" width="11" style="8"/>
    <col min="2" max="2" width="25.1640625" style="8" customWidth="1"/>
    <col min="3" max="16384" width="11" style="8"/>
  </cols>
  <sheetData>
    <row r="1" spans="1:16">
      <c r="A1" s="1" t="s">
        <v>0</v>
      </c>
      <c r="B1" s="1"/>
    </row>
    <row r="2" spans="1:16">
      <c r="A2" s="1"/>
      <c r="B2" s="1"/>
    </row>
    <row r="3" spans="1:16">
      <c r="A3" s="1" t="s">
        <v>2</v>
      </c>
      <c r="B3" s="8" t="s">
        <v>29</v>
      </c>
      <c r="C3" s="1" t="s">
        <v>51</v>
      </c>
      <c r="K3" s="1" t="s">
        <v>22</v>
      </c>
    </row>
    <row r="4" spans="1:16">
      <c r="A4" s="1"/>
      <c r="B4" s="1"/>
    </row>
    <row r="5" spans="1:16">
      <c r="A5" s="1"/>
      <c r="B5" s="1"/>
      <c r="C5" s="1" t="s">
        <v>8</v>
      </c>
      <c r="D5" s="8" t="s">
        <v>54</v>
      </c>
      <c r="E5" s="8" t="s">
        <v>52</v>
      </c>
      <c r="F5" s="8" t="s">
        <v>53</v>
      </c>
      <c r="G5" s="11" t="s">
        <v>302</v>
      </c>
      <c r="H5" s="11" t="s">
        <v>303</v>
      </c>
      <c r="I5" s="11" t="s">
        <v>304</v>
      </c>
      <c r="K5" s="4" t="s">
        <v>8</v>
      </c>
      <c r="L5" s="8" t="s">
        <v>25</v>
      </c>
      <c r="M5" s="8" t="s">
        <v>26</v>
      </c>
      <c r="N5" s="8" t="s">
        <v>27</v>
      </c>
      <c r="O5" s="11" t="s">
        <v>23</v>
      </c>
      <c r="P5" s="11" t="s">
        <v>24</v>
      </c>
    </row>
    <row r="6" spans="1:16">
      <c r="A6" s="1"/>
      <c r="B6" s="1"/>
      <c r="C6" s="1"/>
      <c r="D6" s="8">
        <v>3</v>
      </c>
      <c r="E6" s="8">
        <v>6</v>
      </c>
      <c r="F6" s="8">
        <v>14</v>
      </c>
      <c r="G6" s="8">
        <v>3</v>
      </c>
      <c r="H6" s="8">
        <v>4</v>
      </c>
      <c r="I6" s="8">
        <v>7</v>
      </c>
      <c r="L6" s="8">
        <v>3</v>
      </c>
      <c r="M6" s="2">
        <v>1</v>
      </c>
      <c r="N6" s="2">
        <v>1</v>
      </c>
      <c r="O6" s="8">
        <v>1</v>
      </c>
      <c r="P6" s="8">
        <v>1</v>
      </c>
    </row>
    <row r="7" spans="1:16">
      <c r="A7" s="1"/>
      <c r="B7" s="1"/>
      <c r="C7" s="1"/>
      <c r="D7" s="8">
        <v>9</v>
      </c>
      <c r="E7" s="8">
        <v>6</v>
      </c>
      <c r="F7" s="8">
        <v>6</v>
      </c>
      <c r="G7" s="8">
        <v>5</v>
      </c>
      <c r="H7" s="8">
        <v>5</v>
      </c>
      <c r="I7" s="8">
        <v>4</v>
      </c>
      <c r="L7" s="8">
        <v>0</v>
      </c>
      <c r="M7" s="2">
        <v>1</v>
      </c>
      <c r="N7" s="2">
        <v>0</v>
      </c>
      <c r="O7" s="8">
        <v>0</v>
      </c>
      <c r="P7" s="8">
        <v>2</v>
      </c>
    </row>
    <row r="8" spans="1:16">
      <c r="A8" s="1"/>
      <c r="B8" s="1"/>
      <c r="C8" s="1"/>
      <c r="D8" s="8">
        <v>3</v>
      </c>
      <c r="E8" s="8">
        <v>5</v>
      </c>
      <c r="F8" s="8">
        <v>8</v>
      </c>
      <c r="G8" s="8">
        <v>5</v>
      </c>
      <c r="H8" s="8">
        <v>5</v>
      </c>
      <c r="I8" s="8">
        <v>3</v>
      </c>
      <c r="L8" s="8">
        <v>1</v>
      </c>
      <c r="M8" s="2">
        <v>2</v>
      </c>
      <c r="N8" s="2">
        <v>1</v>
      </c>
      <c r="O8" s="8">
        <v>0</v>
      </c>
      <c r="P8" s="8">
        <v>1</v>
      </c>
    </row>
    <row r="9" spans="1:16">
      <c r="A9" s="1"/>
      <c r="B9" s="1"/>
      <c r="C9" s="1"/>
      <c r="D9" s="8">
        <v>10</v>
      </c>
      <c r="E9" s="8">
        <v>3</v>
      </c>
      <c r="F9" s="8">
        <v>6</v>
      </c>
      <c r="G9" s="8">
        <v>6</v>
      </c>
      <c r="H9" s="8">
        <v>6</v>
      </c>
      <c r="I9" s="8">
        <v>3</v>
      </c>
      <c r="L9" s="8">
        <v>1</v>
      </c>
      <c r="M9" s="2">
        <v>1</v>
      </c>
      <c r="N9" s="2">
        <v>1</v>
      </c>
      <c r="O9" s="8">
        <v>1</v>
      </c>
      <c r="P9" s="8">
        <v>0</v>
      </c>
    </row>
    <row r="10" spans="1:16">
      <c r="A10" s="1"/>
      <c r="B10" s="1"/>
      <c r="C10" s="1"/>
      <c r="D10" s="8">
        <v>7</v>
      </c>
      <c r="E10" s="8">
        <v>4</v>
      </c>
      <c r="F10" s="8">
        <v>7</v>
      </c>
      <c r="G10" s="8">
        <v>2</v>
      </c>
      <c r="H10" s="8">
        <v>3</v>
      </c>
      <c r="I10" s="8">
        <v>4</v>
      </c>
      <c r="L10" s="8">
        <v>1</v>
      </c>
      <c r="M10" s="2">
        <v>0</v>
      </c>
      <c r="N10" s="2">
        <v>0</v>
      </c>
      <c r="O10" s="8">
        <v>1</v>
      </c>
      <c r="P10" s="8">
        <v>1</v>
      </c>
    </row>
    <row r="11" spans="1:16">
      <c r="A11" s="1"/>
      <c r="B11" s="1"/>
      <c r="C11" s="1"/>
      <c r="D11" s="8">
        <v>3</v>
      </c>
      <c r="E11" s="8">
        <v>6</v>
      </c>
      <c r="F11" s="8">
        <v>5</v>
      </c>
      <c r="G11" s="8">
        <v>2</v>
      </c>
      <c r="H11" s="8">
        <v>3</v>
      </c>
      <c r="I11" s="8">
        <v>6</v>
      </c>
      <c r="L11" s="8">
        <v>0</v>
      </c>
      <c r="M11" s="2">
        <v>0</v>
      </c>
      <c r="N11" s="2">
        <v>0</v>
      </c>
      <c r="O11" s="8">
        <v>2</v>
      </c>
      <c r="P11" s="8">
        <v>1</v>
      </c>
    </row>
    <row r="12" spans="1:16">
      <c r="A12" s="1"/>
      <c r="B12" s="1"/>
      <c r="C12" s="1"/>
      <c r="D12" s="8">
        <v>3</v>
      </c>
      <c r="E12" s="8">
        <v>4</v>
      </c>
      <c r="F12" s="8">
        <v>9</v>
      </c>
      <c r="G12" s="8">
        <v>4</v>
      </c>
      <c r="H12" s="8">
        <v>4</v>
      </c>
      <c r="I12" s="8">
        <v>4</v>
      </c>
      <c r="L12" s="8">
        <v>1</v>
      </c>
      <c r="M12" s="2">
        <v>0</v>
      </c>
      <c r="N12" s="2">
        <v>0</v>
      </c>
      <c r="O12" s="8">
        <v>3</v>
      </c>
      <c r="P12" s="8">
        <v>1</v>
      </c>
    </row>
    <row r="13" spans="1:16">
      <c r="A13" s="1"/>
      <c r="B13" s="1"/>
      <c r="C13" s="1"/>
      <c r="D13" s="8">
        <v>3</v>
      </c>
      <c r="E13" s="8">
        <v>6</v>
      </c>
      <c r="F13" s="8">
        <v>9</v>
      </c>
      <c r="G13" s="8">
        <v>4</v>
      </c>
      <c r="H13" s="8">
        <v>4</v>
      </c>
      <c r="I13" s="8">
        <v>5</v>
      </c>
      <c r="L13" s="8">
        <v>1</v>
      </c>
      <c r="M13" s="2">
        <v>1</v>
      </c>
      <c r="N13" s="2">
        <v>0</v>
      </c>
      <c r="O13" s="8">
        <v>0</v>
      </c>
      <c r="P13" s="8">
        <v>0</v>
      </c>
    </row>
    <row r="14" spans="1:16">
      <c r="A14" s="1"/>
      <c r="B14" s="1"/>
      <c r="C14" s="1"/>
      <c r="D14" s="8">
        <v>7</v>
      </c>
      <c r="E14" s="8">
        <v>5</v>
      </c>
      <c r="F14" s="8">
        <v>8</v>
      </c>
      <c r="G14" s="8">
        <v>6</v>
      </c>
      <c r="H14" s="8">
        <v>5</v>
      </c>
      <c r="I14" s="8">
        <v>6</v>
      </c>
      <c r="L14" s="8">
        <v>1</v>
      </c>
      <c r="M14" s="2">
        <v>0</v>
      </c>
      <c r="N14" s="2">
        <v>1</v>
      </c>
      <c r="O14" s="8">
        <v>0</v>
      </c>
      <c r="P14" s="8">
        <v>0</v>
      </c>
    </row>
    <row r="15" spans="1:16">
      <c r="A15" s="1"/>
      <c r="B15" s="1"/>
      <c r="C15" s="1"/>
      <c r="E15" s="8">
        <v>4</v>
      </c>
      <c r="F15" s="8">
        <v>7</v>
      </c>
      <c r="G15" s="8">
        <v>4</v>
      </c>
      <c r="H15" s="8">
        <v>7</v>
      </c>
      <c r="I15" s="8">
        <v>1</v>
      </c>
      <c r="L15" s="8">
        <v>0</v>
      </c>
      <c r="M15" s="2">
        <v>1</v>
      </c>
      <c r="N15" s="2">
        <v>1</v>
      </c>
      <c r="O15" s="8">
        <v>1</v>
      </c>
      <c r="P15" s="8">
        <v>1</v>
      </c>
    </row>
    <row r="16" spans="1:16">
      <c r="A16" s="1"/>
      <c r="B16" s="1"/>
      <c r="C16" s="1"/>
      <c r="G16" s="8">
        <v>4</v>
      </c>
      <c r="H16" s="8">
        <v>4</v>
      </c>
      <c r="I16" s="8">
        <v>5</v>
      </c>
      <c r="O16" s="8">
        <v>1</v>
      </c>
      <c r="P16" s="8">
        <v>1</v>
      </c>
    </row>
    <row r="17" spans="1:16">
      <c r="A17" s="1"/>
      <c r="B17" s="1"/>
      <c r="C17" s="1"/>
      <c r="G17" s="8">
        <v>1</v>
      </c>
      <c r="H17" s="8">
        <v>5</v>
      </c>
      <c r="I17" s="8">
        <v>4</v>
      </c>
      <c r="O17" s="8">
        <v>1</v>
      </c>
      <c r="P17" s="8">
        <v>0</v>
      </c>
    </row>
    <row r="18" spans="1:16">
      <c r="A18" s="1"/>
      <c r="B18" s="1"/>
      <c r="C18" s="1"/>
      <c r="G18" s="8">
        <v>7</v>
      </c>
      <c r="H18" s="8">
        <v>3</v>
      </c>
      <c r="I18" s="8">
        <v>4</v>
      </c>
      <c r="O18" s="8">
        <v>2</v>
      </c>
      <c r="P18" s="8">
        <v>1</v>
      </c>
    </row>
    <row r="19" spans="1:16">
      <c r="A19" s="1"/>
      <c r="B19" s="1"/>
      <c r="C19" s="1"/>
      <c r="G19" s="8">
        <v>5</v>
      </c>
      <c r="H19" s="8">
        <v>1</v>
      </c>
      <c r="I19" s="8">
        <v>6</v>
      </c>
      <c r="O19" s="8">
        <v>1</v>
      </c>
      <c r="P19" s="8">
        <v>1</v>
      </c>
    </row>
    <row r="20" spans="1:16">
      <c r="A20" s="1"/>
      <c r="B20" s="1"/>
      <c r="C20" s="1"/>
      <c r="G20" s="8">
        <v>5</v>
      </c>
      <c r="H20" s="8">
        <v>5</v>
      </c>
      <c r="I20" s="8">
        <v>8</v>
      </c>
      <c r="O20" s="8">
        <v>0</v>
      </c>
      <c r="P20" s="8">
        <v>0</v>
      </c>
    </row>
    <row r="21" spans="1:16">
      <c r="A21" s="1"/>
      <c r="B21" s="1"/>
      <c r="C21" s="1"/>
      <c r="G21" s="8">
        <v>5</v>
      </c>
      <c r="H21" s="8">
        <v>6</v>
      </c>
      <c r="I21" s="8">
        <v>5</v>
      </c>
      <c r="O21" s="8">
        <v>1</v>
      </c>
      <c r="P21" s="8">
        <v>2</v>
      </c>
    </row>
    <row r="22" spans="1:16">
      <c r="A22" s="1"/>
      <c r="B22" s="1"/>
      <c r="C22" s="1"/>
      <c r="G22" s="8">
        <v>6</v>
      </c>
      <c r="H22" s="8">
        <v>4</v>
      </c>
      <c r="I22" s="8">
        <v>6</v>
      </c>
      <c r="O22" s="8">
        <v>1</v>
      </c>
      <c r="P22" s="8">
        <v>0</v>
      </c>
    </row>
    <row r="23" spans="1:16">
      <c r="A23" s="1"/>
      <c r="B23" s="1"/>
      <c r="C23" s="1"/>
      <c r="G23" s="8">
        <v>1</v>
      </c>
      <c r="H23" s="8">
        <v>4</v>
      </c>
      <c r="I23" s="8">
        <v>4</v>
      </c>
      <c r="O23" s="8">
        <v>2</v>
      </c>
      <c r="P23" s="8">
        <v>1</v>
      </c>
    </row>
    <row r="24" spans="1:16">
      <c r="A24" s="1"/>
      <c r="B24" s="1"/>
      <c r="C24" s="1"/>
      <c r="G24" s="8">
        <v>6</v>
      </c>
      <c r="H24" s="8">
        <v>5</v>
      </c>
      <c r="I24" s="8">
        <v>3</v>
      </c>
      <c r="O24" s="8">
        <v>0</v>
      </c>
      <c r="P24" s="8">
        <v>2</v>
      </c>
    </row>
    <row r="25" spans="1:16">
      <c r="A25" s="1"/>
      <c r="B25" s="1"/>
      <c r="C25" s="1"/>
      <c r="G25" s="8">
        <v>5</v>
      </c>
      <c r="H25" s="8">
        <v>7</v>
      </c>
      <c r="I25" s="8">
        <v>7</v>
      </c>
      <c r="O25" s="8">
        <v>1</v>
      </c>
      <c r="P25" s="8">
        <v>0</v>
      </c>
    </row>
    <row r="26" spans="1:16">
      <c r="A26" s="1"/>
      <c r="B26" s="1"/>
    </row>
    <row r="27" spans="1:16">
      <c r="A27" s="1"/>
      <c r="B27" s="8" t="s">
        <v>30</v>
      </c>
      <c r="D27" s="1">
        <f t="shared" ref="D27:F27" si="0">AVERAGE(D6:D25)</f>
        <v>5.333333333333333</v>
      </c>
      <c r="E27" s="1">
        <f t="shared" si="0"/>
        <v>4.9000000000000004</v>
      </c>
      <c r="F27" s="1">
        <f t="shared" si="0"/>
        <v>7.9</v>
      </c>
      <c r="G27" s="8">
        <f>AVERAGE(G6:G25)</f>
        <v>4.3</v>
      </c>
      <c r="H27" s="8">
        <f>AVERAGE(H6:H25)</f>
        <v>4.5</v>
      </c>
      <c r="I27" s="8">
        <f>AVERAGE(I6:I25)</f>
        <v>4.75</v>
      </c>
      <c r="K27" s="8" t="s">
        <v>30</v>
      </c>
      <c r="L27" s="1">
        <f>AVERAGE(L6:L25)</f>
        <v>0.9</v>
      </c>
      <c r="M27" s="1">
        <f>AVERAGE(M6:M25)</f>
        <v>0.7</v>
      </c>
      <c r="N27" s="1">
        <f>AVERAGE(N6:N25)</f>
        <v>0.5</v>
      </c>
      <c r="O27" s="1">
        <f>AVERAGE(O6:O25)</f>
        <v>0.95</v>
      </c>
      <c r="P27" s="1">
        <f>AVERAGE(P6:P25)</f>
        <v>0.8</v>
      </c>
    </row>
    <row r="28" spans="1:16">
      <c r="A28" s="1"/>
      <c r="B28" s="1"/>
    </row>
    <row r="29" spans="1:16">
      <c r="A29" s="1"/>
      <c r="B29" s="1"/>
    </row>
    <row r="30" spans="1:16">
      <c r="A30" s="1" t="s">
        <v>3</v>
      </c>
      <c r="B30" s="1" t="s">
        <v>385</v>
      </c>
      <c r="G30" s="1" t="s">
        <v>57</v>
      </c>
      <c r="H30" s="8" t="s">
        <v>62</v>
      </c>
      <c r="I30" s="8" t="s">
        <v>63</v>
      </c>
      <c r="J30" s="8" t="s">
        <v>64</v>
      </c>
      <c r="K30" s="8" t="s">
        <v>65</v>
      </c>
      <c r="L30" s="8" t="s">
        <v>66</v>
      </c>
    </row>
    <row r="31" spans="1:16">
      <c r="A31" s="1"/>
      <c r="B31" s="1" t="s">
        <v>67</v>
      </c>
      <c r="G31" s="1" t="s">
        <v>23</v>
      </c>
      <c r="H31" s="8">
        <v>4.8997291576536445E-4</v>
      </c>
      <c r="I31" s="8">
        <v>3.3346600979936273E-6</v>
      </c>
      <c r="J31" s="8">
        <v>3.7734304173536628E-4</v>
      </c>
      <c r="K31" s="8">
        <v>1.8689026792196228E-4</v>
      </c>
      <c r="L31" s="8">
        <v>3.6599809317597641E-6</v>
      </c>
    </row>
    <row r="32" spans="1:16">
      <c r="A32" s="1"/>
      <c r="B32" s="1"/>
      <c r="G32" s="1" t="s">
        <v>24</v>
      </c>
      <c r="H32" s="8">
        <v>6.2668549440623186E-4</v>
      </c>
      <c r="I32" s="8">
        <v>9.0725704144886539E-6</v>
      </c>
      <c r="J32" s="8">
        <v>4.8042178835452091E-4</v>
      </c>
      <c r="K32" s="8">
        <v>1.6378288945101391E-4</v>
      </c>
      <c r="L32" s="8">
        <v>2.7521993899739253E-5</v>
      </c>
    </row>
    <row r="33" spans="1:16">
      <c r="A33" s="1"/>
      <c r="B33" s="1"/>
      <c r="G33" s="1" t="s">
        <v>58</v>
      </c>
      <c r="H33" s="8">
        <v>6.3141506908230864E-4</v>
      </c>
      <c r="I33" s="8">
        <v>5.9786587579473507E-4</v>
      </c>
      <c r="J33" s="8">
        <v>1.3796818773991644E-3</v>
      </c>
      <c r="K33" s="8">
        <v>1.6190652716083288E-4</v>
      </c>
      <c r="L33" s="8">
        <v>1.5394081289241696E-4</v>
      </c>
    </row>
    <row r="34" spans="1:16">
      <c r="A34" s="1"/>
      <c r="B34" s="1"/>
      <c r="G34" s="1" t="s">
        <v>59</v>
      </c>
      <c r="H34" s="8">
        <v>3.8090777453897765E-4</v>
      </c>
      <c r="I34" s="8">
        <v>8.3633756214175999E-5</v>
      </c>
      <c r="J34" s="8">
        <v>5.7819128967486681E-4</v>
      </c>
      <c r="K34" s="8">
        <v>9.0236026868265216E-5</v>
      </c>
      <c r="L34" s="8">
        <v>3.1547097937215929E-5</v>
      </c>
    </row>
    <row r="35" spans="1:16">
      <c r="A35" s="1"/>
      <c r="B35" s="1"/>
      <c r="G35" s="1" t="s">
        <v>60</v>
      </c>
      <c r="H35" s="8">
        <v>4.9570437636862032E-4</v>
      </c>
      <c r="I35" s="8">
        <v>2.3528598817590978E-5</v>
      </c>
      <c r="J35" s="8">
        <v>6.4044706767963733E-4</v>
      </c>
      <c r="K35" s="8">
        <v>8.0861968278961633E-5</v>
      </c>
      <c r="L35" s="8">
        <v>0</v>
      </c>
    </row>
    <row r="36" spans="1:16">
      <c r="B36" s="1"/>
      <c r="G36" s="1" t="s">
        <v>61</v>
      </c>
      <c r="H36" s="8">
        <v>5.2659523456066151E-4</v>
      </c>
      <c r="I36" s="8">
        <v>2.0815270921323756E-5</v>
      </c>
      <c r="J36" s="8">
        <v>1.2010321819728178E-3</v>
      </c>
      <c r="K36" s="8">
        <v>8.1396651944926705E-5</v>
      </c>
      <c r="L36" s="8">
        <v>0</v>
      </c>
    </row>
    <row r="37" spans="1:16">
      <c r="A37" s="1"/>
      <c r="B37" s="1"/>
    </row>
    <row r="38" spans="1:16">
      <c r="A38" s="1"/>
      <c r="B38" s="1"/>
    </row>
    <row r="39" spans="1:16">
      <c r="A39" s="1" t="s">
        <v>4</v>
      </c>
      <c r="B39" s="8" t="s">
        <v>29</v>
      </c>
      <c r="C39" s="1" t="s">
        <v>39</v>
      </c>
      <c r="K39" s="1" t="s">
        <v>22</v>
      </c>
    </row>
    <row r="40" spans="1:16">
      <c r="A40" s="1"/>
      <c r="B40" s="1"/>
    </row>
    <row r="41" spans="1:16">
      <c r="A41" s="1"/>
      <c r="B41" s="1"/>
      <c r="C41" s="1" t="s">
        <v>8</v>
      </c>
      <c r="D41" s="8" t="s">
        <v>40</v>
      </c>
      <c r="E41" s="8" t="s">
        <v>41</v>
      </c>
      <c r="F41" s="8" t="s">
        <v>42</v>
      </c>
      <c r="K41" s="4" t="s">
        <v>8</v>
      </c>
      <c r="L41" s="8" t="s">
        <v>25</v>
      </c>
      <c r="M41" s="8" t="s">
        <v>26</v>
      </c>
      <c r="N41" s="8" t="s">
        <v>27</v>
      </c>
      <c r="O41" s="11" t="s">
        <v>23</v>
      </c>
      <c r="P41" s="11" t="s">
        <v>24</v>
      </c>
    </row>
    <row r="42" spans="1:16">
      <c r="A42" s="1"/>
      <c r="B42" s="1"/>
      <c r="D42" s="2">
        <v>8</v>
      </c>
      <c r="E42" s="2">
        <v>5</v>
      </c>
      <c r="F42" s="2">
        <v>5</v>
      </c>
      <c r="L42" s="8">
        <v>3</v>
      </c>
      <c r="M42" s="2">
        <v>1</v>
      </c>
      <c r="N42" s="2">
        <v>1</v>
      </c>
      <c r="O42" s="8">
        <v>1</v>
      </c>
      <c r="P42" s="8">
        <v>1</v>
      </c>
    </row>
    <row r="43" spans="1:16">
      <c r="A43" s="1"/>
      <c r="B43" s="1"/>
      <c r="D43" s="2">
        <v>5</v>
      </c>
      <c r="E43" s="2">
        <v>2</v>
      </c>
      <c r="F43" s="2">
        <v>2</v>
      </c>
      <c r="L43" s="8">
        <v>0</v>
      </c>
      <c r="M43" s="2">
        <v>1</v>
      </c>
      <c r="N43" s="2">
        <v>0</v>
      </c>
      <c r="O43" s="8">
        <v>0</v>
      </c>
      <c r="P43" s="8">
        <v>2</v>
      </c>
    </row>
    <row r="44" spans="1:16">
      <c r="A44" s="1"/>
      <c r="B44" s="1"/>
      <c r="D44" s="2">
        <v>3</v>
      </c>
      <c r="E44" s="2">
        <v>6</v>
      </c>
      <c r="F44" s="2">
        <v>1</v>
      </c>
      <c r="L44" s="8">
        <v>1</v>
      </c>
      <c r="M44" s="2">
        <v>2</v>
      </c>
      <c r="N44" s="2">
        <v>1</v>
      </c>
      <c r="O44" s="8">
        <v>0</v>
      </c>
      <c r="P44" s="8">
        <v>1</v>
      </c>
    </row>
    <row r="45" spans="1:16">
      <c r="A45" s="1"/>
      <c r="B45" s="1"/>
      <c r="D45" s="2">
        <v>6</v>
      </c>
      <c r="E45" s="2">
        <v>1</v>
      </c>
      <c r="F45" s="2">
        <v>7</v>
      </c>
      <c r="L45" s="8">
        <v>1</v>
      </c>
      <c r="M45" s="2">
        <v>1</v>
      </c>
      <c r="N45" s="2">
        <v>1</v>
      </c>
      <c r="O45" s="8">
        <v>1</v>
      </c>
      <c r="P45" s="8">
        <v>0</v>
      </c>
    </row>
    <row r="46" spans="1:16">
      <c r="A46" s="1"/>
      <c r="B46" s="1"/>
      <c r="D46" s="2">
        <v>5</v>
      </c>
      <c r="E46" s="2">
        <v>2</v>
      </c>
      <c r="F46" s="2">
        <v>1</v>
      </c>
      <c r="L46" s="8">
        <v>1</v>
      </c>
      <c r="M46" s="2">
        <v>0</v>
      </c>
      <c r="N46" s="2">
        <v>0</v>
      </c>
      <c r="O46" s="8">
        <v>1</v>
      </c>
      <c r="P46" s="8">
        <v>1</v>
      </c>
    </row>
    <row r="47" spans="1:16">
      <c r="A47" s="1"/>
      <c r="B47" s="1"/>
      <c r="D47" s="2">
        <v>3</v>
      </c>
      <c r="E47" s="2">
        <v>2</v>
      </c>
      <c r="F47" s="2">
        <v>1</v>
      </c>
      <c r="L47" s="8">
        <v>0</v>
      </c>
      <c r="M47" s="2">
        <v>0</v>
      </c>
      <c r="N47" s="2">
        <v>0</v>
      </c>
      <c r="O47" s="8">
        <v>2</v>
      </c>
      <c r="P47" s="8">
        <v>1</v>
      </c>
    </row>
    <row r="48" spans="1:16">
      <c r="A48" s="1"/>
      <c r="B48" s="1"/>
      <c r="D48" s="2">
        <v>5</v>
      </c>
      <c r="E48" s="2">
        <v>2</v>
      </c>
      <c r="F48" s="2">
        <v>4</v>
      </c>
      <c r="L48" s="8">
        <v>1</v>
      </c>
      <c r="M48" s="2">
        <v>0</v>
      </c>
      <c r="N48" s="2">
        <v>0</v>
      </c>
      <c r="O48" s="8">
        <v>3</v>
      </c>
      <c r="P48" s="8">
        <v>1</v>
      </c>
    </row>
    <row r="49" spans="1:16">
      <c r="A49" s="1"/>
      <c r="B49" s="1"/>
      <c r="D49" s="2">
        <v>4</v>
      </c>
      <c r="E49" s="2">
        <v>4</v>
      </c>
      <c r="F49" s="2">
        <v>2</v>
      </c>
      <c r="L49" s="8">
        <v>1</v>
      </c>
      <c r="M49" s="2">
        <v>1</v>
      </c>
      <c r="N49" s="2">
        <v>0</v>
      </c>
      <c r="O49" s="8">
        <v>0</v>
      </c>
      <c r="P49" s="8">
        <v>0</v>
      </c>
    </row>
    <row r="50" spans="1:16">
      <c r="A50" s="1"/>
      <c r="B50" s="1"/>
      <c r="D50" s="2">
        <v>4</v>
      </c>
      <c r="E50" s="2">
        <v>1</v>
      </c>
      <c r="F50" s="2">
        <v>3</v>
      </c>
      <c r="L50" s="8">
        <v>1</v>
      </c>
      <c r="M50" s="2">
        <v>0</v>
      </c>
      <c r="N50" s="2">
        <v>1</v>
      </c>
      <c r="O50" s="8">
        <v>0</v>
      </c>
      <c r="P50" s="8">
        <v>0</v>
      </c>
    </row>
    <row r="51" spans="1:16">
      <c r="A51" s="1"/>
      <c r="B51" s="1"/>
      <c r="D51" s="2">
        <v>2</v>
      </c>
      <c r="E51" s="2">
        <v>3</v>
      </c>
      <c r="F51" s="2">
        <v>5</v>
      </c>
      <c r="L51" s="8">
        <v>0</v>
      </c>
      <c r="M51" s="2">
        <v>1</v>
      </c>
      <c r="N51" s="2">
        <v>1</v>
      </c>
      <c r="O51" s="8">
        <v>1</v>
      </c>
      <c r="P51" s="8">
        <v>1</v>
      </c>
    </row>
    <row r="52" spans="1:16">
      <c r="A52" s="1"/>
      <c r="B52" s="1"/>
      <c r="O52" s="8">
        <v>1</v>
      </c>
      <c r="P52" s="8">
        <v>1</v>
      </c>
    </row>
    <row r="53" spans="1:16">
      <c r="A53" s="1"/>
      <c r="B53" s="1"/>
      <c r="O53" s="8">
        <v>1</v>
      </c>
      <c r="P53" s="8">
        <v>0</v>
      </c>
    </row>
    <row r="54" spans="1:16">
      <c r="A54" s="1"/>
      <c r="B54" s="1"/>
      <c r="O54" s="8">
        <v>2</v>
      </c>
      <c r="P54" s="8">
        <v>1</v>
      </c>
    </row>
    <row r="55" spans="1:16">
      <c r="A55" s="1"/>
      <c r="B55" s="1"/>
      <c r="O55" s="8">
        <v>1</v>
      </c>
      <c r="P55" s="8">
        <v>1</v>
      </c>
    </row>
    <row r="56" spans="1:16">
      <c r="A56" s="1"/>
      <c r="B56" s="1"/>
      <c r="O56" s="8">
        <v>0</v>
      </c>
      <c r="P56" s="8">
        <v>0</v>
      </c>
    </row>
    <row r="57" spans="1:16">
      <c r="A57" s="1"/>
      <c r="B57" s="1"/>
      <c r="O57" s="8">
        <v>1</v>
      </c>
      <c r="P57" s="8">
        <v>2</v>
      </c>
    </row>
    <row r="58" spans="1:16">
      <c r="A58" s="1"/>
      <c r="B58" s="1"/>
      <c r="O58" s="8">
        <v>1</v>
      </c>
      <c r="P58" s="8">
        <v>0</v>
      </c>
    </row>
    <row r="59" spans="1:16">
      <c r="A59" s="1"/>
      <c r="B59" s="1"/>
      <c r="O59" s="8">
        <v>2</v>
      </c>
      <c r="P59" s="8">
        <v>1</v>
      </c>
    </row>
    <row r="60" spans="1:16">
      <c r="A60" s="1"/>
      <c r="B60" s="1"/>
      <c r="O60" s="8">
        <v>0</v>
      </c>
      <c r="P60" s="8">
        <v>2</v>
      </c>
    </row>
    <row r="61" spans="1:16">
      <c r="A61" s="1"/>
      <c r="B61" s="1"/>
      <c r="O61" s="8">
        <v>1</v>
      </c>
      <c r="P61" s="8">
        <v>0</v>
      </c>
    </row>
    <row r="62" spans="1:16">
      <c r="A62" s="1"/>
      <c r="B62" s="1"/>
    </row>
    <row r="63" spans="1:16">
      <c r="A63" s="1"/>
      <c r="B63" s="1"/>
      <c r="C63" s="8" t="s">
        <v>30</v>
      </c>
      <c r="D63" s="1">
        <f t="shared" ref="D63:F63" si="1">AVERAGE(D42:D61)</f>
        <v>4.5</v>
      </c>
      <c r="E63" s="1">
        <f t="shared" si="1"/>
        <v>2.8</v>
      </c>
      <c r="F63" s="1">
        <f t="shared" si="1"/>
        <v>3.1</v>
      </c>
      <c r="K63" s="8" t="s">
        <v>30</v>
      </c>
      <c r="L63" s="1">
        <f>AVERAGE(L42:L61)</f>
        <v>0.9</v>
      </c>
      <c r="M63" s="1">
        <f>AVERAGE(M42:M61)</f>
        <v>0.7</v>
      </c>
      <c r="N63" s="1">
        <f>AVERAGE(N42:N61)</f>
        <v>0.5</v>
      </c>
      <c r="O63" s="1">
        <f>AVERAGE(O42:O61)</f>
        <v>0.95</v>
      </c>
      <c r="P63" s="1">
        <f>AVERAGE(P42:P61)</f>
        <v>0.8</v>
      </c>
    </row>
    <row r="66" spans="1:16">
      <c r="A66" s="1" t="s">
        <v>43</v>
      </c>
      <c r="B66" s="8" t="s">
        <v>29</v>
      </c>
      <c r="C66" s="1" t="s">
        <v>80</v>
      </c>
      <c r="K66" s="1" t="s">
        <v>22</v>
      </c>
    </row>
    <row r="68" spans="1:16">
      <c r="C68" s="1" t="s">
        <v>8</v>
      </c>
      <c r="D68" s="8" t="s">
        <v>16</v>
      </c>
      <c r="E68" s="8" t="s">
        <v>17</v>
      </c>
      <c r="F68" s="8" t="s">
        <v>18</v>
      </c>
      <c r="G68" s="11" t="s">
        <v>19</v>
      </c>
      <c r="H68" s="11" t="s">
        <v>20</v>
      </c>
      <c r="I68" s="11" t="s">
        <v>21</v>
      </c>
      <c r="K68" s="4" t="s">
        <v>8</v>
      </c>
      <c r="L68" s="8" t="s">
        <v>25</v>
      </c>
      <c r="M68" s="8" t="s">
        <v>26</v>
      </c>
      <c r="N68" s="8" t="s">
        <v>27</v>
      </c>
      <c r="O68" s="11" t="s">
        <v>23</v>
      </c>
      <c r="P68" s="11" t="s">
        <v>24</v>
      </c>
    </row>
    <row r="69" spans="1:16">
      <c r="D69" s="8">
        <v>3</v>
      </c>
      <c r="E69" s="8">
        <v>6</v>
      </c>
      <c r="F69" s="2">
        <v>5</v>
      </c>
      <c r="G69" s="8">
        <v>7</v>
      </c>
      <c r="H69" s="8">
        <v>6</v>
      </c>
      <c r="I69" s="8">
        <v>6</v>
      </c>
      <c r="L69" s="8">
        <v>3</v>
      </c>
      <c r="M69" s="2">
        <v>1</v>
      </c>
      <c r="N69" s="2">
        <v>1</v>
      </c>
      <c r="O69" s="8">
        <v>1</v>
      </c>
      <c r="P69" s="8">
        <v>1</v>
      </c>
    </row>
    <row r="70" spans="1:16">
      <c r="D70" s="8">
        <v>6</v>
      </c>
      <c r="E70" s="8">
        <v>3</v>
      </c>
      <c r="F70" s="2">
        <v>7</v>
      </c>
      <c r="G70" s="8">
        <v>6</v>
      </c>
      <c r="H70" s="8">
        <v>3</v>
      </c>
      <c r="I70" s="8">
        <v>4</v>
      </c>
      <c r="L70" s="8">
        <v>0</v>
      </c>
      <c r="M70" s="2">
        <v>1</v>
      </c>
      <c r="N70" s="2">
        <v>0</v>
      </c>
      <c r="O70" s="8">
        <v>0</v>
      </c>
      <c r="P70" s="8">
        <v>2</v>
      </c>
    </row>
    <row r="71" spans="1:16">
      <c r="D71" s="8">
        <v>4</v>
      </c>
      <c r="E71" s="8">
        <v>4</v>
      </c>
      <c r="F71" s="2">
        <v>5</v>
      </c>
      <c r="G71" s="8">
        <v>4</v>
      </c>
      <c r="H71" s="8">
        <v>4</v>
      </c>
      <c r="I71" s="8">
        <v>4</v>
      </c>
      <c r="L71" s="8">
        <v>1</v>
      </c>
      <c r="M71" s="2">
        <v>2</v>
      </c>
      <c r="N71" s="2">
        <v>1</v>
      </c>
      <c r="O71" s="8">
        <v>0</v>
      </c>
      <c r="P71" s="8">
        <v>1</v>
      </c>
    </row>
    <row r="72" spans="1:16">
      <c r="D72" s="8">
        <v>6</v>
      </c>
      <c r="E72" s="8">
        <v>1</v>
      </c>
      <c r="F72" s="2">
        <v>4</v>
      </c>
      <c r="G72" s="8">
        <v>5</v>
      </c>
      <c r="H72" s="8">
        <v>6</v>
      </c>
      <c r="I72" s="8">
        <v>7</v>
      </c>
      <c r="L72" s="8">
        <v>1</v>
      </c>
      <c r="M72" s="2">
        <v>1</v>
      </c>
      <c r="N72" s="2">
        <v>1</v>
      </c>
      <c r="O72" s="8">
        <v>1</v>
      </c>
      <c r="P72" s="8">
        <v>0</v>
      </c>
    </row>
    <row r="73" spans="1:16">
      <c r="D73" s="8">
        <v>6</v>
      </c>
      <c r="E73" s="8">
        <v>1</v>
      </c>
      <c r="F73" s="2">
        <v>5</v>
      </c>
      <c r="G73" s="8">
        <v>5</v>
      </c>
      <c r="H73" s="8">
        <v>4</v>
      </c>
      <c r="I73" s="8">
        <v>7</v>
      </c>
      <c r="L73" s="8">
        <v>1</v>
      </c>
      <c r="M73" s="2">
        <v>0</v>
      </c>
      <c r="N73" s="2">
        <v>0</v>
      </c>
      <c r="O73" s="8">
        <v>1</v>
      </c>
      <c r="P73" s="8">
        <v>1</v>
      </c>
    </row>
    <row r="74" spans="1:16">
      <c r="D74" s="8">
        <v>4</v>
      </c>
      <c r="E74" s="8">
        <v>3</v>
      </c>
      <c r="F74" s="2">
        <v>2</v>
      </c>
      <c r="G74" s="8">
        <v>6</v>
      </c>
      <c r="H74" s="8">
        <v>4</v>
      </c>
      <c r="I74" s="8">
        <v>6</v>
      </c>
      <c r="L74" s="8">
        <v>0</v>
      </c>
      <c r="M74" s="2">
        <v>0</v>
      </c>
      <c r="N74" s="2">
        <v>0</v>
      </c>
      <c r="O74" s="8">
        <v>2</v>
      </c>
      <c r="P74" s="8">
        <v>1</v>
      </c>
    </row>
    <row r="75" spans="1:16">
      <c r="D75" s="8">
        <v>4</v>
      </c>
      <c r="E75" s="8">
        <v>3</v>
      </c>
      <c r="F75" s="2">
        <v>7</v>
      </c>
      <c r="G75" s="8">
        <v>8</v>
      </c>
      <c r="H75" s="8">
        <v>8</v>
      </c>
      <c r="I75" s="8">
        <v>3</v>
      </c>
      <c r="L75" s="8">
        <v>1</v>
      </c>
      <c r="M75" s="2">
        <v>0</v>
      </c>
      <c r="N75" s="2">
        <v>0</v>
      </c>
      <c r="O75" s="8">
        <v>3</v>
      </c>
      <c r="P75" s="8">
        <v>1</v>
      </c>
    </row>
    <row r="76" spans="1:16">
      <c r="D76" s="8">
        <v>1</v>
      </c>
      <c r="E76" s="8">
        <v>3</v>
      </c>
      <c r="F76" s="2">
        <v>5</v>
      </c>
      <c r="G76" s="8">
        <v>4</v>
      </c>
      <c r="H76" s="8">
        <v>6</v>
      </c>
      <c r="I76" s="8">
        <v>8</v>
      </c>
      <c r="L76" s="8">
        <v>1</v>
      </c>
      <c r="M76" s="2">
        <v>1</v>
      </c>
      <c r="N76" s="2">
        <v>0</v>
      </c>
      <c r="O76" s="8">
        <v>0</v>
      </c>
      <c r="P76" s="8">
        <v>0</v>
      </c>
    </row>
    <row r="77" spans="1:16">
      <c r="D77" s="8">
        <v>4</v>
      </c>
      <c r="E77" s="8">
        <v>3</v>
      </c>
      <c r="F77" s="2">
        <v>4</v>
      </c>
      <c r="G77" s="8">
        <v>5</v>
      </c>
      <c r="H77" s="8">
        <v>4</v>
      </c>
      <c r="I77" s="8">
        <v>6</v>
      </c>
      <c r="L77" s="8">
        <v>1</v>
      </c>
      <c r="M77" s="2">
        <v>0</v>
      </c>
      <c r="N77" s="2">
        <v>1</v>
      </c>
      <c r="O77" s="8">
        <v>0</v>
      </c>
      <c r="P77" s="8">
        <v>0</v>
      </c>
    </row>
    <row r="78" spans="1:16">
      <c r="D78" s="8">
        <v>2</v>
      </c>
      <c r="E78" s="8">
        <v>3</v>
      </c>
      <c r="F78" s="2">
        <v>6</v>
      </c>
      <c r="G78" s="8">
        <v>7</v>
      </c>
      <c r="H78" s="8">
        <v>2</v>
      </c>
      <c r="I78" s="8">
        <v>5</v>
      </c>
      <c r="L78" s="8">
        <v>0</v>
      </c>
      <c r="M78" s="2">
        <v>1</v>
      </c>
      <c r="N78" s="2">
        <v>1</v>
      </c>
      <c r="O78" s="8">
        <v>1</v>
      </c>
      <c r="P78" s="8">
        <v>1</v>
      </c>
    </row>
    <row r="79" spans="1:16">
      <c r="G79" s="8">
        <v>4</v>
      </c>
      <c r="H79" s="8">
        <v>5</v>
      </c>
      <c r="I79" s="8">
        <v>5</v>
      </c>
      <c r="O79" s="8">
        <v>1</v>
      </c>
      <c r="P79" s="8">
        <v>1</v>
      </c>
    </row>
    <row r="80" spans="1:16">
      <c r="G80" s="8">
        <v>6</v>
      </c>
      <c r="H80" s="8">
        <v>4</v>
      </c>
      <c r="I80" s="8">
        <v>6</v>
      </c>
      <c r="O80" s="8">
        <v>1</v>
      </c>
      <c r="P80" s="8">
        <v>0</v>
      </c>
    </row>
    <row r="81" spans="1:16">
      <c r="G81" s="8">
        <v>3</v>
      </c>
      <c r="H81" s="8">
        <v>5</v>
      </c>
      <c r="I81" s="8">
        <v>7</v>
      </c>
      <c r="O81" s="8">
        <v>2</v>
      </c>
      <c r="P81" s="8">
        <v>1</v>
      </c>
    </row>
    <row r="82" spans="1:16">
      <c r="G82" s="8">
        <v>0</v>
      </c>
      <c r="H82" s="8">
        <v>4</v>
      </c>
      <c r="I82" s="8">
        <v>3</v>
      </c>
      <c r="O82" s="8">
        <v>1</v>
      </c>
      <c r="P82" s="8">
        <v>1</v>
      </c>
    </row>
    <row r="83" spans="1:16">
      <c r="G83" s="8">
        <v>5</v>
      </c>
      <c r="H83" s="8">
        <v>5</v>
      </c>
      <c r="I83" s="8">
        <v>10</v>
      </c>
      <c r="O83" s="8">
        <v>0</v>
      </c>
      <c r="P83" s="8">
        <v>0</v>
      </c>
    </row>
    <row r="84" spans="1:16">
      <c r="G84" s="8">
        <v>2</v>
      </c>
      <c r="H84" s="8">
        <v>3</v>
      </c>
      <c r="I84" s="8">
        <v>5</v>
      </c>
      <c r="O84" s="8">
        <v>1</v>
      </c>
      <c r="P84" s="8">
        <v>2</v>
      </c>
    </row>
    <row r="85" spans="1:16">
      <c r="G85" s="8">
        <v>6</v>
      </c>
      <c r="H85" s="8">
        <v>5</v>
      </c>
      <c r="I85" s="8">
        <v>6</v>
      </c>
      <c r="O85" s="8">
        <v>1</v>
      </c>
      <c r="P85" s="8">
        <v>0</v>
      </c>
    </row>
    <row r="86" spans="1:16">
      <c r="G86" s="8">
        <v>5</v>
      </c>
      <c r="H86" s="8">
        <v>6</v>
      </c>
      <c r="I86" s="8">
        <v>7</v>
      </c>
      <c r="O86" s="8">
        <v>2</v>
      </c>
      <c r="P86" s="8">
        <v>1</v>
      </c>
    </row>
    <row r="87" spans="1:16">
      <c r="G87" s="8">
        <v>5</v>
      </c>
      <c r="H87" s="8">
        <v>4</v>
      </c>
      <c r="I87" s="8">
        <v>5</v>
      </c>
      <c r="O87" s="8">
        <v>0</v>
      </c>
      <c r="P87" s="8">
        <v>2</v>
      </c>
    </row>
    <row r="88" spans="1:16">
      <c r="G88" s="8">
        <v>2</v>
      </c>
      <c r="H88" s="8">
        <v>5</v>
      </c>
      <c r="I88" s="8">
        <v>4</v>
      </c>
      <c r="O88" s="8">
        <v>1</v>
      </c>
      <c r="P88" s="8">
        <v>0</v>
      </c>
    </row>
    <row r="90" spans="1:16">
      <c r="C90" s="8" t="s">
        <v>30</v>
      </c>
      <c r="D90" s="1">
        <f t="shared" ref="D90:I90" si="2">AVERAGE(D69:D88)</f>
        <v>4</v>
      </c>
      <c r="E90" s="1">
        <f t="shared" si="2"/>
        <v>3</v>
      </c>
      <c r="F90" s="1">
        <f t="shared" si="2"/>
        <v>5</v>
      </c>
      <c r="G90" s="1">
        <f t="shared" si="2"/>
        <v>4.75</v>
      </c>
      <c r="H90" s="1">
        <f t="shared" si="2"/>
        <v>4.6500000000000004</v>
      </c>
      <c r="I90" s="1">
        <f t="shared" si="2"/>
        <v>5.7</v>
      </c>
      <c r="K90" s="8" t="s">
        <v>30</v>
      </c>
      <c r="L90" s="1">
        <f>AVERAGE(L69:L88)</f>
        <v>0.9</v>
      </c>
      <c r="M90" s="1">
        <f>AVERAGE(M69:M88)</f>
        <v>0.7</v>
      </c>
      <c r="N90" s="1">
        <f>AVERAGE(N69:N88)</f>
        <v>0.5</v>
      </c>
      <c r="O90" s="1">
        <f>AVERAGE(O69:O88)</f>
        <v>0.95</v>
      </c>
      <c r="P90" s="1">
        <f>AVERAGE(P69:P88)</f>
        <v>0.8</v>
      </c>
    </row>
    <row r="93" spans="1:16">
      <c r="A93" s="1" t="s">
        <v>28</v>
      </c>
      <c r="B93" s="8" t="s">
        <v>29</v>
      </c>
      <c r="C93" s="1" t="s">
        <v>386</v>
      </c>
      <c r="D93" s="1"/>
      <c r="E93" s="1"/>
      <c r="F93" s="1"/>
      <c r="G93" s="1"/>
      <c r="H93" s="1"/>
      <c r="K93" s="1" t="s">
        <v>22</v>
      </c>
    </row>
    <row r="94" spans="1:16">
      <c r="B94" s="1"/>
      <c r="D94" s="1"/>
      <c r="E94" s="1"/>
      <c r="F94" s="1"/>
      <c r="G94" s="1"/>
      <c r="H94" s="1"/>
    </row>
    <row r="95" spans="1:16">
      <c r="B95" s="1"/>
      <c r="C95" s="1" t="s">
        <v>8</v>
      </c>
      <c r="D95" s="8" t="s">
        <v>49</v>
      </c>
      <c r="E95" s="8" t="s">
        <v>50</v>
      </c>
      <c r="F95" s="11" t="s">
        <v>275</v>
      </c>
      <c r="G95" s="1"/>
      <c r="H95" s="1"/>
      <c r="K95" s="4" t="s">
        <v>8</v>
      </c>
      <c r="L95" s="8" t="s">
        <v>25</v>
      </c>
      <c r="M95" s="8" t="s">
        <v>26</v>
      </c>
      <c r="N95" s="8" t="s">
        <v>27</v>
      </c>
      <c r="O95" s="11" t="s">
        <v>23</v>
      </c>
      <c r="P95" s="11" t="s">
        <v>24</v>
      </c>
    </row>
    <row r="96" spans="1:16">
      <c r="D96" s="8">
        <v>3</v>
      </c>
      <c r="E96" s="8">
        <v>4</v>
      </c>
      <c r="F96" s="8">
        <v>4</v>
      </c>
      <c r="G96" s="1"/>
      <c r="H96" s="1"/>
      <c r="L96" s="8">
        <v>3</v>
      </c>
      <c r="M96" s="2">
        <v>1</v>
      </c>
      <c r="N96" s="2">
        <v>1</v>
      </c>
      <c r="O96" s="8">
        <v>1</v>
      </c>
      <c r="P96" s="8">
        <v>1</v>
      </c>
    </row>
    <row r="97" spans="4:16">
      <c r="D97" s="8">
        <v>2</v>
      </c>
      <c r="E97" s="8">
        <v>5</v>
      </c>
      <c r="F97" s="8">
        <v>3</v>
      </c>
      <c r="G97" s="1"/>
      <c r="H97" s="1"/>
      <c r="L97" s="8">
        <v>0</v>
      </c>
      <c r="M97" s="2">
        <v>1</v>
      </c>
      <c r="N97" s="2">
        <v>0</v>
      </c>
      <c r="O97" s="8">
        <v>0</v>
      </c>
      <c r="P97" s="8">
        <v>2</v>
      </c>
    </row>
    <row r="98" spans="4:16">
      <c r="D98" s="8">
        <v>4</v>
      </c>
      <c r="E98" s="8">
        <v>3</v>
      </c>
      <c r="F98" s="8">
        <v>2</v>
      </c>
      <c r="G98" s="1"/>
      <c r="H98" s="1"/>
      <c r="L98" s="8">
        <v>1</v>
      </c>
      <c r="M98" s="2">
        <v>2</v>
      </c>
      <c r="N98" s="2">
        <v>1</v>
      </c>
      <c r="O98" s="8">
        <v>0</v>
      </c>
      <c r="P98" s="8">
        <v>1</v>
      </c>
    </row>
    <row r="99" spans="4:16">
      <c r="D99" s="8">
        <v>4</v>
      </c>
      <c r="E99" s="8">
        <v>2</v>
      </c>
      <c r="F99" s="8">
        <v>1</v>
      </c>
      <c r="G99" s="1"/>
      <c r="H99" s="1"/>
      <c r="L99" s="8">
        <v>1</v>
      </c>
      <c r="M99" s="2">
        <v>1</v>
      </c>
      <c r="N99" s="2">
        <v>1</v>
      </c>
      <c r="O99" s="8">
        <v>1</v>
      </c>
      <c r="P99" s="8">
        <v>0</v>
      </c>
    </row>
    <row r="100" spans="4:16">
      <c r="D100" s="8">
        <v>5</v>
      </c>
      <c r="E100" s="8">
        <v>4</v>
      </c>
      <c r="F100" s="8">
        <v>1</v>
      </c>
      <c r="G100" s="1"/>
      <c r="H100" s="1"/>
      <c r="L100" s="8">
        <v>1</v>
      </c>
      <c r="M100" s="2">
        <v>0</v>
      </c>
      <c r="N100" s="2">
        <v>0</v>
      </c>
      <c r="O100" s="8">
        <v>1</v>
      </c>
      <c r="P100" s="8">
        <v>1</v>
      </c>
    </row>
    <row r="101" spans="4:16">
      <c r="D101" s="8">
        <v>2</v>
      </c>
      <c r="E101" s="8">
        <v>4</v>
      </c>
      <c r="F101" s="8">
        <v>2</v>
      </c>
      <c r="G101" s="1"/>
      <c r="H101" s="1"/>
      <c r="L101" s="8">
        <v>0</v>
      </c>
      <c r="M101" s="2">
        <v>0</v>
      </c>
      <c r="N101" s="2">
        <v>0</v>
      </c>
      <c r="O101" s="8">
        <v>2</v>
      </c>
      <c r="P101" s="8">
        <v>1</v>
      </c>
    </row>
    <row r="102" spans="4:16">
      <c r="D102" s="8">
        <v>3</v>
      </c>
      <c r="E102" s="8">
        <v>0</v>
      </c>
      <c r="F102" s="8">
        <v>3</v>
      </c>
      <c r="G102" s="1"/>
      <c r="H102" s="1"/>
      <c r="L102" s="8">
        <v>1</v>
      </c>
      <c r="M102" s="2">
        <v>0</v>
      </c>
      <c r="N102" s="2">
        <v>0</v>
      </c>
      <c r="O102" s="8">
        <v>3</v>
      </c>
      <c r="P102" s="8">
        <v>1</v>
      </c>
    </row>
    <row r="103" spans="4:16">
      <c r="D103" s="8">
        <v>4</v>
      </c>
      <c r="E103" s="8">
        <v>4</v>
      </c>
      <c r="F103" s="8">
        <v>2</v>
      </c>
      <c r="G103" s="1"/>
      <c r="H103" s="1"/>
      <c r="L103" s="8">
        <v>1</v>
      </c>
      <c r="M103" s="2">
        <v>1</v>
      </c>
      <c r="N103" s="2">
        <v>0</v>
      </c>
      <c r="O103" s="8">
        <v>0</v>
      </c>
      <c r="P103" s="8">
        <v>0</v>
      </c>
    </row>
    <row r="104" spans="4:16">
      <c r="D104" s="8">
        <v>0</v>
      </c>
      <c r="E104" s="8">
        <v>2</v>
      </c>
      <c r="F104" s="8">
        <v>1</v>
      </c>
      <c r="G104" s="1"/>
      <c r="H104" s="1"/>
      <c r="L104" s="8">
        <v>1</v>
      </c>
      <c r="M104" s="2">
        <v>0</v>
      </c>
      <c r="N104" s="2">
        <v>1</v>
      </c>
      <c r="O104" s="8">
        <v>0</v>
      </c>
      <c r="P104" s="8">
        <v>0</v>
      </c>
    </row>
    <row r="105" spans="4:16">
      <c r="D105" s="8">
        <v>4</v>
      </c>
      <c r="E105" s="8">
        <v>3</v>
      </c>
      <c r="F105" s="8">
        <v>4</v>
      </c>
      <c r="G105" s="1"/>
      <c r="H105" s="1"/>
      <c r="L105" s="8">
        <v>0</v>
      </c>
      <c r="M105" s="2">
        <v>1</v>
      </c>
      <c r="N105" s="2">
        <v>1</v>
      </c>
      <c r="O105" s="8">
        <v>1</v>
      </c>
      <c r="P105" s="8">
        <v>1</v>
      </c>
    </row>
    <row r="106" spans="4:16">
      <c r="D106" s="1"/>
      <c r="E106" s="1"/>
      <c r="F106" s="8">
        <v>4</v>
      </c>
      <c r="G106" s="1"/>
      <c r="H106" s="1"/>
      <c r="O106" s="8">
        <v>1</v>
      </c>
      <c r="P106" s="8">
        <v>1</v>
      </c>
    </row>
    <row r="107" spans="4:16">
      <c r="D107" s="1"/>
      <c r="E107" s="1"/>
      <c r="F107" s="8">
        <v>2</v>
      </c>
      <c r="G107" s="1"/>
      <c r="H107" s="1"/>
      <c r="O107" s="8">
        <v>1</v>
      </c>
      <c r="P107" s="8">
        <v>0</v>
      </c>
    </row>
    <row r="108" spans="4:16">
      <c r="D108" s="1"/>
      <c r="E108" s="1"/>
      <c r="F108" s="8">
        <v>1</v>
      </c>
      <c r="G108" s="1"/>
      <c r="H108" s="1"/>
      <c r="O108" s="8">
        <v>2</v>
      </c>
      <c r="P108" s="8">
        <v>1</v>
      </c>
    </row>
    <row r="109" spans="4:16">
      <c r="D109" s="1"/>
      <c r="E109" s="1"/>
      <c r="F109" s="8">
        <v>1</v>
      </c>
      <c r="G109" s="1"/>
      <c r="H109" s="1"/>
      <c r="O109" s="8">
        <v>1</v>
      </c>
      <c r="P109" s="8">
        <v>1</v>
      </c>
    </row>
    <row r="110" spans="4:16">
      <c r="D110" s="1"/>
      <c r="E110" s="1"/>
      <c r="F110" s="8">
        <v>2</v>
      </c>
      <c r="G110" s="1"/>
      <c r="H110" s="1"/>
      <c r="O110" s="8">
        <v>0</v>
      </c>
      <c r="P110" s="8">
        <v>0</v>
      </c>
    </row>
    <row r="111" spans="4:16">
      <c r="D111" s="1"/>
      <c r="E111" s="1"/>
      <c r="F111" s="8">
        <v>1</v>
      </c>
      <c r="G111" s="1"/>
      <c r="H111" s="1"/>
      <c r="O111" s="8">
        <v>1</v>
      </c>
      <c r="P111" s="8">
        <v>2</v>
      </c>
    </row>
    <row r="112" spans="4:16">
      <c r="D112" s="1"/>
      <c r="E112" s="1"/>
      <c r="F112" s="8">
        <v>2</v>
      </c>
      <c r="G112" s="1"/>
      <c r="H112" s="1"/>
      <c r="O112" s="8">
        <v>1</v>
      </c>
      <c r="P112" s="8">
        <v>0</v>
      </c>
    </row>
    <row r="113" spans="3:16">
      <c r="D113" s="1"/>
      <c r="E113" s="1"/>
      <c r="F113" s="8">
        <v>3</v>
      </c>
      <c r="G113" s="1"/>
      <c r="H113" s="1"/>
      <c r="O113" s="8">
        <v>2</v>
      </c>
      <c r="P113" s="8">
        <v>1</v>
      </c>
    </row>
    <row r="114" spans="3:16">
      <c r="D114" s="1"/>
      <c r="E114" s="1"/>
      <c r="F114" s="8">
        <v>1</v>
      </c>
      <c r="G114" s="1"/>
      <c r="H114" s="1"/>
      <c r="O114" s="8">
        <v>0</v>
      </c>
      <c r="P114" s="8">
        <v>2</v>
      </c>
    </row>
    <row r="115" spans="3:16">
      <c r="F115" s="8">
        <v>0</v>
      </c>
      <c r="G115" s="1"/>
      <c r="H115" s="1"/>
      <c r="O115" s="8">
        <v>1</v>
      </c>
      <c r="P115" s="8">
        <v>0</v>
      </c>
    </row>
    <row r="116" spans="3:16">
      <c r="D116" s="1"/>
      <c r="E116" s="1"/>
      <c r="G116" s="1"/>
      <c r="H116" s="1"/>
    </row>
    <row r="117" spans="3:16">
      <c r="C117" s="8" t="s">
        <v>30</v>
      </c>
      <c r="D117" s="1">
        <f>AVERAGE(D96:D113)</f>
        <v>3.1</v>
      </c>
      <c r="E117" s="1">
        <f>AVERAGE(E96:E113)</f>
        <v>3.1</v>
      </c>
      <c r="F117" s="1">
        <f>AVERAGE(F96:F115)</f>
        <v>2</v>
      </c>
      <c r="G117" s="1"/>
      <c r="H117" s="1"/>
      <c r="K117" s="8" t="s">
        <v>30</v>
      </c>
      <c r="L117" s="1">
        <f>AVERAGE(L96:L115)</f>
        <v>0.9</v>
      </c>
      <c r="M117" s="1">
        <f>AVERAGE(M96:M115)</f>
        <v>0.7</v>
      </c>
      <c r="N117" s="1">
        <f>AVERAGE(N96:N115)</f>
        <v>0.5</v>
      </c>
      <c r="O117" s="1">
        <f>AVERAGE(O96:O115)</f>
        <v>0.95</v>
      </c>
      <c r="P117" s="1">
        <f>AVERAGE(P96:P115)</f>
        <v>0.8</v>
      </c>
    </row>
  </sheetData>
  <pageMargins left="0.7" right="0.7" top="0.78740157499999996" bottom="0.78740157499999996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88"/>
  <sheetViews>
    <sheetView topLeftCell="A18" zoomScale="90" zoomScaleNormal="90" workbookViewId="0">
      <selection activeCell="B12" sqref="B12"/>
    </sheetView>
  </sheetViews>
  <sheetFormatPr baseColWidth="10" defaultColWidth="11" defaultRowHeight="16"/>
  <cols>
    <col min="1" max="1" width="11" style="8"/>
    <col min="2" max="2" width="28.83203125" style="8" customWidth="1"/>
    <col min="3" max="3" width="11" style="8"/>
    <col min="4" max="4" width="40.6640625" style="8" customWidth="1"/>
    <col min="5" max="5" width="11" style="8"/>
    <col min="6" max="6" width="41.33203125" style="8" customWidth="1"/>
    <col min="7" max="16384" width="11" style="8"/>
  </cols>
  <sheetData>
    <row r="1" spans="1:13">
      <c r="A1" s="1" t="s">
        <v>5</v>
      </c>
      <c r="B1" s="1"/>
    </row>
    <row r="2" spans="1:13">
      <c r="A2" s="1"/>
      <c r="B2" s="1"/>
    </row>
    <row r="3" spans="1:13">
      <c r="A3" s="1" t="s">
        <v>3</v>
      </c>
      <c r="B3" s="1" t="s">
        <v>279</v>
      </c>
      <c r="H3" s="1" t="s">
        <v>283</v>
      </c>
    </row>
    <row r="4" spans="1:13">
      <c r="A4" s="1"/>
    </row>
    <row r="5" spans="1:13">
      <c r="A5" s="1"/>
      <c r="B5" s="8" t="s">
        <v>29</v>
      </c>
      <c r="C5" s="5" t="s">
        <v>8</v>
      </c>
      <c r="D5" s="11" t="s">
        <v>280</v>
      </c>
      <c r="E5" s="11" t="s">
        <v>281</v>
      </c>
      <c r="F5" s="11" t="s">
        <v>282</v>
      </c>
      <c r="G5" s="11"/>
      <c r="H5" s="11" t="s">
        <v>284</v>
      </c>
      <c r="I5" s="11" t="s">
        <v>285</v>
      </c>
      <c r="J5" s="11" t="s">
        <v>286</v>
      </c>
      <c r="K5" s="11" t="s">
        <v>287</v>
      </c>
      <c r="L5" s="11" t="s">
        <v>288</v>
      </c>
      <c r="M5" s="11" t="s">
        <v>289</v>
      </c>
    </row>
    <row r="6" spans="1:13">
      <c r="A6" s="1"/>
      <c r="B6" s="1"/>
      <c r="D6" s="8">
        <v>1</v>
      </c>
      <c r="E6" s="8">
        <v>2</v>
      </c>
      <c r="F6" s="8">
        <v>0</v>
      </c>
      <c r="H6" s="8">
        <v>2</v>
      </c>
      <c r="I6" s="8">
        <v>1</v>
      </c>
      <c r="J6" s="8">
        <v>2</v>
      </c>
      <c r="K6" s="8">
        <v>2</v>
      </c>
      <c r="L6" s="8">
        <v>2</v>
      </c>
      <c r="M6" s="8">
        <v>1</v>
      </c>
    </row>
    <row r="7" spans="1:13">
      <c r="A7" s="1"/>
      <c r="B7" s="1"/>
      <c r="D7" s="8">
        <v>2</v>
      </c>
      <c r="E7" s="8">
        <v>2</v>
      </c>
      <c r="F7" s="8">
        <v>1</v>
      </c>
      <c r="H7" s="8">
        <v>2</v>
      </c>
      <c r="I7" s="8">
        <v>1</v>
      </c>
      <c r="J7" s="8">
        <v>2</v>
      </c>
      <c r="K7" s="8">
        <v>1</v>
      </c>
      <c r="L7" s="8">
        <v>1</v>
      </c>
      <c r="M7" s="8">
        <v>2</v>
      </c>
    </row>
    <row r="8" spans="1:13">
      <c r="A8" s="1"/>
      <c r="B8" s="1"/>
      <c r="D8" s="8">
        <v>0</v>
      </c>
      <c r="E8" s="8">
        <v>1</v>
      </c>
      <c r="F8" s="8">
        <v>1</v>
      </c>
      <c r="H8" s="8">
        <v>0</v>
      </c>
      <c r="I8" s="8">
        <v>2</v>
      </c>
      <c r="J8" s="8">
        <v>0</v>
      </c>
      <c r="K8" s="8">
        <v>4</v>
      </c>
      <c r="L8" s="8">
        <v>1</v>
      </c>
      <c r="M8" s="8">
        <v>1</v>
      </c>
    </row>
    <row r="9" spans="1:13">
      <c r="A9" s="1"/>
      <c r="B9" s="1"/>
      <c r="D9" s="8">
        <v>1</v>
      </c>
      <c r="E9" s="8">
        <v>0</v>
      </c>
      <c r="F9" s="8">
        <v>0</v>
      </c>
      <c r="H9" s="8">
        <v>1</v>
      </c>
      <c r="I9" s="8">
        <v>2</v>
      </c>
      <c r="J9" s="8">
        <v>2</v>
      </c>
      <c r="K9" s="8">
        <v>3</v>
      </c>
      <c r="L9" s="8">
        <v>3</v>
      </c>
      <c r="M9" s="8">
        <v>1</v>
      </c>
    </row>
    <row r="10" spans="1:13">
      <c r="A10" s="1"/>
      <c r="B10" s="1"/>
      <c r="D10" s="8">
        <v>0</v>
      </c>
      <c r="E10" s="8">
        <v>0</v>
      </c>
      <c r="F10" s="8">
        <v>1</v>
      </c>
      <c r="H10" s="8">
        <v>1</v>
      </c>
      <c r="I10" s="8">
        <v>1</v>
      </c>
      <c r="J10" s="8">
        <v>3</v>
      </c>
      <c r="K10" s="8">
        <v>1</v>
      </c>
      <c r="L10" s="8">
        <v>1</v>
      </c>
      <c r="M10" s="8">
        <v>1</v>
      </c>
    </row>
    <row r="11" spans="1:13">
      <c r="A11" s="1"/>
      <c r="B11" s="1"/>
      <c r="D11" s="8">
        <v>1</v>
      </c>
      <c r="E11" s="8">
        <v>0</v>
      </c>
      <c r="F11" s="8">
        <v>1</v>
      </c>
      <c r="H11" s="8">
        <v>1</v>
      </c>
      <c r="I11" s="8">
        <v>3</v>
      </c>
      <c r="J11" s="8">
        <v>0</v>
      </c>
      <c r="K11" s="8">
        <v>1</v>
      </c>
      <c r="L11" s="8">
        <v>0</v>
      </c>
      <c r="M11" s="8">
        <v>2</v>
      </c>
    </row>
    <row r="12" spans="1:13">
      <c r="A12" s="1"/>
      <c r="B12" s="1"/>
      <c r="D12" s="8">
        <v>2</v>
      </c>
      <c r="E12" s="8">
        <v>1</v>
      </c>
      <c r="F12" s="8">
        <v>0</v>
      </c>
      <c r="H12" s="8">
        <v>2</v>
      </c>
      <c r="I12" s="8">
        <v>2</v>
      </c>
      <c r="J12" s="8">
        <v>1</v>
      </c>
      <c r="K12" s="8">
        <v>2</v>
      </c>
      <c r="L12" s="8">
        <v>1</v>
      </c>
      <c r="M12" s="8">
        <v>2</v>
      </c>
    </row>
    <row r="13" spans="1:13">
      <c r="A13" s="1"/>
      <c r="B13" s="1"/>
      <c r="D13" s="8">
        <v>1</v>
      </c>
      <c r="E13" s="8">
        <v>2</v>
      </c>
      <c r="F13" s="8">
        <v>1</v>
      </c>
      <c r="H13" s="8">
        <v>0</v>
      </c>
      <c r="I13" s="8">
        <v>1</v>
      </c>
      <c r="J13" s="8">
        <v>0</v>
      </c>
      <c r="K13" s="8">
        <v>2</v>
      </c>
      <c r="L13" s="8">
        <v>2</v>
      </c>
      <c r="M13" s="8">
        <v>1</v>
      </c>
    </row>
    <row r="14" spans="1:13">
      <c r="A14" s="1"/>
      <c r="B14" s="1"/>
      <c r="D14" s="8">
        <v>1</v>
      </c>
      <c r="E14" s="8">
        <v>1</v>
      </c>
      <c r="F14" s="8">
        <v>2</v>
      </c>
      <c r="H14" s="8">
        <v>1</v>
      </c>
      <c r="I14" s="8">
        <v>1</v>
      </c>
      <c r="J14" s="8">
        <v>0</v>
      </c>
      <c r="K14" s="8">
        <v>2</v>
      </c>
      <c r="L14" s="8">
        <v>2</v>
      </c>
      <c r="M14" s="8">
        <v>2</v>
      </c>
    </row>
    <row r="15" spans="1:13">
      <c r="A15" s="1"/>
      <c r="B15" s="1"/>
      <c r="D15" s="8">
        <v>1</v>
      </c>
      <c r="E15" s="8">
        <v>0</v>
      </c>
      <c r="F15" s="8">
        <v>0</v>
      </c>
      <c r="H15" s="8">
        <v>1</v>
      </c>
      <c r="I15" s="8">
        <v>1</v>
      </c>
      <c r="J15" s="8">
        <v>1</v>
      </c>
      <c r="K15" s="8">
        <v>1</v>
      </c>
      <c r="L15" s="8">
        <v>1</v>
      </c>
      <c r="M15" s="8">
        <v>1</v>
      </c>
    </row>
    <row r="16" spans="1:13">
      <c r="A16" s="1"/>
      <c r="B16" s="1"/>
      <c r="D16" s="8">
        <v>0</v>
      </c>
      <c r="E16" s="8">
        <v>2</v>
      </c>
      <c r="F16" s="8">
        <v>0</v>
      </c>
      <c r="H16" s="8">
        <v>1</v>
      </c>
      <c r="I16" s="8">
        <v>1</v>
      </c>
      <c r="J16" s="8">
        <v>3</v>
      </c>
      <c r="K16" s="8">
        <v>2</v>
      </c>
      <c r="L16" s="8">
        <v>4</v>
      </c>
      <c r="M16" s="8">
        <v>2</v>
      </c>
    </row>
    <row r="17" spans="1:13">
      <c r="A17" s="1"/>
      <c r="B17" s="1"/>
      <c r="D17" s="8">
        <v>2</v>
      </c>
      <c r="E17" s="8">
        <v>1</v>
      </c>
      <c r="F17" s="8">
        <v>1</v>
      </c>
      <c r="H17" s="8">
        <v>2</v>
      </c>
      <c r="I17" s="8">
        <v>2</v>
      </c>
      <c r="J17" s="8">
        <v>1</v>
      </c>
      <c r="K17" s="8">
        <v>0</v>
      </c>
      <c r="L17" s="8">
        <v>1</v>
      </c>
      <c r="M17" s="8">
        <v>1</v>
      </c>
    </row>
    <row r="18" spans="1:13">
      <c r="A18" s="1"/>
      <c r="B18" s="1"/>
      <c r="D18" s="8">
        <v>1</v>
      </c>
      <c r="E18" s="8">
        <v>1</v>
      </c>
      <c r="F18" s="8">
        <v>0</v>
      </c>
      <c r="H18" s="8">
        <v>2</v>
      </c>
      <c r="I18" s="8">
        <v>3</v>
      </c>
      <c r="J18" s="8">
        <v>1</v>
      </c>
      <c r="K18" s="8">
        <v>0</v>
      </c>
      <c r="L18" s="8">
        <v>1</v>
      </c>
      <c r="M18" s="8">
        <v>1</v>
      </c>
    </row>
    <row r="19" spans="1:13">
      <c r="A19" s="1"/>
      <c r="B19" s="1"/>
      <c r="D19" s="8">
        <v>0</v>
      </c>
      <c r="E19" s="8">
        <v>0</v>
      </c>
      <c r="F19" s="8">
        <v>0</v>
      </c>
      <c r="H19" s="8">
        <v>1</v>
      </c>
      <c r="I19" s="8">
        <v>0</v>
      </c>
      <c r="J19" s="8">
        <v>2</v>
      </c>
      <c r="K19" s="8">
        <v>3</v>
      </c>
      <c r="L19" s="8">
        <v>1</v>
      </c>
      <c r="M19" s="8">
        <v>2</v>
      </c>
    </row>
    <row r="20" spans="1:13">
      <c r="A20" s="1"/>
      <c r="B20" s="1"/>
      <c r="D20" s="8">
        <v>1</v>
      </c>
      <c r="E20" s="8">
        <v>2</v>
      </c>
      <c r="F20" s="8">
        <v>1</v>
      </c>
      <c r="H20" s="8">
        <v>0</v>
      </c>
      <c r="I20" s="8">
        <v>1</v>
      </c>
      <c r="J20" s="8">
        <v>2</v>
      </c>
      <c r="K20" s="8">
        <v>4</v>
      </c>
      <c r="L20" s="8">
        <v>2</v>
      </c>
      <c r="M20" s="8">
        <v>1</v>
      </c>
    </row>
    <row r="21" spans="1:13">
      <c r="A21" s="1"/>
      <c r="B21" s="1"/>
      <c r="D21" s="8">
        <v>2</v>
      </c>
      <c r="E21" s="8">
        <v>1</v>
      </c>
      <c r="F21" s="8">
        <v>2</v>
      </c>
      <c r="H21" s="8">
        <v>0</v>
      </c>
      <c r="I21" s="8">
        <v>3</v>
      </c>
      <c r="J21" s="8">
        <v>2</v>
      </c>
      <c r="K21" s="8">
        <v>1</v>
      </c>
      <c r="L21" s="8">
        <v>1</v>
      </c>
      <c r="M21" s="8">
        <v>2</v>
      </c>
    </row>
    <row r="22" spans="1:13">
      <c r="A22" s="1"/>
      <c r="B22" s="1"/>
      <c r="D22" s="8">
        <v>1</v>
      </c>
      <c r="E22" s="8">
        <v>3</v>
      </c>
      <c r="F22" s="8">
        <v>2</v>
      </c>
      <c r="H22" s="8">
        <v>1</v>
      </c>
      <c r="I22" s="8">
        <v>1</v>
      </c>
      <c r="J22" s="8">
        <v>1</v>
      </c>
      <c r="K22" s="8">
        <v>1</v>
      </c>
      <c r="L22" s="8">
        <v>0</v>
      </c>
      <c r="M22" s="8">
        <v>1</v>
      </c>
    </row>
    <row r="23" spans="1:13">
      <c r="A23" s="1"/>
      <c r="B23" s="1"/>
      <c r="D23" s="8">
        <v>0</v>
      </c>
      <c r="E23" s="8">
        <v>0</v>
      </c>
      <c r="F23" s="8">
        <v>1</v>
      </c>
      <c r="H23" s="8">
        <v>2</v>
      </c>
      <c r="I23" s="8">
        <v>1</v>
      </c>
      <c r="J23" s="8">
        <v>3</v>
      </c>
      <c r="K23" s="8">
        <v>2</v>
      </c>
      <c r="L23" s="8">
        <v>1</v>
      </c>
      <c r="M23" s="8">
        <v>1</v>
      </c>
    </row>
    <row r="24" spans="1:13">
      <c r="A24" s="1"/>
      <c r="B24" s="1"/>
      <c r="D24" s="8">
        <v>1</v>
      </c>
      <c r="E24" s="8">
        <v>1</v>
      </c>
      <c r="F24" s="8">
        <v>0</v>
      </c>
      <c r="H24" s="8">
        <v>1</v>
      </c>
      <c r="I24" s="8">
        <v>2</v>
      </c>
      <c r="J24" s="8">
        <v>1</v>
      </c>
      <c r="K24" s="8">
        <v>2</v>
      </c>
      <c r="L24" s="8">
        <v>1</v>
      </c>
      <c r="M24" s="8">
        <v>0</v>
      </c>
    </row>
    <row r="25" spans="1:13">
      <c r="A25" s="1"/>
      <c r="B25" s="1"/>
      <c r="D25" s="8">
        <v>1</v>
      </c>
      <c r="E25" s="8">
        <v>1</v>
      </c>
      <c r="F25" s="8">
        <v>1</v>
      </c>
      <c r="H25" s="8">
        <v>1</v>
      </c>
      <c r="I25" s="8">
        <v>0</v>
      </c>
      <c r="J25" s="8">
        <v>0</v>
      </c>
      <c r="K25" s="8">
        <v>1</v>
      </c>
      <c r="L25" s="8">
        <v>0</v>
      </c>
      <c r="M25" s="8">
        <v>1</v>
      </c>
    </row>
    <row r="26" spans="1:13">
      <c r="A26" s="1"/>
      <c r="B26" s="1"/>
    </row>
    <row r="27" spans="1:13">
      <c r="A27" s="1"/>
      <c r="B27" s="1"/>
      <c r="C27" s="2" t="s">
        <v>30</v>
      </c>
      <c r="D27" s="1">
        <f t="shared" ref="D27:F27" si="0">AVERAGE(D6:D25)</f>
        <v>0.95</v>
      </c>
      <c r="E27" s="1">
        <f t="shared" si="0"/>
        <v>1.05</v>
      </c>
      <c r="F27" s="1">
        <f t="shared" si="0"/>
        <v>0.75</v>
      </c>
      <c r="H27" s="1">
        <f t="shared" ref="H27:M27" si="1">AVERAGE(H6:H25)</f>
        <v>1.1000000000000001</v>
      </c>
      <c r="I27" s="1">
        <f t="shared" si="1"/>
        <v>1.45</v>
      </c>
      <c r="J27" s="1">
        <f t="shared" si="1"/>
        <v>1.35</v>
      </c>
      <c r="K27" s="1">
        <f t="shared" si="1"/>
        <v>1.75</v>
      </c>
      <c r="L27" s="1">
        <f t="shared" si="1"/>
        <v>1.3</v>
      </c>
      <c r="M27" s="1">
        <f t="shared" si="1"/>
        <v>1.3</v>
      </c>
    </row>
    <row r="28" spans="1:13">
      <c r="A28" s="1"/>
      <c r="B28" s="1"/>
    </row>
    <row r="29" spans="1:13">
      <c r="A29" s="1"/>
      <c r="B29" s="1"/>
    </row>
    <row r="30" spans="1:13">
      <c r="A30" s="1" t="s">
        <v>4</v>
      </c>
      <c r="B30" s="1" t="s">
        <v>115</v>
      </c>
    </row>
    <row r="31" spans="1:13">
      <c r="B31" s="1" t="s">
        <v>113</v>
      </c>
      <c r="C31" s="1" t="s">
        <v>102</v>
      </c>
      <c r="D31" s="8" t="s">
        <v>108</v>
      </c>
      <c r="E31" s="1" t="s">
        <v>105</v>
      </c>
      <c r="F31" s="8" t="s">
        <v>108</v>
      </c>
    </row>
    <row r="32" spans="1:13">
      <c r="A32" s="1"/>
      <c r="B32" s="1" t="s">
        <v>111</v>
      </c>
      <c r="C32" s="8" t="s">
        <v>103</v>
      </c>
      <c r="D32" s="8">
        <v>1.7</v>
      </c>
      <c r="E32" s="8" t="s">
        <v>106</v>
      </c>
      <c r="F32" s="8">
        <v>0.94</v>
      </c>
    </row>
    <row r="33" spans="1:16">
      <c r="A33" s="1"/>
      <c r="B33" s="1" t="s">
        <v>112</v>
      </c>
      <c r="C33" s="8" t="s">
        <v>104</v>
      </c>
      <c r="D33" s="8">
        <v>1.96</v>
      </c>
      <c r="E33" s="8" t="s">
        <v>107</v>
      </c>
      <c r="F33" s="8">
        <v>1.29</v>
      </c>
    </row>
    <row r="34" spans="1:16">
      <c r="A34" s="1"/>
      <c r="B34" s="1"/>
      <c r="C34" s="8" t="s">
        <v>109</v>
      </c>
      <c r="D34" s="8">
        <v>1.49</v>
      </c>
      <c r="E34" s="8" t="s">
        <v>110</v>
      </c>
      <c r="F34" s="8">
        <v>0.64</v>
      </c>
    </row>
    <row r="35" spans="1:16">
      <c r="A35" s="1"/>
      <c r="B35" s="1"/>
      <c r="C35" s="8" t="s">
        <v>114</v>
      </c>
      <c r="D35" s="8">
        <v>1.94</v>
      </c>
    </row>
    <row r="36" spans="1:16">
      <c r="A36" s="1"/>
      <c r="B36" s="1"/>
    </row>
    <row r="37" spans="1:16">
      <c r="A37" s="1" t="s">
        <v>43</v>
      </c>
      <c r="B37" s="1" t="s">
        <v>384</v>
      </c>
    </row>
    <row r="39" spans="1:16">
      <c r="B39" s="8" t="s">
        <v>29</v>
      </c>
      <c r="C39" s="5" t="s">
        <v>8</v>
      </c>
      <c r="D39" s="2" t="s">
        <v>124</v>
      </c>
      <c r="E39" s="2" t="s">
        <v>125</v>
      </c>
      <c r="F39" s="2" t="s">
        <v>126</v>
      </c>
      <c r="G39" s="11" t="s">
        <v>276</v>
      </c>
      <c r="H39" s="11" t="s">
        <v>277</v>
      </c>
      <c r="I39" s="6"/>
      <c r="K39" s="5" t="s">
        <v>15</v>
      </c>
      <c r="L39" s="2" t="s">
        <v>127</v>
      </c>
      <c r="M39" s="2" t="s">
        <v>128</v>
      </c>
      <c r="N39" s="2" t="s">
        <v>129</v>
      </c>
      <c r="O39" s="11" t="s">
        <v>276</v>
      </c>
      <c r="P39" s="11" t="s">
        <v>277</v>
      </c>
    </row>
    <row r="40" spans="1:16">
      <c r="C40" s="2"/>
      <c r="D40" s="8">
        <v>2</v>
      </c>
      <c r="E40" s="8">
        <v>1</v>
      </c>
      <c r="F40" s="8">
        <v>1</v>
      </c>
      <c r="G40" s="8">
        <v>2</v>
      </c>
      <c r="H40" s="8">
        <v>1</v>
      </c>
      <c r="I40" s="2"/>
      <c r="K40" s="2"/>
      <c r="L40" s="8">
        <v>1</v>
      </c>
      <c r="M40" s="8">
        <v>1</v>
      </c>
      <c r="N40" s="8">
        <v>1</v>
      </c>
      <c r="O40" s="8">
        <v>1</v>
      </c>
      <c r="P40" s="8">
        <v>1</v>
      </c>
    </row>
    <row r="41" spans="1:16">
      <c r="C41" s="2"/>
      <c r="D41" s="8">
        <v>2</v>
      </c>
      <c r="E41" s="8">
        <v>1</v>
      </c>
      <c r="F41" s="8">
        <v>1</v>
      </c>
      <c r="G41" s="8">
        <v>0</v>
      </c>
      <c r="H41" s="8">
        <v>1</v>
      </c>
      <c r="I41" s="2"/>
      <c r="K41" s="2"/>
      <c r="L41" s="8">
        <v>2</v>
      </c>
      <c r="M41" s="8">
        <v>1</v>
      </c>
      <c r="N41" s="8">
        <v>2</v>
      </c>
      <c r="O41" s="8">
        <v>1</v>
      </c>
      <c r="P41" s="8">
        <v>0</v>
      </c>
    </row>
    <row r="42" spans="1:16">
      <c r="C42" s="2"/>
      <c r="D42" s="8">
        <v>1</v>
      </c>
      <c r="E42" s="8">
        <v>1</v>
      </c>
      <c r="F42" s="8">
        <v>1</v>
      </c>
      <c r="G42" s="8">
        <v>1</v>
      </c>
      <c r="H42" s="8">
        <v>2</v>
      </c>
      <c r="I42" s="2"/>
      <c r="K42" s="2"/>
      <c r="L42" s="8">
        <v>0</v>
      </c>
      <c r="M42" s="8">
        <v>0</v>
      </c>
      <c r="N42" s="8">
        <v>0</v>
      </c>
      <c r="O42" s="8">
        <v>0</v>
      </c>
      <c r="P42" s="8">
        <v>0</v>
      </c>
    </row>
    <row r="43" spans="1:16">
      <c r="C43" s="2"/>
      <c r="D43" s="8">
        <v>1</v>
      </c>
      <c r="E43" s="8">
        <v>2</v>
      </c>
      <c r="F43" s="8">
        <v>2</v>
      </c>
      <c r="G43" s="8">
        <v>2</v>
      </c>
      <c r="H43" s="8">
        <v>0</v>
      </c>
      <c r="I43" s="2"/>
      <c r="K43" s="2"/>
      <c r="L43" s="8">
        <v>0</v>
      </c>
      <c r="M43" s="8">
        <v>0</v>
      </c>
      <c r="N43" s="8">
        <v>0</v>
      </c>
      <c r="O43" s="8">
        <v>0</v>
      </c>
      <c r="P43" s="8">
        <v>1</v>
      </c>
    </row>
    <row r="44" spans="1:16">
      <c r="C44" s="2"/>
      <c r="D44" s="8">
        <v>0</v>
      </c>
      <c r="E44" s="8">
        <v>0</v>
      </c>
      <c r="F44" s="8">
        <v>2</v>
      </c>
      <c r="G44" s="8">
        <v>1</v>
      </c>
      <c r="H44" s="8">
        <v>1</v>
      </c>
      <c r="I44" s="2"/>
      <c r="K44" s="2"/>
      <c r="L44" s="8">
        <v>1</v>
      </c>
      <c r="M44" s="8">
        <v>1</v>
      </c>
      <c r="N44" s="8">
        <v>1</v>
      </c>
      <c r="O44" s="8">
        <v>1</v>
      </c>
      <c r="P44" s="8">
        <v>2</v>
      </c>
    </row>
    <row r="45" spans="1:16">
      <c r="C45" s="2"/>
      <c r="D45" s="8">
        <v>3</v>
      </c>
      <c r="E45" s="8">
        <v>1</v>
      </c>
      <c r="F45" s="8">
        <v>2</v>
      </c>
      <c r="G45" s="8">
        <v>1</v>
      </c>
      <c r="H45" s="8">
        <v>2</v>
      </c>
      <c r="I45" s="2"/>
      <c r="K45" s="2"/>
      <c r="L45" s="8">
        <v>1</v>
      </c>
      <c r="M45" s="8">
        <v>0</v>
      </c>
      <c r="N45" s="8">
        <v>1</v>
      </c>
      <c r="O45" s="8">
        <v>1</v>
      </c>
      <c r="P45" s="8">
        <v>1</v>
      </c>
    </row>
    <row r="46" spans="1:16">
      <c r="C46" s="2"/>
      <c r="D46" s="8">
        <v>1</v>
      </c>
      <c r="E46" s="8">
        <v>2</v>
      </c>
      <c r="F46" s="8">
        <v>1</v>
      </c>
      <c r="G46" s="8">
        <v>2</v>
      </c>
      <c r="H46" s="8">
        <v>1</v>
      </c>
      <c r="I46" s="2"/>
      <c r="K46" s="2"/>
      <c r="L46" s="8">
        <v>1</v>
      </c>
      <c r="M46" s="8">
        <v>1</v>
      </c>
      <c r="N46" s="8">
        <v>1</v>
      </c>
      <c r="O46" s="8">
        <v>0</v>
      </c>
      <c r="P46" s="8">
        <v>0</v>
      </c>
    </row>
    <row r="47" spans="1:16">
      <c r="C47" s="2"/>
      <c r="D47" s="8">
        <v>0</v>
      </c>
      <c r="E47" s="8">
        <v>1</v>
      </c>
      <c r="F47" s="8">
        <v>0</v>
      </c>
      <c r="G47" s="8">
        <v>2</v>
      </c>
      <c r="H47" s="8">
        <v>0</v>
      </c>
      <c r="I47" s="2"/>
      <c r="K47" s="2"/>
      <c r="L47" s="8">
        <v>0</v>
      </c>
      <c r="M47" s="8">
        <v>1</v>
      </c>
      <c r="N47" s="8">
        <v>0</v>
      </c>
      <c r="O47" s="8">
        <v>1</v>
      </c>
      <c r="P47" s="8">
        <v>0</v>
      </c>
    </row>
    <row r="48" spans="1:16">
      <c r="C48" s="2"/>
      <c r="D48" s="8">
        <v>1</v>
      </c>
      <c r="E48" s="8">
        <v>0</v>
      </c>
      <c r="F48" s="8">
        <v>0</v>
      </c>
      <c r="G48" s="8">
        <v>0</v>
      </c>
      <c r="H48" s="8">
        <v>2</v>
      </c>
      <c r="I48" s="2"/>
      <c r="K48" s="2"/>
      <c r="L48" s="8">
        <v>2</v>
      </c>
      <c r="M48" s="8">
        <v>2</v>
      </c>
      <c r="N48" s="8">
        <v>2</v>
      </c>
      <c r="O48" s="8">
        <v>1</v>
      </c>
      <c r="P48" s="8">
        <v>0</v>
      </c>
    </row>
    <row r="49" spans="2:16">
      <c r="C49" s="2"/>
      <c r="D49" s="8">
        <v>2</v>
      </c>
      <c r="E49" s="8">
        <v>1</v>
      </c>
      <c r="F49" s="8">
        <v>1</v>
      </c>
      <c r="G49" s="8">
        <v>1</v>
      </c>
      <c r="H49" s="8">
        <v>1</v>
      </c>
      <c r="I49" s="2"/>
      <c r="K49" s="2"/>
      <c r="L49" s="8">
        <v>1</v>
      </c>
      <c r="M49" s="8">
        <v>1</v>
      </c>
      <c r="N49" s="8">
        <v>1</v>
      </c>
      <c r="O49" s="8">
        <v>0</v>
      </c>
      <c r="P49" s="8">
        <v>1</v>
      </c>
    </row>
    <row r="50" spans="2:16">
      <c r="C50" s="2"/>
      <c r="D50" s="8">
        <v>1</v>
      </c>
      <c r="E50" s="8">
        <v>2</v>
      </c>
      <c r="F50" s="8">
        <v>0</v>
      </c>
      <c r="G50" s="8">
        <v>2</v>
      </c>
      <c r="H50" s="8">
        <v>0</v>
      </c>
      <c r="I50" s="2"/>
      <c r="K50" s="2"/>
      <c r="L50" s="8">
        <v>2</v>
      </c>
      <c r="M50" s="8">
        <v>1</v>
      </c>
      <c r="N50" s="8">
        <v>2</v>
      </c>
      <c r="O50" s="8">
        <v>2</v>
      </c>
      <c r="P50" s="8">
        <v>1</v>
      </c>
    </row>
    <row r="51" spans="2:16">
      <c r="C51" s="2"/>
      <c r="D51" s="8">
        <v>2</v>
      </c>
      <c r="E51" s="8">
        <v>1</v>
      </c>
      <c r="F51" s="8">
        <v>0</v>
      </c>
      <c r="G51" s="8">
        <v>2</v>
      </c>
      <c r="H51" s="8">
        <v>1</v>
      </c>
      <c r="I51" s="2"/>
      <c r="K51" s="2"/>
      <c r="L51" s="8">
        <v>0</v>
      </c>
      <c r="M51" s="8">
        <v>0</v>
      </c>
      <c r="N51" s="8">
        <v>0</v>
      </c>
      <c r="O51" s="8">
        <v>0</v>
      </c>
      <c r="P51" s="8">
        <v>2</v>
      </c>
    </row>
    <row r="52" spans="2:16">
      <c r="C52" s="2"/>
      <c r="D52" s="8">
        <v>4</v>
      </c>
      <c r="E52" s="8">
        <v>2</v>
      </c>
      <c r="F52" s="8">
        <v>2</v>
      </c>
      <c r="G52" s="8">
        <v>0</v>
      </c>
      <c r="H52" s="8">
        <v>2</v>
      </c>
      <c r="I52" s="2"/>
      <c r="K52" s="2"/>
      <c r="L52" s="8">
        <v>0</v>
      </c>
      <c r="M52" s="8">
        <v>1</v>
      </c>
      <c r="N52" s="8">
        <v>0</v>
      </c>
      <c r="O52" s="8">
        <v>1</v>
      </c>
      <c r="P52" s="8">
        <v>0</v>
      </c>
    </row>
    <row r="53" spans="2:16">
      <c r="C53" s="2"/>
      <c r="D53" s="8">
        <v>2</v>
      </c>
      <c r="E53" s="8">
        <v>0</v>
      </c>
      <c r="F53" s="8">
        <v>1</v>
      </c>
      <c r="G53" s="8">
        <v>1</v>
      </c>
      <c r="H53" s="8">
        <v>2</v>
      </c>
      <c r="I53" s="2"/>
      <c r="K53" s="2"/>
      <c r="L53" s="8">
        <v>1</v>
      </c>
      <c r="M53" s="8">
        <v>2</v>
      </c>
      <c r="N53" s="8">
        <v>1</v>
      </c>
      <c r="O53" s="8">
        <v>0</v>
      </c>
      <c r="P53" s="8">
        <v>1</v>
      </c>
    </row>
    <row r="54" spans="2:16">
      <c r="C54" s="2"/>
      <c r="D54" s="8">
        <v>1</v>
      </c>
      <c r="E54" s="8">
        <v>0</v>
      </c>
      <c r="F54" s="8">
        <v>0</v>
      </c>
      <c r="G54" s="8">
        <v>1</v>
      </c>
      <c r="H54" s="8">
        <v>1</v>
      </c>
      <c r="I54" s="2"/>
      <c r="K54" s="2"/>
      <c r="L54" s="8">
        <v>0</v>
      </c>
      <c r="M54" s="8">
        <v>1</v>
      </c>
      <c r="N54" s="8">
        <v>0</v>
      </c>
      <c r="O54" s="8">
        <v>1</v>
      </c>
      <c r="P54" s="8">
        <v>1</v>
      </c>
    </row>
    <row r="55" spans="2:16">
      <c r="C55" s="2"/>
      <c r="D55" s="8">
        <v>0</v>
      </c>
      <c r="E55" s="8">
        <v>1</v>
      </c>
      <c r="F55" s="8">
        <v>0</v>
      </c>
      <c r="G55" s="8">
        <v>0</v>
      </c>
      <c r="H55" s="8">
        <v>0</v>
      </c>
      <c r="I55" s="2"/>
      <c r="K55" s="2"/>
      <c r="L55" s="8">
        <v>0</v>
      </c>
      <c r="M55" s="8">
        <v>1</v>
      </c>
      <c r="N55" s="8">
        <v>1</v>
      </c>
      <c r="O55" s="8">
        <v>0</v>
      </c>
      <c r="P55" s="8">
        <v>0</v>
      </c>
    </row>
    <row r="56" spans="2:16">
      <c r="C56" s="2"/>
      <c r="D56" s="8">
        <v>1</v>
      </c>
      <c r="E56" s="8">
        <v>1</v>
      </c>
      <c r="F56" s="8">
        <v>1</v>
      </c>
      <c r="G56" s="8">
        <v>1</v>
      </c>
      <c r="H56" s="8">
        <v>2</v>
      </c>
      <c r="I56" s="2"/>
      <c r="K56" s="2"/>
      <c r="L56" s="8">
        <v>0</v>
      </c>
      <c r="M56" s="8">
        <v>1</v>
      </c>
      <c r="N56" s="8">
        <v>0</v>
      </c>
      <c r="O56" s="8">
        <v>1</v>
      </c>
      <c r="P56" s="8">
        <v>0</v>
      </c>
    </row>
    <row r="57" spans="2:16">
      <c r="C57" s="2"/>
      <c r="D57" s="8">
        <v>2</v>
      </c>
      <c r="E57" s="8">
        <v>0</v>
      </c>
      <c r="F57" s="8">
        <v>1</v>
      </c>
      <c r="G57" s="8">
        <v>2</v>
      </c>
      <c r="H57" s="8">
        <v>1</v>
      </c>
      <c r="I57" s="2"/>
      <c r="K57" s="2"/>
      <c r="L57" s="8">
        <v>2</v>
      </c>
      <c r="M57" s="8">
        <v>0</v>
      </c>
      <c r="N57" s="8">
        <v>2</v>
      </c>
      <c r="O57" s="8">
        <v>0</v>
      </c>
      <c r="P57" s="8">
        <v>0</v>
      </c>
    </row>
    <row r="58" spans="2:16">
      <c r="C58" s="2"/>
      <c r="D58" s="8">
        <v>2</v>
      </c>
      <c r="E58" s="8">
        <v>1</v>
      </c>
      <c r="F58" s="8">
        <v>0</v>
      </c>
      <c r="G58" s="8">
        <v>1</v>
      </c>
      <c r="H58" s="8">
        <v>1</v>
      </c>
      <c r="I58" s="2"/>
      <c r="K58" s="2"/>
      <c r="L58" s="8">
        <v>1</v>
      </c>
      <c r="M58" s="8">
        <v>1</v>
      </c>
      <c r="N58" s="8">
        <v>1</v>
      </c>
      <c r="O58" s="8">
        <v>1</v>
      </c>
      <c r="P58" s="8">
        <v>0</v>
      </c>
    </row>
    <row r="59" spans="2:16">
      <c r="C59" s="2"/>
      <c r="D59" s="8">
        <v>1</v>
      </c>
      <c r="E59" s="8">
        <v>1</v>
      </c>
      <c r="F59" s="8">
        <v>0</v>
      </c>
      <c r="G59" s="8">
        <v>1</v>
      </c>
      <c r="H59" s="8">
        <v>1</v>
      </c>
      <c r="I59" s="2"/>
      <c r="K59" s="2"/>
      <c r="L59" s="8">
        <v>1</v>
      </c>
      <c r="M59" s="8">
        <v>2</v>
      </c>
      <c r="N59" s="8">
        <v>1</v>
      </c>
      <c r="O59" s="8">
        <v>2</v>
      </c>
      <c r="P59" s="8">
        <v>1</v>
      </c>
    </row>
    <row r="60" spans="2:16">
      <c r="C60" s="2"/>
      <c r="D60" s="2"/>
      <c r="E60" s="2"/>
      <c r="F60" s="2"/>
      <c r="I60" s="2"/>
      <c r="K60" s="2"/>
      <c r="L60" s="2"/>
      <c r="M60" s="2"/>
      <c r="N60" s="2"/>
    </row>
    <row r="61" spans="2:16">
      <c r="C61" s="2" t="s">
        <v>30</v>
      </c>
      <c r="D61" s="5">
        <f>AVERAGE(D40:D59)</f>
        <v>1.45</v>
      </c>
      <c r="E61" s="5">
        <f>AVERAGE(E40:E59)</f>
        <v>0.95</v>
      </c>
      <c r="F61" s="5">
        <f>AVERAGE(F40:F59)</f>
        <v>0.8</v>
      </c>
      <c r="G61" s="1">
        <f>AVERAGE(G40:G59)</f>
        <v>1.1499999999999999</v>
      </c>
      <c r="H61" s="1">
        <f>AVERAGE(H40:H59)</f>
        <v>1.1000000000000001</v>
      </c>
      <c r="I61" s="5"/>
      <c r="K61" s="2" t="s">
        <v>30</v>
      </c>
      <c r="L61" s="5">
        <f>AVERAGE(L40:L59)</f>
        <v>0.8</v>
      </c>
      <c r="M61" s="5">
        <f>AVERAGE(M40:M59)</f>
        <v>0.9</v>
      </c>
      <c r="N61" s="5">
        <f>AVERAGE(N40:N59)</f>
        <v>0.85</v>
      </c>
      <c r="O61" s="1">
        <f>AVERAGE(O40:O59)</f>
        <v>0.7</v>
      </c>
      <c r="P61" s="1">
        <f>AVERAGE(P40:P59)</f>
        <v>0.6</v>
      </c>
    </row>
    <row r="64" spans="2:16">
      <c r="B64" s="1" t="s">
        <v>383</v>
      </c>
    </row>
    <row r="66" spans="2:15">
      <c r="B66" s="8" t="s">
        <v>29</v>
      </c>
      <c r="C66" s="5" t="s">
        <v>8</v>
      </c>
      <c r="D66" s="2" t="s">
        <v>130</v>
      </c>
      <c r="E66" s="2" t="s">
        <v>131</v>
      </c>
      <c r="F66" s="2" t="s">
        <v>132</v>
      </c>
      <c r="G66" s="2" t="s">
        <v>133</v>
      </c>
      <c r="H66" s="11" t="s">
        <v>278</v>
      </c>
      <c r="K66" s="5" t="s">
        <v>15</v>
      </c>
      <c r="L66" s="2" t="s">
        <v>130</v>
      </c>
      <c r="M66" s="2" t="s">
        <v>131</v>
      </c>
      <c r="N66" s="2" t="s">
        <v>132</v>
      </c>
      <c r="O66" s="11" t="s">
        <v>278</v>
      </c>
    </row>
    <row r="67" spans="2:15">
      <c r="C67" s="2"/>
      <c r="D67" s="8">
        <v>6</v>
      </c>
      <c r="E67" s="8">
        <v>5</v>
      </c>
      <c r="F67" s="8">
        <v>7</v>
      </c>
      <c r="G67" s="8">
        <v>4</v>
      </c>
      <c r="H67" s="8">
        <v>3</v>
      </c>
      <c r="K67" s="2"/>
      <c r="L67" s="8">
        <v>1</v>
      </c>
      <c r="M67" s="8">
        <v>1</v>
      </c>
      <c r="N67" s="8">
        <v>1</v>
      </c>
      <c r="O67" s="8">
        <v>1</v>
      </c>
    </row>
    <row r="68" spans="2:15">
      <c r="C68" s="2"/>
      <c r="D68" s="8">
        <v>5</v>
      </c>
      <c r="E68" s="8">
        <v>4</v>
      </c>
      <c r="F68" s="8">
        <v>8</v>
      </c>
      <c r="G68" s="8">
        <v>3</v>
      </c>
      <c r="H68" s="8">
        <v>4</v>
      </c>
      <c r="K68" s="2"/>
      <c r="L68" s="8">
        <v>0</v>
      </c>
      <c r="M68" s="8">
        <v>1</v>
      </c>
      <c r="N68" s="8">
        <v>1</v>
      </c>
      <c r="O68" s="8">
        <v>1</v>
      </c>
    </row>
    <row r="69" spans="2:15">
      <c r="C69" s="2"/>
      <c r="D69" s="8">
        <v>6</v>
      </c>
      <c r="E69" s="8">
        <v>3</v>
      </c>
      <c r="F69" s="8">
        <v>8</v>
      </c>
      <c r="G69" s="8">
        <v>5</v>
      </c>
      <c r="H69" s="8">
        <v>5</v>
      </c>
      <c r="K69" s="2"/>
      <c r="L69" s="8">
        <v>1</v>
      </c>
      <c r="M69" s="8">
        <v>0</v>
      </c>
      <c r="N69" s="8">
        <v>0</v>
      </c>
      <c r="O69" s="8">
        <v>2</v>
      </c>
    </row>
    <row r="70" spans="2:15">
      <c r="C70" s="2"/>
      <c r="D70" s="8">
        <v>7</v>
      </c>
      <c r="E70" s="8">
        <v>4</v>
      </c>
      <c r="F70" s="8">
        <v>4</v>
      </c>
      <c r="G70" s="8">
        <v>3</v>
      </c>
      <c r="H70" s="8">
        <v>3</v>
      </c>
      <c r="K70" s="2"/>
      <c r="L70" s="8">
        <v>0</v>
      </c>
      <c r="M70" s="8">
        <v>0</v>
      </c>
      <c r="N70" s="8">
        <v>1</v>
      </c>
      <c r="O70" s="8">
        <v>0</v>
      </c>
    </row>
    <row r="71" spans="2:15">
      <c r="C71" s="2"/>
      <c r="D71" s="8">
        <v>5</v>
      </c>
      <c r="E71" s="8">
        <v>5</v>
      </c>
      <c r="F71" s="8">
        <v>5</v>
      </c>
      <c r="G71" s="8">
        <v>3</v>
      </c>
      <c r="H71" s="8">
        <v>3</v>
      </c>
      <c r="K71" s="2"/>
      <c r="L71" s="8">
        <v>1</v>
      </c>
      <c r="M71" s="8">
        <v>0</v>
      </c>
      <c r="N71" s="8">
        <v>0</v>
      </c>
      <c r="O71" s="8">
        <v>0</v>
      </c>
    </row>
    <row r="72" spans="2:15">
      <c r="C72" s="2"/>
      <c r="D72" s="8">
        <v>3</v>
      </c>
      <c r="E72" s="8">
        <v>4</v>
      </c>
      <c r="F72" s="8">
        <v>6</v>
      </c>
      <c r="G72" s="8">
        <v>5</v>
      </c>
      <c r="H72" s="8">
        <v>5</v>
      </c>
      <c r="K72" s="2"/>
      <c r="L72" s="8">
        <v>1</v>
      </c>
      <c r="M72" s="8">
        <v>1</v>
      </c>
      <c r="N72" s="8">
        <v>1</v>
      </c>
      <c r="O72" s="8">
        <v>0</v>
      </c>
    </row>
    <row r="73" spans="2:15">
      <c r="C73" s="2"/>
      <c r="D73" s="8">
        <v>5</v>
      </c>
      <c r="E73" s="8">
        <v>5</v>
      </c>
      <c r="F73" s="8">
        <v>4</v>
      </c>
      <c r="G73" s="8">
        <v>6</v>
      </c>
      <c r="H73" s="8">
        <v>6</v>
      </c>
      <c r="K73" s="2"/>
      <c r="L73" s="8">
        <v>1</v>
      </c>
      <c r="M73" s="8">
        <v>1</v>
      </c>
      <c r="N73" s="8">
        <v>1</v>
      </c>
      <c r="O73" s="8">
        <v>1</v>
      </c>
    </row>
    <row r="74" spans="2:15">
      <c r="C74" s="2"/>
      <c r="D74" s="8">
        <v>6</v>
      </c>
      <c r="E74" s="8">
        <v>5</v>
      </c>
      <c r="F74" s="8">
        <v>2</v>
      </c>
      <c r="G74" s="8">
        <v>4</v>
      </c>
      <c r="H74" s="8">
        <v>6</v>
      </c>
      <c r="K74" s="2"/>
      <c r="L74" s="8">
        <v>0</v>
      </c>
      <c r="M74" s="8">
        <v>0</v>
      </c>
      <c r="N74" s="8">
        <v>0</v>
      </c>
      <c r="O74" s="8">
        <v>0</v>
      </c>
    </row>
    <row r="75" spans="2:15">
      <c r="C75" s="2"/>
      <c r="D75" s="8">
        <v>8</v>
      </c>
      <c r="E75" s="8">
        <v>4</v>
      </c>
      <c r="F75" s="8">
        <v>3</v>
      </c>
      <c r="G75" s="8">
        <v>4</v>
      </c>
      <c r="H75" s="8">
        <v>7</v>
      </c>
      <c r="K75" s="2"/>
      <c r="L75" s="8">
        <v>0</v>
      </c>
      <c r="M75" s="8">
        <v>0</v>
      </c>
      <c r="N75" s="8">
        <v>1</v>
      </c>
      <c r="O75" s="8">
        <v>0</v>
      </c>
    </row>
    <row r="76" spans="2:15">
      <c r="C76" s="2"/>
      <c r="D76" s="8">
        <v>2</v>
      </c>
      <c r="E76" s="8">
        <v>3</v>
      </c>
      <c r="F76" s="8">
        <v>2</v>
      </c>
      <c r="G76" s="8">
        <v>3</v>
      </c>
      <c r="H76" s="8">
        <v>4</v>
      </c>
      <c r="K76" s="2"/>
      <c r="L76" s="8">
        <v>1</v>
      </c>
      <c r="M76" s="8">
        <v>1</v>
      </c>
      <c r="N76" s="8">
        <v>0</v>
      </c>
      <c r="O76" s="8">
        <v>1</v>
      </c>
    </row>
    <row r="77" spans="2:15">
      <c r="C77" s="2"/>
      <c r="D77" s="2"/>
      <c r="E77" s="2"/>
      <c r="F77" s="2"/>
      <c r="G77" s="8">
        <v>2</v>
      </c>
      <c r="H77" s="8">
        <v>3</v>
      </c>
      <c r="K77" s="2"/>
      <c r="L77" s="2"/>
      <c r="M77" s="2"/>
      <c r="N77" s="2"/>
      <c r="O77" s="8">
        <v>2</v>
      </c>
    </row>
    <row r="78" spans="2:15">
      <c r="C78" s="2"/>
      <c r="D78" s="2"/>
      <c r="E78" s="2"/>
      <c r="F78" s="2"/>
      <c r="G78" s="8">
        <v>5</v>
      </c>
      <c r="H78" s="8">
        <v>1</v>
      </c>
      <c r="K78" s="2"/>
      <c r="L78" s="2"/>
      <c r="M78" s="2"/>
      <c r="N78" s="2"/>
      <c r="O78" s="8">
        <v>2</v>
      </c>
    </row>
    <row r="79" spans="2:15">
      <c r="C79" s="2"/>
      <c r="D79" s="2"/>
      <c r="E79" s="2"/>
      <c r="F79" s="2"/>
      <c r="G79" s="8">
        <v>0</v>
      </c>
      <c r="H79" s="8">
        <v>4</v>
      </c>
      <c r="K79" s="2"/>
      <c r="L79" s="2"/>
      <c r="M79" s="2"/>
      <c r="N79" s="2"/>
      <c r="O79" s="8">
        <v>0</v>
      </c>
    </row>
    <row r="80" spans="2:15">
      <c r="C80" s="2"/>
      <c r="D80" s="2"/>
      <c r="E80" s="2"/>
      <c r="F80" s="2"/>
      <c r="G80" s="8">
        <v>6</v>
      </c>
      <c r="H80" s="8">
        <v>6</v>
      </c>
      <c r="K80" s="2"/>
      <c r="L80" s="2"/>
      <c r="M80" s="2"/>
      <c r="N80" s="2"/>
      <c r="O80" s="8">
        <v>0</v>
      </c>
    </row>
    <row r="81" spans="3:15">
      <c r="C81" s="2"/>
      <c r="D81" s="2"/>
      <c r="E81" s="2"/>
      <c r="F81" s="2"/>
      <c r="G81" s="8">
        <v>3</v>
      </c>
      <c r="H81" s="8">
        <v>4</v>
      </c>
      <c r="K81" s="2"/>
      <c r="L81" s="2"/>
      <c r="M81" s="2"/>
      <c r="N81" s="2"/>
      <c r="O81" s="8">
        <v>1</v>
      </c>
    </row>
    <row r="82" spans="3:15">
      <c r="C82" s="2"/>
      <c r="D82" s="2"/>
      <c r="E82" s="2"/>
      <c r="F82" s="2"/>
      <c r="G82" s="8">
        <v>1</v>
      </c>
      <c r="H82" s="8">
        <v>4</v>
      </c>
      <c r="K82" s="2"/>
      <c r="L82" s="2"/>
      <c r="M82" s="2"/>
      <c r="N82" s="2"/>
      <c r="O82" s="8">
        <v>1</v>
      </c>
    </row>
    <row r="83" spans="3:15">
      <c r="C83" s="2"/>
      <c r="D83" s="2"/>
      <c r="E83" s="2"/>
      <c r="F83" s="2"/>
      <c r="G83" s="8">
        <v>3</v>
      </c>
      <c r="H83" s="8">
        <v>5</v>
      </c>
      <c r="K83" s="2"/>
      <c r="L83" s="2"/>
      <c r="M83" s="2"/>
      <c r="N83" s="2"/>
      <c r="O83" s="8">
        <v>0</v>
      </c>
    </row>
    <row r="84" spans="3:15">
      <c r="C84" s="2"/>
      <c r="D84" s="2"/>
      <c r="E84" s="2"/>
      <c r="F84" s="2"/>
      <c r="G84" s="8">
        <v>5</v>
      </c>
      <c r="H84" s="8">
        <v>3</v>
      </c>
      <c r="K84" s="2"/>
      <c r="L84" s="2"/>
      <c r="M84" s="2"/>
      <c r="N84" s="2"/>
      <c r="O84" s="8">
        <v>0</v>
      </c>
    </row>
    <row r="85" spans="3:15">
      <c r="C85" s="2"/>
      <c r="D85" s="2"/>
      <c r="E85" s="2"/>
      <c r="F85" s="2"/>
      <c r="G85" s="8">
        <v>4</v>
      </c>
      <c r="H85" s="8">
        <v>5</v>
      </c>
      <c r="K85" s="2"/>
      <c r="L85" s="2"/>
      <c r="M85" s="2"/>
      <c r="N85" s="2"/>
      <c r="O85" s="8">
        <v>1</v>
      </c>
    </row>
    <row r="86" spans="3:15">
      <c r="C86" s="2"/>
      <c r="D86" s="2"/>
      <c r="E86" s="2"/>
      <c r="F86" s="2"/>
      <c r="G86" s="8">
        <v>4</v>
      </c>
      <c r="H86" s="8">
        <v>6</v>
      </c>
      <c r="K86" s="2"/>
      <c r="L86" s="2"/>
      <c r="M86" s="2"/>
      <c r="N86" s="2"/>
      <c r="O86" s="8">
        <v>0</v>
      </c>
    </row>
    <row r="87" spans="3:15">
      <c r="C87" s="2"/>
      <c r="D87" s="2"/>
      <c r="E87" s="2"/>
      <c r="F87" s="2"/>
      <c r="K87" s="2"/>
      <c r="L87" s="2"/>
      <c r="M87" s="2"/>
      <c r="N87" s="2"/>
    </row>
    <row r="88" spans="3:15">
      <c r="C88" s="2" t="s">
        <v>30</v>
      </c>
      <c r="D88" s="5">
        <f>AVERAGE(D67:D86)</f>
        <v>5.3</v>
      </c>
      <c r="E88" s="5">
        <f>AVERAGE(E67:E86)</f>
        <v>4.2</v>
      </c>
      <c r="F88" s="5">
        <f>AVERAGE(F67:F86)</f>
        <v>4.9000000000000004</v>
      </c>
      <c r="G88" s="5">
        <f>AVERAGE(G67:G86)</f>
        <v>3.65</v>
      </c>
      <c r="H88" s="1">
        <f t="shared" ref="H88" si="2">AVERAGE(H67:H86)</f>
        <v>4.3499999999999996</v>
      </c>
      <c r="K88" s="2" t="s">
        <v>30</v>
      </c>
      <c r="L88" s="5">
        <f>AVERAGE(L67:L86)</f>
        <v>0.6</v>
      </c>
      <c r="M88" s="5">
        <f>AVERAGE(M67:M86)</f>
        <v>0.5</v>
      </c>
      <c r="N88" s="5">
        <f>AVERAGE(N67:N86)</f>
        <v>0.6</v>
      </c>
      <c r="O88" s="1">
        <f t="shared" ref="O88" si="3">AVERAGE(O67:O86)</f>
        <v>0.65</v>
      </c>
    </row>
  </sheetData>
  <pageMargins left="0.7" right="0.7" top="0.78740157499999996" bottom="0.78740157499999996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13"/>
  <sheetViews>
    <sheetView workbookViewId="0"/>
  </sheetViews>
  <sheetFormatPr baseColWidth="10" defaultColWidth="11" defaultRowHeight="16"/>
  <cols>
    <col min="2" max="2" width="34.83203125" customWidth="1"/>
    <col min="3" max="3" width="14.6640625" customWidth="1"/>
    <col min="6" max="6" width="19.83203125" customWidth="1"/>
    <col min="7" max="7" width="22.83203125" customWidth="1"/>
    <col min="8" max="8" width="17.6640625" customWidth="1"/>
    <col min="9" max="9" width="15.1640625" customWidth="1"/>
  </cols>
  <sheetData>
    <row r="1" spans="1:9">
      <c r="A1" s="1" t="s">
        <v>6</v>
      </c>
      <c r="B1" s="1"/>
    </row>
    <row r="2" spans="1:9">
      <c r="A2" s="1"/>
      <c r="B2" s="1"/>
    </row>
    <row r="3" spans="1:9">
      <c r="A3" s="1"/>
      <c r="B3" s="1" t="s">
        <v>161</v>
      </c>
      <c r="C3" s="7" t="s">
        <v>162</v>
      </c>
      <c r="D3" s="7" t="s">
        <v>163</v>
      </c>
      <c r="E3" s="7" t="s">
        <v>164</v>
      </c>
      <c r="F3" s="7" t="s">
        <v>165</v>
      </c>
      <c r="G3" s="7" t="s">
        <v>307</v>
      </c>
      <c r="H3" s="7" t="s">
        <v>306</v>
      </c>
      <c r="I3" s="7" t="s">
        <v>308</v>
      </c>
    </row>
    <row r="4" spans="1:9">
      <c r="A4" s="1"/>
      <c r="B4" s="1"/>
      <c r="C4" s="3" t="s">
        <v>166</v>
      </c>
      <c r="D4" s="3" t="s">
        <v>167</v>
      </c>
      <c r="E4" s="3" t="s">
        <v>168</v>
      </c>
      <c r="F4" s="3">
        <v>3000</v>
      </c>
      <c r="G4">
        <v>1000</v>
      </c>
      <c r="H4">
        <v>10</v>
      </c>
      <c r="I4" s="3">
        <v>150</v>
      </c>
    </row>
    <row r="5" spans="1:9">
      <c r="A5" s="1"/>
      <c r="B5" s="1"/>
      <c r="C5" s="3" t="s">
        <v>169</v>
      </c>
      <c r="D5" s="3" t="s">
        <v>170</v>
      </c>
      <c r="E5" s="3" t="s">
        <v>168</v>
      </c>
      <c r="F5" s="3">
        <v>4000</v>
      </c>
      <c r="G5">
        <v>1000</v>
      </c>
      <c r="H5">
        <v>10</v>
      </c>
      <c r="I5" s="3">
        <v>150</v>
      </c>
    </row>
    <row r="6" spans="1:9">
      <c r="A6" s="1"/>
      <c r="B6" s="1"/>
      <c r="C6" s="3" t="s">
        <v>171</v>
      </c>
      <c r="D6" s="3" t="s">
        <v>172</v>
      </c>
      <c r="E6" s="3" t="s">
        <v>168</v>
      </c>
      <c r="F6" s="3">
        <v>4000</v>
      </c>
      <c r="G6">
        <v>1000</v>
      </c>
      <c r="H6">
        <v>10</v>
      </c>
      <c r="I6" s="3">
        <v>150</v>
      </c>
    </row>
    <row r="7" spans="1:9">
      <c r="A7" s="1"/>
      <c r="B7" s="1"/>
      <c r="C7" s="3" t="s">
        <v>173</v>
      </c>
      <c r="D7" s="3" t="s">
        <v>174</v>
      </c>
      <c r="E7" s="3" t="s">
        <v>168</v>
      </c>
      <c r="F7" s="3">
        <v>4000</v>
      </c>
      <c r="G7">
        <v>1000</v>
      </c>
      <c r="H7">
        <v>10</v>
      </c>
      <c r="I7" s="3">
        <v>150</v>
      </c>
    </row>
    <row r="8" spans="1:9">
      <c r="A8" s="1"/>
      <c r="B8" s="1"/>
      <c r="C8" s="3" t="s">
        <v>175</v>
      </c>
      <c r="D8" s="3" t="s">
        <v>176</v>
      </c>
      <c r="E8" s="3" t="s">
        <v>102</v>
      </c>
      <c r="F8" s="3">
        <v>3000</v>
      </c>
      <c r="G8">
        <v>200</v>
      </c>
      <c r="H8">
        <v>15</v>
      </c>
      <c r="I8" s="3">
        <v>150</v>
      </c>
    </row>
    <row r="9" spans="1:9">
      <c r="A9" s="1"/>
      <c r="B9" s="1"/>
      <c r="C9" s="3" t="s">
        <v>177</v>
      </c>
      <c r="D9" s="3" t="s">
        <v>178</v>
      </c>
      <c r="E9" s="3" t="s">
        <v>102</v>
      </c>
      <c r="F9" s="3">
        <v>4000</v>
      </c>
      <c r="G9">
        <v>1000</v>
      </c>
      <c r="H9">
        <v>10</v>
      </c>
      <c r="I9" s="3">
        <v>150</v>
      </c>
    </row>
    <row r="10" spans="1:9">
      <c r="A10" s="1"/>
      <c r="B10" s="1"/>
      <c r="C10" s="3" t="s">
        <v>179</v>
      </c>
      <c r="D10" s="3" t="s">
        <v>180</v>
      </c>
      <c r="E10" s="3" t="s">
        <v>102</v>
      </c>
      <c r="F10" s="3">
        <v>4000</v>
      </c>
      <c r="G10">
        <v>200</v>
      </c>
      <c r="H10">
        <v>15</v>
      </c>
      <c r="I10" s="3">
        <v>150</v>
      </c>
    </row>
    <row r="11" spans="1:9">
      <c r="A11" s="1"/>
      <c r="B11" s="1"/>
      <c r="C11" s="3" t="s">
        <v>181</v>
      </c>
      <c r="D11" s="3" t="s">
        <v>182</v>
      </c>
      <c r="E11" s="3" t="s">
        <v>102</v>
      </c>
      <c r="F11" s="3">
        <v>4000</v>
      </c>
      <c r="G11">
        <v>1000</v>
      </c>
      <c r="H11">
        <v>10</v>
      </c>
      <c r="I11" s="3">
        <v>150</v>
      </c>
    </row>
    <row r="12" spans="1:9">
      <c r="A12" s="1"/>
      <c r="B12" s="1"/>
      <c r="C12" s="3"/>
      <c r="D12" s="3"/>
      <c r="E12" s="3"/>
      <c r="F12" s="3"/>
    </row>
    <row r="13" spans="1:9">
      <c r="A13" s="1"/>
      <c r="B13" s="1"/>
      <c r="C13" s="3"/>
      <c r="D13" s="3"/>
      <c r="E13" s="3"/>
      <c r="F13" s="3"/>
    </row>
  </sheetData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V142"/>
  <sheetViews>
    <sheetView topLeftCell="A67" zoomScale="90" zoomScaleNormal="90" workbookViewId="0">
      <selection activeCell="F93" sqref="F93"/>
    </sheetView>
  </sheetViews>
  <sheetFormatPr baseColWidth="10" defaultColWidth="11" defaultRowHeight="16"/>
  <cols>
    <col min="1" max="1" width="11" style="13"/>
    <col min="2" max="2" width="34.83203125" style="13" customWidth="1"/>
    <col min="3" max="3" width="21.1640625" style="13" customWidth="1"/>
    <col min="4" max="4" width="11" style="13"/>
    <col min="5" max="5" width="17" style="13" customWidth="1"/>
    <col min="6" max="6" width="19.83203125" style="13" customWidth="1"/>
    <col min="7" max="10" width="11" style="13"/>
    <col min="11" max="11" width="8.33203125" style="13" customWidth="1"/>
    <col min="12" max="12" width="7.83203125" style="13" customWidth="1"/>
    <col min="13" max="13" width="8.1640625" style="13" customWidth="1"/>
    <col min="14" max="14" width="7.5" style="13" customWidth="1"/>
    <col min="15" max="15" width="11" style="13"/>
    <col min="16" max="16" width="8.6640625" style="13" customWidth="1"/>
    <col min="17" max="17" width="8.33203125" style="13" customWidth="1"/>
    <col min="18" max="18" width="8.1640625" style="13" customWidth="1"/>
    <col min="19" max="19" width="8.6640625" style="13" customWidth="1"/>
    <col min="20" max="16384" width="11" style="13"/>
  </cols>
  <sheetData>
    <row r="1" spans="1:15">
      <c r="A1" s="12" t="s">
        <v>7</v>
      </c>
      <c r="B1" s="12"/>
    </row>
    <row r="2" spans="1:15">
      <c r="A2" s="12"/>
      <c r="B2" s="12"/>
      <c r="C2" s="14"/>
      <c r="D2" s="14"/>
      <c r="E2" s="14"/>
      <c r="F2" s="14"/>
    </row>
    <row r="3" spans="1:15">
      <c r="A3" s="12" t="s">
        <v>2</v>
      </c>
      <c r="B3" s="12" t="s">
        <v>290</v>
      </c>
      <c r="C3" s="13" t="s">
        <v>291</v>
      </c>
      <c r="D3" s="13" t="s">
        <v>293</v>
      </c>
      <c r="E3" s="13" t="s">
        <v>294</v>
      </c>
      <c r="F3" s="14" t="s">
        <v>295</v>
      </c>
      <c r="G3" s="14" t="s">
        <v>296</v>
      </c>
      <c r="I3" s="12" t="s">
        <v>297</v>
      </c>
      <c r="L3" s="13" t="s">
        <v>298</v>
      </c>
      <c r="M3" s="13" t="s">
        <v>299</v>
      </c>
      <c r="N3" s="13" t="s">
        <v>300</v>
      </c>
      <c r="O3" s="13" t="s">
        <v>301</v>
      </c>
    </row>
    <row r="4" spans="1:15">
      <c r="A4" s="12"/>
      <c r="B4" s="12" t="s">
        <v>292</v>
      </c>
      <c r="C4" s="13">
        <v>1</v>
      </c>
      <c r="D4" s="13">
        <v>1</v>
      </c>
      <c r="E4" s="13">
        <v>1</v>
      </c>
      <c r="F4" s="13">
        <v>2</v>
      </c>
      <c r="G4" s="13">
        <v>2</v>
      </c>
      <c r="I4" s="12" t="s">
        <v>292</v>
      </c>
      <c r="L4" s="13">
        <v>5</v>
      </c>
      <c r="M4" s="13">
        <f>3</f>
        <v>3</v>
      </c>
      <c r="N4" s="13">
        <v>4</v>
      </c>
      <c r="O4" s="13">
        <v>7</v>
      </c>
    </row>
    <row r="5" spans="1:15">
      <c r="A5" s="12"/>
      <c r="B5" s="12"/>
      <c r="C5" s="13">
        <v>1</v>
      </c>
      <c r="D5" s="13">
        <v>2</v>
      </c>
      <c r="E5" s="13">
        <v>1</v>
      </c>
      <c r="F5" s="13">
        <v>1</v>
      </c>
      <c r="G5" s="13">
        <v>1</v>
      </c>
      <c r="L5" s="13">
        <v>5</v>
      </c>
      <c r="M5" s="13">
        <v>4</v>
      </c>
      <c r="N5" s="13">
        <v>2</v>
      </c>
      <c r="O5" s="13">
        <v>3</v>
      </c>
    </row>
    <row r="6" spans="1:15">
      <c r="A6" s="12"/>
      <c r="B6" s="12"/>
      <c r="C6" s="13">
        <v>0</v>
      </c>
      <c r="D6" s="13">
        <v>1</v>
      </c>
      <c r="E6" s="13">
        <v>0</v>
      </c>
      <c r="F6" s="13">
        <v>1</v>
      </c>
      <c r="G6" s="13">
        <v>1</v>
      </c>
      <c r="L6" s="13">
        <v>5</v>
      </c>
      <c r="M6" s="13">
        <v>4</v>
      </c>
      <c r="N6" s="13">
        <v>3</v>
      </c>
      <c r="O6" s="13">
        <v>5</v>
      </c>
    </row>
    <row r="7" spans="1:15">
      <c r="A7" s="12"/>
      <c r="B7" s="12"/>
      <c r="C7" s="13">
        <v>2</v>
      </c>
      <c r="D7" s="13">
        <v>1</v>
      </c>
      <c r="E7" s="13">
        <v>3</v>
      </c>
      <c r="F7" s="13">
        <v>0</v>
      </c>
      <c r="G7" s="13">
        <v>0</v>
      </c>
      <c r="L7" s="13">
        <v>0</v>
      </c>
      <c r="M7" s="13">
        <v>6</v>
      </c>
      <c r="N7" s="13">
        <v>4</v>
      </c>
      <c r="O7" s="13">
        <v>4</v>
      </c>
    </row>
    <row r="8" spans="1:15">
      <c r="A8" s="12"/>
      <c r="B8" s="12"/>
      <c r="C8" s="13">
        <v>1</v>
      </c>
      <c r="D8" s="13">
        <v>1</v>
      </c>
      <c r="E8" s="13">
        <v>0</v>
      </c>
      <c r="F8" s="13">
        <v>2</v>
      </c>
      <c r="G8" s="13">
        <v>1</v>
      </c>
      <c r="L8" s="13">
        <v>4</v>
      </c>
      <c r="M8" s="13">
        <v>4</v>
      </c>
      <c r="N8" s="13">
        <v>4</v>
      </c>
      <c r="O8" s="13">
        <v>4</v>
      </c>
    </row>
    <row r="9" spans="1:15">
      <c r="A9" s="12"/>
      <c r="B9" s="12"/>
      <c r="C9" s="13">
        <v>0</v>
      </c>
      <c r="D9" s="13">
        <v>1</v>
      </c>
      <c r="E9" s="13">
        <v>2</v>
      </c>
      <c r="F9" s="13">
        <v>1</v>
      </c>
      <c r="G9" s="13">
        <v>2</v>
      </c>
      <c r="L9" s="13">
        <v>7</v>
      </c>
      <c r="M9" s="13">
        <v>2</v>
      </c>
      <c r="N9" s="13">
        <v>0</v>
      </c>
      <c r="O9" s="13">
        <v>0</v>
      </c>
    </row>
    <row r="10" spans="1:15">
      <c r="A10" s="12"/>
      <c r="B10" s="12"/>
      <c r="C10" s="13">
        <v>1</v>
      </c>
      <c r="D10" s="13">
        <v>0</v>
      </c>
      <c r="E10" s="13">
        <v>3</v>
      </c>
      <c r="F10" s="13">
        <v>2</v>
      </c>
      <c r="G10" s="13">
        <v>1</v>
      </c>
      <c r="L10" s="13">
        <v>4</v>
      </c>
      <c r="M10" s="13">
        <v>3</v>
      </c>
      <c r="N10" s="13">
        <v>5</v>
      </c>
      <c r="O10" s="13">
        <v>6</v>
      </c>
    </row>
    <row r="11" spans="1:15">
      <c r="A11" s="12"/>
      <c r="B11" s="12"/>
      <c r="C11" s="13">
        <v>2</v>
      </c>
      <c r="D11" s="13">
        <v>1</v>
      </c>
      <c r="E11" s="13">
        <v>2</v>
      </c>
      <c r="F11" s="13">
        <v>1</v>
      </c>
      <c r="G11" s="13">
        <v>1</v>
      </c>
      <c r="L11" s="13">
        <v>1</v>
      </c>
      <c r="M11" s="13">
        <v>6</v>
      </c>
      <c r="N11" s="13">
        <v>3</v>
      </c>
      <c r="O11" s="13">
        <v>4</v>
      </c>
    </row>
    <row r="12" spans="1:15">
      <c r="A12" s="12"/>
      <c r="B12" s="12"/>
      <c r="C12" s="13">
        <v>0</v>
      </c>
      <c r="D12" s="13">
        <v>2</v>
      </c>
      <c r="E12" s="13">
        <v>3</v>
      </c>
      <c r="F12" s="13">
        <v>1</v>
      </c>
      <c r="G12" s="13">
        <v>1</v>
      </c>
      <c r="L12" s="13">
        <v>7</v>
      </c>
      <c r="M12" s="13">
        <v>3</v>
      </c>
      <c r="N12" s="13">
        <v>5</v>
      </c>
      <c r="O12" s="13">
        <v>2</v>
      </c>
    </row>
    <row r="13" spans="1:15">
      <c r="A13" s="12"/>
      <c r="B13" s="12"/>
      <c r="C13" s="13">
        <v>1</v>
      </c>
      <c r="D13" s="13">
        <v>0</v>
      </c>
      <c r="E13" s="13">
        <v>1</v>
      </c>
      <c r="F13" s="13">
        <v>0</v>
      </c>
      <c r="G13" s="13">
        <v>1</v>
      </c>
      <c r="L13" s="13">
        <v>4</v>
      </c>
      <c r="M13" s="13">
        <v>3</v>
      </c>
      <c r="N13" s="13">
        <v>3</v>
      </c>
      <c r="O13" s="13">
        <v>3</v>
      </c>
    </row>
    <row r="14" spans="1:15">
      <c r="A14" s="12"/>
      <c r="B14" s="12"/>
      <c r="F14" s="13">
        <v>2</v>
      </c>
      <c r="G14" s="13">
        <v>2</v>
      </c>
    </row>
    <row r="15" spans="1:15">
      <c r="A15" s="12"/>
      <c r="F15" s="13">
        <v>1</v>
      </c>
      <c r="G15" s="13">
        <v>0</v>
      </c>
    </row>
    <row r="16" spans="1:15">
      <c r="A16" s="12"/>
      <c r="B16" s="12"/>
      <c r="C16" s="14"/>
      <c r="D16" s="14"/>
      <c r="E16" s="14"/>
      <c r="F16" s="13">
        <v>0</v>
      </c>
      <c r="G16" s="13">
        <v>0</v>
      </c>
    </row>
    <row r="17" spans="1:15">
      <c r="A17" s="12"/>
      <c r="B17" s="12"/>
      <c r="C17" s="14"/>
      <c r="D17" s="14"/>
      <c r="E17" s="14"/>
      <c r="F17" s="13">
        <v>1</v>
      </c>
      <c r="G17" s="13">
        <v>1</v>
      </c>
    </row>
    <row r="18" spans="1:15">
      <c r="A18" s="12"/>
      <c r="B18" s="12"/>
      <c r="C18" s="14"/>
      <c r="D18" s="14"/>
      <c r="E18" s="14"/>
      <c r="F18" s="13">
        <v>1</v>
      </c>
      <c r="G18" s="13">
        <v>1</v>
      </c>
    </row>
    <row r="19" spans="1:15">
      <c r="A19" s="12"/>
      <c r="B19" s="12"/>
      <c r="C19" s="14"/>
      <c r="D19" s="14"/>
      <c r="E19" s="14"/>
      <c r="F19" s="13">
        <v>1</v>
      </c>
      <c r="G19" s="13">
        <v>2</v>
      </c>
    </row>
    <row r="20" spans="1:15">
      <c r="A20" s="12"/>
      <c r="B20" s="12"/>
      <c r="C20" s="14"/>
      <c r="D20" s="14"/>
      <c r="E20" s="14"/>
      <c r="F20" s="13">
        <v>1</v>
      </c>
      <c r="G20" s="13">
        <v>1</v>
      </c>
    </row>
    <row r="21" spans="1:15">
      <c r="A21" s="12"/>
      <c r="B21" s="12"/>
      <c r="C21" s="14"/>
      <c r="D21" s="14"/>
      <c r="E21" s="14"/>
      <c r="F21" s="13">
        <v>0</v>
      </c>
      <c r="G21" s="13">
        <v>1</v>
      </c>
    </row>
    <row r="22" spans="1:15">
      <c r="A22" s="12"/>
      <c r="B22" s="12"/>
      <c r="C22" s="14"/>
      <c r="D22" s="14"/>
      <c r="E22" s="14"/>
      <c r="F22" s="13">
        <v>1</v>
      </c>
      <c r="G22" s="13">
        <v>0</v>
      </c>
    </row>
    <row r="23" spans="1:15">
      <c r="A23" s="12"/>
      <c r="B23" s="12"/>
      <c r="C23" s="14"/>
      <c r="D23" s="14"/>
      <c r="E23" s="14"/>
      <c r="F23" s="13">
        <v>2</v>
      </c>
      <c r="G23" s="13">
        <v>1</v>
      </c>
    </row>
    <row r="24" spans="1:15">
      <c r="A24" s="12"/>
      <c r="B24" s="12"/>
      <c r="C24" s="14"/>
      <c r="D24" s="14"/>
      <c r="E24" s="14"/>
    </row>
    <row r="25" spans="1:15">
      <c r="A25" s="12"/>
      <c r="B25" s="12" t="s">
        <v>30</v>
      </c>
      <c r="C25" s="12">
        <f>AVERAGE(C4:C13)</f>
        <v>0.9</v>
      </c>
      <c r="D25" s="12">
        <f>AVERAGE(D4:D13)</f>
        <v>1</v>
      </c>
      <c r="E25" s="12">
        <f>AVERAGE(E4:E13)</f>
        <v>1.6</v>
      </c>
      <c r="F25" s="12">
        <f>AVERAGE(F4:F23)</f>
        <v>1.05</v>
      </c>
      <c r="G25" s="12">
        <f>AVERAGE(G4:G23)</f>
        <v>1</v>
      </c>
      <c r="K25" s="12" t="s">
        <v>30</v>
      </c>
      <c r="L25" s="12">
        <f>AVERAGE(L4:L13)</f>
        <v>4.2</v>
      </c>
      <c r="M25" s="12">
        <f>AVERAGE(M4:M13)</f>
        <v>3.8</v>
      </c>
      <c r="N25" s="12">
        <f>AVERAGE(N4:N13)</f>
        <v>3.3</v>
      </c>
      <c r="O25" s="12">
        <f>AVERAGE(O4:O13)</f>
        <v>3.8</v>
      </c>
    </row>
    <row r="26" spans="1:15">
      <c r="A26" s="12"/>
      <c r="B26" s="12"/>
      <c r="C26" s="14"/>
      <c r="D26" s="14"/>
      <c r="E26" s="14"/>
      <c r="F26" s="14"/>
    </row>
    <row r="27" spans="1:15">
      <c r="A27" s="12"/>
      <c r="B27" s="12"/>
      <c r="C27" s="14"/>
      <c r="D27" s="14"/>
      <c r="E27" s="14"/>
      <c r="F27" s="14"/>
    </row>
    <row r="28" spans="1:15">
      <c r="A28" s="12"/>
      <c r="B28" s="12"/>
      <c r="D28" s="13" t="s">
        <v>149</v>
      </c>
    </row>
    <row r="29" spans="1:15">
      <c r="A29" s="12" t="s">
        <v>3</v>
      </c>
      <c r="B29" s="12" t="s">
        <v>134</v>
      </c>
      <c r="C29" s="13" t="s">
        <v>136</v>
      </c>
      <c r="D29" s="13">
        <v>0.85781723906447549</v>
      </c>
    </row>
    <row r="30" spans="1:15">
      <c r="A30" s="12"/>
      <c r="B30" s="12"/>
      <c r="C30" s="13" t="s">
        <v>137</v>
      </c>
      <c r="D30" s="13">
        <v>1.178865682603093</v>
      </c>
    </row>
    <row r="31" spans="1:15">
      <c r="A31" s="12"/>
      <c r="B31" s="12"/>
      <c r="C31" s="13" t="s">
        <v>138</v>
      </c>
      <c r="D31" s="13">
        <v>1.6913632834801764</v>
      </c>
    </row>
    <row r="32" spans="1:15">
      <c r="A32" s="12"/>
      <c r="B32" s="12"/>
      <c r="C32" s="13" t="s">
        <v>139</v>
      </c>
      <c r="D32" s="13">
        <v>0.83350614253968258</v>
      </c>
    </row>
    <row r="33" spans="1:22">
      <c r="A33" s="12"/>
      <c r="B33" s="12"/>
    </row>
    <row r="34" spans="1:22">
      <c r="A34" s="12"/>
      <c r="B34" s="12" t="s">
        <v>135</v>
      </c>
      <c r="C34" s="13" t="s">
        <v>140</v>
      </c>
      <c r="D34" s="13">
        <v>1.9445968063538268</v>
      </c>
    </row>
    <row r="35" spans="1:22">
      <c r="A35" s="12"/>
      <c r="B35" s="12"/>
      <c r="C35" s="13" t="s">
        <v>141</v>
      </c>
      <c r="D35" s="13">
        <v>1.60547750718225</v>
      </c>
    </row>
    <row r="36" spans="1:22">
      <c r="A36" s="12"/>
      <c r="B36" s="12"/>
      <c r="C36" s="13" t="s">
        <v>142</v>
      </c>
      <c r="D36" s="13">
        <v>2.347289110579565</v>
      </c>
    </row>
    <row r="37" spans="1:22">
      <c r="A37" s="12"/>
      <c r="B37" s="12"/>
      <c r="C37" s="13" t="s">
        <v>143</v>
      </c>
      <c r="D37" s="13">
        <v>2.2049103678955433</v>
      </c>
    </row>
    <row r="38" spans="1:22">
      <c r="A38" s="12"/>
      <c r="B38" s="12"/>
      <c r="C38" s="13" t="s">
        <v>144</v>
      </c>
      <c r="D38" s="13">
        <v>1.6902246866492594</v>
      </c>
    </row>
    <row r="39" spans="1:22">
      <c r="A39" s="12"/>
      <c r="B39" s="12"/>
    </row>
    <row r="42" spans="1:22">
      <c r="A42" s="12" t="s">
        <v>4</v>
      </c>
      <c r="B42" s="13" t="s">
        <v>29</v>
      </c>
      <c r="C42" s="12" t="s">
        <v>353</v>
      </c>
      <c r="I42" s="12" t="s">
        <v>80</v>
      </c>
      <c r="Q42" s="12" t="s">
        <v>22</v>
      </c>
    </row>
    <row r="44" spans="1:22">
      <c r="C44" s="12" t="s">
        <v>8</v>
      </c>
      <c r="D44" s="14" t="s">
        <v>31</v>
      </c>
      <c r="E44" s="14" t="s">
        <v>32</v>
      </c>
      <c r="F44" s="14" t="s">
        <v>33</v>
      </c>
      <c r="G44" s="14" t="s">
        <v>34</v>
      </c>
      <c r="I44" s="12" t="s">
        <v>8</v>
      </c>
      <c r="J44" s="13" t="s">
        <v>16</v>
      </c>
      <c r="K44" s="13" t="s">
        <v>17</v>
      </c>
      <c r="L44" s="13" t="s">
        <v>18</v>
      </c>
      <c r="M44" s="14" t="s">
        <v>19</v>
      </c>
      <c r="N44" s="14" t="s">
        <v>20</v>
      </c>
      <c r="O44" s="14" t="s">
        <v>21</v>
      </c>
      <c r="Q44" s="15" t="s">
        <v>8</v>
      </c>
      <c r="R44" s="13" t="s">
        <v>25</v>
      </c>
      <c r="S44" s="13" t="s">
        <v>26</v>
      </c>
      <c r="T44" s="13" t="s">
        <v>27</v>
      </c>
      <c r="U44" s="14" t="s">
        <v>23</v>
      </c>
      <c r="V44" s="14" t="s">
        <v>24</v>
      </c>
    </row>
    <row r="45" spans="1:22">
      <c r="D45" s="13">
        <v>10</v>
      </c>
      <c r="E45" s="13">
        <v>7</v>
      </c>
      <c r="F45" s="13">
        <v>5</v>
      </c>
      <c r="G45" s="13">
        <v>7</v>
      </c>
      <c r="J45" s="13">
        <v>3</v>
      </c>
      <c r="K45" s="13">
        <v>6</v>
      </c>
      <c r="L45" s="16">
        <v>5</v>
      </c>
      <c r="M45" s="13">
        <v>7</v>
      </c>
      <c r="N45" s="13">
        <v>6</v>
      </c>
      <c r="O45" s="13">
        <v>6</v>
      </c>
      <c r="R45" s="13">
        <v>3</v>
      </c>
      <c r="S45" s="16">
        <v>1</v>
      </c>
      <c r="T45" s="16">
        <v>1</v>
      </c>
      <c r="U45" s="13">
        <v>1</v>
      </c>
      <c r="V45" s="13">
        <v>1</v>
      </c>
    </row>
    <row r="46" spans="1:22">
      <c r="D46" s="13">
        <v>7</v>
      </c>
      <c r="E46" s="13">
        <v>6</v>
      </c>
      <c r="F46" s="13">
        <v>6</v>
      </c>
      <c r="G46" s="13">
        <v>5</v>
      </c>
      <c r="J46" s="13">
        <v>6</v>
      </c>
      <c r="K46" s="13">
        <v>3</v>
      </c>
      <c r="L46" s="16">
        <v>7</v>
      </c>
      <c r="M46" s="13">
        <v>6</v>
      </c>
      <c r="N46" s="13">
        <v>3</v>
      </c>
      <c r="O46" s="13">
        <v>4</v>
      </c>
      <c r="R46" s="13">
        <v>0</v>
      </c>
      <c r="S46" s="16">
        <v>1</v>
      </c>
      <c r="T46" s="16">
        <v>0</v>
      </c>
      <c r="U46" s="13">
        <v>0</v>
      </c>
      <c r="V46" s="13">
        <v>2</v>
      </c>
    </row>
    <row r="47" spans="1:22">
      <c r="D47" s="13">
        <v>10</v>
      </c>
      <c r="E47" s="13">
        <v>8</v>
      </c>
      <c r="F47" s="13">
        <v>6</v>
      </c>
      <c r="G47" s="13">
        <v>8</v>
      </c>
      <c r="J47" s="13">
        <v>4</v>
      </c>
      <c r="K47" s="13">
        <v>4</v>
      </c>
      <c r="L47" s="16">
        <v>5</v>
      </c>
      <c r="M47" s="13">
        <v>4</v>
      </c>
      <c r="N47" s="13">
        <v>4</v>
      </c>
      <c r="O47" s="13">
        <v>4</v>
      </c>
      <c r="R47" s="13">
        <v>1</v>
      </c>
      <c r="S47" s="16">
        <v>2</v>
      </c>
      <c r="T47" s="16">
        <v>1</v>
      </c>
      <c r="U47" s="13">
        <v>0</v>
      </c>
      <c r="V47" s="13">
        <v>1</v>
      </c>
    </row>
    <row r="48" spans="1:22">
      <c r="D48" s="13">
        <v>6</v>
      </c>
      <c r="E48" s="13">
        <v>5</v>
      </c>
      <c r="F48" s="13">
        <v>7</v>
      </c>
      <c r="G48" s="13">
        <v>4</v>
      </c>
      <c r="J48" s="13">
        <v>6</v>
      </c>
      <c r="K48" s="13">
        <v>1</v>
      </c>
      <c r="L48" s="16">
        <v>4</v>
      </c>
      <c r="M48" s="13">
        <v>5</v>
      </c>
      <c r="N48" s="13">
        <v>6</v>
      </c>
      <c r="O48" s="13">
        <v>7</v>
      </c>
      <c r="R48" s="13">
        <v>1</v>
      </c>
      <c r="S48" s="16">
        <v>1</v>
      </c>
      <c r="T48" s="16">
        <v>1</v>
      </c>
      <c r="U48" s="13">
        <v>1</v>
      </c>
      <c r="V48" s="13">
        <v>0</v>
      </c>
    </row>
    <row r="49" spans="4:22">
      <c r="D49" s="13">
        <v>8</v>
      </c>
      <c r="E49" s="13">
        <v>6</v>
      </c>
      <c r="F49" s="13">
        <v>7</v>
      </c>
      <c r="G49" s="13">
        <v>7</v>
      </c>
      <c r="J49" s="13">
        <v>6</v>
      </c>
      <c r="K49" s="13">
        <v>1</v>
      </c>
      <c r="L49" s="16">
        <v>5</v>
      </c>
      <c r="M49" s="13">
        <v>5</v>
      </c>
      <c r="N49" s="13">
        <v>4</v>
      </c>
      <c r="O49" s="13">
        <v>7</v>
      </c>
      <c r="R49" s="13">
        <v>1</v>
      </c>
      <c r="S49" s="16">
        <v>0</v>
      </c>
      <c r="T49" s="16">
        <v>0</v>
      </c>
      <c r="U49" s="13">
        <v>1</v>
      </c>
      <c r="V49" s="13">
        <v>1</v>
      </c>
    </row>
    <row r="50" spans="4:22">
      <c r="D50" s="13">
        <v>9</v>
      </c>
      <c r="E50" s="13">
        <v>7</v>
      </c>
      <c r="F50" s="13">
        <v>4</v>
      </c>
      <c r="G50" s="13">
        <v>8</v>
      </c>
      <c r="J50" s="13">
        <v>4</v>
      </c>
      <c r="K50" s="13">
        <v>3</v>
      </c>
      <c r="L50" s="16">
        <v>2</v>
      </c>
      <c r="M50" s="13">
        <v>6</v>
      </c>
      <c r="N50" s="13">
        <v>4</v>
      </c>
      <c r="O50" s="13">
        <v>6</v>
      </c>
      <c r="R50" s="13">
        <v>0</v>
      </c>
      <c r="S50" s="16">
        <v>0</v>
      </c>
      <c r="T50" s="16">
        <v>0</v>
      </c>
      <c r="U50" s="13">
        <v>2</v>
      </c>
      <c r="V50" s="13">
        <v>1</v>
      </c>
    </row>
    <row r="51" spans="4:22">
      <c r="D51" s="13">
        <v>10</v>
      </c>
      <c r="E51" s="13">
        <v>4</v>
      </c>
      <c r="F51" s="13">
        <v>5</v>
      </c>
      <c r="G51" s="13">
        <v>9</v>
      </c>
      <c r="J51" s="13">
        <v>4</v>
      </c>
      <c r="K51" s="13">
        <v>3</v>
      </c>
      <c r="L51" s="16">
        <v>7</v>
      </c>
      <c r="M51" s="13">
        <v>8</v>
      </c>
      <c r="N51" s="13">
        <v>8</v>
      </c>
      <c r="O51" s="13">
        <v>3</v>
      </c>
      <c r="R51" s="13">
        <v>1</v>
      </c>
      <c r="S51" s="16">
        <v>0</v>
      </c>
      <c r="T51" s="16">
        <v>0</v>
      </c>
      <c r="U51" s="13">
        <v>3</v>
      </c>
      <c r="V51" s="13">
        <v>1</v>
      </c>
    </row>
    <row r="52" spans="4:22">
      <c r="D52" s="13">
        <v>9</v>
      </c>
      <c r="E52" s="13">
        <v>8</v>
      </c>
      <c r="F52" s="13">
        <v>6</v>
      </c>
      <c r="G52" s="13">
        <v>5</v>
      </c>
      <c r="J52" s="13">
        <v>1</v>
      </c>
      <c r="K52" s="13">
        <v>3</v>
      </c>
      <c r="L52" s="16">
        <v>5</v>
      </c>
      <c r="M52" s="13">
        <v>4</v>
      </c>
      <c r="N52" s="13">
        <v>6</v>
      </c>
      <c r="O52" s="13">
        <v>8</v>
      </c>
      <c r="R52" s="13">
        <v>1</v>
      </c>
      <c r="S52" s="16">
        <v>1</v>
      </c>
      <c r="T52" s="16">
        <v>0</v>
      </c>
      <c r="U52" s="13">
        <v>0</v>
      </c>
      <c r="V52" s="13">
        <v>0</v>
      </c>
    </row>
    <row r="53" spans="4:22">
      <c r="D53" s="13">
        <v>10</v>
      </c>
      <c r="E53" s="13">
        <v>7</v>
      </c>
      <c r="F53" s="13">
        <v>4</v>
      </c>
      <c r="G53" s="13">
        <v>6</v>
      </c>
      <c r="J53" s="13">
        <v>4</v>
      </c>
      <c r="K53" s="13">
        <v>3</v>
      </c>
      <c r="L53" s="16">
        <v>4</v>
      </c>
      <c r="M53" s="13">
        <v>5</v>
      </c>
      <c r="N53" s="13">
        <v>4</v>
      </c>
      <c r="O53" s="13">
        <v>6</v>
      </c>
      <c r="R53" s="13">
        <v>1</v>
      </c>
      <c r="S53" s="16">
        <v>0</v>
      </c>
      <c r="T53" s="16">
        <v>1</v>
      </c>
      <c r="U53" s="13">
        <v>0</v>
      </c>
      <c r="V53" s="13">
        <v>0</v>
      </c>
    </row>
    <row r="54" spans="4:22">
      <c r="D54" s="13">
        <v>8</v>
      </c>
      <c r="E54" s="13">
        <v>5</v>
      </c>
      <c r="F54" s="13">
        <v>6</v>
      </c>
      <c r="G54" s="13">
        <v>9</v>
      </c>
      <c r="J54" s="13">
        <v>2</v>
      </c>
      <c r="K54" s="13">
        <v>3</v>
      </c>
      <c r="L54" s="16">
        <v>6</v>
      </c>
      <c r="M54" s="13">
        <v>7</v>
      </c>
      <c r="N54" s="13">
        <v>2</v>
      </c>
      <c r="O54" s="13">
        <v>5</v>
      </c>
      <c r="R54" s="13">
        <v>0</v>
      </c>
      <c r="S54" s="16">
        <v>1</v>
      </c>
      <c r="T54" s="16">
        <v>1</v>
      </c>
      <c r="U54" s="13">
        <v>1</v>
      </c>
      <c r="V54" s="13">
        <v>1</v>
      </c>
    </row>
    <row r="55" spans="4:22">
      <c r="D55" s="13">
        <v>11</v>
      </c>
      <c r="E55" s="13">
        <v>6</v>
      </c>
      <c r="F55" s="13">
        <v>5</v>
      </c>
      <c r="G55" s="13">
        <v>8</v>
      </c>
      <c r="M55" s="13">
        <v>4</v>
      </c>
      <c r="N55" s="13">
        <v>5</v>
      </c>
      <c r="O55" s="13">
        <v>5</v>
      </c>
      <c r="U55" s="13">
        <v>1</v>
      </c>
      <c r="V55" s="13">
        <v>1</v>
      </c>
    </row>
    <row r="56" spans="4:22">
      <c r="D56" s="13">
        <v>11</v>
      </c>
      <c r="E56" s="13">
        <v>8</v>
      </c>
      <c r="F56" s="13">
        <v>3</v>
      </c>
      <c r="G56" s="13">
        <v>4</v>
      </c>
      <c r="M56" s="13">
        <v>6</v>
      </c>
      <c r="N56" s="13">
        <v>4</v>
      </c>
      <c r="O56" s="13">
        <v>6</v>
      </c>
      <c r="U56" s="13">
        <v>1</v>
      </c>
      <c r="V56" s="13">
        <v>0</v>
      </c>
    </row>
    <row r="57" spans="4:22">
      <c r="D57" s="13">
        <v>11</v>
      </c>
      <c r="E57" s="13">
        <v>7</v>
      </c>
      <c r="F57" s="13">
        <v>5</v>
      </c>
      <c r="G57" s="13">
        <v>9</v>
      </c>
      <c r="M57" s="13">
        <v>3</v>
      </c>
      <c r="N57" s="13">
        <v>5</v>
      </c>
      <c r="O57" s="13">
        <v>7</v>
      </c>
      <c r="U57" s="13">
        <v>2</v>
      </c>
      <c r="V57" s="13">
        <v>1</v>
      </c>
    </row>
    <row r="58" spans="4:22">
      <c r="D58" s="13">
        <v>8</v>
      </c>
      <c r="E58" s="13">
        <v>4</v>
      </c>
      <c r="F58" s="13">
        <v>2</v>
      </c>
      <c r="G58" s="13">
        <v>5</v>
      </c>
      <c r="M58" s="13">
        <v>0</v>
      </c>
      <c r="N58" s="13">
        <v>4</v>
      </c>
      <c r="O58" s="13">
        <v>3</v>
      </c>
      <c r="U58" s="13">
        <v>1</v>
      </c>
      <c r="V58" s="13">
        <v>1</v>
      </c>
    </row>
    <row r="59" spans="4:22">
      <c r="D59" s="13">
        <v>9</v>
      </c>
      <c r="E59" s="13">
        <v>9</v>
      </c>
      <c r="F59" s="13">
        <v>8</v>
      </c>
      <c r="G59" s="13">
        <v>6</v>
      </c>
      <c r="M59" s="13">
        <v>5</v>
      </c>
      <c r="N59" s="13">
        <v>5</v>
      </c>
      <c r="O59" s="13">
        <v>10</v>
      </c>
      <c r="U59" s="13">
        <v>0</v>
      </c>
      <c r="V59" s="13">
        <v>0</v>
      </c>
    </row>
    <row r="60" spans="4:22">
      <c r="D60" s="13">
        <v>11</v>
      </c>
      <c r="E60" s="13">
        <v>3</v>
      </c>
      <c r="F60" s="13">
        <v>4</v>
      </c>
      <c r="G60" s="13">
        <v>8</v>
      </c>
      <c r="M60" s="13">
        <v>2</v>
      </c>
      <c r="N60" s="13">
        <v>3</v>
      </c>
      <c r="O60" s="13">
        <v>5</v>
      </c>
      <c r="U60" s="13">
        <v>1</v>
      </c>
      <c r="V60" s="13">
        <v>2</v>
      </c>
    </row>
    <row r="61" spans="4:22">
      <c r="D61" s="13">
        <v>7</v>
      </c>
      <c r="E61" s="13">
        <v>4</v>
      </c>
      <c r="F61" s="13">
        <v>3</v>
      </c>
      <c r="G61" s="13">
        <v>9</v>
      </c>
      <c r="M61" s="13">
        <v>6</v>
      </c>
      <c r="N61" s="13">
        <v>5</v>
      </c>
      <c r="O61" s="13">
        <v>6</v>
      </c>
      <c r="U61" s="13">
        <v>1</v>
      </c>
      <c r="V61" s="13">
        <v>0</v>
      </c>
    </row>
    <row r="62" spans="4:22">
      <c r="D62" s="13">
        <v>8</v>
      </c>
      <c r="E62" s="13">
        <v>8</v>
      </c>
      <c r="F62" s="13">
        <v>4</v>
      </c>
      <c r="G62" s="13">
        <v>8</v>
      </c>
      <c r="M62" s="13">
        <v>5</v>
      </c>
      <c r="N62" s="13">
        <v>6</v>
      </c>
      <c r="O62" s="13">
        <v>7</v>
      </c>
      <c r="U62" s="13">
        <v>2</v>
      </c>
      <c r="V62" s="13">
        <v>1</v>
      </c>
    </row>
    <row r="63" spans="4:22">
      <c r="D63" s="13">
        <v>9</v>
      </c>
      <c r="E63" s="13">
        <v>8</v>
      </c>
      <c r="F63" s="13">
        <v>5</v>
      </c>
      <c r="G63" s="13">
        <v>7</v>
      </c>
      <c r="M63" s="13">
        <v>5</v>
      </c>
      <c r="N63" s="13">
        <v>4</v>
      </c>
      <c r="O63" s="13">
        <v>5</v>
      </c>
      <c r="U63" s="13">
        <v>0</v>
      </c>
      <c r="V63" s="13">
        <v>2</v>
      </c>
    </row>
    <row r="64" spans="4:22">
      <c r="D64" s="13">
        <v>7</v>
      </c>
      <c r="E64" s="13">
        <v>9</v>
      </c>
      <c r="F64" s="13">
        <v>2</v>
      </c>
      <c r="G64" s="13">
        <v>4</v>
      </c>
      <c r="M64" s="13">
        <v>2</v>
      </c>
      <c r="N64" s="13">
        <v>5</v>
      </c>
      <c r="O64" s="13">
        <v>4</v>
      </c>
      <c r="U64" s="13">
        <v>1</v>
      </c>
      <c r="V64" s="13">
        <v>0</v>
      </c>
    </row>
    <row r="66" spans="1:22">
      <c r="C66" s="13" t="s">
        <v>30</v>
      </c>
      <c r="D66" s="12">
        <f>AVERAGE(D45:D64)</f>
        <v>8.9499999999999993</v>
      </c>
      <c r="E66" s="12">
        <f>AVERAGE(E45:E64)</f>
        <v>6.45</v>
      </c>
      <c r="F66" s="12">
        <f>AVERAGE(F45:F64)</f>
        <v>4.8499999999999996</v>
      </c>
      <c r="G66" s="12">
        <f>AVERAGE(G45:G64)</f>
        <v>6.8</v>
      </c>
      <c r="I66" s="13" t="s">
        <v>30</v>
      </c>
      <c r="J66" s="12">
        <f t="shared" ref="J66:O66" si="0">AVERAGE(J45:J64)</f>
        <v>4</v>
      </c>
      <c r="K66" s="12">
        <f t="shared" si="0"/>
        <v>3</v>
      </c>
      <c r="L66" s="12">
        <f t="shared" si="0"/>
        <v>5</v>
      </c>
      <c r="M66" s="12">
        <f t="shared" si="0"/>
        <v>4.75</v>
      </c>
      <c r="N66" s="12">
        <f t="shared" si="0"/>
        <v>4.6500000000000004</v>
      </c>
      <c r="O66" s="12">
        <f t="shared" si="0"/>
        <v>5.7</v>
      </c>
      <c r="Q66" s="13" t="s">
        <v>30</v>
      </c>
      <c r="R66" s="12">
        <f>AVERAGE(R45:R64)</f>
        <v>0.9</v>
      </c>
      <c r="S66" s="12">
        <f>AVERAGE(S45:S64)</f>
        <v>0.7</v>
      </c>
      <c r="T66" s="12">
        <f>AVERAGE(T45:T64)</f>
        <v>0.5</v>
      </c>
      <c r="U66" s="12">
        <f>AVERAGE(U45:U64)</f>
        <v>0.95</v>
      </c>
      <c r="V66" s="12">
        <f>AVERAGE(V45:V64)</f>
        <v>0.8</v>
      </c>
    </row>
    <row r="69" spans="1:22">
      <c r="A69" s="12" t="s">
        <v>43</v>
      </c>
      <c r="B69" s="12" t="s">
        <v>263</v>
      </c>
    </row>
    <row r="70" spans="1:22">
      <c r="D70" s="13" t="s">
        <v>149</v>
      </c>
    </row>
    <row r="71" spans="1:22">
      <c r="B71" s="12" t="s">
        <v>134</v>
      </c>
      <c r="C71" s="13" t="s">
        <v>136</v>
      </c>
      <c r="D71" s="13">
        <v>0.85781723906447549</v>
      </c>
    </row>
    <row r="72" spans="1:22">
      <c r="C72" s="13" t="s">
        <v>137</v>
      </c>
      <c r="D72" s="13">
        <v>1.178865682603093</v>
      </c>
    </row>
    <row r="73" spans="1:22">
      <c r="C73" s="13" t="s">
        <v>138</v>
      </c>
      <c r="D73" s="13">
        <v>1.6913632834801764</v>
      </c>
    </row>
    <row r="74" spans="1:22">
      <c r="C74" s="13" t="s">
        <v>139</v>
      </c>
      <c r="D74" s="13">
        <v>0.83350614253968258</v>
      </c>
    </row>
    <row r="76" spans="1:22">
      <c r="B76" s="12" t="s">
        <v>135</v>
      </c>
      <c r="C76" s="13" t="s">
        <v>140</v>
      </c>
      <c r="D76" s="13">
        <v>1.9445968063538268</v>
      </c>
    </row>
    <row r="77" spans="1:22">
      <c r="C77" s="13" t="s">
        <v>141</v>
      </c>
      <c r="D77" s="13">
        <v>1.60547750718225</v>
      </c>
    </row>
    <row r="78" spans="1:22">
      <c r="C78" s="13" t="s">
        <v>142</v>
      </c>
      <c r="D78" s="13">
        <v>2.347289110579565</v>
      </c>
    </row>
    <row r="79" spans="1:22">
      <c r="C79" s="13" t="s">
        <v>143</v>
      </c>
      <c r="D79" s="13">
        <v>2.2049103678955433</v>
      </c>
    </row>
    <row r="80" spans="1:22">
      <c r="C80" s="13" t="s">
        <v>144</v>
      </c>
      <c r="D80" s="13">
        <v>1.6902246866492594</v>
      </c>
    </row>
    <row r="82" spans="2:4">
      <c r="B82" s="12" t="s">
        <v>264</v>
      </c>
      <c r="C82" s="13" t="s">
        <v>266</v>
      </c>
      <c r="D82" s="13">
        <v>2.8675276999181007</v>
      </c>
    </row>
    <row r="83" spans="2:4">
      <c r="C83" s="13" t="s">
        <v>267</v>
      </c>
      <c r="D83" s="13">
        <v>3.6055923745369665</v>
      </c>
    </row>
    <row r="84" spans="2:4">
      <c r="C84" s="13" t="s">
        <v>268</v>
      </c>
      <c r="D84" s="13">
        <v>3.0620333564102817</v>
      </c>
    </row>
    <row r="85" spans="2:4">
      <c r="C85" s="13" t="s">
        <v>269</v>
      </c>
      <c r="D85" s="13">
        <v>2.8015299561757026</v>
      </c>
    </row>
    <row r="86" spans="2:4">
      <c r="C86" s="13" t="s">
        <v>270</v>
      </c>
      <c r="D86" s="13">
        <v>3.0117110353772922</v>
      </c>
    </row>
    <row r="142" spans="2:2">
      <c r="B142" s="12"/>
    </row>
  </sheetData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X224"/>
  <sheetViews>
    <sheetView topLeftCell="F98" zoomScale="80" zoomScaleNormal="80" workbookViewId="0">
      <selection activeCell="Y88" sqref="Y88"/>
    </sheetView>
  </sheetViews>
  <sheetFormatPr baseColWidth="10" defaultColWidth="11" defaultRowHeight="16"/>
  <cols>
    <col min="1" max="1" width="11" style="13"/>
    <col min="2" max="2" width="39.1640625" style="13" customWidth="1"/>
    <col min="3" max="3" width="30.83203125" style="13" customWidth="1"/>
    <col min="4" max="4" width="27.1640625" style="13" customWidth="1"/>
    <col min="5" max="5" width="18.83203125" style="13" customWidth="1"/>
    <col min="6" max="6" width="24.1640625" style="13" customWidth="1"/>
    <col min="7" max="7" width="21.6640625" style="13" customWidth="1"/>
    <col min="8" max="8" width="11" style="13"/>
    <col min="9" max="9" width="8" style="13" customWidth="1"/>
    <col min="10" max="10" width="9" style="13" customWidth="1"/>
    <col min="11" max="12" width="8.1640625" style="13" customWidth="1"/>
    <col min="13" max="13" width="11" style="13"/>
    <col min="14" max="14" width="8.33203125" style="13" customWidth="1"/>
    <col min="15" max="16" width="7.5" style="13" customWidth="1"/>
    <col min="17" max="17" width="8.1640625" style="13" customWidth="1"/>
    <col min="18" max="18" width="11" style="13"/>
    <col min="19" max="19" width="8.83203125" style="13" customWidth="1"/>
    <col min="20" max="20" width="7.6640625" style="13" customWidth="1"/>
    <col min="21" max="21" width="7.5" style="13" customWidth="1"/>
    <col min="22" max="22" width="8.1640625" style="13" customWidth="1"/>
    <col min="23" max="16384" width="11" style="13"/>
  </cols>
  <sheetData>
    <row r="1" spans="1:19">
      <c r="A1" s="12" t="s">
        <v>305</v>
      </c>
      <c r="B1" s="12"/>
    </row>
    <row r="2" spans="1:19" ht="17" thickBot="1">
      <c r="A2" s="12"/>
      <c r="B2" s="12"/>
      <c r="K2" s="13" t="s">
        <v>80</v>
      </c>
      <c r="P2" s="13" t="s">
        <v>57</v>
      </c>
    </row>
    <row r="3" spans="1:19" ht="18" thickBot="1">
      <c r="K3" s="17" t="s">
        <v>326</v>
      </c>
      <c r="L3" s="17" t="s">
        <v>327</v>
      </c>
      <c r="M3" s="17" t="s">
        <v>328</v>
      </c>
      <c r="N3" s="17" t="s">
        <v>329</v>
      </c>
      <c r="P3" s="17" t="s">
        <v>330</v>
      </c>
      <c r="Q3" s="17" t="s">
        <v>331</v>
      </c>
      <c r="R3" s="17" t="s">
        <v>332</v>
      </c>
      <c r="S3" s="17" t="s">
        <v>333</v>
      </c>
    </row>
    <row r="4" spans="1:19" ht="17" thickTop="1">
      <c r="A4" s="12" t="s">
        <v>2</v>
      </c>
      <c r="B4" s="12" t="s">
        <v>200</v>
      </c>
      <c r="F4" s="12" t="s">
        <v>203</v>
      </c>
    </row>
    <row r="5" spans="1:19">
      <c r="C5" s="12" t="s">
        <v>190</v>
      </c>
      <c r="D5" s="12" t="s">
        <v>191</v>
      </c>
      <c r="F5" s="13" t="s">
        <v>80</v>
      </c>
      <c r="G5" s="13" t="s">
        <v>57</v>
      </c>
    </row>
    <row r="6" spans="1:19">
      <c r="B6" s="12" t="s">
        <v>354</v>
      </c>
      <c r="C6" s="13">
        <v>0.31831678699999999</v>
      </c>
      <c r="D6" s="13">
        <v>0.75088990300000003</v>
      </c>
      <c r="E6" s="12" t="s">
        <v>192</v>
      </c>
      <c r="F6" s="13">
        <f>C6/D6</f>
        <v>0.42391938648827454</v>
      </c>
      <c r="G6" s="13">
        <f>C10/D10</f>
        <v>0.79745145286193453</v>
      </c>
      <c r="J6" s="13" t="s">
        <v>323</v>
      </c>
    </row>
    <row r="7" spans="1:19">
      <c r="B7" s="12" t="s">
        <v>355</v>
      </c>
      <c r="C7" s="13">
        <v>0.23244224499999999</v>
      </c>
      <c r="D7" s="13">
        <v>0.65931904699999999</v>
      </c>
      <c r="F7" s="13">
        <f>C7/D7</f>
        <v>0.35254896101917105</v>
      </c>
      <c r="G7" s="13">
        <f>C11/D11</f>
        <v>0.58475673839404618</v>
      </c>
    </row>
    <row r="8" spans="1:19">
      <c r="B8" s="12" t="s">
        <v>356</v>
      </c>
      <c r="C8" s="13">
        <v>0.22024824900000001</v>
      </c>
      <c r="D8" s="13">
        <v>0.72424055499999995</v>
      </c>
      <c r="F8" s="13">
        <f>C8/D8</f>
        <v>0.30410924585685489</v>
      </c>
      <c r="G8" s="13">
        <f>C12/D12</f>
        <v>0.64633810075067111</v>
      </c>
    </row>
    <row r="9" spans="1:19">
      <c r="B9" s="12" t="s">
        <v>357</v>
      </c>
      <c r="C9" s="13">
        <v>0.22833172900000001</v>
      </c>
      <c r="D9" s="13">
        <v>0.48290326700000002</v>
      </c>
      <c r="F9" s="13">
        <f>C9/D9</f>
        <v>0.47283119540377844</v>
      </c>
      <c r="G9" s="13">
        <f>C13/D13</f>
        <v>1.4270574590743708</v>
      </c>
      <c r="J9" s="13" t="s">
        <v>324</v>
      </c>
    </row>
    <row r="10" spans="1:19">
      <c r="B10" s="18" t="s">
        <v>193</v>
      </c>
      <c r="C10" s="13">
        <v>0.60282416100000003</v>
      </c>
      <c r="D10" s="13">
        <v>0.75593838199999996</v>
      </c>
    </row>
    <row r="11" spans="1:19">
      <c r="B11" s="18" t="s">
        <v>194</v>
      </c>
      <c r="C11" s="13">
        <v>0.56218627499999996</v>
      </c>
      <c r="D11" s="13">
        <v>0.96140196099999997</v>
      </c>
    </row>
    <row r="12" spans="1:19">
      <c r="B12" s="18" t="s">
        <v>195</v>
      </c>
      <c r="C12" s="13">
        <v>0.78146078399999996</v>
      </c>
      <c r="D12" s="13">
        <v>1.209058824</v>
      </c>
      <c r="F12" s="13">
        <f>AVERAGE(F6:F9)</f>
        <v>0.38835219719201974</v>
      </c>
      <c r="G12" s="13">
        <f>AVERAGE(G6:G9)</f>
        <v>0.86390093777025556</v>
      </c>
    </row>
    <row r="13" spans="1:19">
      <c r="B13" s="18" t="s">
        <v>196</v>
      </c>
      <c r="C13" s="13">
        <v>0.84490196100000003</v>
      </c>
      <c r="D13" s="13">
        <v>0.59205882399999998</v>
      </c>
    </row>
    <row r="14" spans="1:19">
      <c r="B14" s="18"/>
    </row>
    <row r="16" spans="1:19">
      <c r="C16" s="12" t="s">
        <v>197</v>
      </c>
      <c r="D16" s="12" t="s">
        <v>198</v>
      </c>
      <c r="G16" s="12" t="s">
        <v>199</v>
      </c>
    </row>
    <row r="17" spans="2:19">
      <c r="C17" s="13">
        <f>AVERAGE(G6:G9)</f>
        <v>0.86390093777025556</v>
      </c>
      <c r="D17" s="13">
        <f>G6/C17</f>
        <v>0.92308205489413131</v>
      </c>
      <c r="G17" s="13">
        <f>F6/C17</f>
        <v>0.49070369987375911</v>
      </c>
    </row>
    <row r="18" spans="2:19">
      <c r="D18" s="13">
        <f>G7/C17</f>
        <v>0.67687938839760287</v>
      </c>
      <c r="G18" s="13">
        <f>F7/C17</f>
        <v>0.40808956861316353</v>
      </c>
    </row>
    <row r="19" spans="2:19">
      <c r="D19" s="13">
        <f>G8/C17</f>
        <v>0.74816228631361581</v>
      </c>
      <c r="G19" s="13">
        <f>F8/C17</f>
        <v>0.35201865464085097</v>
      </c>
    </row>
    <row r="20" spans="2:19">
      <c r="B20" s="12"/>
      <c r="D20" s="13">
        <f>G9/C17</f>
        <v>1.6518762703946503</v>
      </c>
      <c r="E20" s="13" t="s">
        <v>201</v>
      </c>
      <c r="G20" s="13">
        <f>F9/C17</f>
        <v>0.54732108130842472</v>
      </c>
    </row>
    <row r="21" spans="2:19">
      <c r="B21" s="12"/>
    </row>
    <row r="22" spans="2:19" ht="17" thickBot="1">
      <c r="B22" s="12"/>
    </row>
    <row r="23" spans="2:19" ht="18" thickBot="1">
      <c r="B23" s="12" t="s">
        <v>200</v>
      </c>
      <c r="E23" s="13" t="s">
        <v>204</v>
      </c>
      <c r="K23" s="17" t="s">
        <v>326</v>
      </c>
      <c r="L23" s="17" t="s">
        <v>327</v>
      </c>
      <c r="M23" s="17" t="s">
        <v>328</v>
      </c>
      <c r="N23" s="17" t="s">
        <v>329</v>
      </c>
      <c r="P23" s="17" t="s">
        <v>330</v>
      </c>
      <c r="Q23" s="17" t="s">
        <v>331</v>
      </c>
      <c r="R23" s="17" t="s">
        <v>332</v>
      </c>
      <c r="S23" s="17" t="s">
        <v>333</v>
      </c>
    </row>
    <row r="24" spans="2:19" ht="17" thickTop="1">
      <c r="B24" s="12"/>
      <c r="C24" s="12" t="s">
        <v>8</v>
      </c>
      <c r="E24" s="13" t="s">
        <v>80</v>
      </c>
      <c r="F24" s="13" t="s">
        <v>57</v>
      </c>
    </row>
    <row r="25" spans="2:19">
      <c r="B25" s="12" t="s">
        <v>354</v>
      </c>
      <c r="C25" s="13">
        <v>0.63272515875145341</v>
      </c>
      <c r="E25" s="13">
        <f>AVERAGE(C25:C28)</f>
        <v>0.37705692303815608</v>
      </c>
      <c r="F25" s="13">
        <f>AVERAGE(C29:C32)</f>
        <v>9.7844469515586285E-2</v>
      </c>
    </row>
    <row r="26" spans="2:19">
      <c r="B26" s="12" t="s">
        <v>355</v>
      </c>
      <c r="C26" s="13">
        <v>0.47355213042394895</v>
      </c>
      <c r="J26" s="13" t="s">
        <v>8</v>
      </c>
    </row>
    <row r="27" spans="2:19">
      <c r="B27" s="12" t="s">
        <v>356</v>
      </c>
      <c r="C27" s="13">
        <v>0.31062860668529735</v>
      </c>
    </row>
    <row r="28" spans="2:19">
      <c r="B28" s="12" t="s">
        <v>357</v>
      </c>
      <c r="C28" s="13">
        <v>9.1321796291924606E-2</v>
      </c>
    </row>
    <row r="29" spans="2:19">
      <c r="B29" s="18" t="s">
        <v>193</v>
      </c>
      <c r="C29" s="13">
        <v>8.5430385700846559E-2</v>
      </c>
    </row>
    <row r="30" spans="2:19">
      <c r="B30" s="18" t="s">
        <v>194</v>
      </c>
      <c r="C30" s="13">
        <v>0.16553220874025817</v>
      </c>
    </row>
    <row r="31" spans="2:19">
      <c r="B31" s="18" t="s">
        <v>195</v>
      </c>
      <c r="C31" s="13">
        <v>7.1197348271918467E-2</v>
      </c>
    </row>
    <row r="32" spans="2:19">
      <c r="B32" s="18" t="s">
        <v>196</v>
      </c>
      <c r="C32" s="19">
        <f>[1]DCLK!$I$20</f>
        <v>6.9217935349321941E-2</v>
      </c>
    </row>
    <row r="33" spans="2:19">
      <c r="B33" s="18"/>
    </row>
    <row r="34" spans="2:19">
      <c r="B34" s="12" t="s">
        <v>202</v>
      </c>
      <c r="C34" s="12" t="s">
        <v>198</v>
      </c>
      <c r="D34" s="12" t="s">
        <v>358</v>
      </c>
    </row>
    <row r="35" spans="2:19">
      <c r="B35" s="13">
        <f>AVERAGE(C29:C32)</f>
        <v>9.7844469515586285E-2</v>
      </c>
      <c r="C35" s="13">
        <f>C29/B35</f>
        <v>0.87312431784647571</v>
      </c>
      <c r="D35" s="13">
        <f>C25/B35</f>
        <v>6.4666420277403871</v>
      </c>
    </row>
    <row r="36" spans="2:19">
      <c r="B36" s="12"/>
      <c r="C36" s="13">
        <f>C30/B35</f>
        <v>1.6917891175636601</v>
      </c>
      <c r="D36" s="13">
        <f>C26/B35</f>
        <v>4.8398456526816132</v>
      </c>
    </row>
    <row r="37" spans="2:19">
      <c r="B37" s="12"/>
      <c r="C37" s="13">
        <f>C31/B35</f>
        <v>0.727658380942798</v>
      </c>
      <c r="D37" s="13">
        <f>C27/B35</f>
        <v>3.174718082924608</v>
      </c>
    </row>
    <row r="38" spans="2:19">
      <c r="B38" s="12"/>
      <c r="C38" s="13">
        <f>C32/B35</f>
        <v>0.70742818364706617</v>
      </c>
      <c r="D38" s="13">
        <f>C28/B35</f>
        <v>0.93333631163872133</v>
      </c>
      <c r="E38" s="13" t="s">
        <v>201</v>
      </c>
    </row>
    <row r="39" spans="2:19">
      <c r="B39" s="12"/>
    </row>
    <row r="40" spans="2:19" ht="17" thickBot="1">
      <c r="B40" s="12"/>
    </row>
    <row r="41" spans="2:19" ht="18" thickBot="1">
      <c r="B41" s="12" t="s">
        <v>200</v>
      </c>
      <c r="E41" s="13" t="s">
        <v>204</v>
      </c>
      <c r="K41" s="17" t="s">
        <v>326</v>
      </c>
      <c r="L41" s="17" t="s">
        <v>327</v>
      </c>
      <c r="M41" s="17" t="s">
        <v>328</v>
      </c>
      <c r="N41" s="17" t="s">
        <v>329</v>
      </c>
      <c r="P41" s="17" t="s">
        <v>330</v>
      </c>
      <c r="Q41" s="17" t="s">
        <v>331</v>
      </c>
      <c r="R41" s="17" t="s">
        <v>332</v>
      </c>
      <c r="S41" s="17" t="s">
        <v>333</v>
      </c>
    </row>
    <row r="42" spans="2:19" ht="17" thickTop="1">
      <c r="B42" s="12"/>
      <c r="C42" s="12" t="s">
        <v>206</v>
      </c>
      <c r="E42" s="13" t="s">
        <v>80</v>
      </c>
      <c r="F42" s="13" t="s">
        <v>57</v>
      </c>
    </row>
    <row r="43" spans="2:19">
      <c r="B43" s="12" t="s">
        <v>354</v>
      </c>
      <c r="C43" s="13">
        <v>0.47227439406135413</v>
      </c>
      <c r="E43" s="13">
        <f>AVERAGE(C43:C46)</f>
        <v>0.41602677598244453</v>
      </c>
      <c r="F43" s="13">
        <f>AVERAGE(C47:C50)</f>
        <v>0.67947018588714891</v>
      </c>
    </row>
    <row r="44" spans="2:19">
      <c r="B44" s="12" t="s">
        <v>355</v>
      </c>
      <c r="C44" s="13">
        <v>0.40970170505108044</v>
      </c>
      <c r="J44" s="13" t="s">
        <v>206</v>
      </c>
    </row>
    <row r="45" spans="2:19">
      <c r="B45" s="12" t="s">
        <v>356</v>
      </c>
      <c r="C45" s="13">
        <v>0.4277755598301457</v>
      </c>
    </row>
    <row r="46" spans="2:19">
      <c r="B46" s="12" t="s">
        <v>357</v>
      </c>
      <c r="C46" s="13">
        <v>0.35435544498719779</v>
      </c>
    </row>
    <row r="47" spans="2:19">
      <c r="B47" s="12" t="s">
        <v>193</v>
      </c>
      <c r="C47" s="13">
        <v>0.62841995923486971</v>
      </c>
    </row>
    <row r="48" spans="2:19">
      <c r="B48" s="12" t="s">
        <v>194</v>
      </c>
      <c r="C48" s="13">
        <v>0.69249999999999989</v>
      </c>
      <c r="J48" s="13" t="s">
        <v>325</v>
      </c>
    </row>
    <row r="49" spans="1:13">
      <c r="B49" s="12" t="s">
        <v>195</v>
      </c>
      <c r="C49" s="13">
        <v>0.75102941176470606</v>
      </c>
    </row>
    <row r="50" spans="1:13">
      <c r="B50" s="12" t="s">
        <v>196</v>
      </c>
      <c r="C50" s="13">
        <v>0.64593137254901956</v>
      </c>
    </row>
    <row r="51" spans="1:13">
      <c r="B51" s="12"/>
    </row>
    <row r="52" spans="1:13">
      <c r="B52" s="12" t="s">
        <v>205</v>
      </c>
      <c r="C52" s="12" t="s">
        <v>198</v>
      </c>
      <c r="D52" s="12" t="s">
        <v>358</v>
      </c>
    </row>
    <row r="53" spans="1:13">
      <c r="B53" s="13">
        <f>AVERAGE(C47:C50)</f>
        <v>0.67947018588714891</v>
      </c>
      <c r="C53" s="13">
        <f>C47/B53</f>
        <v>0.92486759873705782</v>
      </c>
      <c r="D53" s="13">
        <f>C43/B53</f>
        <v>0.69506271779199558</v>
      </c>
    </row>
    <row r="54" spans="1:13">
      <c r="B54" s="12"/>
      <c r="C54" s="13">
        <f>C48/B53</f>
        <v>1.0191764324373389</v>
      </c>
      <c r="D54" s="13">
        <f>C44/B53</f>
        <v>0.60297230630679433</v>
      </c>
    </row>
    <row r="55" spans="1:13">
      <c r="B55" s="12"/>
      <c r="C55" s="13">
        <f>C49/B53</f>
        <v>1.1053162116070272</v>
      </c>
      <c r="D55" s="13">
        <f>C45/B53</f>
        <v>0.62957222953295788</v>
      </c>
    </row>
    <row r="56" spans="1:13">
      <c r="B56" s="12"/>
      <c r="C56" s="13">
        <f>C50/B53</f>
        <v>0.95063975721857541</v>
      </c>
      <c r="D56" s="13">
        <f>C46/B53</f>
        <v>0.52151728265241581</v>
      </c>
    </row>
    <row r="57" spans="1:13">
      <c r="B57" s="12"/>
    </row>
    <row r="58" spans="1:13">
      <c r="B58" s="12"/>
    </row>
    <row r="59" spans="1:13">
      <c r="B59" s="12"/>
    </row>
    <row r="60" spans="1:13">
      <c r="A60" s="12" t="s">
        <v>3</v>
      </c>
      <c r="B60" s="12" t="s">
        <v>200</v>
      </c>
    </row>
    <row r="61" spans="1:13" ht="17" thickBot="1">
      <c r="A61" s="12"/>
      <c r="B61" s="12"/>
      <c r="C61" s="12" t="s">
        <v>190</v>
      </c>
      <c r="D61" s="12" t="s">
        <v>191</v>
      </c>
      <c r="E61" s="12"/>
      <c r="F61" s="13" t="s">
        <v>341</v>
      </c>
      <c r="G61" s="13" t="s">
        <v>80</v>
      </c>
      <c r="J61" s="13" t="s">
        <v>341</v>
      </c>
    </row>
    <row r="62" spans="1:13" ht="18" thickBot="1">
      <c r="A62" s="12"/>
      <c r="B62" s="24" t="s">
        <v>376</v>
      </c>
      <c r="C62" s="13">
        <v>3.6223214285714178E-2</v>
      </c>
      <c r="D62" s="13">
        <v>0.1572410714285716</v>
      </c>
      <c r="F62" s="16">
        <f>C62/D62</f>
        <v>0.23036738402134935</v>
      </c>
      <c r="G62" s="16">
        <f>C66/D66</f>
        <v>0.66666666666666674</v>
      </c>
      <c r="J62" s="17" t="s">
        <v>342</v>
      </c>
      <c r="K62" s="17" t="s">
        <v>343</v>
      </c>
      <c r="L62" s="17" t="s">
        <v>344</v>
      </c>
      <c r="M62" s="17" t="s">
        <v>345</v>
      </c>
    </row>
    <row r="63" spans="1:13" ht="17" thickTop="1">
      <c r="A63" s="12"/>
      <c r="B63" s="24" t="s">
        <v>377</v>
      </c>
      <c r="C63" s="13">
        <v>6.8642857142857297E-2</v>
      </c>
      <c r="D63" s="13">
        <v>5.4839285714285681E-2</v>
      </c>
      <c r="F63" s="16">
        <f>C63/D63</f>
        <v>1.2517095408661709</v>
      </c>
      <c r="G63" s="16">
        <f>C67/D67</f>
        <v>0.81176470588235294</v>
      </c>
    </row>
    <row r="64" spans="1:13">
      <c r="A64" s="12"/>
      <c r="B64" s="24" t="s">
        <v>378</v>
      </c>
      <c r="C64" s="13">
        <v>3.3463636363636466E-2</v>
      </c>
      <c r="D64" s="13">
        <v>0.11339090909090921</v>
      </c>
      <c r="F64" s="16">
        <f>C64/D64</f>
        <v>0.29511745369999259</v>
      </c>
      <c r="G64" s="16">
        <f>C68/D68</f>
        <v>0.86363636363636354</v>
      </c>
      <c r="I64" s="13" t="s">
        <v>323</v>
      </c>
    </row>
    <row r="65" spans="1:9">
      <c r="A65" s="12"/>
      <c r="B65" s="24" t="s">
        <v>379</v>
      </c>
      <c r="C65" s="13">
        <v>6.7545454545454089E-3</v>
      </c>
      <c r="D65" s="13">
        <v>8.0736363636363634E-2</v>
      </c>
      <c r="F65" s="16">
        <f>C65/D65</f>
        <v>8.3661749802949562E-2</v>
      </c>
      <c r="G65" s="16"/>
    </row>
    <row r="66" spans="1:9">
      <c r="A66" s="12"/>
      <c r="B66" s="31" t="s">
        <v>355</v>
      </c>
      <c r="C66" s="13">
        <v>0.71794871794871795</v>
      </c>
      <c r="D66" s="13">
        <v>1.0769230769230769</v>
      </c>
    </row>
    <row r="67" spans="1:9">
      <c r="A67" s="12"/>
      <c r="B67" s="31" t="s">
        <v>356</v>
      </c>
      <c r="C67" s="13">
        <v>2.15625</v>
      </c>
      <c r="D67" s="13">
        <v>2.65625</v>
      </c>
    </row>
    <row r="68" spans="1:9">
      <c r="A68" s="12"/>
      <c r="B68" s="31" t="s">
        <v>357</v>
      </c>
      <c r="C68" s="13">
        <v>1.0555555555555556</v>
      </c>
      <c r="D68" s="13">
        <v>1.2222222222222223</v>
      </c>
      <c r="F68" s="13">
        <f>AVERAGE(F62:F65)</f>
        <v>0.46521403209761558</v>
      </c>
      <c r="G68" s="13">
        <f>AVERAGE(G62:G64)</f>
        <v>0.78068924539512763</v>
      </c>
      <c r="I68" s="13" t="s">
        <v>324</v>
      </c>
    </row>
    <row r="69" spans="1:9">
      <c r="A69" s="12"/>
      <c r="B69" s="30"/>
    </row>
    <row r="70" spans="1:9">
      <c r="A70" s="12"/>
      <c r="B70" s="26"/>
    </row>
    <row r="71" spans="1:9">
      <c r="A71" s="12"/>
      <c r="B71" s="26"/>
    </row>
    <row r="72" spans="1:9">
      <c r="A72" s="12"/>
      <c r="B72" s="26"/>
    </row>
    <row r="73" spans="1:9" ht="24" customHeight="1">
      <c r="A73" s="12"/>
      <c r="B73" s="25" t="s">
        <v>395</v>
      </c>
      <c r="C73" s="12" t="s">
        <v>396</v>
      </c>
      <c r="D73" s="12" t="s">
        <v>397</v>
      </c>
      <c r="E73" s="12"/>
    </row>
    <row r="74" spans="1:9">
      <c r="A74" s="12"/>
      <c r="B74" s="27">
        <f>AVERAGE(G62:G64)</f>
        <v>0.78068924539512763</v>
      </c>
      <c r="C74" s="13">
        <f>G62/B74</f>
        <v>0.85394626683918129</v>
      </c>
      <c r="D74" s="13">
        <f>F62/B74</f>
        <v>0.29508205137980897</v>
      </c>
    </row>
    <row r="75" spans="1:9">
      <c r="A75" s="12"/>
      <c r="B75" s="26"/>
      <c r="C75" s="13">
        <f>G63/B74</f>
        <v>1.0398051602100618</v>
      </c>
      <c r="D75" s="13">
        <f>F63/B74</f>
        <v>1.6033390343844782</v>
      </c>
      <c r="E75" s="13" t="s">
        <v>201</v>
      </c>
    </row>
    <row r="76" spans="1:9">
      <c r="A76" s="12"/>
      <c r="B76" s="19"/>
      <c r="C76" s="19">
        <f>G64/B74</f>
        <v>1.1062485729507574</v>
      </c>
      <c r="D76" s="13">
        <f>F64/B74</f>
        <v>0.37802167179929036</v>
      </c>
    </row>
    <row r="77" spans="1:9">
      <c r="A77" s="12"/>
      <c r="B77" s="19"/>
      <c r="C77" s="19"/>
      <c r="D77" s="13">
        <f>F65/B74</f>
        <v>0.10716395838219357</v>
      </c>
    </row>
    <row r="78" spans="1:9">
      <c r="A78" s="12"/>
      <c r="B78" s="26"/>
    </row>
    <row r="79" spans="1:9">
      <c r="A79" s="12"/>
      <c r="B79" s="12"/>
    </row>
    <row r="80" spans="1:9">
      <c r="A80" s="12"/>
      <c r="B80" s="12"/>
    </row>
    <row r="81" spans="1:18">
      <c r="A81" s="12" t="s">
        <v>4</v>
      </c>
      <c r="B81" s="12" t="s">
        <v>200</v>
      </c>
    </row>
    <row r="82" spans="1:18">
      <c r="C82" s="12" t="s">
        <v>215</v>
      </c>
      <c r="E82" s="12" t="s">
        <v>216</v>
      </c>
      <c r="I82" s="13" t="s">
        <v>80</v>
      </c>
      <c r="N82" s="13" t="s">
        <v>57</v>
      </c>
    </row>
    <row r="83" spans="1:18" ht="17" thickBot="1">
      <c r="B83" s="12" t="s">
        <v>354</v>
      </c>
      <c r="C83" s="19">
        <f>[1]PI3Kinase!$K$21</f>
        <v>0.34502170004902938</v>
      </c>
      <c r="D83" s="13" t="s">
        <v>309</v>
      </c>
      <c r="E83" s="13" t="s">
        <v>80</v>
      </c>
      <c r="F83" s="13" t="s">
        <v>57</v>
      </c>
    </row>
    <row r="84" spans="1:18" ht="18" thickBot="1">
      <c r="B84" s="12" t="s">
        <v>355</v>
      </c>
      <c r="C84" s="13">
        <v>0.87076290135050538</v>
      </c>
      <c r="E84" s="13">
        <f>AVERAGE(C84:C86)</f>
        <v>0.87465966712962206</v>
      </c>
      <c r="F84" s="13">
        <f>AVERAGE(C88:C90)</f>
        <v>0.47439467978910271</v>
      </c>
      <c r="I84" s="17" t="s">
        <v>326</v>
      </c>
      <c r="J84" s="17" t="s">
        <v>327</v>
      </c>
      <c r="K84" s="17" t="s">
        <v>328</v>
      </c>
      <c r="L84" s="17" t="s">
        <v>329</v>
      </c>
      <c r="N84" s="17" t="s">
        <v>330</v>
      </c>
      <c r="O84" s="17" t="s">
        <v>331</v>
      </c>
      <c r="P84" s="17" t="s">
        <v>332</v>
      </c>
      <c r="Q84" s="17" t="s">
        <v>333</v>
      </c>
    </row>
    <row r="85" spans="1:18" ht="17" thickTop="1">
      <c r="B85" s="12" t="s">
        <v>356</v>
      </c>
      <c r="C85" s="13">
        <v>0.93358665859822709</v>
      </c>
    </row>
    <row r="86" spans="1:18">
      <c r="B86" s="12" t="s">
        <v>357</v>
      </c>
      <c r="C86" s="13">
        <v>0.81962944144013361</v>
      </c>
    </row>
    <row r="87" spans="1:18">
      <c r="B87" s="18" t="s">
        <v>193</v>
      </c>
      <c r="C87" s="19">
        <f>[1]PI3Kinase!$K$25</f>
        <v>1.1053180396246085</v>
      </c>
      <c r="D87" s="13" t="s">
        <v>309</v>
      </c>
      <c r="H87" s="13" t="s">
        <v>215</v>
      </c>
    </row>
    <row r="88" spans="1:18">
      <c r="B88" s="12" t="s">
        <v>194</v>
      </c>
      <c r="C88" s="13">
        <v>0.33909532768893053</v>
      </c>
    </row>
    <row r="89" spans="1:18">
      <c r="B89" s="12" t="s">
        <v>195</v>
      </c>
      <c r="C89" s="13">
        <v>0.55831771398507113</v>
      </c>
    </row>
    <row r="90" spans="1:18">
      <c r="B90" s="12" t="s">
        <v>196</v>
      </c>
      <c r="C90" s="13">
        <v>0.5257709976933066</v>
      </c>
      <c r="I90" s="19"/>
      <c r="J90" s="19"/>
      <c r="K90" s="19"/>
      <c r="L90" s="19"/>
      <c r="M90" s="19"/>
      <c r="N90" s="19"/>
      <c r="O90" s="19"/>
      <c r="P90" s="19"/>
      <c r="Q90" s="19"/>
      <c r="R90" s="19"/>
    </row>
    <row r="91" spans="1:18">
      <c r="I91" s="19"/>
      <c r="J91" s="19"/>
      <c r="K91" s="19"/>
      <c r="L91" s="19"/>
      <c r="M91" s="19"/>
      <c r="N91" s="19"/>
      <c r="O91" s="19"/>
      <c r="P91" s="19"/>
      <c r="Q91" s="19"/>
      <c r="R91" s="19"/>
    </row>
    <row r="92" spans="1:18">
      <c r="B92" s="12" t="s">
        <v>217</v>
      </c>
      <c r="C92" s="12" t="s">
        <v>198</v>
      </c>
      <c r="D92" s="12" t="s">
        <v>358</v>
      </c>
      <c r="I92" s="19"/>
      <c r="J92" s="19"/>
      <c r="K92" s="19"/>
      <c r="L92" s="19"/>
      <c r="M92" s="19"/>
      <c r="N92" s="19"/>
      <c r="O92" s="19"/>
      <c r="P92" s="19"/>
      <c r="Q92" s="19"/>
      <c r="R92" s="19"/>
    </row>
    <row r="93" spans="1:18">
      <c r="B93" s="13">
        <f>AVERAGE(C88:C90)</f>
        <v>0.47439467978910271</v>
      </c>
      <c r="C93" s="13">
        <f>C88/B93</f>
        <v>0.71479580639411688</v>
      </c>
      <c r="D93" s="13">
        <f>C84/B93</f>
        <v>1.8355241710080148</v>
      </c>
    </row>
    <row r="94" spans="1:18">
      <c r="C94" s="13">
        <f>C89/B93</f>
        <v>1.1769055130071806</v>
      </c>
      <c r="D94" s="13">
        <f>C85/B93</f>
        <v>1.9679534749699621</v>
      </c>
      <c r="I94" s="13" t="s">
        <v>80</v>
      </c>
      <c r="N94" s="13" t="s">
        <v>57</v>
      </c>
    </row>
    <row r="95" spans="1:18" ht="17" thickBot="1">
      <c r="C95" s="13">
        <f>C90/B93</f>
        <v>1.1082986805987027</v>
      </c>
      <c r="D95" s="13">
        <f>C86/B93</f>
        <v>1.7277374227816145</v>
      </c>
    </row>
    <row r="96" spans="1:18" ht="18" thickBot="1">
      <c r="I96" s="17" t="s">
        <v>326</v>
      </c>
      <c r="J96" s="17" t="s">
        <v>327</v>
      </c>
      <c r="K96" s="17" t="s">
        <v>328</v>
      </c>
      <c r="L96" s="17" t="s">
        <v>329</v>
      </c>
      <c r="N96" s="17" t="s">
        <v>330</v>
      </c>
      <c r="O96" s="17" t="s">
        <v>331</v>
      </c>
      <c r="P96" s="17" t="s">
        <v>332</v>
      </c>
      <c r="Q96" s="17" t="s">
        <v>333</v>
      </c>
    </row>
    <row r="97" spans="2:8" ht="17" thickTop="1">
      <c r="E97" s="12" t="s">
        <v>265</v>
      </c>
    </row>
    <row r="98" spans="2:8">
      <c r="C98" s="12" t="s">
        <v>218</v>
      </c>
      <c r="E98" s="13" t="s">
        <v>80</v>
      </c>
      <c r="F98" s="13" t="s">
        <v>57</v>
      </c>
    </row>
    <row r="99" spans="2:8">
      <c r="B99" s="12" t="s">
        <v>354</v>
      </c>
      <c r="C99" s="13">
        <v>0.48148148148148145</v>
      </c>
      <c r="E99" s="13">
        <f>AVERAGE(C99:C102)</f>
        <v>0.89638939867134593</v>
      </c>
      <c r="F99" s="13">
        <f>AVERAGE(C103:C106)</f>
        <v>0.1299578035205213</v>
      </c>
      <c r="H99" s="13" t="s">
        <v>218</v>
      </c>
    </row>
    <row r="100" spans="2:8">
      <c r="B100" s="12" t="s">
        <v>355</v>
      </c>
      <c r="C100" s="13">
        <v>1.5172413793103448</v>
      </c>
    </row>
    <row r="101" spans="2:8">
      <c r="B101" s="12" t="s">
        <v>356</v>
      </c>
      <c r="C101" s="13">
        <v>1.2058823529411764</v>
      </c>
    </row>
    <row r="102" spans="2:8">
      <c r="B102" s="12" t="s">
        <v>357</v>
      </c>
      <c r="C102" s="13">
        <v>0.38095238095238093</v>
      </c>
    </row>
    <row r="103" spans="2:8">
      <c r="B103" s="12" t="s">
        <v>193</v>
      </c>
      <c r="C103" s="13">
        <v>-2.2727272727272728E-2</v>
      </c>
      <c r="D103" s="13" t="s">
        <v>309</v>
      </c>
    </row>
    <row r="104" spans="2:8">
      <c r="B104" s="12" t="s">
        <v>194</v>
      </c>
      <c r="C104" s="13">
        <v>2.4390243902439025E-2</v>
      </c>
    </row>
    <row r="105" spans="2:8">
      <c r="B105" s="12" t="s">
        <v>195</v>
      </c>
      <c r="C105" s="13">
        <v>4.878048780487805E-2</v>
      </c>
    </row>
    <row r="106" spans="2:8">
      <c r="B106" s="12" t="s">
        <v>196</v>
      </c>
      <c r="C106" s="13">
        <v>0.46938775510204084</v>
      </c>
    </row>
    <row r="108" spans="2:8">
      <c r="B108" s="12" t="s">
        <v>219</v>
      </c>
      <c r="C108" s="12" t="s">
        <v>198</v>
      </c>
      <c r="D108" s="12" t="s">
        <v>358</v>
      </c>
    </row>
    <row r="109" spans="2:8">
      <c r="B109" s="13">
        <f>AVERAGE(C104:C106)</f>
        <v>0.18085282893645263</v>
      </c>
      <c r="C109" s="13">
        <f>C103/B109</f>
        <v>-0.12566722268557132</v>
      </c>
      <c r="D109" s="13">
        <f>C99/B109</f>
        <v>2.6622833843017326</v>
      </c>
    </row>
    <row r="110" spans="2:8">
      <c r="C110" s="13">
        <f>C104/B109</f>
        <v>0.13486238532110092</v>
      </c>
      <c r="D110" s="13">
        <f>C100/B109</f>
        <v>8.3893704523884836</v>
      </c>
    </row>
    <row r="111" spans="2:8">
      <c r="C111" s="13">
        <f>C105/B109</f>
        <v>0.26972477064220185</v>
      </c>
      <c r="D111" s="13">
        <f>C101/B109</f>
        <v>6.6677549919050181</v>
      </c>
    </row>
    <row r="112" spans="2:8">
      <c r="C112" s="13">
        <f>C106/B109</f>
        <v>2.5954128440366975</v>
      </c>
      <c r="D112" s="13">
        <f>C102/B109</f>
        <v>2.1064220183486237</v>
      </c>
      <c r="E112" s="13" t="s">
        <v>309</v>
      </c>
    </row>
    <row r="113" spans="2:17">
      <c r="I113" s="13" t="s">
        <v>80</v>
      </c>
      <c r="N113" s="13" t="s">
        <v>57</v>
      </c>
    </row>
    <row r="114" spans="2:17" ht="17" thickBot="1"/>
    <row r="115" spans="2:17" ht="18" thickBot="1">
      <c r="B115" s="12" t="s">
        <v>200</v>
      </c>
      <c r="I115" s="17" t="s">
        <v>326</v>
      </c>
      <c r="J115" s="17" t="s">
        <v>327</v>
      </c>
      <c r="K115" s="17" t="s">
        <v>328</v>
      </c>
      <c r="L115" s="17" t="s">
        <v>329</v>
      </c>
      <c r="N115" s="17" t="s">
        <v>330</v>
      </c>
      <c r="O115" s="17" t="s">
        <v>331</v>
      </c>
      <c r="P115" s="17" t="s">
        <v>332</v>
      </c>
      <c r="Q115" s="17" t="s">
        <v>333</v>
      </c>
    </row>
    <row r="116" spans="2:17" ht="17" thickTop="1">
      <c r="F116" s="12" t="s">
        <v>222</v>
      </c>
    </row>
    <row r="117" spans="2:17">
      <c r="C117" s="12" t="s">
        <v>220</v>
      </c>
      <c r="D117" s="12" t="s">
        <v>221</v>
      </c>
      <c r="F117" s="13" t="s">
        <v>80</v>
      </c>
      <c r="G117" s="13" t="s">
        <v>57</v>
      </c>
    </row>
    <row r="118" spans="2:17">
      <c r="B118" s="12" t="s">
        <v>354</v>
      </c>
      <c r="C118" s="13">
        <v>0.51080357142857147</v>
      </c>
      <c r="D118" s="13">
        <v>0.79083928571428586</v>
      </c>
      <c r="F118" s="13">
        <f>C118/D118</f>
        <v>0.6459006028857226</v>
      </c>
      <c r="G118" s="13">
        <f>C122/D122</f>
        <v>0.66757358397229727</v>
      </c>
      <c r="H118" s="13" t="s">
        <v>220</v>
      </c>
    </row>
    <row r="119" spans="2:17">
      <c r="B119" s="12" t="s">
        <v>355</v>
      </c>
      <c r="C119" s="13">
        <v>0.45574336283185835</v>
      </c>
      <c r="D119" s="13">
        <v>0.71663716814159284</v>
      </c>
      <c r="F119" s="13">
        <f>C119/D119</f>
        <v>0.63594714744381331</v>
      </c>
      <c r="G119" s="13">
        <f>C123/D123</f>
        <v>0.50165837479270303</v>
      </c>
    </row>
    <row r="120" spans="2:17">
      <c r="B120" s="12" t="s">
        <v>356</v>
      </c>
      <c r="C120" s="13">
        <v>0.43562162162162177</v>
      </c>
      <c r="D120" s="13">
        <v>0.87968468468468453</v>
      </c>
      <c r="F120" s="13">
        <f>C120/D120</f>
        <v>0.49520200727123792</v>
      </c>
      <c r="G120" s="13">
        <f>C124/D124</f>
        <v>0.49243330966629478</v>
      </c>
    </row>
    <row r="121" spans="2:17">
      <c r="B121" s="12" t="s">
        <v>357</v>
      </c>
      <c r="C121" s="19">
        <f>'[1]p-Akt_Akt'!$K$26</f>
        <v>0.26440313272125526</v>
      </c>
      <c r="D121" s="19">
        <f>'[1]p-Akt_Akt'!$L$26</f>
        <v>0.85703084399303431</v>
      </c>
      <c r="F121" s="13">
        <f>C121/D121</f>
        <v>0.30851063829787234</v>
      </c>
      <c r="H121" s="13" t="s">
        <v>221</v>
      </c>
    </row>
    <row r="122" spans="2:17">
      <c r="B122" s="12" t="s">
        <v>193</v>
      </c>
      <c r="C122" s="13">
        <v>0.61340909090909057</v>
      </c>
      <c r="D122" s="13">
        <v>0.91886363636363655</v>
      </c>
    </row>
    <row r="123" spans="2:17">
      <c r="B123" s="12" t="s">
        <v>194</v>
      </c>
      <c r="C123" s="13">
        <v>0.43754464285714284</v>
      </c>
      <c r="D123" s="13">
        <v>0.87219642857142865</v>
      </c>
      <c r="I123" s="19"/>
      <c r="J123" s="19"/>
      <c r="K123" s="19"/>
      <c r="L123" s="19"/>
      <c r="M123" s="19"/>
    </row>
    <row r="124" spans="2:17">
      <c r="B124" s="12" t="s">
        <v>195</v>
      </c>
      <c r="C124" s="13">
        <v>0.43347321428571434</v>
      </c>
      <c r="D124" s="13">
        <v>0.88026785714285716</v>
      </c>
      <c r="I124" s="19"/>
      <c r="J124" s="19"/>
      <c r="K124" s="19"/>
      <c r="L124" s="19"/>
      <c r="M124" s="19"/>
    </row>
    <row r="125" spans="2:17">
      <c r="B125" s="18" t="s">
        <v>196</v>
      </c>
      <c r="C125" s="19">
        <f>'[1]p-Akt_Akt'!$K$30</f>
        <v>0.72549019607843135</v>
      </c>
      <c r="D125" s="19">
        <f>'[1]p-Akt_Akt'!$L$30</f>
        <v>1.3137254901960784</v>
      </c>
      <c r="E125" s="13" t="s">
        <v>309</v>
      </c>
    </row>
    <row r="126" spans="2:17">
      <c r="B126" s="18"/>
      <c r="C126" s="19"/>
      <c r="D126" s="19"/>
    </row>
    <row r="127" spans="2:17">
      <c r="B127" s="12" t="s">
        <v>223</v>
      </c>
      <c r="C127" s="12" t="s">
        <v>198</v>
      </c>
      <c r="D127" s="12" t="s">
        <v>358</v>
      </c>
    </row>
    <row r="128" spans="2:17">
      <c r="B128" s="13">
        <f>AVERAGE(G118:G120)</f>
        <v>0.5538884228104316</v>
      </c>
      <c r="C128" s="13">
        <f>G118/B128</f>
        <v>1.2052492099131207</v>
      </c>
      <c r="D128" s="13">
        <f>F118/B128</f>
        <v>1.1661204247751216</v>
      </c>
    </row>
    <row r="129" spans="1:16">
      <c r="C129" s="13">
        <f>G119/B128</f>
        <v>0.90570294328826528</v>
      </c>
      <c r="D129" s="13">
        <f>F119/B128</f>
        <v>1.1481502794678673</v>
      </c>
    </row>
    <row r="130" spans="1:16">
      <c r="C130" s="13">
        <f>G120/B128</f>
        <v>0.88904784679861448</v>
      </c>
      <c r="D130" s="13">
        <f>F120/B128</f>
        <v>0.89404650264864061</v>
      </c>
    </row>
    <row r="131" spans="1:16">
      <c r="D131" s="13">
        <f>F121/B128</f>
        <v>0.5569905879824828</v>
      </c>
    </row>
    <row r="134" spans="1:16">
      <c r="A134" s="12"/>
      <c r="C134" s="12"/>
      <c r="K134" s="12"/>
    </row>
    <row r="136" spans="1:16">
      <c r="C136" s="12"/>
      <c r="G136" s="14"/>
      <c r="H136" s="14"/>
      <c r="I136" s="14"/>
      <c r="K136" s="15"/>
      <c r="L136" s="14"/>
      <c r="M136" s="14"/>
      <c r="N136" s="14"/>
      <c r="O136" s="14"/>
      <c r="P136" s="14"/>
    </row>
    <row r="137" spans="1:16">
      <c r="F137" s="16"/>
    </row>
    <row r="138" spans="1:16">
      <c r="F138" s="16"/>
    </row>
    <row r="139" spans="1:16">
      <c r="F139" s="16"/>
    </row>
    <row r="140" spans="1:16">
      <c r="F140" s="16"/>
    </row>
    <row r="141" spans="1:16">
      <c r="F141" s="16"/>
    </row>
    <row r="142" spans="1:16">
      <c r="F142" s="16"/>
    </row>
    <row r="143" spans="1:16">
      <c r="F143" s="16"/>
    </row>
    <row r="144" spans="1:16">
      <c r="F144" s="16"/>
    </row>
    <row r="145" spans="4:16">
      <c r="F145" s="16"/>
    </row>
    <row r="146" spans="4:16">
      <c r="F146" s="16"/>
    </row>
    <row r="158" spans="4:16">
      <c r="D158" s="12"/>
      <c r="E158" s="12"/>
      <c r="F158" s="12"/>
      <c r="G158" s="12"/>
      <c r="H158" s="12"/>
      <c r="I158" s="12"/>
      <c r="L158" s="12"/>
      <c r="M158" s="12"/>
      <c r="N158" s="12"/>
      <c r="O158" s="12"/>
      <c r="P158" s="12"/>
    </row>
    <row r="161" spans="1:2">
      <c r="A161" s="12"/>
      <c r="B161" s="12"/>
    </row>
    <row r="162" spans="1:2">
      <c r="B162" s="12"/>
    </row>
    <row r="163" spans="1:2">
      <c r="B163" s="12"/>
    </row>
    <row r="164" spans="1:2">
      <c r="B164" s="12"/>
    </row>
    <row r="165" spans="1:2">
      <c r="B165" s="12"/>
    </row>
    <row r="166" spans="1:2">
      <c r="B166" s="12"/>
    </row>
    <row r="167" spans="1:2">
      <c r="B167" s="12"/>
    </row>
    <row r="168" spans="1:2">
      <c r="B168" s="12"/>
    </row>
    <row r="169" spans="1:2">
      <c r="B169" s="12"/>
    </row>
    <row r="170" spans="1:2">
      <c r="B170" s="12"/>
    </row>
    <row r="173" spans="1:2">
      <c r="A173" s="12"/>
      <c r="B173" s="12"/>
    </row>
    <row r="176" spans="1:2">
      <c r="B176" s="12"/>
    </row>
    <row r="177" spans="1:2">
      <c r="B177" s="12"/>
    </row>
    <row r="178" spans="1:2">
      <c r="B178" s="12"/>
    </row>
    <row r="179" spans="1:2" s="19" customFormat="1">
      <c r="B179" s="18"/>
    </row>
    <row r="180" spans="1:2" s="19" customFormat="1">
      <c r="B180" s="18"/>
    </row>
    <row r="181" spans="1:2" s="19" customFormat="1">
      <c r="B181" s="18"/>
    </row>
    <row r="182" spans="1:2" s="19" customFormat="1">
      <c r="B182" s="18"/>
    </row>
    <row r="183" spans="1:2" s="19" customFormat="1">
      <c r="B183" s="18"/>
    </row>
    <row r="184" spans="1:2" s="19" customFormat="1">
      <c r="B184" s="18"/>
    </row>
    <row r="185" spans="1:2" s="19" customFormat="1">
      <c r="B185" s="18"/>
    </row>
    <row r="186" spans="1:2" s="19" customFormat="1">
      <c r="B186" s="18"/>
    </row>
    <row r="187" spans="1:2" s="19" customFormat="1">
      <c r="B187" s="18"/>
    </row>
    <row r="188" spans="1:2" s="19" customFormat="1">
      <c r="B188" s="18"/>
    </row>
    <row r="189" spans="1:2" s="19" customFormat="1"/>
    <row r="190" spans="1:2" s="19" customFormat="1"/>
    <row r="191" spans="1:2" s="19" customFormat="1"/>
    <row r="192" spans="1:2" s="19" customFormat="1">
      <c r="A192" s="18"/>
      <c r="B192" s="18"/>
    </row>
    <row r="193" spans="2:22" s="19" customFormat="1">
      <c r="B193" s="18"/>
      <c r="F193" s="18"/>
      <c r="N193" s="28"/>
      <c r="O193" s="28"/>
      <c r="P193" s="28"/>
      <c r="Q193" s="28"/>
      <c r="R193" s="29"/>
      <c r="S193" s="28"/>
      <c r="T193" s="28"/>
      <c r="U193" s="28"/>
      <c r="V193" s="28"/>
    </row>
    <row r="194" spans="2:22" s="19" customFormat="1">
      <c r="C194" s="18"/>
      <c r="D194" s="18"/>
      <c r="F194" s="20"/>
      <c r="G194" s="20"/>
      <c r="N194" s="29"/>
      <c r="O194" s="29"/>
      <c r="P194" s="29"/>
      <c r="Q194" s="29"/>
      <c r="R194" s="29"/>
      <c r="S194" s="29"/>
      <c r="T194" s="29"/>
      <c r="U194" s="29"/>
      <c r="V194" s="29"/>
    </row>
    <row r="195" spans="2:22" s="19" customFormat="1">
      <c r="B195" s="18"/>
      <c r="N195" s="29"/>
      <c r="O195" s="29"/>
      <c r="P195" s="29"/>
      <c r="Q195" s="29"/>
      <c r="R195" s="29"/>
      <c r="S195" s="29"/>
      <c r="T195" s="29"/>
      <c r="U195" s="29"/>
      <c r="V195" s="29"/>
    </row>
    <row r="196" spans="2:22" s="19" customFormat="1">
      <c r="B196" s="18"/>
      <c r="N196" s="29"/>
      <c r="O196" s="29"/>
      <c r="P196" s="29"/>
      <c r="Q196" s="29"/>
      <c r="R196" s="29"/>
      <c r="S196" s="29"/>
      <c r="T196" s="29"/>
      <c r="U196" s="29"/>
      <c r="V196" s="29"/>
    </row>
    <row r="197" spans="2:22" s="19" customFormat="1">
      <c r="B197" s="18"/>
      <c r="N197" s="29"/>
      <c r="O197" s="29"/>
      <c r="P197" s="29"/>
      <c r="Q197" s="29"/>
      <c r="R197" s="29"/>
      <c r="S197" s="29"/>
      <c r="T197" s="29"/>
      <c r="U197" s="29"/>
      <c r="V197" s="29"/>
    </row>
    <row r="198" spans="2:22" s="19" customFormat="1">
      <c r="B198" s="18"/>
      <c r="N198" s="29"/>
      <c r="O198" s="29"/>
      <c r="P198" s="29"/>
      <c r="Q198" s="29"/>
      <c r="R198" s="29"/>
      <c r="S198" s="29"/>
      <c r="T198" s="29"/>
      <c r="U198" s="29"/>
      <c r="V198" s="29"/>
    </row>
    <row r="199" spans="2:22" s="19" customFormat="1">
      <c r="B199" s="18"/>
      <c r="N199" s="29"/>
      <c r="O199" s="29"/>
      <c r="P199" s="29"/>
      <c r="Q199" s="29"/>
      <c r="R199" s="29"/>
      <c r="S199" s="29"/>
      <c r="T199" s="29"/>
      <c r="U199" s="29"/>
      <c r="V199" s="29"/>
    </row>
    <row r="200" spans="2:22" s="19" customFormat="1">
      <c r="B200" s="18"/>
      <c r="N200" s="29"/>
      <c r="O200" s="29"/>
      <c r="P200" s="29"/>
      <c r="Q200" s="29"/>
      <c r="R200" s="29"/>
      <c r="S200" s="29"/>
      <c r="T200" s="29"/>
      <c r="U200" s="29"/>
      <c r="V200" s="29"/>
    </row>
    <row r="201" spans="2:22" s="19" customFormat="1">
      <c r="B201" s="18"/>
      <c r="N201" s="29"/>
      <c r="O201" s="29"/>
      <c r="P201" s="29"/>
      <c r="Q201" s="29"/>
      <c r="R201" s="29"/>
      <c r="S201" s="29"/>
      <c r="T201" s="29"/>
      <c r="U201" s="29"/>
      <c r="V201" s="29"/>
    </row>
    <row r="202" spans="2:22" s="19" customFormat="1">
      <c r="B202" s="18"/>
      <c r="N202" s="29"/>
      <c r="O202" s="29"/>
      <c r="P202" s="29"/>
      <c r="Q202" s="29"/>
      <c r="R202" s="29"/>
      <c r="S202" s="29"/>
      <c r="T202" s="29"/>
      <c r="U202" s="29"/>
      <c r="V202" s="29"/>
    </row>
    <row r="203" spans="2:22" s="19" customFormat="1">
      <c r="N203" s="29"/>
      <c r="O203" s="29"/>
      <c r="P203" s="29"/>
      <c r="Q203" s="29"/>
      <c r="R203" s="29"/>
      <c r="S203" s="29"/>
      <c r="T203" s="29"/>
      <c r="U203" s="29"/>
      <c r="V203" s="29"/>
    </row>
    <row r="204" spans="2:22" s="19" customFormat="1">
      <c r="B204" s="18"/>
      <c r="C204" s="18"/>
      <c r="D204" s="18"/>
      <c r="E204" s="18"/>
      <c r="F204" s="18"/>
      <c r="N204" s="29"/>
      <c r="O204" s="29"/>
      <c r="P204" s="29"/>
      <c r="Q204" s="29"/>
      <c r="R204" s="29"/>
      <c r="S204" s="29"/>
      <c r="T204" s="29"/>
      <c r="U204" s="29"/>
      <c r="V204" s="29"/>
    </row>
    <row r="205" spans="2:22" s="19" customFormat="1">
      <c r="N205" s="29"/>
      <c r="O205" s="29"/>
      <c r="P205" s="29"/>
      <c r="Q205" s="29"/>
      <c r="R205" s="29"/>
      <c r="S205" s="29"/>
      <c r="T205" s="29"/>
      <c r="U205" s="29"/>
      <c r="V205" s="29"/>
    </row>
    <row r="206" spans="2:22" s="19" customFormat="1">
      <c r="N206" s="29"/>
      <c r="O206" s="29"/>
      <c r="P206" s="29"/>
      <c r="Q206" s="29"/>
      <c r="R206" s="29"/>
      <c r="S206" s="29"/>
      <c r="T206" s="29"/>
      <c r="U206" s="29"/>
      <c r="V206" s="29"/>
    </row>
    <row r="207" spans="2:22" s="19" customFormat="1">
      <c r="N207" s="29"/>
      <c r="O207" s="29"/>
      <c r="P207" s="29"/>
      <c r="Q207" s="29"/>
      <c r="R207" s="29"/>
      <c r="S207" s="29"/>
      <c r="T207" s="29"/>
      <c r="U207" s="29"/>
      <c r="V207" s="29"/>
    </row>
    <row r="208" spans="2:22" s="19" customFormat="1">
      <c r="N208" s="29"/>
      <c r="O208" s="29"/>
      <c r="P208" s="29"/>
      <c r="Q208" s="29"/>
      <c r="R208" s="29"/>
      <c r="S208" s="29"/>
      <c r="T208" s="29"/>
      <c r="U208" s="29"/>
      <c r="V208" s="29"/>
    </row>
    <row r="209" spans="2:24">
      <c r="N209" s="29"/>
      <c r="O209" s="29"/>
      <c r="P209" s="29"/>
      <c r="Q209" s="29"/>
      <c r="R209" s="29"/>
      <c r="S209" s="29"/>
      <c r="T209" s="29"/>
      <c r="U209" s="29"/>
      <c r="V209" s="29"/>
    </row>
    <row r="210" spans="2:24">
      <c r="B210" s="18"/>
      <c r="N210" s="29"/>
      <c r="O210" s="29"/>
      <c r="P210" s="29"/>
      <c r="Q210" s="29"/>
      <c r="R210" s="29"/>
      <c r="S210" s="29"/>
      <c r="T210" s="29"/>
      <c r="U210" s="29"/>
      <c r="V210" s="29"/>
    </row>
    <row r="211" spans="2:24">
      <c r="N211" s="29"/>
      <c r="O211" s="29"/>
      <c r="P211" s="29"/>
      <c r="Q211" s="29"/>
      <c r="R211" s="29"/>
      <c r="S211" s="29"/>
      <c r="T211" s="29"/>
      <c r="U211" s="29"/>
      <c r="V211" s="29"/>
    </row>
    <row r="212" spans="2:24">
      <c r="B212" s="12"/>
      <c r="N212" s="29"/>
      <c r="O212" s="29"/>
      <c r="P212" s="29"/>
      <c r="Q212" s="29"/>
      <c r="R212" s="29"/>
      <c r="S212" s="29"/>
      <c r="T212" s="29"/>
      <c r="U212" s="29"/>
      <c r="V212" s="29"/>
    </row>
    <row r="213" spans="2:24">
      <c r="D213" s="12"/>
      <c r="E213" s="12"/>
      <c r="G213" s="12"/>
      <c r="N213" s="29"/>
      <c r="O213" s="29"/>
      <c r="P213" s="29"/>
      <c r="Q213" s="29"/>
      <c r="R213" s="29"/>
      <c r="S213" s="29"/>
      <c r="T213" s="29"/>
      <c r="U213" s="29"/>
      <c r="V213" s="29"/>
    </row>
    <row r="214" spans="2:24">
      <c r="B214" s="18"/>
      <c r="N214" s="28"/>
      <c r="O214" s="28"/>
      <c r="P214" s="28"/>
      <c r="Q214" s="28"/>
      <c r="R214" s="29"/>
      <c r="S214" s="28"/>
      <c r="T214" s="28"/>
      <c r="U214" s="28"/>
      <c r="V214" s="28"/>
    </row>
    <row r="215" spans="2:24">
      <c r="B215" s="18"/>
      <c r="N215" s="29"/>
      <c r="O215" s="29"/>
      <c r="P215" s="29"/>
      <c r="Q215" s="29"/>
      <c r="R215" s="29"/>
      <c r="S215" s="29"/>
      <c r="T215" s="29"/>
      <c r="U215" s="29"/>
      <c r="V215" s="29"/>
    </row>
    <row r="216" spans="2:24">
      <c r="B216" s="18"/>
      <c r="N216" s="29"/>
      <c r="O216" s="29"/>
      <c r="P216" s="29"/>
      <c r="Q216" s="29"/>
      <c r="R216" s="29"/>
      <c r="S216" s="29"/>
      <c r="T216" s="29"/>
      <c r="U216" s="29"/>
      <c r="V216" s="29"/>
    </row>
    <row r="217" spans="2:24">
      <c r="B217" s="18"/>
      <c r="N217" s="29"/>
      <c r="O217" s="29"/>
      <c r="P217" s="29"/>
      <c r="Q217" s="29"/>
      <c r="R217" s="29"/>
      <c r="S217" s="29"/>
      <c r="T217" s="29"/>
      <c r="U217" s="29"/>
      <c r="V217" s="29"/>
    </row>
    <row r="218" spans="2:24">
      <c r="B218" s="12"/>
      <c r="N218" s="29"/>
      <c r="O218" s="29"/>
      <c r="P218" s="29"/>
      <c r="Q218" s="29"/>
      <c r="R218" s="29"/>
      <c r="S218" s="29"/>
      <c r="T218" s="29"/>
      <c r="U218" s="29"/>
      <c r="V218" s="29"/>
    </row>
    <row r="219" spans="2:24">
      <c r="B219" s="12"/>
      <c r="N219" s="19"/>
      <c r="O219" s="19"/>
      <c r="P219" s="19"/>
      <c r="Q219" s="19"/>
      <c r="R219" s="19"/>
      <c r="S219" s="19"/>
      <c r="T219" s="19"/>
      <c r="U219" s="19"/>
      <c r="V219" s="19"/>
      <c r="W219" s="19"/>
      <c r="X219" s="19"/>
    </row>
    <row r="220" spans="2:24">
      <c r="B220" s="12"/>
      <c r="N220" s="19"/>
      <c r="O220" s="19"/>
      <c r="P220" s="19"/>
      <c r="Q220" s="19"/>
      <c r="R220" s="19"/>
      <c r="S220" s="19"/>
      <c r="T220" s="19"/>
      <c r="U220" s="19"/>
      <c r="V220" s="19"/>
      <c r="W220" s="19"/>
      <c r="X220" s="19"/>
    </row>
    <row r="221" spans="2:24">
      <c r="B221" s="12"/>
    </row>
    <row r="223" spans="2:24">
      <c r="B223" s="12"/>
      <c r="C223" s="12"/>
      <c r="D223" s="12"/>
      <c r="E223" s="12"/>
      <c r="F223" s="12"/>
    </row>
    <row r="224" spans="2:24">
      <c r="D224" s="19"/>
    </row>
  </sheetData>
  <pageMargins left="0.7" right="0.7" top="0.78740157499999996" bottom="0.78740157499999996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0BA71-9545-B648-81EE-B5F1A43E739B}">
  <dimension ref="A1:X97"/>
  <sheetViews>
    <sheetView tabSelected="1" topLeftCell="K59" zoomScale="90" zoomScaleNormal="90" workbookViewId="0">
      <selection activeCell="X84" sqref="X84"/>
    </sheetView>
  </sheetViews>
  <sheetFormatPr baseColWidth="10" defaultColWidth="11" defaultRowHeight="16"/>
  <cols>
    <col min="1" max="1" width="11" style="13"/>
    <col min="2" max="2" width="39.1640625" style="13" customWidth="1"/>
    <col min="3" max="3" width="30.83203125" style="13" customWidth="1"/>
    <col min="4" max="4" width="27.1640625" style="13" customWidth="1"/>
    <col min="5" max="5" width="18.83203125" style="13" customWidth="1"/>
    <col min="6" max="6" width="24.1640625" style="13" customWidth="1"/>
    <col min="7" max="7" width="21.6640625" style="13" customWidth="1"/>
    <col min="8" max="8" width="11" style="13"/>
    <col min="9" max="9" width="24.5" style="13" customWidth="1"/>
    <col min="10" max="10" width="7.1640625" style="13" customWidth="1"/>
    <col min="11" max="12" width="8.1640625" style="13" customWidth="1"/>
    <col min="13" max="13" width="11" style="13"/>
    <col min="14" max="14" width="8.33203125" style="13" customWidth="1"/>
    <col min="15" max="16" width="7.5" style="13" customWidth="1"/>
    <col min="17" max="17" width="8.1640625" style="13" customWidth="1"/>
    <col min="18" max="18" width="11" style="13"/>
    <col min="19" max="19" width="8.83203125" style="13" customWidth="1"/>
    <col min="20" max="20" width="7.6640625" style="13" customWidth="1"/>
    <col min="21" max="21" width="7.5" style="13" customWidth="1"/>
    <col min="22" max="22" width="8.1640625" style="13" customWidth="1"/>
    <col min="23" max="16384" width="11" style="13"/>
  </cols>
  <sheetData>
    <row r="1" spans="1:16">
      <c r="A1" s="12" t="s">
        <v>387</v>
      </c>
      <c r="B1" s="12"/>
    </row>
    <row r="4" spans="1:16">
      <c r="A4" s="12" t="s">
        <v>1</v>
      </c>
      <c r="B4" s="13" t="s">
        <v>29</v>
      </c>
      <c r="C4" s="12" t="s">
        <v>80</v>
      </c>
      <c r="K4" s="12" t="s">
        <v>359</v>
      </c>
    </row>
    <row r="6" spans="1:16">
      <c r="C6" s="12" t="s">
        <v>8</v>
      </c>
      <c r="D6" s="13" t="s">
        <v>16</v>
      </c>
      <c r="E6" s="13" t="s">
        <v>17</v>
      </c>
      <c r="F6" s="13" t="s">
        <v>18</v>
      </c>
      <c r="G6" s="14" t="s">
        <v>19</v>
      </c>
      <c r="H6" s="14" t="s">
        <v>20</v>
      </c>
      <c r="I6" s="14" t="s">
        <v>21</v>
      </c>
      <c r="K6" s="15" t="s">
        <v>8</v>
      </c>
      <c r="L6" s="14" t="s">
        <v>157</v>
      </c>
      <c r="M6" s="14" t="s">
        <v>158</v>
      </c>
      <c r="N6" s="14" t="s">
        <v>159</v>
      </c>
      <c r="O6" s="14" t="s">
        <v>160</v>
      </c>
      <c r="P6" s="14"/>
    </row>
    <row r="7" spans="1:16">
      <c r="D7" s="13">
        <v>3</v>
      </c>
      <c r="E7" s="13">
        <v>6</v>
      </c>
      <c r="F7" s="16">
        <v>5</v>
      </c>
      <c r="G7" s="13">
        <v>7</v>
      </c>
      <c r="H7" s="13">
        <v>6</v>
      </c>
      <c r="I7" s="13">
        <v>6</v>
      </c>
      <c r="L7" s="13">
        <v>2</v>
      </c>
      <c r="M7" s="13">
        <v>2</v>
      </c>
      <c r="N7" s="13">
        <v>3</v>
      </c>
      <c r="O7" s="13">
        <v>2</v>
      </c>
    </row>
    <row r="8" spans="1:16">
      <c r="D8" s="13">
        <v>6</v>
      </c>
      <c r="E8" s="13">
        <v>3</v>
      </c>
      <c r="F8" s="16">
        <v>7</v>
      </c>
      <c r="G8" s="13">
        <v>6</v>
      </c>
      <c r="H8" s="13">
        <v>3</v>
      </c>
      <c r="I8" s="13">
        <v>4</v>
      </c>
      <c r="L8" s="13">
        <v>3</v>
      </c>
      <c r="M8" s="13">
        <v>1</v>
      </c>
      <c r="N8" s="13">
        <v>2</v>
      </c>
      <c r="O8" s="13">
        <v>2</v>
      </c>
    </row>
    <row r="9" spans="1:16">
      <c r="D9" s="13">
        <v>4</v>
      </c>
      <c r="E9" s="13">
        <v>4</v>
      </c>
      <c r="F9" s="16">
        <v>5</v>
      </c>
      <c r="G9" s="13">
        <v>4</v>
      </c>
      <c r="H9" s="13">
        <v>4</v>
      </c>
      <c r="I9" s="13">
        <v>4</v>
      </c>
      <c r="L9" s="13">
        <v>1</v>
      </c>
      <c r="M9" s="13">
        <v>0</v>
      </c>
      <c r="N9" s="13">
        <v>3</v>
      </c>
      <c r="O9" s="13">
        <v>4</v>
      </c>
    </row>
    <row r="10" spans="1:16">
      <c r="D10" s="13">
        <v>6</v>
      </c>
      <c r="E10" s="13">
        <v>1</v>
      </c>
      <c r="F10" s="16">
        <v>4</v>
      </c>
      <c r="G10" s="13">
        <v>5</v>
      </c>
      <c r="H10" s="13">
        <v>6</v>
      </c>
      <c r="I10" s="13">
        <v>7</v>
      </c>
      <c r="L10" s="13">
        <v>1</v>
      </c>
      <c r="M10" s="13">
        <v>2</v>
      </c>
      <c r="N10" s="13">
        <v>1</v>
      </c>
      <c r="O10" s="13">
        <v>0</v>
      </c>
    </row>
    <row r="11" spans="1:16">
      <c r="D11" s="13">
        <v>6</v>
      </c>
      <c r="E11" s="13">
        <v>1</v>
      </c>
      <c r="F11" s="16">
        <v>5</v>
      </c>
      <c r="G11" s="13">
        <v>5</v>
      </c>
      <c r="H11" s="13">
        <v>4</v>
      </c>
      <c r="I11" s="13">
        <v>7</v>
      </c>
      <c r="L11" s="13">
        <v>1</v>
      </c>
      <c r="M11" s="13">
        <v>3</v>
      </c>
      <c r="N11" s="13">
        <v>1</v>
      </c>
      <c r="O11" s="13">
        <v>3</v>
      </c>
    </row>
    <row r="12" spans="1:16">
      <c r="D12" s="13">
        <v>4</v>
      </c>
      <c r="E12" s="13">
        <v>3</v>
      </c>
      <c r="F12" s="16">
        <v>2</v>
      </c>
      <c r="G12" s="13">
        <v>6</v>
      </c>
      <c r="H12" s="13">
        <v>4</v>
      </c>
      <c r="I12" s="13">
        <v>6</v>
      </c>
      <c r="L12" s="13">
        <v>0</v>
      </c>
      <c r="M12" s="13">
        <v>4</v>
      </c>
      <c r="N12" s="13">
        <v>0</v>
      </c>
      <c r="O12" s="13">
        <v>0</v>
      </c>
    </row>
    <row r="13" spans="1:16">
      <c r="D13" s="13">
        <v>4</v>
      </c>
      <c r="E13" s="13">
        <v>3</v>
      </c>
      <c r="F13" s="16">
        <v>7</v>
      </c>
      <c r="G13" s="13">
        <v>8</v>
      </c>
      <c r="H13" s="13">
        <v>8</v>
      </c>
      <c r="I13" s="13">
        <v>3</v>
      </c>
      <c r="L13" s="13">
        <v>3</v>
      </c>
      <c r="M13" s="13">
        <v>0</v>
      </c>
      <c r="N13" s="13">
        <v>2</v>
      </c>
      <c r="O13" s="13">
        <v>1</v>
      </c>
    </row>
    <row r="14" spans="1:16">
      <c r="D14" s="13">
        <v>1</v>
      </c>
      <c r="E14" s="13">
        <v>3</v>
      </c>
      <c r="F14" s="16">
        <v>5</v>
      </c>
      <c r="G14" s="13">
        <v>4</v>
      </c>
      <c r="H14" s="13">
        <v>6</v>
      </c>
      <c r="I14" s="13">
        <v>8</v>
      </c>
      <c r="L14" s="13">
        <v>2</v>
      </c>
      <c r="M14" s="13">
        <v>0</v>
      </c>
      <c r="N14" s="13">
        <v>1</v>
      </c>
      <c r="O14" s="13">
        <v>4</v>
      </c>
    </row>
    <row r="15" spans="1:16">
      <c r="D15" s="13">
        <v>4</v>
      </c>
      <c r="E15" s="13">
        <v>3</v>
      </c>
      <c r="F15" s="16">
        <v>4</v>
      </c>
      <c r="G15" s="13">
        <v>5</v>
      </c>
      <c r="H15" s="13">
        <v>4</v>
      </c>
      <c r="I15" s="13">
        <v>6</v>
      </c>
      <c r="L15" s="13">
        <v>5</v>
      </c>
      <c r="M15" s="13">
        <v>2</v>
      </c>
      <c r="N15" s="13">
        <v>1</v>
      </c>
      <c r="O15" s="13">
        <v>0</v>
      </c>
    </row>
    <row r="16" spans="1:16">
      <c r="D16" s="13">
        <v>2</v>
      </c>
      <c r="E16" s="13">
        <v>3</v>
      </c>
      <c r="F16" s="16">
        <v>6</v>
      </c>
      <c r="G16" s="13">
        <v>7</v>
      </c>
      <c r="H16" s="13">
        <v>2</v>
      </c>
      <c r="I16" s="13">
        <v>5</v>
      </c>
      <c r="L16" s="13">
        <v>0</v>
      </c>
      <c r="M16" s="13">
        <v>3</v>
      </c>
      <c r="N16" s="13">
        <v>2</v>
      </c>
      <c r="O16" s="13">
        <v>2</v>
      </c>
    </row>
    <row r="17" spans="1:16">
      <c r="G17" s="13">
        <v>4</v>
      </c>
      <c r="H17" s="13">
        <v>5</v>
      </c>
      <c r="I17" s="13">
        <v>5</v>
      </c>
      <c r="L17" s="13">
        <v>3</v>
      </c>
      <c r="M17" s="13">
        <v>1</v>
      </c>
      <c r="N17" s="13">
        <v>2</v>
      </c>
      <c r="O17" s="13">
        <v>1</v>
      </c>
    </row>
    <row r="18" spans="1:16">
      <c r="G18" s="13">
        <v>6</v>
      </c>
      <c r="H18" s="13">
        <v>4</v>
      </c>
      <c r="I18" s="13">
        <v>6</v>
      </c>
      <c r="L18" s="13">
        <v>2</v>
      </c>
      <c r="M18" s="13">
        <v>0</v>
      </c>
      <c r="N18" s="13">
        <v>0</v>
      </c>
      <c r="O18" s="13">
        <v>4</v>
      </c>
    </row>
    <row r="19" spans="1:16">
      <c r="G19" s="13">
        <v>3</v>
      </c>
      <c r="H19" s="13">
        <v>5</v>
      </c>
      <c r="I19" s="13">
        <v>7</v>
      </c>
      <c r="L19" s="13">
        <v>1</v>
      </c>
      <c r="M19" s="13">
        <v>0</v>
      </c>
      <c r="N19" s="13">
        <v>1</v>
      </c>
      <c r="O19" s="13">
        <v>2</v>
      </c>
    </row>
    <row r="20" spans="1:16">
      <c r="G20" s="13">
        <v>0</v>
      </c>
      <c r="H20" s="13">
        <v>4</v>
      </c>
      <c r="I20" s="13">
        <v>3</v>
      </c>
      <c r="L20" s="13">
        <v>2</v>
      </c>
      <c r="M20" s="13">
        <v>2</v>
      </c>
      <c r="N20" s="13">
        <v>0</v>
      </c>
      <c r="O20" s="13">
        <v>2</v>
      </c>
    </row>
    <row r="21" spans="1:16">
      <c r="G21" s="13">
        <v>5</v>
      </c>
      <c r="H21" s="13">
        <v>5</v>
      </c>
      <c r="I21" s="13">
        <v>10</v>
      </c>
      <c r="L21" s="13">
        <v>3</v>
      </c>
      <c r="M21" s="13">
        <v>0</v>
      </c>
      <c r="N21" s="13">
        <v>1</v>
      </c>
      <c r="O21" s="13">
        <v>2</v>
      </c>
    </row>
    <row r="22" spans="1:16">
      <c r="G22" s="13">
        <v>2</v>
      </c>
      <c r="H22" s="13">
        <v>3</v>
      </c>
      <c r="I22" s="13">
        <v>5</v>
      </c>
      <c r="L22" s="13">
        <v>0</v>
      </c>
      <c r="M22" s="13">
        <v>1</v>
      </c>
      <c r="N22" s="13">
        <v>1</v>
      </c>
      <c r="O22" s="13">
        <v>2</v>
      </c>
    </row>
    <row r="23" spans="1:16">
      <c r="G23" s="13">
        <v>6</v>
      </c>
      <c r="H23" s="13">
        <v>5</v>
      </c>
      <c r="I23" s="13">
        <v>6</v>
      </c>
      <c r="L23" s="13">
        <v>0</v>
      </c>
      <c r="M23" s="13">
        <v>0</v>
      </c>
      <c r="N23" s="13">
        <v>3</v>
      </c>
      <c r="O23" s="13">
        <v>3</v>
      </c>
    </row>
    <row r="24" spans="1:16">
      <c r="G24" s="13">
        <v>5</v>
      </c>
      <c r="H24" s="13">
        <v>6</v>
      </c>
      <c r="I24" s="13">
        <v>7</v>
      </c>
      <c r="L24" s="13">
        <v>1</v>
      </c>
      <c r="M24" s="13">
        <v>1</v>
      </c>
      <c r="N24" s="13">
        <v>1</v>
      </c>
      <c r="O24" s="13">
        <v>2</v>
      </c>
    </row>
    <row r="25" spans="1:16">
      <c r="G25" s="13">
        <v>5</v>
      </c>
      <c r="H25" s="13">
        <v>4</v>
      </c>
      <c r="I25" s="13">
        <v>5</v>
      </c>
      <c r="L25" s="13">
        <v>3</v>
      </c>
      <c r="M25" s="13">
        <v>2</v>
      </c>
      <c r="N25" s="13">
        <v>0</v>
      </c>
      <c r="O25" s="13">
        <v>4</v>
      </c>
    </row>
    <row r="26" spans="1:16">
      <c r="G26" s="13">
        <v>2</v>
      </c>
      <c r="H26" s="13">
        <v>5</v>
      </c>
      <c r="I26" s="13">
        <v>4</v>
      </c>
      <c r="L26" s="13">
        <v>2</v>
      </c>
      <c r="M26" s="13">
        <v>1</v>
      </c>
      <c r="N26" s="13">
        <v>2</v>
      </c>
      <c r="O26" s="13">
        <v>1</v>
      </c>
    </row>
    <row r="28" spans="1:16">
      <c r="C28" s="13" t="s">
        <v>30</v>
      </c>
      <c r="D28" s="12">
        <f t="shared" ref="D28:I28" si="0">AVERAGE(D7:D26)</f>
        <v>4</v>
      </c>
      <c r="E28" s="12">
        <f t="shared" si="0"/>
        <v>3</v>
      </c>
      <c r="F28" s="12">
        <f t="shared" si="0"/>
        <v>5</v>
      </c>
      <c r="G28" s="12">
        <f t="shared" si="0"/>
        <v>4.75</v>
      </c>
      <c r="H28" s="12">
        <f t="shared" si="0"/>
        <v>4.6500000000000004</v>
      </c>
      <c r="I28" s="12">
        <f t="shared" si="0"/>
        <v>5.7</v>
      </c>
      <c r="K28" s="13" t="s">
        <v>30</v>
      </c>
      <c r="L28" s="12">
        <f>AVERAGE(L7:L26)</f>
        <v>1.75</v>
      </c>
      <c r="M28" s="12">
        <f>AVERAGE(M7:M26)</f>
        <v>1.25</v>
      </c>
      <c r="N28" s="12">
        <f>AVERAGE(N7:N26)</f>
        <v>1.35</v>
      </c>
      <c r="O28" s="12">
        <f>AVERAGE(O7:O26)</f>
        <v>2.0499999999999998</v>
      </c>
      <c r="P28" s="12"/>
    </row>
    <row r="31" spans="1:16">
      <c r="A31" s="12" t="s">
        <v>2</v>
      </c>
      <c r="B31" s="12"/>
      <c r="D31" s="13" t="s">
        <v>149</v>
      </c>
    </row>
    <row r="32" spans="1:16">
      <c r="B32" s="12" t="s">
        <v>134</v>
      </c>
      <c r="C32" s="13" t="s">
        <v>136</v>
      </c>
      <c r="D32" s="13">
        <v>0.85781723906447549</v>
      </c>
    </row>
    <row r="33" spans="1:15">
      <c r="B33" s="12"/>
      <c r="C33" s="13" t="s">
        <v>137</v>
      </c>
      <c r="D33" s="13">
        <v>1.178865682603093</v>
      </c>
    </row>
    <row r="34" spans="1:15">
      <c r="B34" s="12"/>
      <c r="C34" s="13" t="s">
        <v>138</v>
      </c>
      <c r="D34" s="13">
        <v>1.6913632834801764</v>
      </c>
    </row>
    <row r="35" spans="1:15">
      <c r="B35" s="12"/>
      <c r="C35" s="13" t="s">
        <v>139</v>
      </c>
      <c r="D35" s="13">
        <v>0.83350614253968258</v>
      </c>
    </row>
    <row r="36" spans="1:15">
      <c r="B36" s="12"/>
    </row>
    <row r="37" spans="1:15">
      <c r="B37" s="12" t="s">
        <v>151</v>
      </c>
      <c r="C37" s="13" t="s">
        <v>152</v>
      </c>
      <c r="D37" s="13">
        <v>1.0452794645478398</v>
      </c>
    </row>
    <row r="38" spans="1:15">
      <c r="B38" s="12"/>
      <c r="C38" s="13" t="s">
        <v>153</v>
      </c>
      <c r="D38" s="13">
        <v>1.1666854864365412</v>
      </c>
    </row>
    <row r="39" spans="1:15">
      <c r="B39" s="12"/>
      <c r="C39" s="13" t="s">
        <v>154</v>
      </c>
      <c r="D39" s="13">
        <v>1.7423940415578247</v>
      </c>
    </row>
    <row r="40" spans="1:15">
      <c r="B40" s="12"/>
      <c r="C40" s="13" t="s">
        <v>155</v>
      </c>
      <c r="D40" s="13">
        <v>1.3292064993989774</v>
      </c>
    </row>
    <row r="43" spans="1:15">
      <c r="A43" s="12" t="s">
        <v>3</v>
      </c>
      <c r="B43" s="12" t="s">
        <v>388</v>
      </c>
    </row>
    <row r="45" spans="1:15">
      <c r="C45" s="13" t="s">
        <v>81</v>
      </c>
      <c r="D45" s="13" t="s">
        <v>82</v>
      </c>
      <c r="F45" s="13" t="s">
        <v>81</v>
      </c>
      <c r="G45" s="13" t="s">
        <v>83</v>
      </c>
      <c r="I45" s="13" t="s">
        <v>84</v>
      </c>
      <c r="M45" s="13" t="s">
        <v>98</v>
      </c>
      <c r="N45" s="13" t="s">
        <v>99</v>
      </c>
      <c r="O45" s="13" t="s">
        <v>236</v>
      </c>
    </row>
    <row r="46" spans="1:15">
      <c r="B46" s="12" t="s">
        <v>85</v>
      </c>
      <c r="C46" s="13">
        <v>0.28100000000000003</v>
      </c>
      <c r="D46" s="13">
        <v>4.0508700000000006</v>
      </c>
      <c r="F46" s="13">
        <v>0.2254187</v>
      </c>
      <c r="G46" s="13">
        <v>21.085494635000003</v>
      </c>
      <c r="I46" s="13">
        <v>5.2051768225097321</v>
      </c>
      <c r="M46" s="13">
        <v>1.0703312174168975</v>
      </c>
      <c r="N46" s="13">
        <v>0.72030394873070736</v>
      </c>
    </row>
    <row r="47" spans="1:15">
      <c r="B47" s="12" t="s">
        <v>86</v>
      </c>
      <c r="C47" s="13">
        <v>0.29249999999999998</v>
      </c>
      <c r="D47" s="13">
        <v>4.4714249999999991</v>
      </c>
      <c r="F47" s="13">
        <v>0.24939600000000001</v>
      </c>
      <c r="G47" s="13">
        <v>24.707265800000002</v>
      </c>
      <c r="I47" s="13">
        <v>5.5255910140503319</v>
      </c>
      <c r="M47" s="13">
        <v>1.1270924316537612</v>
      </c>
      <c r="N47" s="13">
        <v>0.76464357738616018</v>
      </c>
    </row>
    <row r="48" spans="1:15">
      <c r="B48" s="12" t="s">
        <v>87</v>
      </c>
      <c r="C48" s="13">
        <v>0.29399999999999998</v>
      </c>
      <c r="D48" s="13">
        <v>4.526279999999999</v>
      </c>
      <c r="F48" s="13">
        <v>0.2656963</v>
      </c>
      <c r="G48" s="13">
        <v>27.169426115000007</v>
      </c>
      <c r="I48" s="13">
        <v>6.002595092437943</v>
      </c>
      <c r="M48" s="13">
        <v>0.95695271881169008</v>
      </c>
      <c r="N48" s="13">
        <v>0.83065246295127793</v>
      </c>
    </row>
    <row r="49" spans="1:22">
      <c r="B49" s="12" t="s">
        <v>88</v>
      </c>
      <c r="C49" s="13">
        <v>0.27849999999999997</v>
      </c>
      <c r="D49" s="13">
        <v>3.9594449999999997</v>
      </c>
      <c r="F49" s="13">
        <v>0.28857149999999998</v>
      </c>
      <c r="G49" s="13">
        <v>30.624725075000001</v>
      </c>
      <c r="I49" s="13">
        <v>7.7346004490528353</v>
      </c>
    </row>
    <row r="50" spans="1:22">
      <c r="B50" s="12" t="s">
        <v>89</v>
      </c>
      <c r="C50" s="13">
        <v>0.27750000000000002</v>
      </c>
      <c r="D50" s="13">
        <v>3.9228750000000003</v>
      </c>
      <c r="F50" s="13">
        <v>0.29735149999999999</v>
      </c>
      <c r="G50" s="13">
        <v>31.950944075000002</v>
      </c>
      <c r="I50" s="13">
        <v>8.144777510116942</v>
      </c>
    </row>
    <row r="51" spans="1:22">
      <c r="B51" s="12" t="s">
        <v>90</v>
      </c>
      <c r="C51" s="13">
        <v>0.26100000000000001</v>
      </c>
      <c r="D51" s="13">
        <v>3.3194699999999999</v>
      </c>
      <c r="F51" s="13">
        <v>0.23779600000000001</v>
      </c>
      <c r="G51" s="13">
        <v>22.955085800000006</v>
      </c>
      <c r="I51" s="13">
        <v>6.9152864162049985</v>
      </c>
      <c r="M51" s="13" t="s">
        <v>100</v>
      </c>
      <c r="N51" s="13" t="s">
        <v>101</v>
      </c>
    </row>
    <row r="52" spans="1:22">
      <c r="B52" s="12" t="s">
        <v>91</v>
      </c>
      <c r="C52" s="13">
        <v>0.30049999999999999</v>
      </c>
      <c r="D52" s="13">
        <v>4.763984999999999</v>
      </c>
      <c r="F52" s="13">
        <v>0.26865939999999999</v>
      </c>
      <c r="G52" s="13">
        <v>27.617002370000002</v>
      </c>
      <c r="I52" s="13">
        <v>5.7970380616227812</v>
      </c>
      <c r="M52" s="13">
        <v>0.97726725907491907</v>
      </c>
      <c r="N52" s="13">
        <v>0.83705634272317908</v>
      </c>
    </row>
    <row r="53" spans="1:22">
      <c r="B53" s="12" t="s">
        <v>92</v>
      </c>
      <c r="C53" s="13">
        <v>0.30349999999999999</v>
      </c>
      <c r="D53" s="13">
        <v>4.8736950000000006</v>
      </c>
      <c r="F53" s="13">
        <v>0.28808040000000001</v>
      </c>
      <c r="G53" s="13">
        <v>30.550544420000008</v>
      </c>
      <c r="I53" s="13">
        <v>6.2684563601128112</v>
      </c>
      <c r="M53" s="13">
        <v>0.9324528060683166</v>
      </c>
      <c r="N53" s="13">
        <v>0.90512622127705311</v>
      </c>
    </row>
    <row r="54" spans="1:22">
      <c r="B54" s="12" t="s">
        <v>93</v>
      </c>
      <c r="C54" s="13">
        <v>0.26</v>
      </c>
      <c r="D54" s="13">
        <v>3.2829000000000006</v>
      </c>
      <c r="F54" s="13">
        <v>0.27327669999999998</v>
      </c>
      <c r="G54" s="13">
        <v>28.314445535000004</v>
      </c>
      <c r="I54" s="13">
        <v>8.6248272975113469</v>
      </c>
      <c r="M54" s="13">
        <v>1.0902799348567642</v>
      </c>
      <c r="N54" s="13">
        <v>1.245371570365871</v>
      </c>
    </row>
    <row r="55" spans="1:22">
      <c r="B55" s="12" t="s">
        <v>94</v>
      </c>
      <c r="C55" s="13">
        <v>0.26800000000000002</v>
      </c>
      <c r="D55" s="13">
        <v>3.5754600000000005</v>
      </c>
      <c r="F55" s="13">
        <v>0.281943</v>
      </c>
      <c r="G55" s="13">
        <v>29.623490150000002</v>
      </c>
      <c r="I55" s="13">
        <v>8.2852248801552797</v>
      </c>
      <c r="N55" s="13">
        <v>1.1963350875223473</v>
      </c>
    </row>
    <row r="56" spans="1:22">
      <c r="B56" s="12" t="s">
        <v>95</v>
      </c>
      <c r="C56" s="13">
        <v>0.27900000000000003</v>
      </c>
      <c r="D56" s="13">
        <v>3.977730000000002</v>
      </c>
      <c r="F56" s="13">
        <v>0.26405529999999999</v>
      </c>
      <c r="G56" s="13">
        <v>26.921553065000005</v>
      </c>
      <c r="I56" s="13">
        <v>6.7680694931531278</v>
      </c>
    </row>
    <row r="57" spans="1:22">
      <c r="B57" s="12" t="s">
        <v>96</v>
      </c>
      <c r="C57" s="13">
        <v>0.29349999999999998</v>
      </c>
      <c r="D57" s="13">
        <v>4.5079950000000002</v>
      </c>
      <c r="F57" s="13">
        <v>0.27855220000000003</v>
      </c>
      <c r="G57" s="13">
        <v>29.111309810000009</v>
      </c>
      <c r="I57" s="13">
        <v>6.4577067654245415</v>
      </c>
    </row>
    <row r="58" spans="1:22">
      <c r="B58" s="12" t="s">
        <v>97</v>
      </c>
      <c r="C58" s="13">
        <v>0.27600000000000002</v>
      </c>
      <c r="D58" s="13">
        <v>3.8680200000000005</v>
      </c>
      <c r="F58" s="13">
        <v>0.27918179999999998</v>
      </c>
      <c r="G58" s="13">
        <v>29.206410890000001</v>
      </c>
      <c r="I58" s="13">
        <v>7.5507393679453561</v>
      </c>
    </row>
    <row r="61" spans="1:22">
      <c r="N61" s="13" t="s">
        <v>80</v>
      </c>
      <c r="S61" s="13" t="s">
        <v>336</v>
      </c>
    </row>
    <row r="62" spans="1:22" s="19" customFormat="1" ht="17" thickBot="1">
      <c r="A62" s="18" t="s">
        <v>4</v>
      </c>
      <c r="B62" s="18" t="s">
        <v>253</v>
      </c>
    </row>
    <row r="63" spans="1:22" s="19" customFormat="1" ht="18" thickBot="1">
      <c r="B63" s="18"/>
      <c r="F63" s="18" t="s">
        <v>232</v>
      </c>
      <c r="N63" s="17" t="s">
        <v>326</v>
      </c>
      <c r="O63" s="17" t="s">
        <v>327</v>
      </c>
      <c r="P63" s="17" t="s">
        <v>328</v>
      </c>
      <c r="Q63" s="17" t="s">
        <v>329</v>
      </c>
      <c r="S63" s="17" t="s">
        <v>337</v>
      </c>
      <c r="T63" s="17" t="s">
        <v>338</v>
      </c>
      <c r="U63" s="17" t="s">
        <v>339</v>
      </c>
      <c r="V63" s="17" t="s">
        <v>340</v>
      </c>
    </row>
    <row r="64" spans="1:22" s="19" customFormat="1" ht="17" thickTop="1">
      <c r="C64" s="18" t="s">
        <v>252</v>
      </c>
      <c r="D64" s="18" t="s">
        <v>250</v>
      </c>
      <c r="F64" s="20" t="s">
        <v>368</v>
      </c>
      <c r="G64" s="20" t="s">
        <v>369</v>
      </c>
    </row>
    <row r="65" spans="2:13" s="19" customFormat="1">
      <c r="B65" s="18" t="s">
        <v>360</v>
      </c>
      <c r="C65" s="19">
        <v>0.67692746187829567</v>
      </c>
      <c r="D65" s="19">
        <v>1.3568120279321647</v>
      </c>
      <c r="F65" s="19">
        <f>C69/D69</f>
        <v>0.30612244897959184</v>
      </c>
      <c r="G65" s="19">
        <f>C65/D65</f>
        <v>0.49891027492582002</v>
      </c>
    </row>
    <row r="66" spans="2:13" s="19" customFormat="1">
      <c r="B66" s="18" t="s">
        <v>361</v>
      </c>
      <c r="C66" s="19">
        <v>0.83839101828056906</v>
      </c>
      <c r="D66" s="19">
        <v>1.1232981573623486</v>
      </c>
      <c r="F66" s="19">
        <f>C70/D70</f>
        <v>0.37083582274047661</v>
      </c>
      <c r="G66" s="19">
        <f>C66/D66</f>
        <v>0.74636552440290749</v>
      </c>
      <c r="M66" s="19" t="s">
        <v>334</v>
      </c>
    </row>
    <row r="67" spans="2:13" s="19" customFormat="1">
      <c r="B67" s="18" t="s">
        <v>362</v>
      </c>
      <c r="C67" s="19">
        <v>0.86930537067724301</v>
      </c>
      <c r="D67" s="19">
        <v>1.084594278884029</v>
      </c>
      <c r="F67" s="19">
        <f>C71/D71</f>
        <v>0.52454102660172353</v>
      </c>
      <c r="G67" s="19">
        <f>C67/D67</f>
        <v>0.80150281778334376</v>
      </c>
    </row>
    <row r="68" spans="2:13" s="19" customFormat="1">
      <c r="B68" s="18" t="s">
        <v>363</v>
      </c>
      <c r="C68" s="19">
        <v>1.204868209078479</v>
      </c>
      <c r="D68" s="19">
        <v>1.3069029471888667</v>
      </c>
      <c r="F68" s="19">
        <f>C72/D72</f>
        <v>0.68850765964771354</v>
      </c>
      <c r="G68" s="19">
        <f>C68/D68</f>
        <v>0.92192630804769149</v>
      </c>
    </row>
    <row r="69" spans="2:13" s="19" customFormat="1">
      <c r="B69" s="18" t="s">
        <v>364</v>
      </c>
      <c r="C69" s="19">
        <v>0.21732516190724566</v>
      </c>
      <c r="D69" s="19">
        <v>0.7099288622303358</v>
      </c>
    </row>
    <row r="70" spans="2:13" s="19" customFormat="1">
      <c r="B70" s="18" t="s">
        <v>365</v>
      </c>
      <c r="C70" s="19">
        <v>0.34596090641757482</v>
      </c>
      <c r="D70" s="19">
        <v>0.93292202425570392</v>
      </c>
    </row>
    <row r="71" spans="2:13" s="19" customFormat="1">
      <c r="B71" s="18" t="s">
        <v>366</v>
      </c>
      <c r="C71" s="19">
        <v>0.26170180948108268</v>
      </c>
      <c r="D71" s="19">
        <v>0.49891580678929259</v>
      </c>
      <c r="M71" s="19" t="s">
        <v>335</v>
      </c>
    </row>
    <row r="72" spans="2:13" s="19" customFormat="1">
      <c r="B72" s="18" t="s">
        <v>367</v>
      </c>
      <c r="C72" s="19">
        <v>0.15979333395475184</v>
      </c>
      <c r="D72" s="19">
        <v>0.23208650145811419</v>
      </c>
    </row>
    <row r="73" spans="2:13" s="19" customFormat="1"/>
    <row r="74" spans="2:13" s="19" customFormat="1">
      <c r="B74" s="12" t="s">
        <v>322</v>
      </c>
      <c r="C74" s="12" t="s">
        <v>346</v>
      </c>
      <c r="D74" s="12" t="s">
        <v>262</v>
      </c>
      <c r="E74" s="12"/>
      <c r="F74" s="12"/>
    </row>
    <row r="75" spans="2:13" s="19" customFormat="1">
      <c r="B75" s="19">
        <f>AVERAGE(G65:G68)</f>
        <v>0.7421762312899407</v>
      </c>
      <c r="C75" s="21">
        <f>G65/B75</f>
        <v>0.67222615585342604</v>
      </c>
      <c r="D75" s="19">
        <f>F65/B75</f>
        <v>0.41246598324435046</v>
      </c>
      <c r="M75" s="13" t="s">
        <v>325</v>
      </c>
    </row>
    <row r="76" spans="2:13" s="19" customFormat="1">
      <c r="C76" s="19">
        <f>G66/B75</f>
        <v>1.0056446069495995</v>
      </c>
      <c r="D76" s="19">
        <f>F66/B75</f>
        <v>0.49966006334633589</v>
      </c>
    </row>
    <row r="77" spans="2:13" s="19" customFormat="1">
      <c r="B77" s="21" t="s">
        <v>309</v>
      </c>
      <c r="C77" s="19">
        <f>G67/B75</f>
        <v>1.0799359828464061</v>
      </c>
      <c r="D77" s="19">
        <f>F67/B75</f>
        <v>0.70676074561165081</v>
      </c>
    </row>
    <row r="78" spans="2:13" s="19" customFormat="1">
      <c r="C78" s="19">
        <f>G68/B75</f>
        <v>1.2421932543505683</v>
      </c>
      <c r="D78" s="19">
        <f>F68/B75</f>
        <v>0.92768756343901182</v>
      </c>
    </row>
    <row r="80" spans="2:13">
      <c r="B80" s="18" t="s">
        <v>253</v>
      </c>
    </row>
    <row r="82" spans="2:24">
      <c r="B82" s="12" t="s">
        <v>215</v>
      </c>
    </row>
    <row r="83" spans="2:24" ht="17" thickBot="1">
      <c r="D83" s="12" t="s">
        <v>254</v>
      </c>
      <c r="E83" s="12" t="s">
        <v>255</v>
      </c>
      <c r="G83" s="12" t="s">
        <v>254</v>
      </c>
    </row>
    <row r="84" spans="2:24" ht="18" thickBot="1">
      <c r="B84" s="18" t="s">
        <v>337</v>
      </c>
      <c r="C84" s="13" t="s">
        <v>336</v>
      </c>
      <c r="D84" s="13">
        <v>-9</v>
      </c>
      <c r="E84" s="13">
        <v>71</v>
      </c>
      <c r="G84" s="13">
        <v>-0.12676056338028169</v>
      </c>
      <c r="J84" s="13" t="s">
        <v>30</v>
      </c>
      <c r="N84" s="17" t="s">
        <v>326</v>
      </c>
      <c r="O84" s="17" t="s">
        <v>327</v>
      </c>
      <c r="P84" s="17" t="s">
        <v>328</v>
      </c>
      <c r="Q84" s="17" t="s">
        <v>329</v>
      </c>
      <c r="S84" s="17" t="s">
        <v>337</v>
      </c>
      <c r="T84" s="17" t="s">
        <v>338</v>
      </c>
      <c r="U84" s="17" t="s">
        <v>339</v>
      </c>
      <c r="V84" s="17" t="s">
        <v>340</v>
      </c>
    </row>
    <row r="85" spans="2:24" ht="17" thickTop="1">
      <c r="B85" s="18" t="s">
        <v>338</v>
      </c>
      <c r="C85" s="13" t="s">
        <v>336</v>
      </c>
      <c r="D85" s="13">
        <v>0</v>
      </c>
      <c r="E85" s="13">
        <v>53</v>
      </c>
      <c r="G85" s="13">
        <v>0</v>
      </c>
      <c r="I85" s="13" t="s">
        <v>336</v>
      </c>
      <c r="J85" s="13">
        <f>AVERAGE(G85:G87)</f>
        <v>6.2875141142211918E-2</v>
      </c>
    </row>
    <row r="86" spans="2:24">
      <c r="B86" s="18" t="s">
        <v>339</v>
      </c>
      <c r="C86" s="13" t="s">
        <v>336</v>
      </c>
      <c r="D86" s="13">
        <v>6</v>
      </c>
      <c r="E86" s="13">
        <v>79</v>
      </c>
      <c r="G86" s="13">
        <v>7.5949367088607597E-2</v>
      </c>
      <c r="M86" s="13" t="s">
        <v>215</v>
      </c>
    </row>
    <row r="87" spans="2:24">
      <c r="B87" s="18" t="s">
        <v>340</v>
      </c>
      <c r="C87" s="13" t="s">
        <v>336</v>
      </c>
      <c r="D87" s="13">
        <v>8</v>
      </c>
      <c r="E87" s="13">
        <v>71</v>
      </c>
      <c r="G87" s="13">
        <v>0.11267605633802817</v>
      </c>
      <c r="I87" s="13" t="s">
        <v>370</v>
      </c>
      <c r="J87" s="13">
        <f>AVERAGE(G88:G91)</f>
        <v>0.34722694711162483</v>
      </c>
    </row>
    <row r="88" spans="2:24">
      <c r="B88" s="12" t="s">
        <v>256</v>
      </c>
      <c r="C88" s="13" t="s">
        <v>370</v>
      </c>
      <c r="D88" s="13">
        <v>24</v>
      </c>
      <c r="E88" s="13">
        <v>57</v>
      </c>
      <c r="G88" s="13">
        <v>0.42105263157894735</v>
      </c>
    </row>
    <row r="89" spans="2:24">
      <c r="B89" s="12" t="s">
        <v>257</v>
      </c>
      <c r="C89" s="13" t="s">
        <v>370</v>
      </c>
      <c r="D89" s="13">
        <v>20</v>
      </c>
      <c r="E89" s="13">
        <v>58</v>
      </c>
      <c r="G89" s="13">
        <v>0.34482758620689657</v>
      </c>
      <c r="N89" s="19"/>
      <c r="O89" s="19"/>
      <c r="P89" s="19"/>
      <c r="Q89" s="19"/>
      <c r="R89" s="19"/>
      <c r="S89" s="19"/>
      <c r="T89" s="19"/>
      <c r="U89" s="19"/>
      <c r="V89" s="19"/>
      <c r="W89" s="19"/>
      <c r="X89" s="19"/>
    </row>
    <row r="90" spans="2:24">
      <c r="B90" s="12" t="s">
        <v>258</v>
      </c>
      <c r="C90" s="13" t="s">
        <v>370</v>
      </c>
      <c r="D90" s="13">
        <v>27</v>
      </c>
      <c r="E90" s="13">
        <v>73</v>
      </c>
      <c r="G90" s="13">
        <v>0.36986301369863012</v>
      </c>
      <c r="N90" s="19"/>
      <c r="O90" s="19"/>
      <c r="P90" s="19"/>
      <c r="Q90" s="19"/>
      <c r="R90" s="19"/>
      <c r="S90" s="19"/>
      <c r="T90" s="19"/>
      <c r="U90" s="19"/>
      <c r="V90" s="19"/>
      <c r="W90" s="19"/>
      <c r="X90" s="19"/>
    </row>
    <row r="91" spans="2:24">
      <c r="B91" s="12" t="s">
        <v>259</v>
      </c>
      <c r="C91" s="13" t="s">
        <v>370</v>
      </c>
      <c r="D91" s="13">
        <v>20</v>
      </c>
      <c r="E91" s="13">
        <v>79</v>
      </c>
      <c r="G91" s="13">
        <v>0.25316455696202533</v>
      </c>
    </row>
    <row r="93" spans="2:24">
      <c r="B93" s="12" t="s">
        <v>260</v>
      </c>
      <c r="C93" s="12" t="s">
        <v>261</v>
      </c>
      <c r="D93" s="12" t="s">
        <v>262</v>
      </c>
      <c r="E93" s="12"/>
      <c r="F93" s="12"/>
    </row>
    <row r="94" spans="2:24">
      <c r="B94" s="13">
        <f>AVERAGE(G88:G91)</f>
        <v>0.34722694711162483</v>
      </c>
      <c r="C94" s="13">
        <f>G88/B94</f>
        <v>1.2126150780676288</v>
      </c>
      <c r="D94" s="19">
        <f>G84/B94</f>
        <v>-0.36506545484078262</v>
      </c>
      <c r="E94" s="13" t="s">
        <v>309</v>
      </c>
    </row>
    <row r="95" spans="2:24">
      <c r="C95" s="13">
        <f>G89/B94</f>
        <v>0.99308993462435124</v>
      </c>
      <c r="D95" s="13">
        <f>G85/B94</f>
        <v>0</v>
      </c>
    </row>
    <row r="96" spans="2:24">
      <c r="C96" s="13">
        <f>G90/B94</f>
        <v>1.0651909846724206</v>
      </c>
      <c r="D96" s="13">
        <f>G86/B94</f>
        <v>0.2187312007906799</v>
      </c>
    </row>
    <row r="97" spans="3:4">
      <c r="C97" s="13">
        <f>G91/B94</f>
        <v>0.72910400263559971</v>
      </c>
      <c r="D97" s="13">
        <f>G87/B94</f>
        <v>0.32450262652514011</v>
      </c>
    </row>
  </sheetData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T147"/>
  <sheetViews>
    <sheetView topLeftCell="A102" workbookViewId="0">
      <selection activeCell="B121" sqref="B121"/>
    </sheetView>
  </sheetViews>
  <sheetFormatPr baseColWidth="10" defaultColWidth="11" defaultRowHeight="16"/>
  <cols>
    <col min="1" max="1" width="11" style="8"/>
    <col min="2" max="2" width="30.6640625" style="8" customWidth="1"/>
    <col min="3" max="16384" width="11" style="8"/>
  </cols>
  <sheetData>
    <row r="1" spans="1:20">
      <c r="A1" s="1" t="s">
        <v>389</v>
      </c>
      <c r="B1" s="1"/>
    </row>
    <row r="2" spans="1:20">
      <c r="A2" s="1"/>
      <c r="B2" s="1"/>
    </row>
    <row r="3" spans="1:20">
      <c r="A3" s="1" t="s">
        <v>1</v>
      </c>
      <c r="B3" s="1" t="s">
        <v>310</v>
      </c>
      <c r="C3" s="1" t="s">
        <v>51</v>
      </c>
      <c r="G3" s="1" t="s">
        <v>22</v>
      </c>
      <c r="L3" s="1" t="s">
        <v>314</v>
      </c>
      <c r="M3" s="1" t="s">
        <v>51</v>
      </c>
      <c r="Q3" s="1" t="s">
        <v>22</v>
      </c>
    </row>
    <row r="4" spans="1:20">
      <c r="A4" s="1"/>
      <c r="B4" s="8" t="s">
        <v>311</v>
      </c>
      <c r="L4" s="8" t="s">
        <v>311</v>
      </c>
    </row>
    <row r="5" spans="1:20">
      <c r="A5" s="1"/>
      <c r="C5" s="8" t="s">
        <v>53</v>
      </c>
      <c r="D5" s="8" t="s">
        <v>302</v>
      </c>
      <c r="E5" s="8" t="s">
        <v>303</v>
      </c>
      <c r="F5" s="8" t="s">
        <v>304</v>
      </c>
      <c r="G5" s="8" t="s">
        <v>312</v>
      </c>
      <c r="H5" s="8" t="s">
        <v>313</v>
      </c>
      <c r="I5" s="8" t="s">
        <v>23</v>
      </c>
      <c r="J5" s="8" t="s">
        <v>24</v>
      </c>
      <c r="M5" s="8" t="s">
        <v>53</v>
      </c>
      <c r="N5" s="8" t="s">
        <v>302</v>
      </c>
      <c r="O5" s="8" t="s">
        <v>303</v>
      </c>
      <c r="P5" s="8" t="s">
        <v>304</v>
      </c>
      <c r="Q5" s="8" t="s">
        <v>312</v>
      </c>
      <c r="R5" s="8" t="s">
        <v>313</v>
      </c>
      <c r="S5" s="8" t="s">
        <v>23</v>
      </c>
      <c r="T5" s="8" t="s">
        <v>24</v>
      </c>
    </row>
    <row r="6" spans="1:20">
      <c r="A6" s="1"/>
      <c r="C6" s="8">
        <v>116.6</v>
      </c>
      <c r="D6" s="8">
        <v>141.5</v>
      </c>
      <c r="E6" s="8">
        <v>146.4</v>
      </c>
      <c r="F6" s="8">
        <v>155.4</v>
      </c>
      <c r="G6" s="8">
        <v>195.3</v>
      </c>
      <c r="H6" s="8">
        <v>165.1</v>
      </c>
      <c r="I6" s="8">
        <v>175.5</v>
      </c>
      <c r="J6" s="8">
        <v>155</v>
      </c>
      <c r="M6" s="8">
        <v>54.6</v>
      </c>
      <c r="N6" s="8">
        <v>41.9</v>
      </c>
      <c r="O6" s="8">
        <v>46</v>
      </c>
      <c r="P6" s="8">
        <v>51.8</v>
      </c>
      <c r="Q6" s="8">
        <v>51.7</v>
      </c>
      <c r="R6" s="8">
        <v>61.8</v>
      </c>
      <c r="S6" s="8">
        <v>51.5</v>
      </c>
      <c r="T6" s="8">
        <v>53.9</v>
      </c>
    </row>
    <row r="7" spans="1:20">
      <c r="A7" s="1"/>
      <c r="C7" s="8">
        <v>123.6</v>
      </c>
      <c r="D7" s="8">
        <v>151.4</v>
      </c>
      <c r="E7" s="8">
        <v>149.69999999999999</v>
      </c>
      <c r="F7" s="8">
        <v>160.30000000000001</v>
      </c>
      <c r="G7" s="8">
        <v>154.69999999999999</v>
      </c>
      <c r="H7" s="8">
        <v>195</v>
      </c>
      <c r="I7" s="8">
        <v>201.7</v>
      </c>
      <c r="J7" s="8">
        <v>164.5</v>
      </c>
      <c r="M7" s="8">
        <v>59.4</v>
      </c>
      <c r="N7" s="8">
        <v>45.1</v>
      </c>
      <c r="O7" s="8">
        <v>45.5</v>
      </c>
      <c r="P7" s="8">
        <v>48.8</v>
      </c>
      <c r="Q7" s="8">
        <v>48.7</v>
      </c>
      <c r="R7" s="8">
        <v>58.4</v>
      </c>
      <c r="S7" s="8">
        <v>52.8</v>
      </c>
      <c r="T7" s="8">
        <v>60</v>
      </c>
    </row>
    <row r="8" spans="1:20">
      <c r="A8" s="1"/>
      <c r="C8" s="8">
        <v>125.4</v>
      </c>
      <c r="D8" s="8">
        <v>151.80000000000001</v>
      </c>
      <c r="E8" s="8">
        <v>152.80000000000001</v>
      </c>
      <c r="F8" s="8">
        <v>179.2</v>
      </c>
      <c r="G8" s="8">
        <v>149</v>
      </c>
      <c r="H8" s="8">
        <v>198.8</v>
      </c>
      <c r="I8" s="8">
        <v>163.4</v>
      </c>
      <c r="J8" s="8">
        <v>193.3</v>
      </c>
      <c r="M8" s="8">
        <v>66.900000000000006</v>
      </c>
      <c r="N8" s="8">
        <v>46.1</v>
      </c>
      <c r="O8" s="8">
        <v>47.6</v>
      </c>
      <c r="P8" s="8">
        <v>50.1</v>
      </c>
      <c r="Q8" s="8">
        <v>48.2</v>
      </c>
      <c r="R8" s="8">
        <v>70</v>
      </c>
      <c r="S8" s="8">
        <v>53.4</v>
      </c>
      <c r="T8" s="8">
        <v>60.5</v>
      </c>
    </row>
    <row r="9" spans="1:20">
      <c r="A9" s="1"/>
      <c r="C9" s="8">
        <v>129.69999999999999</v>
      </c>
      <c r="D9" s="8">
        <v>165.1</v>
      </c>
      <c r="E9" s="8">
        <v>155.4</v>
      </c>
      <c r="F9" s="8">
        <v>180.8</v>
      </c>
      <c r="G9" s="8">
        <v>191.6</v>
      </c>
      <c r="H9" s="8">
        <v>176.7</v>
      </c>
      <c r="I9" s="8">
        <v>141.69999999999999</v>
      </c>
      <c r="J9" s="8">
        <v>186.1</v>
      </c>
      <c r="M9" s="8">
        <v>59</v>
      </c>
      <c r="N9" s="8">
        <v>53.8</v>
      </c>
      <c r="O9" s="8">
        <v>40.299999999999997</v>
      </c>
      <c r="P9" s="8">
        <v>48.8</v>
      </c>
      <c r="Q9" s="8">
        <v>47.4</v>
      </c>
      <c r="R9" s="8">
        <v>61.8</v>
      </c>
      <c r="S9" s="8">
        <v>49.3</v>
      </c>
      <c r="T9" s="8">
        <v>61.3</v>
      </c>
    </row>
    <row r="10" spans="1:20">
      <c r="A10" s="1"/>
      <c r="C10" s="8">
        <v>107.9</v>
      </c>
      <c r="D10" s="8">
        <v>177</v>
      </c>
      <c r="E10" s="8">
        <v>128.19999999999999</v>
      </c>
      <c r="F10" s="8">
        <v>141.9</v>
      </c>
      <c r="G10" s="8">
        <v>169.1</v>
      </c>
      <c r="H10" s="8">
        <v>190.5</v>
      </c>
      <c r="I10" s="8">
        <v>187.2</v>
      </c>
      <c r="J10" s="8">
        <v>176.7</v>
      </c>
      <c r="M10" s="8">
        <v>55.8</v>
      </c>
      <c r="N10" s="8">
        <v>52</v>
      </c>
      <c r="O10" s="8">
        <v>57.2</v>
      </c>
      <c r="P10" s="8">
        <v>44.8</v>
      </c>
      <c r="Q10" s="8">
        <v>48.7</v>
      </c>
      <c r="R10" s="8">
        <v>57.2</v>
      </c>
      <c r="S10" s="8">
        <v>52.6</v>
      </c>
      <c r="T10" s="8">
        <v>71.3</v>
      </c>
    </row>
    <row r="11" spans="1:20">
      <c r="A11" s="1"/>
      <c r="C11" s="8">
        <v>126.8</v>
      </c>
      <c r="D11" s="8">
        <v>207</v>
      </c>
      <c r="E11" s="8">
        <v>163.30000000000001</v>
      </c>
      <c r="F11" s="8">
        <v>184.2</v>
      </c>
      <c r="G11" s="8">
        <v>147.6</v>
      </c>
      <c r="H11" s="8">
        <v>183.4</v>
      </c>
      <c r="I11" s="8">
        <v>173.7</v>
      </c>
      <c r="J11" s="8">
        <v>180.6</v>
      </c>
      <c r="M11" s="8">
        <v>60.5</v>
      </c>
      <c r="N11" s="8">
        <v>58.4</v>
      </c>
      <c r="O11" s="8">
        <v>53.3</v>
      </c>
      <c r="P11" s="8">
        <v>46.8</v>
      </c>
      <c r="Q11" s="8">
        <v>47.4</v>
      </c>
      <c r="R11" s="8">
        <v>53.3</v>
      </c>
      <c r="S11" s="8">
        <v>51.8</v>
      </c>
      <c r="T11" s="8">
        <v>58.6</v>
      </c>
    </row>
    <row r="12" spans="1:20">
      <c r="A12" s="1"/>
      <c r="C12" s="8">
        <v>115.3</v>
      </c>
      <c r="D12" s="8">
        <v>175.6</v>
      </c>
      <c r="E12" s="8">
        <v>167</v>
      </c>
      <c r="F12" s="8">
        <v>205.7</v>
      </c>
      <c r="G12" s="8">
        <v>199.8</v>
      </c>
      <c r="H12" s="8">
        <v>178.1</v>
      </c>
      <c r="I12" s="8">
        <v>166.4</v>
      </c>
      <c r="J12" s="8">
        <v>165.7</v>
      </c>
      <c r="M12" s="8">
        <v>65.5</v>
      </c>
      <c r="N12" s="8">
        <v>45.3</v>
      </c>
      <c r="O12" s="8">
        <v>43.4</v>
      </c>
      <c r="P12" s="8">
        <v>44.4</v>
      </c>
      <c r="Q12" s="8">
        <v>50.4</v>
      </c>
      <c r="R12" s="8">
        <v>57.9</v>
      </c>
      <c r="S12" s="8">
        <v>51.5</v>
      </c>
      <c r="T12" s="8">
        <v>58.5</v>
      </c>
    </row>
    <row r="13" spans="1:20">
      <c r="A13" s="1"/>
      <c r="C13" s="8">
        <v>93.9</v>
      </c>
      <c r="D13" s="8">
        <v>148.5</v>
      </c>
      <c r="E13" s="8">
        <v>148.6</v>
      </c>
      <c r="F13" s="8">
        <v>199</v>
      </c>
      <c r="G13" s="8">
        <v>212.5</v>
      </c>
      <c r="H13" s="8">
        <v>170.8</v>
      </c>
      <c r="I13" s="8">
        <v>177.4</v>
      </c>
      <c r="J13" s="8">
        <v>210.3</v>
      </c>
      <c r="M13" s="8">
        <v>61.2</v>
      </c>
      <c r="N13" s="8">
        <v>61.7</v>
      </c>
      <c r="O13" s="8">
        <v>50.1</v>
      </c>
      <c r="P13" s="8">
        <v>43.7</v>
      </c>
      <c r="Q13" s="8">
        <v>53.4</v>
      </c>
      <c r="R13" s="8">
        <v>57.7</v>
      </c>
      <c r="S13" s="8">
        <v>54.4</v>
      </c>
      <c r="T13" s="8">
        <v>55.7</v>
      </c>
    </row>
    <row r="14" spans="1:20">
      <c r="A14" s="1"/>
      <c r="C14" s="8">
        <v>107.8</v>
      </c>
      <c r="D14" s="8">
        <v>173.7</v>
      </c>
      <c r="E14" s="8">
        <v>140.30000000000001</v>
      </c>
      <c r="F14" s="8">
        <v>213</v>
      </c>
      <c r="G14" s="8">
        <v>205.1</v>
      </c>
      <c r="H14" s="8">
        <v>175.5</v>
      </c>
      <c r="I14" s="8">
        <v>171.3</v>
      </c>
      <c r="J14" s="8">
        <v>201</v>
      </c>
      <c r="M14" s="8">
        <v>65.8</v>
      </c>
      <c r="N14" s="8">
        <v>50.9</v>
      </c>
      <c r="O14" s="8">
        <v>49.5</v>
      </c>
      <c r="P14" s="8">
        <v>46</v>
      </c>
      <c r="Q14" s="8">
        <v>54.1</v>
      </c>
      <c r="R14" s="8">
        <v>55.7</v>
      </c>
      <c r="S14" s="8">
        <v>57.9</v>
      </c>
      <c r="T14" s="8">
        <v>56.5</v>
      </c>
    </row>
    <row r="15" spans="1:20">
      <c r="A15" s="1"/>
      <c r="C15" s="8">
        <v>106.6</v>
      </c>
      <c r="D15" s="8">
        <v>168.1</v>
      </c>
      <c r="E15" s="8">
        <v>143.6</v>
      </c>
      <c r="G15" s="8">
        <v>186.5</v>
      </c>
      <c r="H15" s="8">
        <v>183.3</v>
      </c>
      <c r="I15" s="8">
        <v>165.3</v>
      </c>
      <c r="J15" s="8">
        <v>192.2</v>
      </c>
      <c r="M15" s="8">
        <v>54.1</v>
      </c>
      <c r="N15" s="8">
        <v>57.2</v>
      </c>
      <c r="O15" s="8">
        <v>47.6</v>
      </c>
      <c r="P15" s="8">
        <v>42.9</v>
      </c>
      <c r="Q15" s="8">
        <v>55.7</v>
      </c>
      <c r="R15" s="8">
        <v>62</v>
      </c>
      <c r="S15" s="8">
        <v>57.2</v>
      </c>
      <c r="T15" s="8">
        <v>58.8</v>
      </c>
    </row>
    <row r="16" spans="1:20">
      <c r="A16" s="1"/>
      <c r="C16" s="8">
        <v>122.2</v>
      </c>
      <c r="D16" s="8">
        <v>166.3</v>
      </c>
      <c r="E16" s="8">
        <v>152.80000000000001</v>
      </c>
      <c r="G16" s="8">
        <v>201.6</v>
      </c>
      <c r="H16" s="8">
        <v>170.9</v>
      </c>
      <c r="I16" s="8">
        <v>155</v>
      </c>
      <c r="J16" s="8">
        <v>197.2</v>
      </c>
      <c r="M16" s="8">
        <v>50.3</v>
      </c>
      <c r="N16" s="8">
        <v>61.5</v>
      </c>
      <c r="O16" s="8">
        <v>52</v>
      </c>
      <c r="P16" s="8">
        <v>35.9</v>
      </c>
      <c r="Q16" s="8">
        <v>49.1</v>
      </c>
      <c r="R16" s="8">
        <v>59.6</v>
      </c>
      <c r="S16" s="8">
        <v>59</v>
      </c>
      <c r="T16" s="8">
        <v>58.5</v>
      </c>
    </row>
    <row r="17" spans="1:20">
      <c r="A17" s="1"/>
      <c r="C17" s="8">
        <v>117.3</v>
      </c>
      <c r="D17" s="8">
        <v>180.2</v>
      </c>
      <c r="E17" s="8">
        <v>143</v>
      </c>
      <c r="G17" s="8">
        <v>193.2</v>
      </c>
      <c r="I17" s="8">
        <v>152.6</v>
      </c>
      <c r="J17" s="8">
        <v>211.7</v>
      </c>
      <c r="M17" s="8">
        <v>61.9</v>
      </c>
      <c r="N17" s="8">
        <v>48.8</v>
      </c>
      <c r="O17" s="8">
        <v>47</v>
      </c>
      <c r="P17" s="8">
        <v>49.3</v>
      </c>
      <c r="Q17" s="8">
        <v>48.3</v>
      </c>
      <c r="R17" s="8">
        <v>60.8</v>
      </c>
      <c r="S17" s="8">
        <v>64.900000000000006</v>
      </c>
      <c r="T17" s="8">
        <v>57.3</v>
      </c>
    </row>
    <row r="18" spans="1:20">
      <c r="A18" s="1"/>
      <c r="C18" s="8">
        <v>138.30000000000001</v>
      </c>
      <c r="D18" s="8">
        <v>160.69999999999999</v>
      </c>
      <c r="E18" s="8">
        <v>120.2</v>
      </c>
      <c r="G18" s="8">
        <v>173.6</v>
      </c>
      <c r="I18" s="8">
        <v>174.3</v>
      </c>
      <c r="M18" s="8">
        <v>62.7</v>
      </c>
      <c r="N18" s="8">
        <v>41.8</v>
      </c>
      <c r="O18" s="8">
        <v>43.3</v>
      </c>
      <c r="P18" s="8">
        <v>46.7</v>
      </c>
      <c r="Q18" s="8">
        <v>47.6</v>
      </c>
      <c r="R18" s="8">
        <v>59.6</v>
      </c>
      <c r="S18" s="8">
        <v>62.9</v>
      </c>
      <c r="T18" s="8">
        <v>54.6</v>
      </c>
    </row>
    <row r="19" spans="1:20">
      <c r="A19" s="1"/>
      <c r="C19" s="8">
        <v>127.6</v>
      </c>
      <c r="D19" s="8">
        <v>128.80000000000001</v>
      </c>
      <c r="E19" s="8">
        <v>176.6</v>
      </c>
      <c r="G19" s="8">
        <v>145.19999999999999</v>
      </c>
      <c r="I19" s="8">
        <v>173</v>
      </c>
      <c r="M19" s="8">
        <v>58.4</v>
      </c>
      <c r="N19" s="8">
        <v>37.299999999999997</v>
      </c>
      <c r="O19" s="8">
        <v>50.1</v>
      </c>
      <c r="P19" s="8">
        <v>53</v>
      </c>
      <c r="Q19" s="8">
        <v>49.9</v>
      </c>
      <c r="R19" s="8">
        <v>55.2</v>
      </c>
      <c r="S19" s="8">
        <v>57.3</v>
      </c>
      <c r="T19" s="8">
        <v>54.3</v>
      </c>
    </row>
    <row r="20" spans="1:20">
      <c r="A20" s="1"/>
      <c r="C20" s="8">
        <v>134.1</v>
      </c>
      <c r="E20" s="8">
        <v>180.9</v>
      </c>
      <c r="G20" s="8">
        <v>186.8</v>
      </c>
      <c r="I20" s="8">
        <v>131.69999999999999</v>
      </c>
      <c r="M20" s="8">
        <v>51.4</v>
      </c>
      <c r="N20" s="8">
        <v>44.1</v>
      </c>
      <c r="O20" s="8">
        <v>45.6</v>
      </c>
      <c r="R20" s="8">
        <v>62</v>
      </c>
      <c r="S20" s="8">
        <v>61.8</v>
      </c>
      <c r="T20" s="8">
        <v>53.3</v>
      </c>
    </row>
    <row r="21" spans="1:20">
      <c r="A21" s="1"/>
      <c r="C21" s="8">
        <v>139.4</v>
      </c>
      <c r="G21" s="8">
        <v>195.8</v>
      </c>
      <c r="M21" s="8">
        <v>57.9</v>
      </c>
      <c r="N21" s="8">
        <v>41.7</v>
      </c>
      <c r="O21" s="8">
        <v>47.1</v>
      </c>
      <c r="R21" s="8">
        <v>60</v>
      </c>
      <c r="S21" s="8">
        <v>57.3</v>
      </c>
    </row>
    <row r="22" spans="1:20">
      <c r="A22" s="1"/>
      <c r="C22" s="8">
        <v>131.69999999999999</v>
      </c>
      <c r="O22" s="8">
        <v>44.2</v>
      </c>
      <c r="R22" s="8">
        <v>66.2</v>
      </c>
      <c r="S22" s="8">
        <v>71.900000000000006</v>
      </c>
    </row>
    <row r="23" spans="1:20">
      <c r="A23" s="1"/>
      <c r="O23" s="8">
        <v>46.6</v>
      </c>
      <c r="S23" s="8">
        <v>67.599999999999994</v>
      </c>
    </row>
    <row r="24" spans="1:20">
      <c r="A24" s="1"/>
      <c r="O24" s="8">
        <v>51.3</v>
      </c>
      <c r="S24" s="8">
        <v>62.1</v>
      </c>
    </row>
    <row r="25" spans="1:20">
      <c r="A25" s="1"/>
      <c r="O25" s="8">
        <v>48.7</v>
      </c>
      <c r="S25" s="8">
        <v>69.2</v>
      </c>
    </row>
    <row r="26" spans="1:20">
      <c r="A26" s="1"/>
      <c r="O26" s="8">
        <v>46.1</v>
      </c>
    </row>
    <row r="27" spans="1:20">
      <c r="A27" s="1"/>
      <c r="O27" s="8">
        <v>49.2</v>
      </c>
    </row>
    <row r="28" spans="1:20">
      <c r="A28" s="1"/>
    </row>
    <row r="29" spans="1:20">
      <c r="A29" s="1"/>
      <c r="B29" s="8" t="s">
        <v>30</v>
      </c>
      <c r="C29" s="8">
        <f t="shared" ref="C29:H29" si="0">AVERAGE(C6:C22)</f>
        <v>121.42352941176469</v>
      </c>
      <c r="D29" s="8">
        <f t="shared" si="0"/>
        <v>163.97857142857143</v>
      </c>
      <c r="E29" s="8">
        <f t="shared" si="0"/>
        <v>151.2533333333333</v>
      </c>
      <c r="F29" s="8">
        <f t="shared" si="0"/>
        <v>179.94444444444446</v>
      </c>
      <c r="G29" s="8">
        <f t="shared" si="0"/>
        <v>181.71250000000001</v>
      </c>
      <c r="H29" s="8">
        <f t="shared" si="0"/>
        <v>180.73636363636365</v>
      </c>
      <c r="I29" s="8">
        <f>AVERAGE(I6:I20)</f>
        <v>167.34666666666666</v>
      </c>
      <c r="J29" s="8">
        <f>AVERAGE(J6:J22)</f>
        <v>186.19166666666663</v>
      </c>
      <c r="L29" s="8" t="s">
        <v>30</v>
      </c>
      <c r="M29" s="8">
        <f>AVERAGE(M6:M27)</f>
        <v>59.087499999999991</v>
      </c>
      <c r="N29" s="8">
        <f>AVERAGE(N6:N22)</f>
        <v>49.224999999999994</v>
      </c>
      <c r="O29" s="8">
        <f t="shared" ref="O29:T29" si="1">AVERAGE(O6:O27)</f>
        <v>47.804545454545455</v>
      </c>
      <c r="P29" s="8">
        <f t="shared" si="1"/>
        <v>46.642857142857146</v>
      </c>
      <c r="Q29" s="8">
        <f t="shared" si="1"/>
        <v>50.042857142857137</v>
      </c>
      <c r="R29" s="8">
        <f t="shared" si="1"/>
        <v>59.952941176470588</v>
      </c>
      <c r="S29" s="8">
        <f t="shared" si="1"/>
        <v>58.319999999999979</v>
      </c>
      <c r="T29" s="8">
        <f t="shared" si="1"/>
        <v>58.206666666666656</v>
      </c>
    </row>
    <row r="30" spans="1:20">
      <c r="A30" s="1"/>
      <c r="B30" s="1"/>
    </row>
    <row r="31" spans="1:20">
      <c r="A31" s="1"/>
      <c r="B31" s="1"/>
    </row>
    <row r="32" spans="1:20">
      <c r="A32" s="1"/>
      <c r="B32" s="1"/>
    </row>
    <row r="33" spans="1:14">
      <c r="A33" s="1" t="s">
        <v>2</v>
      </c>
      <c r="B33" s="8" t="s">
        <v>29</v>
      </c>
      <c r="C33" s="1" t="s">
        <v>51</v>
      </c>
      <c r="K33" s="1" t="s">
        <v>22</v>
      </c>
    </row>
    <row r="34" spans="1:14">
      <c r="A34" s="1"/>
      <c r="B34" s="1"/>
    </row>
    <row r="35" spans="1:14">
      <c r="A35" s="1"/>
      <c r="B35" s="1"/>
      <c r="C35" s="1" t="s">
        <v>55</v>
      </c>
      <c r="D35" s="8" t="s">
        <v>54</v>
      </c>
      <c r="E35" s="8" t="s">
        <v>52</v>
      </c>
      <c r="F35" s="8" t="s">
        <v>56</v>
      </c>
      <c r="K35" s="4" t="s">
        <v>55</v>
      </c>
      <c r="L35" s="8" t="s">
        <v>25</v>
      </c>
      <c r="M35" s="8" t="s">
        <v>26</v>
      </c>
      <c r="N35" s="8" t="s">
        <v>27</v>
      </c>
    </row>
    <row r="36" spans="1:14">
      <c r="A36" s="1"/>
      <c r="B36" s="1"/>
      <c r="D36" s="8">
        <v>12</v>
      </c>
      <c r="E36" s="8">
        <v>11</v>
      </c>
      <c r="F36" s="8">
        <v>10</v>
      </c>
      <c r="L36" s="8">
        <v>3</v>
      </c>
      <c r="M36" s="8">
        <v>4</v>
      </c>
      <c r="N36" s="8">
        <v>15</v>
      </c>
    </row>
    <row r="37" spans="1:14">
      <c r="A37" s="1"/>
      <c r="B37" s="1"/>
      <c r="D37" s="8">
        <v>6</v>
      </c>
      <c r="E37" s="8">
        <v>9</v>
      </c>
      <c r="F37" s="8">
        <v>14</v>
      </c>
      <c r="L37" s="8">
        <v>6</v>
      </c>
      <c r="M37" s="8">
        <v>8</v>
      </c>
      <c r="N37" s="8">
        <v>10</v>
      </c>
    </row>
    <row r="38" spans="1:14">
      <c r="A38" s="1"/>
      <c r="B38" s="1"/>
      <c r="D38" s="8">
        <v>10</v>
      </c>
      <c r="E38" s="8">
        <v>10</v>
      </c>
      <c r="F38" s="8">
        <v>7</v>
      </c>
      <c r="L38" s="8">
        <v>3</v>
      </c>
      <c r="M38" s="8">
        <v>4</v>
      </c>
      <c r="N38" s="8">
        <v>8</v>
      </c>
    </row>
    <row r="39" spans="1:14">
      <c r="A39" s="1"/>
      <c r="B39" s="1"/>
      <c r="D39" s="8">
        <v>6</v>
      </c>
      <c r="E39" s="8">
        <v>7</v>
      </c>
      <c r="F39" s="8">
        <v>6</v>
      </c>
      <c r="L39" s="8">
        <v>3</v>
      </c>
      <c r="M39" s="8">
        <v>9</v>
      </c>
      <c r="N39" s="8">
        <v>8</v>
      </c>
    </row>
    <row r="40" spans="1:14">
      <c r="A40" s="1"/>
      <c r="B40" s="1"/>
      <c r="D40" s="8">
        <v>4</v>
      </c>
      <c r="E40" s="8">
        <v>8</v>
      </c>
      <c r="F40" s="8">
        <v>8</v>
      </c>
      <c r="L40" s="8">
        <v>2</v>
      </c>
      <c r="M40" s="8">
        <v>10</v>
      </c>
      <c r="N40" s="8">
        <v>8</v>
      </c>
    </row>
    <row r="41" spans="1:14">
      <c r="A41" s="1"/>
      <c r="B41" s="1"/>
      <c r="D41" s="8">
        <v>9</v>
      </c>
      <c r="E41" s="8">
        <v>9</v>
      </c>
      <c r="F41" s="8">
        <v>8</v>
      </c>
      <c r="L41" s="8">
        <v>3</v>
      </c>
      <c r="M41" s="8">
        <v>6</v>
      </c>
      <c r="N41" s="8">
        <v>9</v>
      </c>
    </row>
    <row r="42" spans="1:14">
      <c r="A42" s="1"/>
      <c r="B42" s="1"/>
      <c r="D42" s="8">
        <v>6</v>
      </c>
      <c r="E42" s="8">
        <v>10</v>
      </c>
      <c r="F42" s="8">
        <v>9</v>
      </c>
      <c r="L42" s="8">
        <v>4</v>
      </c>
      <c r="M42" s="8">
        <v>5</v>
      </c>
      <c r="N42" s="8">
        <v>7</v>
      </c>
    </row>
    <row r="43" spans="1:14">
      <c r="A43" s="1"/>
      <c r="B43" s="1"/>
      <c r="D43" s="8">
        <v>9</v>
      </c>
      <c r="E43" s="8">
        <v>10</v>
      </c>
      <c r="F43" s="8">
        <v>4</v>
      </c>
      <c r="L43" s="8">
        <v>3</v>
      </c>
      <c r="M43" s="8">
        <v>4</v>
      </c>
      <c r="N43" s="8">
        <v>7</v>
      </c>
    </row>
    <row r="44" spans="1:14">
      <c r="A44" s="1"/>
      <c r="B44" s="1"/>
      <c r="D44" s="8">
        <v>9</v>
      </c>
      <c r="E44" s="8">
        <v>10</v>
      </c>
      <c r="F44" s="8">
        <v>9</v>
      </c>
      <c r="L44" s="8">
        <v>2</v>
      </c>
      <c r="M44" s="8">
        <v>7</v>
      </c>
      <c r="N44" s="8">
        <v>11</v>
      </c>
    </row>
    <row r="45" spans="1:14">
      <c r="A45" s="1"/>
      <c r="B45" s="1"/>
      <c r="D45" s="8">
        <v>5</v>
      </c>
      <c r="E45" s="8">
        <v>9</v>
      </c>
      <c r="F45" s="8">
        <v>5</v>
      </c>
      <c r="L45" s="8">
        <v>4</v>
      </c>
      <c r="M45" s="8">
        <v>7</v>
      </c>
      <c r="N45" s="8">
        <v>9</v>
      </c>
    </row>
    <row r="46" spans="1:14">
      <c r="A46" s="1"/>
      <c r="B46" s="1"/>
    </row>
    <row r="47" spans="1:14">
      <c r="A47" s="1"/>
      <c r="D47" s="1"/>
      <c r="E47" s="1"/>
      <c r="F47" s="1"/>
    </row>
    <row r="48" spans="1:14">
      <c r="A48" s="1"/>
      <c r="B48" s="1"/>
    </row>
    <row r="49" spans="1:14">
      <c r="A49" s="1"/>
      <c r="B49" s="1"/>
    </row>
    <row r="50" spans="1:14">
      <c r="A50" s="1"/>
      <c r="B50" s="1"/>
    </row>
    <row r="51" spans="1:14">
      <c r="A51" s="1"/>
      <c r="B51" s="1"/>
    </row>
    <row r="52" spans="1:14">
      <c r="A52" s="1"/>
      <c r="B52" s="1"/>
    </row>
    <row r="53" spans="1:14">
      <c r="A53" s="1"/>
      <c r="B53" s="1"/>
    </row>
    <row r="54" spans="1:14">
      <c r="A54" s="1"/>
      <c r="B54" s="1"/>
    </row>
    <row r="55" spans="1:14">
      <c r="A55" s="1"/>
      <c r="C55" s="8" t="s">
        <v>30</v>
      </c>
      <c r="D55" s="1">
        <f>AVERAGE(D36:D53)</f>
        <v>7.6</v>
      </c>
      <c r="E55" s="1">
        <f>AVERAGE(E36:E53)</f>
        <v>9.3000000000000007</v>
      </c>
      <c r="F55" s="1">
        <f>AVERAGE(F36:F53)</f>
        <v>8</v>
      </c>
      <c r="K55" s="8" t="s">
        <v>30</v>
      </c>
      <c r="L55" s="1">
        <f t="shared" ref="L55:N55" si="2">AVERAGE(L36:L53)</f>
        <v>3.3</v>
      </c>
      <c r="M55" s="1">
        <f t="shared" si="2"/>
        <v>6.4</v>
      </c>
      <c r="N55" s="1">
        <f t="shared" si="2"/>
        <v>9.1999999999999993</v>
      </c>
    </row>
    <row r="56" spans="1:14">
      <c r="A56" s="1"/>
      <c r="D56" s="1"/>
      <c r="E56" s="1"/>
      <c r="F56" s="1"/>
      <c r="L56" s="1"/>
      <c r="M56" s="1"/>
      <c r="N56" s="1"/>
    </row>
    <row r="57" spans="1:14">
      <c r="A57" s="1"/>
      <c r="D57" s="1"/>
      <c r="E57" s="1"/>
      <c r="F57" s="1"/>
      <c r="L57" s="1"/>
      <c r="M57" s="1"/>
      <c r="N57" s="1"/>
    </row>
    <row r="58" spans="1:14">
      <c r="A58" s="1"/>
      <c r="B58" s="8" t="s">
        <v>29</v>
      </c>
      <c r="C58" s="1" t="s">
        <v>51</v>
      </c>
      <c r="K58" s="1" t="s">
        <v>22</v>
      </c>
    </row>
    <row r="59" spans="1:14">
      <c r="A59" s="1"/>
      <c r="B59" s="1"/>
    </row>
    <row r="60" spans="1:14">
      <c r="A60" s="1"/>
      <c r="B60" s="1"/>
      <c r="C60" s="1" t="s">
        <v>371</v>
      </c>
      <c r="D60" s="8" t="s">
        <v>54</v>
      </c>
      <c r="E60" s="8" t="s">
        <v>52</v>
      </c>
      <c r="F60" s="8" t="s">
        <v>56</v>
      </c>
      <c r="G60" s="8" t="s">
        <v>53</v>
      </c>
      <c r="K60" s="1" t="s">
        <v>371</v>
      </c>
      <c r="L60" s="8" t="s">
        <v>25</v>
      </c>
      <c r="M60" s="8" t="s">
        <v>26</v>
      </c>
      <c r="N60" s="8" t="s">
        <v>27</v>
      </c>
    </row>
    <row r="61" spans="1:14">
      <c r="A61" s="1"/>
      <c r="B61" s="1"/>
      <c r="D61" s="8">
        <v>6</v>
      </c>
      <c r="E61" s="8">
        <v>6</v>
      </c>
      <c r="F61" s="8">
        <v>4</v>
      </c>
      <c r="G61" s="8">
        <v>7</v>
      </c>
      <c r="L61" s="8">
        <v>5</v>
      </c>
      <c r="M61" s="8">
        <v>3</v>
      </c>
      <c r="N61" s="8">
        <v>4</v>
      </c>
    </row>
    <row r="62" spans="1:14">
      <c r="A62" s="1"/>
      <c r="B62" s="1"/>
      <c r="D62" s="8">
        <v>7</v>
      </c>
      <c r="E62" s="8">
        <v>5</v>
      </c>
      <c r="F62" s="8">
        <v>6</v>
      </c>
      <c r="G62" s="8">
        <v>6</v>
      </c>
      <c r="L62" s="8">
        <v>4</v>
      </c>
      <c r="M62" s="8">
        <v>4</v>
      </c>
      <c r="N62" s="8">
        <v>4</v>
      </c>
    </row>
    <row r="63" spans="1:14">
      <c r="A63" s="1"/>
      <c r="B63" s="1"/>
      <c r="D63" s="8">
        <v>6</v>
      </c>
      <c r="E63" s="8">
        <v>5</v>
      </c>
      <c r="F63" s="8">
        <v>4</v>
      </c>
      <c r="G63" s="8">
        <v>5</v>
      </c>
      <c r="L63" s="8">
        <v>5</v>
      </c>
      <c r="M63" s="8">
        <v>5</v>
      </c>
      <c r="N63" s="8">
        <v>5</v>
      </c>
    </row>
    <row r="64" spans="1:14">
      <c r="A64" s="1"/>
      <c r="B64" s="1"/>
      <c r="D64" s="8">
        <v>5</v>
      </c>
      <c r="E64" s="8">
        <v>4</v>
      </c>
      <c r="F64" s="8">
        <v>5</v>
      </c>
      <c r="G64" s="8">
        <v>5</v>
      </c>
      <c r="L64" s="8">
        <v>5</v>
      </c>
      <c r="M64" s="8">
        <v>2</v>
      </c>
      <c r="N64" s="8">
        <v>6</v>
      </c>
    </row>
    <row r="65" spans="1:14">
      <c r="A65" s="1"/>
      <c r="B65" s="1"/>
      <c r="D65" s="8">
        <v>7</v>
      </c>
      <c r="E65" s="8">
        <v>5</v>
      </c>
      <c r="F65" s="8">
        <v>6</v>
      </c>
      <c r="G65" s="8">
        <v>7</v>
      </c>
      <c r="L65" s="8">
        <v>6</v>
      </c>
      <c r="M65" s="8">
        <v>4</v>
      </c>
      <c r="N65" s="8">
        <v>5</v>
      </c>
    </row>
    <row r="66" spans="1:14">
      <c r="A66" s="1"/>
      <c r="B66" s="1"/>
      <c r="D66" s="8">
        <v>6</v>
      </c>
      <c r="E66" s="8">
        <v>5</v>
      </c>
      <c r="F66" s="8">
        <v>6</v>
      </c>
      <c r="G66" s="8">
        <v>4</v>
      </c>
      <c r="L66" s="8">
        <v>5</v>
      </c>
      <c r="M66" s="8">
        <v>4</v>
      </c>
      <c r="N66" s="8">
        <v>4</v>
      </c>
    </row>
    <row r="67" spans="1:14">
      <c r="A67" s="1"/>
      <c r="B67" s="1"/>
      <c r="D67" s="8">
        <v>4</v>
      </c>
      <c r="E67" s="8">
        <v>4</v>
      </c>
      <c r="F67" s="8">
        <v>5</v>
      </c>
      <c r="G67" s="8">
        <v>6</v>
      </c>
      <c r="L67" s="8">
        <v>6</v>
      </c>
      <c r="M67" s="8">
        <v>4</v>
      </c>
      <c r="N67" s="8">
        <v>6</v>
      </c>
    </row>
    <row r="68" spans="1:14">
      <c r="A68" s="1"/>
      <c r="B68" s="1"/>
      <c r="D68" s="8">
        <v>5</v>
      </c>
      <c r="E68" s="8">
        <v>6</v>
      </c>
      <c r="F68" s="8">
        <v>5</v>
      </c>
      <c r="G68" s="8">
        <v>6</v>
      </c>
      <c r="L68" s="8">
        <v>5</v>
      </c>
      <c r="M68" s="8">
        <v>5</v>
      </c>
      <c r="N68" s="8">
        <v>5</v>
      </c>
    </row>
    <row r="69" spans="1:14">
      <c r="A69" s="1"/>
      <c r="B69" s="1"/>
      <c r="D69" s="8">
        <v>6</v>
      </c>
      <c r="E69" s="8">
        <v>4</v>
      </c>
      <c r="F69" s="8">
        <v>3</v>
      </c>
      <c r="G69" s="8">
        <v>5</v>
      </c>
      <c r="L69" s="8">
        <v>6</v>
      </c>
      <c r="M69" s="8">
        <v>5</v>
      </c>
      <c r="N69" s="8">
        <v>6</v>
      </c>
    </row>
    <row r="70" spans="1:14">
      <c r="A70" s="1"/>
      <c r="B70" s="1"/>
      <c r="D70" s="8">
        <v>6</v>
      </c>
      <c r="E70" s="8">
        <v>5</v>
      </c>
      <c r="F70" s="8">
        <v>6</v>
      </c>
      <c r="G70" s="8">
        <v>4</v>
      </c>
      <c r="L70" s="8">
        <v>4</v>
      </c>
      <c r="M70" s="8">
        <v>4</v>
      </c>
      <c r="N70" s="8">
        <v>6</v>
      </c>
    </row>
    <row r="71" spans="1:14">
      <c r="A71" s="1"/>
      <c r="B71" s="1"/>
      <c r="E71" s="8">
        <v>7</v>
      </c>
      <c r="G71" s="8">
        <v>6</v>
      </c>
    </row>
    <row r="72" spans="1:14">
      <c r="A72" s="1"/>
      <c r="D72" s="1"/>
      <c r="E72" s="8">
        <v>4</v>
      </c>
      <c r="F72" s="1"/>
      <c r="G72" s="8">
        <v>5</v>
      </c>
    </row>
    <row r="73" spans="1:14">
      <c r="A73" s="1"/>
      <c r="B73" s="1"/>
      <c r="E73" s="8">
        <v>4</v>
      </c>
      <c r="G73" s="8">
        <v>5</v>
      </c>
    </row>
    <row r="74" spans="1:14">
      <c r="A74" s="1"/>
      <c r="B74" s="1"/>
      <c r="E74" s="8">
        <v>3</v>
      </c>
      <c r="G74" s="8">
        <v>3</v>
      </c>
    </row>
    <row r="75" spans="1:14">
      <c r="A75" s="1"/>
      <c r="B75" s="1"/>
      <c r="E75" s="8">
        <v>5</v>
      </c>
      <c r="G75" s="8">
        <v>5</v>
      </c>
    </row>
    <row r="76" spans="1:14">
      <c r="A76" s="1"/>
      <c r="B76" s="1"/>
      <c r="E76" s="8">
        <v>4</v>
      </c>
      <c r="G76" s="8">
        <v>6</v>
      </c>
    </row>
    <row r="77" spans="1:14">
      <c r="A77" s="1"/>
      <c r="B77" s="1"/>
      <c r="E77" s="8">
        <v>4</v>
      </c>
      <c r="G77" s="8">
        <v>6</v>
      </c>
    </row>
    <row r="78" spans="1:14">
      <c r="A78" s="1"/>
      <c r="B78" s="1"/>
      <c r="E78" s="8">
        <v>2</v>
      </c>
      <c r="G78" s="8">
        <v>7</v>
      </c>
    </row>
    <row r="79" spans="1:14">
      <c r="A79" s="1"/>
      <c r="B79" s="1"/>
      <c r="E79" s="8">
        <v>4</v>
      </c>
      <c r="G79" s="8">
        <v>5</v>
      </c>
    </row>
    <row r="80" spans="1:14">
      <c r="A80" s="1"/>
      <c r="B80" s="1"/>
      <c r="E80" s="8">
        <v>5</v>
      </c>
      <c r="G80" s="8">
        <v>4</v>
      </c>
    </row>
    <row r="81" spans="1:17">
      <c r="A81" s="1"/>
      <c r="B81" s="1"/>
    </row>
    <row r="82" spans="1:17">
      <c r="C82" s="8" t="s">
        <v>30</v>
      </c>
      <c r="D82" s="1">
        <f>AVERAGE(D61:D80)</f>
        <v>5.8</v>
      </c>
      <c r="E82" s="1">
        <f>AVERAGE(E61:E80)</f>
        <v>4.55</v>
      </c>
      <c r="F82" s="1">
        <f>AVERAGE(F61:F80)</f>
        <v>5</v>
      </c>
      <c r="G82" s="1">
        <f>AVERAGE(G61:G80)</f>
        <v>5.35</v>
      </c>
      <c r="K82" s="8" t="s">
        <v>30</v>
      </c>
      <c r="L82" s="1">
        <f t="shared" ref="L82:N82" si="3">AVERAGE(L61:L80)</f>
        <v>5.0999999999999996</v>
      </c>
      <c r="M82" s="1">
        <f t="shared" si="3"/>
        <v>4</v>
      </c>
      <c r="N82" s="1">
        <f t="shared" si="3"/>
        <v>5.0999999999999996</v>
      </c>
    </row>
    <row r="83" spans="1:17">
      <c r="D83" s="1"/>
      <c r="E83" s="1"/>
      <c r="F83" s="1"/>
      <c r="G83" s="1"/>
      <c r="L83" s="1"/>
      <c r="M83" s="1"/>
      <c r="N83" s="1"/>
    </row>
    <row r="84" spans="1:17">
      <c r="D84" s="1"/>
      <c r="E84" s="1"/>
      <c r="F84" s="1"/>
      <c r="G84" s="1"/>
      <c r="L84" s="1"/>
      <c r="M84" s="1"/>
      <c r="N84" s="1"/>
    </row>
    <row r="85" spans="1:17">
      <c r="B85" s="8" t="s">
        <v>29</v>
      </c>
      <c r="C85" s="1" t="s">
        <v>51</v>
      </c>
      <c r="K85" s="1" t="s">
        <v>22</v>
      </c>
    </row>
    <row r="86" spans="1:17">
      <c r="B86" s="1"/>
    </row>
    <row r="87" spans="1:17">
      <c r="B87" s="1"/>
      <c r="C87" s="1" t="s">
        <v>15</v>
      </c>
      <c r="D87" s="8" t="s">
        <v>54</v>
      </c>
      <c r="E87" s="8" t="s">
        <v>52</v>
      </c>
      <c r="F87" s="8" t="s">
        <v>56</v>
      </c>
      <c r="G87" s="8" t="s">
        <v>53</v>
      </c>
      <c r="K87" s="4" t="s">
        <v>15</v>
      </c>
      <c r="L87" s="8" t="s">
        <v>25</v>
      </c>
      <c r="M87" s="8" t="s">
        <v>26</v>
      </c>
      <c r="N87" s="8" t="s">
        <v>27</v>
      </c>
      <c r="O87" s="11" t="s">
        <v>44</v>
      </c>
      <c r="P87" s="11" t="s">
        <v>45</v>
      </c>
      <c r="Q87" s="11" t="s">
        <v>46</v>
      </c>
    </row>
    <row r="88" spans="1:17">
      <c r="B88" s="1"/>
      <c r="D88" s="8">
        <v>1</v>
      </c>
      <c r="E88" s="2">
        <v>1</v>
      </c>
      <c r="F88" s="8">
        <v>0</v>
      </c>
      <c r="G88" s="2">
        <v>1</v>
      </c>
      <c r="L88" s="8">
        <v>1</v>
      </c>
      <c r="M88" s="8">
        <v>1</v>
      </c>
      <c r="N88" s="8">
        <v>0</v>
      </c>
      <c r="O88" s="8">
        <v>1</v>
      </c>
      <c r="P88" s="8">
        <v>1</v>
      </c>
      <c r="Q88" s="8">
        <v>1</v>
      </c>
    </row>
    <row r="89" spans="1:17">
      <c r="B89" s="1"/>
      <c r="D89" s="8">
        <v>0</v>
      </c>
      <c r="E89" s="2">
        <v>0</v>
      </c>
      <c r="F89" s="8">
        <v>1</v>
      </c>
      <c r="G89" s="2">
        <v>0</v>
      </c>
      <c r="L89" s="8">
        <v>0</v>
      </c>
      <c r="M89" s="8">
        <v>0</v>
      </c>
      <c r="N89" s="8">
        <v>1</v>
      </c>
      <c r="O89" s="8">
        <v>0</v>
      </c>
      <c r="P89" s="8">
        <v>0</v>
      </c>
      <c r="Q89" s="8">
        <v>1</v>
      </c>
    </row>
    <row r="90" spans="1:17">
      <c r="B90" s="1"/>
      <c r="D90" s="8">
        <v>1</v>
      </c>
      <c r="E90" s="2">
        <v>0</v>
      </c>
      <c r="F90" s="8">
        <v>1</v>
      </c>
      <c r="G90" s="2">
        <v>0</v>
      </c>
      <c r="L90" s="8">
        <v>0</v>
      </c>
      <c r="M90" s="8">
        <v>1</v>
      </c>
      <c r="N90" s="8">
        <v>2</v>
      </c>
      <c r="O90" s="8">
        <v>1</v>
      </c>
      <c r="P90" s="8">
        <v>1</v>
      </c>
      <c r="Q90" s="8">
        <v>0</v>
      </c>
    </row>
    <row r="91" spans="1:17">
      <c r="B91" s="1"/>
      <c r="D91" s="8">
        <v>0</v>
      </c>
      <c r="E91" s="2">
        <v>1</v>
      </c>
      <c r="F91" s="8">
        <v>0</v>
      </c>
      <c r="G91" s="2">
        <v>1</v>
      </c>
      <c r="L91" s="8">
        <v>1</v>
      </c>
      <c r="M91" s="8">
        <v>1</v>
      </c>
      <c r="N91" s="8">
        <v>0</v>
      </c>
      <c r="O91" s="8">
        <v>1</v>
      </c>
      <c r="P91" s="8">
        <v>1</v>
      </c>
      <c r="Q91" s="8">
        <v>0</v>
      </c>
    </row>
    <row r="92" spans="1:17">
      <c r="B92" s="1"/>
      <c r="D92" s="8">
        <v>1</v>
      </c>
      <c r="E92" s="2">
        <v>1</v>
      </c>
      <c r="F92" s="8">
        <v>0</v>
      </c>
      <c r="G92" s="2">
        <v>1</v>
      </c>
      <c r="L92" s="8">
        <v>1</v>
      </c>
      <c r="M92" s="8">
        <v>0</v>
      </c>
      <c r="N92" s="8">
        <v>1</v>
      </c>
      <c r="O92" s="8">
        <v>0</v>
      </c>
      <c r="P92" s="8">
        <v>0</v>
      </c>
      <c r="Q92" s="8">
        <v>0</v>
      </c>
    </row>
    <row r="93" spans="1:17">
      <c r="B93" s="1"/>
      <c r="D93" s="8">
        <v>0</v>
      </c>
      <c r="E93" s="2">
        <v>0</v>
      </c>
      <c r="F93" s="8">
        <v>2</v>
      </c>
      <c r="G93" s="2">
        <v>0</v>
      </c>
      <c r="L93" s="8">
        <v>1</v>
      </c>
      <c r="M93" s="8">
        <v>0</v>
      </c>
      <c r="N93" s="8">
        <v>1</v>
      </c>
      <c r="O93" s="8">
        <v>1</v>
      </c>
      <c r="P93" s="8">
        <v>1</v>
      </c>
      <c r="Q93" s="8">
        <v>1</v>
      </c>
    </row>
    <row r="94" spans="1:17">
      <c r="B94" s="1"/>
      <c r="D94" s="8">
        <v>1</v>
      </c>
      <c r="E94" s="2">
        <v>0</v>
      </c>
      <c r="F94" s="8">
        <v>2</v>
      </c>
      <c r="G94" s="2">
        <v>2</v>
      </c>
      <c r="L94" s="8">
        <v>1</v>
      </c>
      <c r="M94" s="8">
        <v>1</v>
      </c>
      <c r="N94" s="8">
        <v>0</v>
      </c>
      <c r="O94" s="8">
        <v>0</v>
      </c>
      <c r="P94" s="8">
        <v>1</v>
      </c>
      <c r="Q94" s="8">
        <v>1</v>
      </c>
    </row>
    <row r="95" spans="1:17">
      <c r="B95" s="1"/>
      <c r="D95" s="8">
        <v>0</v>
      </c>
      <c r="E95" s="2">
        <v>1</v>
      </c>
      <c r="F95" s="8">
        <v>0</v>
      </c>
      <c r="G95" s="2">
        <v>1</v>
      </c>
      <c r="L95" s="8">
        <v>0</v>
      </c>
      <c r="M95" s="8">
        <v>1</v>
      </c>
      <c r="N95" s="8">
        <v>2</v>
      </c>
      <c r="O95" s="8">
        <v>0</v>
      </c>
      <c r="P95" s="8">
        <v>2</v>
      </c>
      <c r="Q95" s="8">
        <v>1</v>
      </c>
    </row>
    <row r="96" spans="1:17">
      <c r="B96" s="1"/>
      <c r="D96" s="8">
        <v>2</v>
      </c>
      <c r="E96" s="2">
        <v>2</v>
      </c>
      <c r="F96" s="8">
        <v>1</v>
      </c>
      <c r="G96" s="2">
        <v>0</v>
      </c>
      <c r="L96" s="8">
        <v>1</v>
      </c>
      <c r="M96" s="8">
        <v>1</v>
      </c>
      <c r="N96" s="8">
        <v>1</v>
      </c>
      <c r="O96" s="8">
        <v>1</v>
      </c>
      <c r="P96" s="8">
        <v>0</v>
      </c>
      <c r="Q96" s="8">
        <v>0</v>
      </c>
    </row>
    <row r="97" spans="1:17">
      <c r="B97" s="1"/>
      <c r="D97" s="8">
        <v>0</v>
      </c>
      <c r="E97" s="2">
        <v>0</v>
      </c>
      <c r="F97" s="8">
        <v>1</v>
      </c>
      <c r="G97" s="2">
        <v>0</v>
      </c>
      <c r="L97" s="8">
        <v>0</v>
      </c>
      <c r="M97" s="8">
        <v>0</v>
      </c>
      <c r="N97" s="8">
        <v>0</v>
      </c>
      <c r="O97" s="8">
        <v>1</v>
      </c>
      <c r="P97" s="8">
        <v>0</v>
      </c>
      <c r="Q97" s="8">
        <v>0</v>
      </c>
    </row>
    <row r="98" spans="1:17">
      <c r="B98" s="1"/>
      <c r="E98" s="2">
        <v>0</v>
      </c>
      <c r="G98" s="2">
        <v>1</v>
      </c>
      <c r="O98" s="8">
        <v>1</v>
      </c>
      <c r="P98" s="8">
        <v>1</v>
      </c>
      <c r="Q98" s="8">
        <v>1</v>
      </c>
    </row>
    <row r="99" spans="1:17">
      <c r="D99" s="1"/>
      <c r="E99" s="2">
        <v>1</v>
      </c>
      <c r="F99" s="1"/>
      <c r="G99" s="2">
        <v>0</v>
      </c>
      <c r="O99" s="8">
        <v>0</v>
      </c>
      <c r="P99" s="8">
        <v>0</v>
      </c>
      <c r="Q99" s="8">
        <v>1</v>
      </c>
    </row>
    <row r="100" spans="1:17">
      <c r="B100" s="1"/>
      <c r="E100" s="2">
        <v>0</v>
      </c>
      <c r="G100" s="2">
        <v>0</v>
      </c>
      <c r="O100" s="8">
        <v>1</v>
      </c>
      <c r="P100" s="8">
        <v>0</v>
      </c>
      <c r="Q100" s="8">
        <v>0</v>
      </c>
    </row>
    <row r="101" spans="1:17">
      <c r="B101" s="1"/>
      <c r="E101" s="2">
        <v>1</v>
      </c>
      <c r="G101" s="2">
        <v>1</v>
      </c>
      <c r="O101" s="8">
        <v>0</v>
      </c>
      <c r="P101" s="8">
        <v>1</v>
      </c>
      <c r="Q101" s="8">
        <v>0</v>
      </c>
    </row>
    <row r="102" spans="1:17">
      <c r="B102" s="1"/>
      <c r="E102" s="2">
        <v>1</v>
      </c>
      <c r="G102" s="2">
        <v>1</v>
      </c>
      <c r="O102" s="8">
        <v>0</v>
      </c>
      <c r="P102" s="8">
        <v>0</v>
      </c>
      <c r="Q102" s="8">
        <v>1</v>
      </c>
    </row>
    <row r="103" spans="1:17">
      <c r="B103" s="1"/>
      <c r="E103" s="2">
        <v>2</v>
      </c>
      <c r="G103" s="2">
        <v>0</v>
      </c>
      <c r="O103" s="8">
        <v>1</v>
      </c>
      <c r="P103" s="8">
        <v>0</v>
      </c>
      <c r="Q103" s="8">
        <v>0</v>
      </c>
    </row>
    <row r="104" spans="1:17">
      <c r="B104" s="1"/>
      <c r="E104" s="2">
        <v>0</v>
      </c>
      <c r="G104" s="2">
        <v>0</v>
      </c>
      <c r="O104" s="8">
        <v>1</v>
      </c>
      <c r="P104" s="8">
        <v>1</v>
      </c>
      <c r="Q104" s="8">
        <v>0</v>
      </c>
    </row>
    <row r="105" spans="1:17">
      <c r="B105" s="1"/>
      <c r="E105" s="2">
        <v>0</v>
      </c>
      <c r="G105" s="2">
        <v>2</v>
      </c>
      <c r="O105" s="8">
        <v>1</v>
      </c>
      <c r="P105" s="8">
        <v>1</v>
      </c>
      <c r="Q105" s="8">
        <v>1</v>
      </c>
    </row>
    <row r="106" spans="1:17">
      <c r="B106" s="1"/>
      <c r="E106" s="2">
        <v>1</v>
      </c>
      <c r="G106" s="2">
        <v>1</v>
      </c>
      <c r="O106" s="8">
        <v>0</v>
      </c>
      <c r="P106" s="8">
        <v>0</v>
      </c>
      <c r="Q106" s="8">
        <v>0</v>
      </c>
    </row>
    <row r="107" spans="1:17">
      <c r="B107" s="1"/>
      <c r="E107" s="2">
        <v>1</v>
      </c>
      <c r="G107" s="2">
        <v>0</v>
      </c>
      <c r="O107" s="8">
        <v>0</v>
      </c>
      <c r="P107" s="8">
        <v>2</v>
      </c>
      <c r="Q107" s="8">
        <v>0</v>
      </c>
    </row>
    <row r="108" spans="1:17">
      <c r="B108" s="1"/>
    </row>
    <row r="109" spans="1:17">
      <c r="C109" s="8" t="s">
        <v>30</v>
      </c>
      <c r="D109" s="1">
        <f>AVERAGE(D88:D107)</f>
        <v>0.6</v>
      </c>
      <c r="E109" s="1">
        <f>AVERAGE(E88:E107)</f>
        <v>0.65</v>
      </c>
      <c r="F109" s="1">
        <f>AVERAGE(F88:F107)</f>
        <v>0.8</v>
      </c>
      <c r="G109" s="1">
        <f>AVERAGE(G88:G107)</f>
        <v>0.6</v>
      </c>
      <c r="K109" s="8" t="s">
        <v>30</v>
      </c>
      <c r="L109" s="1">
        <f t="shared" ref="L109:Q109" si="4">AVERAGE(L88:L107)</f>
        <v>0.6</v>
      </c>
      <c r="M109" s="1">
        <f t="shared" si="4"/>
        <v>0.6</v>
      </c>
      <c r="N109" s="1">
        <f t="shared" si="4"/>
        <v>0.8</v>
      </c>
      <c r="O109" s="1">
        <f t="shared" si="4"/>
        <v>0.55000000000000004</v>
      </c>
      <c r="P109" s="1">
        <f t="shared" si="4"/>
        <v>0.65</v>
      </c>
      <c r="Q109" s="1">
        <f t="shared" si="4"/>
        <v>0.45</v>
      </c>
    </row>
    <row r="110" spans="1:17">
      <c r="D110" s="1"/>
      <c r="E110" s="1"/>
      <c r="F110" s="1"/>
      <c r="G110" s="1"/>
      <c r="L110" s="1"/>
      <c r="M110" s="1"/>
      <c r="N110" s="1"/>
      <c r="O110" s="1"/>
      <c r="P110" s="1"/>
      <c r="Q110" s="1"/>
    </row>
    <row r="111" spans="1:17">
      <c r="D111" s="1"/>
      <c r="E111" s="1"/>
      <c r="F111" s="1"/>
      <c r="G111" s="1"/>
      <c r="L111" s="1"/>
      <c r="M111" s="1"/>
      <c r="N111" s="1"/>
      <c r="O111" s="1"/>
      <c r="P111" s="1"/>
      <c r="Q111" s="1"/>
    </row>
    <row r="112" spans="1:17">
      <c r="A112" s="1" t="s">
        <v>4</v>
      </c>
      <c r="B112" s="1" t="s">
        <v>373</v>
      </c>
      <c r="D112" s="1"/>
      <c r="E112" s="1"/>
      <c r="F112" s="1"/>
      <c r="G112" s="1"/>
      <c r="L112" s="1"/>
      <c r="M112" s="1"/>
      <c r="N112" s="1"/>
      <c r="O112" s="1"/>
      <c r="P112" s="1"/>
      <c r="Q112" s="1"/>
    </row>
    <row r="113" spans="1:17">
      <c r="B113" s="9" t="s">
        <v>249</v>
      </c>
      <c r="C113" s="1" t="s">
        <v>248</v>
      </c>
      <c r="D113" s="1"/>
      <c r="E113" s="1"/>
      <c r="F113" s="1"/>
      <c r="G113" s="1"/>
      <c r="L113" s="1"/>
      <c r="M113" s="1"/>
      <c r="N113" s="1"/>
      <c r="O113" s="1"/>
      <c r="P113" s="1"/>
      <c r="Q113" s="1"/>
    </row>
    <row r="114" spans="1:17">
      <c r="B114" s="8" t="s">
        <v>247</v>
      </c>
      <c r="C114" s="8">
        <v>3.803135980220592E-2</v>
      </c>
      <c r="D114" s="1"/>
      <c r="E114" s="1"/>
      <c r="F114" s="1"/>
      <c r="G114" s="1"/>
      <c r="L114" s="1"/>
      <c r="M114" s="1"/>
      <c r="N114" s="1"/>
      <c r="O114" s="1"/>
      <c r="P114" s="1"/>
      <c r="Q114" s="1"/>
    </row>
    <row r="115" spans="1:17">
      <c r="B115" s="8" t="s">
        <v>246</v>
      </c>
      <c r="C115" s="8">
        <v>4.4914756830591401E-2</v>
      </c>
      <c r="D115" s="1"/>
      <c r="E115" s="1"/>
      <c r="F115" s="1"/>
      <c r="G115" s="1"/>
      <c r="L115" s="1"/>
      <c r="M115" s="1"/>
      <c r="N115" s="1"/>
      <c r="O115" s="1"/>
      <c r="P115" s="1"/>
      <c r="Q115" s="1"/>
    </row>
    <row r="116" spans="1:17">
      <c r="B116" s="8" t="s">
        <v>245</v>
      </c>
      <c r="C116" s="8">
        <v>1.9961076442623616E-2</v>
      </c>
      <c r="D116" s="1"/>
      <c r="E116" s="1"/>
      <c r="F116" s="1"/>
      <c r="G116" s="1"/>
      <c r="L116" s="1"/>
      <c r="M116" s="1"/>
      <c r="N116" s="1"/>
      <c r="O116" s="1"/>
      <c r="P116" s="1"/>
      <c r="Q116" s="1"/>
    </row>
    <row r="117" spans="1:17">
      <c r="B117" s="9" t="s">
        <v>57</v>
      </c>
      <c r="D117" s="1"/>
      <c r="E117" s="1"/>
      <c r="F117" s="1"/>
      <c r="G117" s="1"/>
      <c r="L117" s="1"/>
      <c r="M117" s="1"/>
      <c r="N117" s="1"/>
      <c r="O117" s="1"/>
      <c r="P117" s="1"/>
      <c r="Q117" s="1"/>
    </row>
    <row r="118" spans="1:17">
      <c r="B118" s="8" t="s">
        <v>244</v>
      </c>
      <c r="C118" s="8">
        <v>0.15532191806074161</v>
      </c>
      <c r="D118" s="1"/>
      <c r="E118" s="1"/>
      <c r="F118" s="1"/>
      <c r="G118" s="1"/>
      <c r="L118" s="1"/>
      <c r="M118" s="1"/>
      <c r="N118" s="1"/>
    </row>
    <row r="119" spans="1:17">
      <c r="B119" s="8" t="s">
        <v>394</v>
      </c>
      <c r="C119" s="8">
        <v>0.11555620752641975</v>
      </c>
    </row>
    <row r="120" spans="1:17">
      <c r="B120" s="22" t="s">
        <v>243</v>
      </c>
      <c r="C120" s="22">
        <v>0.11210695132151584</v>
      </c>
    </row>
    <row r="123" spans="1:17">
      <c r="A123" s="1" t="s">
        <v>43</v>
      </c>
      <c r="B123" s="8" t="s">
        <v>29</v>
      </c>
      <c r="C123" s="1" t="s">
        <v>35</v>
      </c>
      <c r="H123" s="1" t="s">
        <v>22</v>
      </c>
    </row>
    <row r="125" spans="1:17">
      <c r="C125" s="1" t="s">
        <v>8</v>
      </c>
      <c r="D125" s="11" t="s">
        <v>36</v>
      </c>
      <c r="E125" s="11" t="s">
        <v>37</v>
      </c>
      <c r="F125" s="11" t="s">
        <v>38</v>
      </c>
      <c r="G125" s="11"/>
      <c r="H125" s="4" t="s">
        <v>8</v>
      </c>
      <c r="I125" s="8" t="s">
        <v>25</v>
      </c>
      <c r="J125" s="8" t="s">
        <v>26</v>
      </c>
      <c r="K125" s="8" t="s">
        <v>27</v>
      </c>
      <c r="L125" s="11" t="s">
        <v>23</v>
      </c>
      <c r="M125" s="11" t="s">
        <v>24</v>
      </c>
    </row>
    <row r="126" spans="1:17">
      <c r="D126" s="8">
        <v>3</v>
      </c>
      <c r="E126" s="8">
        <v>2</v>
      </c>
      <c r="F126" s="8">
        <v>1</v>
      </c>
      <c r="I126" s="8">
        <v>3</v>
      </c>
      <c r="J126" s="2">
        <v>1</v>
      </c>
      <c r="K126" s="2">
        <v>1</v>
      </c>
      <c r="L126" s="8">
        <v>1</v>
      </c>
      <c r="M126" s="8">
        <v>1</v>
      </c>
    </row>
    <row r="127" spans="1:17">
      <c r="D127" s="8">
        <v>4</v>
      </c>
      <c r="E127" s="8">
        <v>0</v>
      </c>
      <c r="F127" s="8">
        <v>0</v>
      </c>
      <c r="I127" s="8">
        <v>0</v>
      </c>
      <c r="J127" s="2">
        <v>1</v>
      </c>
      <c r="K127" s="2">
        <v>0</v>
      </c>
      <c r="L127" s="8">
        <v>0</v>
      </c>
      <c r="M127" s="8">
        <v>2</v>
      </c>
    </row>
    <row r="128" spans="1:17">
      <c r="D128" s="8">
        <v>3</v>
      </c>
      <c r="E128" s="8">
        <v>4</v>
      </c>
      <c r="F128" s="8">
        <v>2</v>
      </c>
      <c r="I128" s="8">
        <v>1</v>
      </c>
      <c r="J128" s="2">
        <v>2</v>
      </c>
      <c r="K128" s="2">
        <v>1</v>
      </c>
      <c r="L128" s="8">
        <v>0</v>
      </c>
      <c r="M128" s="8">
        <v>1</v>
      </c>
    </row>
    <row r="129" spans="4:13">
      <c r="D129" s="8">
        <v>2</v>
      </c>
      <c r="E129" s="8">
        <v>2</v>
      </c>
      <c r="F129" s="8">
        <v>2</v>
      </c>
      <c r="I129" s="8">
        <v>1</v>
      </c>
      <c r="J129" s="2">
        <v>1</v>
      </c>
      <c r="K129" s="2">
        <v>1</v>
      </c>
      <c r="L129" s="8">
        <v>1</v>
      </c>
      <c r="M129" s="8">
        <v>0</v>
      </c>
    </row>
    <row r="130" spans="4:13">
      <c r="D130" s="8">
        <v>4</v>
      </c>
      <c r="E130" s="8">
        <v>0</v>
      </c>
      <c r="F130" s="8">
        <v>0</v>
      </c>
      <c r="I130" s="8">
        <v>1</v>
      </c>
      <c r="J130" s="2">
        <v>0</v>
      </c>
      <c r="K130" s="2">
        <v>0</v>
      </c>
      <c r="L130" s="8">
        <v>1</v>
      </c>
      <c r="M130" s="8">
        <v>1</v>
      </c>
    </row>
    <row r="131" spans="4:13">
      <c r="D131" s="8">
        <v>1</v>
      </c>
      <c r="E131" s="8">
        <v>1</v>
      </c>
      <c r="F131" s="8">
        <v>2</v>
      </c>
      <c r="I131" s="8">
        <v>0</v>
      </c>
      <c r="J131" s="2">
        <v>0</v>
      </c>
      <c r="K131" s="2">
        <v>0</v>
      </c>
      <c r="L131" s="8">
        <v>2</v>
      </c>
      <c r="M131" s="8">
        <v>1</v>
      </c>
    </row>
    <row r="132" spans="4:13">
      <c r="D132" s="8">
        <v>1</v>
      </c>
      <c r="E132" s="8">
        <v>1</v>
      </c>
      <c r="F132" s="8">
        <v>3</v>
      </c>
      <c r="I132" s="8">
        <v>1</v>
      </c>
      <c r="J132" s="2">
        <v>0</v>
      </c>
      <c r="K132" s="2">
        <v>0</v>
      </c>
      <c r="L132" s="8">
        <v>3</v>
      </c>
      <c r="M132" s="8">
        <v>1</v>
      </c>
    </row>
    <row r="133" spans="4:13">
      <c r="D133" s="8">
        <v>1</v>
      </c>
      <c r="E133" s="8">
        <v>2</v>
      </c>
      <c r="F133" s="8">
        <v>1</v>
      </c>
      <c r="I133" s="8">
        <v>1</v>
      </c>
      <c r="J133" s="2">
        <v>1</v>
      </c>
      <c r="K133" s="2">
        <v>0</v>
      </c>
      <c r="L133" s="8">
        <v>0</v>
      </c>
      <c r="M133" s="8">
        <v>0</v>
      </c>
    </row>
    <row r="134" spans="4:13">
      <c r="D134" s="8">
        <v>2</v>
      </c>
      <c r="E134" s="8">
        <v>0</v>
      </c>
      <c r="F134" s="8">
        <v>2</v>
      </c>
      <c r="I134" s="8">
        <v>1</v>
      </c>
      <c r="J134" s="2">
        <v>0</v>
      </c>
      <c r="K134" s="2">
        <v>1</v>
      </c>
      <c r="L134" s="8">
        <v>0</v>
      </c>
      <c r="M134" s="8">
        <v>0</v>
      </c>
    </row>
    <row r="135" spans="4:13">
      <c r="D135" s="8">
        <v>4</v>
      </c>
      <c r="E135" s="8">
        <v>4</v>
      </c>
      <c r="F135" s="8">
        <v>0</v>
      </c>
      <c r="I135" s="8">
        <v>0</v>
      </c>
      <c r="J135" s="2">
        <v>1</v>
      </c>
      <c r="K135" s="2">
        <v>1</v>
      </c>
      <c r="L135" s="8">
        <v>1</v>
      </c>
      <c r="M135" s="8">
        <v>1</v>
      </c>
    </row>
    <row r="136" spans="4:13">
      <c r="D136" s="8">
        <v>3</v>
      </c>
      <c r="E136" s="8">
        <v>3</v>
      </c>
      <c r="F136" s="8">
        <v>1</v>
      </c>
      <c r="L136" s="8">
        <v>1</v>
      </c>
      <c r="M136" s="8">
        <v>1</v>
      </c>
    </row>
    <row r="137" spans="4:13">
      <c r="D137" s="8">
        <v>3</v>
      </c>
      <c r="E137" s="8">
        <v>2</v>
      </c>
      <c r="F137" s="8">
        <v>2</v>
      </c>
      <c r="L137" s="8">
        <v>1</v>
      </c>
      <c r="M137" s="8">
        <v>0</v>
      </c>
    </row>
    <row r="138" spans="4:13">
      <c r="D138" s="8">
        <v>3</v>
      </c>
      <c r="E138" s="8">
        <v>2</v>
      </c>
      <c r="F138" s="8">
        <v>2</v>
      </c>
      <c r="L138" s="8">
        <v>2</v>
      </c>
      <c r="M138" s="8">
        <v>1</v>
      </c>
    </row>
    <row r="139" spans="4:13">
      <c r="D139" s="8">
        <v>0</v>
      </c>
      <c r="E139" s="8">
        <v>1</v>
      </c>
      <c r="F139" s="8">
        <v>0</v>
      </c>
      <c r="L139" s="8">
        <v>1</v>
      </c>
      <c r="M139" s="8">
        <v>1</v>
      </c>
    </row>
    <row r="140" spans="4:13">
      <c r="D140" s="8">
        <v>0</v>
      </c>
      <c r="E140" s="8">
        <v>0</v>
      </c>
      <c r="F140" s="8">
        <v>3</v>
      </c>
      <c r="L140" s="8">
        <v>0</v>
      </c>
      <c r="M140" s="8">
        <v>0</v>
      </c>
    </row>
    <row r="141" spans="4:13">
      <c r="D141" s="8">
        <v>1</v>
      </c>
      <c r="E141" s="8">
        <v>0</v>
      </c>
      <c r="F141" s="8">
        <v>1</v>
      </c>
      <c r="L141" s="8">
        <v>1</v>
      </c>
      <c r="M141" s="8">
        <v>2</v>
      </c>
    </row>
    <row r="142" spans="4:13">
      <c r="D142" s="8">
        <v>2</v>
      </c>
      <c r="E142" s="8">
        <v>1</v>
      </c>
      <c r="F142" s="8">
        <v>0</v>
      </c>
      <c r="L142" s="8">
        <v>1</v>
      </c>
      <c r="M142" s="8">
        <v>0</v>
      </c>
    </row>
    <row r="143" spans="4:13">
      <c r="D143" s="8">
        <v>0</v>
      </c>
      <c r="E143" s="8">
        <v>2</v>
      </c>
      <c r="F143" s="8">
        <v>2</v>
      </c>
      <c r="L143" s="8">
        <v>2</v>
      </c>
      <c r="M143" s="8">
        <v>1</v>
      </c>
    </row>
    <row r="144" spans="4:13">
      <c r="D144" s="8">
        <v>1</v>
      </c>
      <c r="E144" s="8">
        <v>2</v>
      </c>
      <c r="F144" s="8">
        <v>2</v>
      </c>
      <c r="L144" s="8">
        <v>0</v>
      </c>
      <c r="M144" s="8">
        <v>2</v>
      </c>
    </row>
    <row r="145" spans="3:13">
      <c r="D145" s="8">
        <v>1</v>
      </c>
      <c r="E145" s="8">
        <v>1</v>
      </c>
      <c r="F145" s="8">
        <v>1</v>
      </c>
      <c r="L145" s="8">
        <v>1</v>
      </c>
      <c r="M145" s="8">
        <v>0</v>
      </c>
    </row>
    <row r="147" spans="3:13">
      <c r="C147" s="8" t="s">
        <v>30</v>
      </c>
      <c r="D147" s="1">
        <f t="shared" ref="D147:F147" si="5">AVERAGE(D126:D145)</f>
        <v>1.95</v>
      </c>
      <c r="E147" s="1">
        <f t="shared" si="5"/>
        <v>1.5</v>
      </c>
      <c r="F147" s="1">
        <f t="shared" si="5"/>
        <v>1.35</v>
      </c>
      <c r="G147" s="1"/>
      <c r="H147" s="8" t="s">
        <v>30</v>
      </c>
      <c r="I147" s="1">
        <f>AVERAGE(I126:I145)</f>
        <v>0.9</v>
      </c>
      <c r="J147" s="1">
        <f>AVERAGE(J126:J145)</f>
        <v>0.7</v>
      </c>
      <c r="K147" s="1">
        <f>AVERAGE(K126:K145)</f>
        <v>0.5</v>
      </c>
      <c r="L147" s="1">
        <f>AVERAGE(L126:L145)</f>
        <v>0.95</v>
      </c>
      <c r="M147" s="1">
        <f>AVERAGE(M126:M145)</f>
        <v>0.8</v>
      </c>
    </row>
  </sheetData>
  <pageMargins left="0.7" right="0.7" top="0.78740157499999996" bottom="0.78740157499999996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X117"/>
  <sheetViews>
    <sheetView topLeftCell="R1" zoomScaleNormal="100" workbookViewId="0">
      <selection activeCell="A2" sqref="A2"/>
    </sheetView>
  </sheetViews>
  <sheetFormatPr baseColWidth="10" defaultColWidth="11" defaultRowHeight="16"/>
  <cols>
    <col min="1" max="1" width="11" style="8"/>
    <col min="2" max="2" width="25.33203125" style="8" customWidth="1"/>
    <col min="3" max="16384" width="11" style="8"/>
  </cols>
  <sheetData>
    <row r="1" spans="1:9">
      <c r="A1" s="1" t="s">
        <v>390</v>
      </c>
      <c r="B1" s="1"/>
    </row>
    <row r="2" spans="1:9">
      <c r="A2" s="1"/>
      <c r="B2" s="1"/>
      <c r="I2" s="10" t="s">
        <v>64</v>
      </c>
    </row>
    <row r="3" spans="1:9">
      <c r="A3" s="1" t="s">
        <v>1</v>
      </c>
      <c r="B3" s="1" t="s">
        <v>372</v>
      </c>
      <c r="F3" s="8" t="s">
        <v>57</v>
      </c>
      <c r="H3" s="1" t="s">
        <v>23</v>
      </c>
      <c r="I3" s="8">
        <v>3.7734304173536628E-4</v>
      </c>
    </row>
    <row r="4" spans="1:9">
      <c r="A4" s="1"/>
      <c r="B4" s="1" t="s">
        <v>67</v>
      </c>
      <c r="H4" s="1" t="s">
        <v>24</v>
      </c>
      <c r="I4" s="8">
        <v>4.8042178835452091E-4</v>
      </c>
    </row>
    <row r="5" spans="1:9">
      <c r="A5" s="1"/>
      <c r="B5" s="1"/>
      <c r="H5" s="1" t="s">
        <v>58</v>
      </c>
      <c r="I5" s="8">
        <v>1.3796818773991644E-3</v>
      </c>
    </row>
    <row r="6" spans="1:9">
      <c r="A6" s="1"/>
      <c r="B6" s="1"/>
      <c r="H6" s="1" t="s">
        <v>59</v>
      </c>
      <c r="I6" s="8">
        <v>5.7819128967486681E-4</v>
      </c>
    </row>
    <row r="7" spans="1:9">
      <c r="A7" s="1"/>
      <c r="B7" s="1"/>
      <c r="H7" s="1" t="s">
        <v>60</v>
      </c>
      <c r="I7" s="8">
        <v>6.4044706767963733E-4</v>
      </c>
    </row>
    <row r="8" spans="1:9">
      <c r="A8" s="1"/>
      <c r="B8" s="1"/>
      <c r="H8" s="1" t="s">
        <v>61</v>
      </c>
      <c r="I8" s="8">
        <v>1.2010321819728178E-3</v>
      </c>
    </row>
    <row r="9" spans="1:9">
      <c r="A9" s="1"/>
      <c r="B9" s="1"/>
    </row>
    <row r="10" spans="1:9">
      <c r="A10" s="1"/>
      <c r="B10" s="1"/>
      <c r="F10" s="8" t="s">
        <v>80</v>
      </c>
      <c r="H10" s="1" t="s">
        <v>77</v>
      </c>
      <c r="I10" s="8">
        <v>2.1277544140488435E-7</v>
      </c>
    </row>
    <row r="11" spans="1:9">
      <c r="A11" s="1"/>
      <c r="B11" s="1"/>
      <c r="H11" s="1" t="s">
        <v>78</v>
      </c>
      <c r="I11" s="8">
        <v>0</v>
      </c>
    </row>
    <row r="12" spans="1:9">
      <c r="A12" s="1"/>
      <c r="B12" s="1"/>
      <c r="H12" s="1" t="s">
        <v>79</v>
      </c>
      <c r="I12" s="8">
        <v>0</v>
      </c>
    </row>
    <row r="13" spans="1:9">
      <c r="A13" s="1"/>
      <c r="B13" s="1"/>
      <c r="H13" s="1" t="s">
        <v>74</v>
      </c>
      <c r="I13" s="8">
        <v>0</v>
      </c>
    </row>
    <row r="14" spans="1:9">
      <c r="A14" s="1"/>
      <c r="B14" s="1"/>
      <c r="H14" s="1" t="s">
        <v>75</v>
      </c>
      <c r="I14" s="8">
        <v>7.7004689467206357E-7</v>
      </c>
    </row>
    <row r="15" spans="1:9">
      <c r="A15" s="1"/>
      <c r="B15" s="1"/>
      <c r="H15" s="1" t="s">
        <v>76</v>
      </c>
      <c r="I15" s="8">
        <v>0</v>
      </c>
    </row>
    <row r="16" spans="1:9">
      <c r="A16" s="1"/>
      <c r="B16" s="1"/>
    </row>
    <row r="17" spans="1:13">
      <c r="A17" s="1"/>
      <c r="B17" s="1"/>
    </row>
    <row r="18" spans="1:13">
      <c r="A18" s="1"/>
      <c r="B18" s="1"/>
    </row>
    <row r="19" spans="1:13">
      <c r="A19" s="1" t="s">
        <v>2</v>
      </c>
      <c r="B19" s="8" t="s">
        <v>29</v>
      </c>
      <c r="C19" s="1" t="s">
        <v>80</v>
      </c>
      <c r="J19" s="1" t="s">
        <v>22</v>
      </c>
    </row>
    <row r="20" spans="1:13">
      <c r="A20" s="1"/>
      <c r="B20" s="1"/>
    </row>
    <row r="21" spans="1:13">
      <c r="A21" s="1"/>
      <c r="B21" s="1"/>
      <c r="C21" s="1" t="s">
        <v>47</v>
      </c>
      <c r="D21" s="11" t="s">
        <v>17</v>
      </c>
      <c r="E21" s="11" t="s">
        <v>48</v>
      </c>
      <c r="F21" s="11" t="s">
        <v>18</v>
      </c>
      <c r="G21" s="11" t="s">
        <v>16</v>
      </c>
      <c r="J21" s="1" t="s">
        <v>47</v>
      </c>
      <c r="K21" s="11" t="s">
        <v>44</v>
      </c>
      <c r="L21" s="11" t="s">
        <v>45</v>
      </c>
      <c r="M21" s="11" t="s">
        <v>46</v>
      </c>
    </row>
    <row r="22" spans="1:13">
      <c r="A22" s="1"/>
      <c r="B22" s="1"/>
      <c r="D22" s="8">
        <v>0</v>
      </c>
      <c r="E22" s="8">
        <v>1</v>
      </c>
      <c r="F22" s="8">
        <v>1</v>
      </c>
      <c r="G22" s="8">
        <v>1</v>
      </c>
      <c r="K22" s="8">
        <v>1</v>
      </c>
      <c r="L22" s="8">
        <v>1</v>
      </c>
      <c r="M22" s="8">
        <v>0</v>
      </c>
    </row>
    <row r="23" spans="1:13">
      <c r="A23" s="1"/>
      <c r="B23" s="1"/>
      <c r="D23" s="8">
        <v>0</v>
      </c>
      <c r="E23" s="8">
        <v>0</v>
      </c>
      <c r="F23" s="8">
        <v>0</v>
      </c>
      <c r="G23" s="8">
        <v>1</v>
      </c>
      <c r="K23" s="8">
        <v>0</v>
      </c>
      <c r="L23" s="8">
        <v>0</v>
      </c>
      <c r="M23" s="8">
        <v>0</v>
      </c>
    </row>
    <row r="24" spans="1:13">
      <c r="A24" s="1"/>
      <c r="B24" s="1"/>
      <c r="D24" s="8">
        <v>0</v>
      </c>
      <c r="E24" s="8">
        <v>0</v>
      </c>
      <c r="F24" s="8">
        <v>0</v>
      </c>
      <c r="G24" s="8">
        <v>0</v>
      </c>
      <c r="K24" s="8">
        <v>0</v>
      </c>
      <c r="L24" s="8">
        <v>0</v>
      </c>
      <c r="M24" s="8">
        <v>0</v>
      </c>
    </row>
    <row r="25" spans="1:13">
      <c r="A25" s="1"/>
      <c r="B25" s="1"/>
      <c r="D25" s="8">
        <v>0</v>
      </c>
      <c r="E25" s="8">
        <v>0</v>
      </c>
      <c r="F25" s="8">
        <v>0</v>
      </c>
      <c r="G25" s="8">
        <v>0</v>
      </c>
      <c r="K25" s="8">
        <v>0</v>
      </c>
      <c r="L25" s="8">
        <v>0</v>
      </c>
      <c r="M25" s="8">
        <v>0</v>
      </c>
    </row>
    <row r="26" spans="1:13">
      <c r="A26" s="1"/>
      <c r="B26" s="1"/>
      <c r="D26" s="8">
        <v>1</v>
      </c>
      <c r="E26" s="8">
        <v>0</v>
      </c>
      <c r="F26" s="8">
        <v>0</v>
      </c>
      <c r="G26" s="8">
        <v>0</v>
      </c>
      <c r="K26" s="8">
        <v>0</v>
      </c>
      <c r="L26" s="8">
        <v>0</v>
      </c>
      <c r="M26" s="8">
        <v>0</v>
      </c>
    </row>
    <row r="27" spans="1:13">
      <c r="A27" s="1"/>
      <c r="B27" s="1"/>
      <c r="D27" s="8">
        <v>0</v>
      </c>
      <c r="E27" s="8">
        <v>1</v>
      </c>
      <c r="F27" s="8">
        <v>0</v>
      </c>
      <c r="G27" s="8">
        <v>0</v>
      </c>
      <c r="K27" s="8">
        <v>0</v>
      </c>
      <c r="L27" s="8">
        <v>0</v>
      </c>
      <c r="M27" s="8">
        <v>1</v>
      </c>
    </row>
    <row r="28" spans="1:13">
      <c r="A28" s="1"/>
      <c r="B28" s="1"/>
      <c r="D28" s="8">
        <v>0</v>
      </c>
      <c r="E28" s="8">
        <v>0</v>
      </c>
      <c r="F28" s="8">
        <v>0</v>
      </c>
      <c r="G28" s="8">
        <v>0</v>
      </c>
      <c r="K28" s="8">
        <v>1</v>
      </c>
      <c r="L28" s="8">
        <v>0</v>
      </c>
      <c r="M28" s="8">
        <v>0</v>
      </c>
    </row>
    <row r="29" spans="1:13">
      <c r="A29" s="1"/>
      <c r="B29" s="1"/>
      <c r="D29" s="8">
        <v>1</v>
      </c>
      <c r="E29" s="8">
        <v>0</v>
      </c>
      <c r="F29" s="8">
        <v>0</v>
      </c>
      <c r="G29" s="8">
        <v>0</v>
      </c>
      <c r="K29" s="8">
        <v>0</v>
      </c>
      <c r="L29" s="8">
        <v>0</v>
      </c>
      <c r="M29" s="8">
        <v>0</v>
      </c>
    </row>
    <row r="30" spans="1:13">
      <c r="A30" s="1"/>
      <c r="B30" s="1"/>
      <c r="D30" s="8">
        <v>0</v>
      </c>
      <c r="E30" s="8">
        <v>0</v>
      </c>
      <c r="F30" s="8">
        <v>0</v>
      </c>
      <c r="G30" s="8">
        <v>0</v>
      </c>
      <c r="K30" s="8">
        <v>0</v>
      </c>
      <c r="L30" s="8">
        <v>0</v>
      </c>
      <c r="M30" s="8">
        <v>1</v>
      </c>
    </row>
    <row r="31" spans="1:13">
      <c r="A31" s="1"/>
      <c r="B31" s="1"/>
      <c r="D31" s="8">
        <v>0</v>
      </c>
      <c r="E31" s="8">
        <v>0</v>
      </c>
      <c r="F31" s="8">
        <v>0</v>
      </c>
      <c r="G31" s="8">
        <v>1</v>
      </c>
      <c r="K31" s="8">
        <v>0</v>
      </c>
      <c r="L31" s="8">
        <v>1</v>
      </c>
      <c r="M31" s="8">
        <v>0</v>
      </c>
    </row>
    <row r="32" spans="1:13">
      <c r="A32" s="1"/>
      <c r="B32" s="1"/>
      <c r="D32" s="8">
        <v>1</v>
      </c>
      <c r="E32" s="8">
        <v>0</v>
      </c>
      <c r="F32" s="8">
        <v>1</v>
      </c>
      <c r="G32" s="8">
        <v>0</v>
      </c>
      <c r="K32" s="8">
        <v>0</v>
      </c>
      <c r="L32" s="8">
        <v>0</v>
      </c>
      <c r="M32" s="8">
        <v>0</v>
      </c>
    </row>
    <row r="33" spans="1:13">
      <c r="A33" s="1"/>
      <c r="B33" s="1"/>
      <c r="D33" s="8">
        <v>0</v>
      </c>
      <c r="E33" s="8">
        <v>0</v>
      </c>
      <c r="F33" s="8">
        <v>0</v>
      </c>
      <c r="G33" s="8">
        <v>0</v>
      </c>
      <c r="K33" s="8">
        <v>0</v>
      </c>
      <c r="L33" s="8">
        <v>0</v>
      </c>
      <c r="M33" s="8">
        <v>0</v>
      </c>
    </row>
    <row r="34" spans="1:13">
      <c r="A34" s="1"/>
      <c r="B34" s="1"/>
      <c r="D34" s="8">
        <v>0</v>
      </c>
      <c r="E34" s="8">
        <v>0</v>
      </c>
      <c r="F34" s="8">
        <v>0</v>
      </c>
      <c r="G34" s="8">
        <v>0</v>
      </c>
      <c r="K34" s="8">
        <v>1</v>
      </c>
      <c r="L34" s="8">
        <v>0</v>
      </c>
      <c r="M34" s="8">
        <v>1</v>
      </c>
    </row>
    <row r="35" spans="1:13">
      <c r="A35" s="1"/>
      <c r="B35" s="1"/>
      <c r="D35" s="8">
        <v>0</v>
      </c>
      <c r="E35" s="8">
        <v>0</v>
      </c>
      <c r="F35" s="8">
        <v>0</v>
      </c>
      <c r="G35" s="8">
        <v>0</v>
      </c>
      <c r="K35" s="8">
        <v>0</v>
      </c>
      <c r="L35" s="8">
        <v>1</v>
      </c>
      <c r="M35" s="8">
        <v>0</v>
      </c>
    </row>
    <row r="36" spans="1:13">
      <c r="A36" s="1"/>
      <c r="B36" s="1"/>
      <c r="D36" s="8">
        <v>0</v>
      </c>
      <c r="E36" s="8">
        <v>0</v>
      </c>
      <c r="F36" s="8">
        <v>0</v>
      </c>
      <c r="G36" s="8">
        <v>0</v>
      </c>
      <c r="K36" s="8">
        <v>0</v>
      </c>
      <c r="L36" s="8">
        <v>0</v>
      </c>
      <c r="M36" s="8">
        <v>0</v>
      </c>
    </row>
    <row r="37" spans="1:13">
      <c r="A37" s="1"/>
      <c r="B37" s="1"/>
      <c r="D37" s="8">
        <v>0</v>
      </c>
      <c r="E37" s="8">
        <v>0</v>
      </c>
      <c r="F37" s="8">
        <v>0</v>
      </c>
      <c r="G37" s="8">
        <v>0</v>
      </c>
      <c r="K37" s="8">
        <v>0</v>
      </c>
      <c r="L37" s="8">
        <v>0</v>
      </c>
      <c r="M37" s="8">
        <v>0</v>
      </c>
    </row>
    <row r="38" spans="1:13">
      <c r="A38" s="1"/>
      <c r="B38" s="1"/>
      <c r="D38" s="8">
        <v>0</v>
      </c>
      <c r="E38" s="8">
        <v>1</v>
      </c>
      <c r="F38" s="8">
        <v>0</v>
      </c>
      <c r="G38" s="8">
        <v>0</v>
      </c>
      <c r="K38" s="8">
        <v>0</v>
      </c>
      <c r="L38" s="8">
        <v>0</v>
      </c>
      <c r="M38" s="8">
        <v>0</v>
      </c>
    </row>
    <row r="39" spans="1:13">
      <c r="A39" s="1"/>
      <c r="B39" s="1"/>
      <c r="D39" s="8">
        <v>0</v>
      </c>
      <c r="E39" s="8">
        <v>0</v>
      </c>
      <c r="F39" s="8">
        <v>0</v>
      </c>
      <c r="G39" s="8">
        <v>0</v>
      </c>
      <c r="K39" s="8">
        <v>0</v>
      </c>
      <c r="L39" s="8">
        <v>0</v>
      </c>
      <c r="M39" s="8">
        <v>1</v>
      </c>
    </row>
    <row r="40" spans="1:13">
      <c r="A40" s="1"/>
      <c r="B40" s="1"/>
      <c r="D40" s="8">
        <v>0</v>
      </c>
      <c r="E40" s="8">
        <v>0</v>
      </c>
      <c r="F40" s="8">
        <v>1</v>
      </c>
      <c r="G40" s="8">
        <v>1</v>
      </c>
      <c r="K40" s="8">
        <v>0</v>
      </c>
      <c r="L40" s="8">
        <v>0</v>
      </c>
      <c r="M40" s="8">
        <v>0</v>
      </c>
    </row>
    <row r="41" spans="1:13">
      <c r="A41" s="1"/>
      <c r="B41" s="1"/>
      <c r="D41" s="8">
        <v>1</v>
      </c>
      <c r="E41" s="8">
        <v>0</v>
      </c>
      <c r="F41" s="8">
        <v>0</v>
      </c>
      <c r="G41" s="8">
        <v>0</v>
      </c>
      <c r="K41" s="8">
        <v>0</v>
      </c>
      <c r="L41" s="8">
        <v>0</v>
      </c>
      <c r="M41" s="8">
        <v>0</v>
      </c>
    </row>
    <row r="42" spans="1:13">
      <c r="A42" s="1"/>
      <c r="B42" s="1"/>
    </row>
    <row r="43" spans="1:13">
      <c r="A43" s="1"/>
      <c r="B43" s="1"/>
      <c r="C43" s="8" t="s">
        <v>30</v>
      </c>
      <c r="D43" s="1">
        <f>AVERAGE(D22:D41)</f>
        <v>0.2</v>
      </c>
      <c r="E43" s="1">
        <f>AVERAGE(E22:E41)</f>
        <v>0.15</v>
      </c>
      <c r="F43" s="1">
        <f>AVERAGE(F22:F41)</f>
        <v>0.15</v>
      </c>
      <c r="G43" s="1">
        <f>AVERAGE(G22:G41)</f>
        <v>0.2</v>
      </c>
      <c r="J43" s="8" t="s">
        <v>30</v>
      </c>
      <c r="K43" s="1">
        <f>AVERAGE(K22:K41)</f>
        <v>0.15</v>
      </c>
      <c r="L43" s="1">
        <f>AVERAGE(L22:L41)</f>
        <v>0.15</v>
      </c>
      <c r="M43" s="1">
        <f>AVERAGE(M22:M41)</f>
        <v>0.2</v>
      </c>
    </row>
    <row r="44" spans="1:13">
      <c r="A44" s="1"/>
      <c r="B44" s="1"/>
    </row>
    <row r="45" spans="1:13">
      <c r="A45" s="1"/>
      <c r="B45" s="1"/>
    </row>
    <row r="46" spans="1:13">
      <c r="A46" s="1"/>
      <c r="B46" s="1"/>
    </row>
    <row r="47" spans="1:13">
      <c r="A47" s="1" t="s">
        <v>3</v>
      </c>
      <c r="B47" s="8" t="s">
        <v>29</v>
      </c>
      <c r="C47" s="1" t="s">
        <v>80</v>
      </c>
      <c r="K47" s="1" t="s">
        <v>22</v>
      </c>
    </row>
    <row r="48" spans="1:13">
      <c r="A48" s="1"/>
      <c r="B48" s="1"/>
    </row>
    <row r="49" spans="1:17">
      <c r="A49" s="1"/>
      <c r="B49" s="1"/>
      <c r="C49" s="1" t="s">
        <v>15</v>
      </c>
      <c r="D49" s="8" t="s">
        <v>18</v>
      </c>
      <c r="E49" s="8" t="s">
        <v>16</v>
      </c>
      <c r="F49" s="11" t="s">
        <v>19</v>
      </c>
      <c r="G49" s="11" t="s">
        <v>20</v>
      </c>
      <c r="H49" s="11" t="s">
        <v>21</v>
      </c>
      <c r="K49" s="1" t="s">
        <v>15</v>
      </c>
      <c r="L49" s="8" t="s">
        <v>25</v>
      </c>
      <c r="M49" s="8" t="s">
        <v>26</v>
      </c>
      <c r="N49" s="8" t="s">
        <v>27</v>
      </c>
      <c r="O49" s="11" t="s">
        <v>44</v>
      </c>
      <c r="P49" s="11" t="s">
        <v>45</v>
      </c>
      <c r="Q49" s="11" t="s">
        <v>46</v>
      </c>
    </row>
    <row r="50" spans="1:17">
      <c r="A50" s="1"/>
      <c r="B50" s="1"/>
      <c r="D50" s="2">
        <v>1</v>
      </c>
      <c r="E50" s="8">
        <v>1</v>
      </c>
      <c r="F50" s="8">
        <v>1</v>
      </c>
      <c r="G50" s="8">
        <v>1</v>
      </c>
      <c r="H50" s="8">
        <v>0</v>
      </c>
      <c r="L50" s="8">
        <v>1</v>
      </c>
      <c r="M50" s="2">
        <v>1</v>
      </c>
      <c r="N50" s="2">
        <v>0</v>
      </c>
      <c r="O50" s="8">
        <v>1</v>
      </c>
      <c r="P50" s="8">
        <v>1</v>
      </c>
      <c r="Q50" s="8">
        <v>1</v>
      </c>
    </row>
    <row r="51" spans="1:17">
      <c r="A51" s="1"/>
      <c r="B51" s="1"/>
      <c r="D51" s="2">
        <v>0</v>
      </c>
      <c r="E51" s="8">
        <v>1</v>
      </c>
      <c r="F51" s="8">
        <v>0</v>
      </c>
      <c r="G51" s="8">
        <v>0</v>
      </c>
      <c r="H51" s="8">
        <v>0</v>
      </c>
      <c r="L51" s="8">
        <v>0</v>
      </c>
      <c r="M51" s="2">
        <v>0</v>
      </c>
      <c r="N51" s="2">
        <v>1</v>
      </c>
      <c r="O51" s="8">
        <v>0</v>
      </c>
      <c r="P51" s="8">
        <v>0</v>
      </c>
      <c r="Q51" s="8">
        <v>1</v>
      </c>
    </row>
    <row r="52" spans="1:17">
      <c r="A52" s="1"/>
      <c r="B52" s="1"/>
      <c r="D52" s="2">
        <v>1</v>
      </c>
      <c r="E52" s="8">
        <v>0</v>
      </c>
      <c r="F52" s="8">
        <v>0</v>
      </c>
      <c r="G52" s="8">
        <v>0</v>
      </c>
      <c r="H52" s="8">
        <v>1</v>
      </c>
      <c r="L52" s="8">
        <v>0</v>
      </c>
      <c r="M52" s="2">
        <v>1</v>
      </c>
      <c r="N52" s="2">
        <v>2</v>
      </c>
      <c r="O52" s="8">
        <v>1</v>
      </c>
      <c r="P52" s="8">
        <v>1</v>
      </c>
      <c r="Q52" s="8">
        <v>0</v>
      </c>
    </row>
    <row r="53" spans="1:17">
      <c r="A53" s="1"/>
      <c r="B53" s="1"/>
      <c r="D53" s="2">
        <v>0</v>
      </c>
      <c r="E53" s="8">
        <v>1</v>
      </c>
      <c r="F53" s="8">
        <v>1</v>
      </c>
      <c r="G53" s="8">
        <v>0</v>
      </c>
      <c r="H53" s="8">
        <v>0</v>
      </c>
      <c r="L53" s="8">
        <v>1</v>
      </c>
      <c r="M53" s="2">
        <v>1</v>
      </c>
      <c r="N53" s="2">
        <v>0</v>
      </c>
      <c r="O53" s="8">
        <v>1</v>
      </c>
      <c r="P53" s="8">
        <v>1</v>
      </c>
      <c r="Q53" s="8">
        <v>0</v>
      </c>
    </row>
    <row r="54" spans="1:17">
      <c r="A54" s="1"/>
      <c r="B54" s="1"/>
      <c r="D54" s="2">
        <v>1</v>
      </c>
      <c r="E54" s="8">
        <v>0</v>
      </c>
      <c r="F54" s="8">
        <v>0</v>
      </c>
      <c r="G54" s="8">
        <v>1</v>
      </c>
      <c r="H54" s="8">
        <v>0</v>
      </c>
      <c r="L54" s="8">
        <v>1</v>
      </c>
      <c r="M54" s="2">
        <v>0</v>
      </c>
      <c r="N54" s="2">
        <v>1</v>
      </c>
      <c r="O54" s="8">
        <v>0</v>
      </c>
      <c r="P54" s="8">
        <v>0</v>
      </c>
      <c r="Q54" s="8">
        <v>0</v>
      </c>
    </row>
    <row r="55" spans="1:17">
      <c r="A55" s="1"/>
      <c r="B55" s="1"/>
      <c r="D55" s="2">
        <v>1</v>
      </c>
      <c r="E55" s="8">
        <v>1</v>
      </c>
      <c r="F55" s="8">
        <v>0</v>
      </c>
      <c r="G55" s="8">
        <v>0</v>
      </c>
      <c r="H55" s="8">
        <v>1</v>
      </c>
      <c r="L55" s="8">
        <v>1</v>
      </c>
      <c r="M55" s="2">
        <v>0</v>
      </c>
      <c r="N55" s="2">
        <v>1</v>
      </c>
      <c r="O55" s="8">
        <v>1</v>
      </c>
      <c r="P55" s="8">
        <v>1</v>
      </c>
      <c r="Q55" s="8">
        <v>1</v>
      </c>
    </row>
    <row r="56" spans="1:17">
      <c r="A56" s="1"/>
      <c r="B56" s="1"/>
      <c r="D56" s="2">
        <v>0</v>
      </c>
      <c r="E56" s="8">
        <v>0</v>
      </c>
      <c r="F56" s="8">
        <v>1</v>
      </c>
      <c r="G56" s="8">
        <v>0</v>
      </c>
      <c r="H56" s="8">
        <v>0</v>
      </c>
      <c r="L56" s="8">
        <v>1</v>
      </c>
      <c r="M56" s="2">
        <v>1</v>
      </c>
      <c r="N56" s="2">
        <v>0</v>
      </c>
      <c r="O56" s="8">
        <v>0</v>
      </c>
      <c r="P56" s="8">
        <v>1</v>
      </c>
      <c r="Q56" s="8">
        <v>1</v>
      </c>
    </row>
    <row r="57" spans="1:17">
      <c r="A57" s="1"/>
      <c r="B57" s="1"/>
      <c r="D57" s="2">
        <v>0</v>
      </c>
      <c r="E57" s="8">
        <v>0</v>
      </c>
      <c r="F57" s="8">
        <v>1</v>
      </c>
      <c r="G57" s="8">
        <v>1</v>
      </c>
      <c r="H57" s="8">
        <v>0</v>
      </c>
      <c r="L57" s="8">
        <v>0</v>
      </c>
      <c r="M57" s="2">
        <v>1</v>
      </c>
      <c r="N57" s="2">
        <v>2</v>
      </c>
      <c r="O57" s="8">
        <v>0</v>
      </c>
      <c r="P57" s="8">
        <v>2</v>
      </c>
      <c r="Q57" s="8">
        <v>1</v>
      </c>
    </row>
    <row r="58" spans="1:17">
      <c r="A58" s="1"/>
      <c r="B58" s="1"/>
      <c r="D58" s="2">
        <v>1</v>
      </c>
      <c r="E58" s="8">
        <v>1</v>
      </c>
      <c r="F58" s="8">
        <v>0</v>
      </c>
      <c r="G58" s="8">
        <v>0</v>
      </c>
      <c r="H58" s="8">
        <v>2</v>
      </c>
      <c r="L58" s="8">
        <v>1</v>
      </c>
      <c r="M58" s="2">
        <v>1</v>
      </c>
      <c r="N58" s="2">
        <v>1</v>
      </c>
      <c r="O58" s="8">
        <v>1</v>
      </c>
      <c r="P58" s="8">
        <v>0</v>
      </c>
      <c r="Q58" s="8">
        <v>0</v>
      </c>
    </row>
    <row r="59" spans="1:17">
      <c r="A59" s="1"/>
      <c r="B59" s="1"/>
      <c r="D59" s="2">
        <v>1</v>
      </c>
      <c r="E59" s="8">
        <v>0</v>
      </c>
      <c r="F59" s="8">
        <v>0</v>
      </c>
      <c r="G59" s="8">
        <v>0</v>
      </c>
      <c r="H59" s="8">
        <v>1</v>
      </c>
      <c r="L59" s="8">
        <v>0</v>
      </c>
      <c r="M59" s="2">
        <v>0</v>
      </c>
      <c r="N59" s="2">
        <v>0</v>
      </c>
      <c r="O59" s="8">
        <v>1</v>
      </c>
      <c r="P59" s="8">
        <v>0</v>
      </c>
      <c r="Q59" s="8">
        <v>0</v>
      </c>
    </row>
    <row r="60" spans="1:17">
      <c r="A60" s="1"/>
      <c r="B60" s="1"/>
      <c r="F60" s="8">
        <v>1</v>
      </c>
      <c r="G60" s="8">
        <v>1</v>
      </c>
      <c r="H60" s="8">
        <v>0</v>
      </c>
      <c r="O60" s="8">
        <v>1</v>
      </c>
      <c r="P60" s="8">
        <v>1</v>
      </c>
      <c r="Q60" s="8">
        <v>1</v>
      </c>
    </row>
    <row r="61" spans="1:17">
      <c r="A61" s="1"/>
      <c r="B61" s="1"/>
      <c r="F61" s="8">
        <v>2</v>
      </c>
      <c r="G61" s="8">
        <v>0</v>
      </c>
      <c r="H61" s="8">
        <v>0</v>
      </c>
      <c r="O61" s="8">
        <v>0</v>
      </c>
      <c r="P61" s="8">
        <v>0</v>
      </c>
      <c r="Q61" s="8">
        <v>1</v>
      </c>
    </row>
    <row r="62" spans="1:17">
      <c r="A62" s="1"/>
      <c r="B62" s="1"/>
      <c r="F62" s="8">
        <v>0</v>
      </c>
      <c r="G62" s="8">
        <v>0</v>
      </c>
      <c r="H62" s="8">
        <v>1</v>
      </c>
      <c r="O62" s="8">
        <v>1</v>
      </c>
      <c r="P62" s="8">
        <v>0</v>
      </c>
      <c r="Q62" s="8">
        <v>0</v>
      </c>
    </row>
    <row r="63" spans="1:17">
      <c r="A63" s="1"/>
      <c r="B63" s="1"/>
      <c r="F63" s="8">
        <v>0</v>
      </c>
      <c r="G63" s="8">
        <v>1</v>
      </c>
      <c r="H63" s="8">
        <v>1</v>
      </c>
      <c r="O63" s="8">
        <v>0</v>
      </c>
      <c r="P63" s="8">
        <v>1</v>
      </c>
      <c r="Q63" s="8">
        <v>0</v>
      </c>
    </row>
    <row r="64" spans="1:17">
      <c r="A64" s="1"/>
      <c r="B64" s="1"/>
      <c r="F64" s="8">
        <v>1</v>
      </c>
      <c r="G64" s="8">
        <v>2</v>
      </c>
      <c r="H64" s="8">
        <v>0</v>
      </c>
      <c r="O64" s="8">
        <v>0</v>
      </c>
      <c r="P64" s="8">
        <v>0</v>
      </c>
      <c r="Q64" s="8">
        <v>1</v>
      </c>
    </row>
    <row r="65" spans="1:17">
      <c r="A65" s="1"/>
      <c r="B65" s="1"/>
      <c r="F65" s="8">
        <v>1</v>
      </c>
      <c r="G65" s="8">
        <v>0</v>
      </c>
      <c r="H65" s="8">
        <v>0</v>
      </c>
      <c r="O65" s="8">
        <v>1</v>
      </c>
      <c r="P65" s="8">
        <v>0</v>
      </c>
      <c r="Q65" s="8">
        <v>0</v>
      </c>
    </row>
    <row r="66" spans="1:17">
      <c r="A66" s="1"/>
      <c r="B66" s="1"/>
      <c r="F66" s="8">
        <v>1</v>
      </c>
      <c r="G66" s="8">
        <v>0</v>
      </c>
      <c r="H66" s="8">
        <v>1</v>
      </c>
      <c r="O66" s="8">
        <v>1</v>
      </c>
      <c r="P66" s="8">
        <v>1</v>
      </c>
      <c r="Q66" s="8">
        <v>0</v>
      </c>
    </row>
    <row r="67" spans="1:17">
      <c r="A67" s="1"/>
      <c r="B67" s="1"/>
      <c r="F67" s="8">
        <v>0</v>
      </c>
      <c r="G67" s="8">
        <v>1</v>
      </c>
      <c r="H67" s="8">
        <v>2</v>
      </c>
      <c r="O67" s="8">
        <v>1</v>
      </c>
      <c r="P67" s="8">
        <v>1</v>
      </c>
      <c r="Q67" s="8">
        <v>1</v>
      </c>
    </row>
    <row r="68" spans="1:17">
      <c r="A68" s="1"/>
      <c r="B68" s="1"/>
      <c r="F68" s="8">
        <v>0</v>
      </c>
      <c r="G68" s="8">
        <v>0</v>
      </c>
      <c r="H68" s="8">
        <v>0</v>
      </c>
      <c r="O68" s="8">
        <v>0</v>
      </c>
      <c r="P68" s="8">
        <v>0</v>
      </c>
      <c r="Q68" s="8">
        <v>0</v>
      </c>
    </row>
    <row r="69" spans="1:17">
      <c r="F69" s="8">
        <v>0</v>
      </c>
      <c r="G69" s="8">
        <v>0</v>
      </c>
      <c r="H69" s="8">
        <v>0</v>
      </c>
      <c r="O69" s="8">
        <v>0</v>
      </c>
      <c r="P69" s="8">
        <v>2</v>
      </c>
      <c r="Q69" s="8">
        <v>0</v>
      </c>
    </row>
    <row r="71" spans="1:17">
      <c r="C71" s="8" t="s">
        <v>30</v>
      </c>
      <c r="D71" s="1">
        <f>AVERAGE(D50:D69)</f>
        <v>0.6</v>
      </c>
      <c r="E71" s="1">
        <f>AVERAGE(E50:E69)</f>
        <v>0.5</v>
      </c>
      <c r="F71" s="1">
        <f>AVERAGE(F50:F69)</f>
        <v>0.5</v>
      </c>
      <c r="G71" s="1">
        <f>AVERAGE(G50:G69)</f>
        <v>0.4</v>
      </c>
      <c r="H71" s="1">
        <f>AVERAGE(H50:H69)</f>
        <v>0.5</v>
      </c>
      <c r="K71" s="8" t="s">
        <v>30</v>
      </c>
      <c r="L71" s="1">
        <f t="shared" ref="L71:Q71" si="0">AVERAGE(L50:L69)</f>
        <v>0.6</v>
      </c>
      <c r="M71" s="1">
        <f t="shared" si="0"/>
        <v>0.6</v>
      </c>
      <c r="N71" s="1">
        <f t="shared" si="0"/>
        <v>0.8</v>
      </c>
      <c r="O71" s="1">
        <f t="shared" si="0"/>
        <v>0.55000000000000004</v>
      </c>
      <c r="P71" s="1">
        <f t="shared" si="0"/>
        <v>0.65</v>
      </c>
      <c r="Q71" s="1">
        <f t="shared" si="0"/>
        <v>0.45</v>
      </c>
    </row>
    <row r="72" spans="1:17">
      <c r="D72" s="1"/>
      <c r="E72" s="1"/>
      <c r="F72" s="1"/>
      <c r="G72" s="1"/>
      <c r="H72" s="1"/>
      <c r="L72" s="1"/>
      <c r="M72" s="1"/>
      <c r="N72" s="1"/>
      <c r="O72" s="1"/>
      <c r="P72" s="1"/>
      <c r="Q72" s="1"/>
    </row>
    <row r="73" spans="1:17">
      <c r="D73" s="1"/>
      <c r="E73" s="1"/>
      <c r="F73" s="1"/>
      <c r="G73" s="1"/>
      <c r="H73" s="1"/>
      <c r="L73" s="1"/>
      <c r="M73" s="1"/>
      <c r="N73" s="1"/>
      <c r="O73" s="1"/>
      <c r="P73" s="1"/>
      <c r="Q73" s="1"/>
    </row>
    <row r="74" spans="1:17">
      <c r="D74" s="1"/>
      <c r="E74" s="1"/>
      <c r="F74" s="1"/>
      <c r="G74" s="1"/>
      <c r="H74" s="1"/>
      <c r="L74" s="1"/>
      <c r="M74" s="1"/>
      <c r="N74" s="1"/>
      <c r="O74" s="1"/>
      <c r="P74" s="1"/>
      <c r="Q74" s="1"/>
    </row>
    <row r="75" spans="1:17">
      <c r="A75" s="1" t="s">
        <v>4</v>
      </c>
      <c r="B75" s="1" t="s">
        <v>374</v>
      </c>
      <c r="C75" s="1"/>
      <c r="D75" s="1"/>
      <c r="E75" s="1"/>
      <c r="F75" s="1"/>
      <c r="I75" s="10" t="s">
        <v>68</v>
      </c>
      <c r="J75" s="10" t="s">
        <v>69</v>
      </c>
      <c r="K75" s="10" t="s">
        <v>375</v>
      </c>
      <c r="L75" s="1"/>
      <c r="M75" s="1"/>
      <c r="N75" s="1"/>
      <c r="O75" s="1"/>
      <c r="P75" s="1"/>
      <c r="Q75" s="1"/>
    </row>
    <row r="76" spans="1:17">
      <c r="A76" s="1"/>
      <c r="B76" s="1" t="s">
        <v>67</v>
      </c>
      <c r="C76" s="1"/>
      <c r="D76" s="1"/>
      <c r="E76" s="1"/>
      <c r="F76" s="1" t="s">
        <v>57</v>
      </c>
      <c r="H76" s="1" t="s">
        <v>23</v>
      </c>
      <c r="I76" s="8">
        <v>7.1113622571201865E-2</v>
      </c>
      <c r="J76" s="8">
        <v>8.7540453151727419E-4</v>
      </c>
      <c r="K76" s="8">
        <v>2.5462795023538814E-3</v>
      </c>
      <c r="L76" s="1"/>
      <c r="M76" s="1"/>
      <c r="N76" s="1"/>
      <c r="O76" s="1"/>
      <c r="P76" s="1"/>
      <c r="Q76" s="1"/>
    </row>
    <row r="77" spans="1:17">
      <c r="A77" s="1"/>
      <c r="D77" s="1"/>
      <c r="E77" s="1"/>
      <c r="F77" s="1"/>
      <c r="H77" s="1" t="s">
        <v>24</v>
      </c>
      <c r="I77" s="8">
        <v>0.19490054268961957</v>
      </c>
      <c r="J77" s="8">
        <v>1.1759773127891034E-3</v>
      </c>
      <c r="K77" s="8">
        <v>2.2938215570865376E-3</v>
      </c>
      <c r="L77" s="1"/>
      <c r="M77" s="1"/>
      <c r="N77" s="1"/>
      <c r="O77" s="1"/>
      <c r="P77" s="1"/>
      <c r="Q77" s="1"/>
    </row>
    <row r="78" spans="1:17">
      <c r="A78" s="1"/>
      <c r="D78" s="1"/>
      <c r="E78" s="1"/>
      <c r="F78" s="1"/>
      <c r="H78" s="1" t="s">
        <v>70</v>
      </c>
      <c r="I78" s="8">
        <v>0.19917199529130075</v>
      </c>
      <c r="J78" s="8">
        <v>7.1332462053768655E-4</v>
      </c>
      <c r="K78" s="8">
        <v>9.6130603220850371E-3</v>
      </c>
      <c r="L78" s="1"/>
      <c r="M78" s="1"/>
      <c r="N78" s="1"/>
      <c r="O78" s="1"/>
      <c r="P78" s="1"/>
      <c r="Q78" s="1"/>
    </row>
    <row r="79" spans="1:17">
      <c r="A79" s="1"/>
      <c r="D79" s="1"/>
      <c r="E79" s="1"/>
      <c r="F79" s="1"/>
      <c r="H79" s="1" t="s">
        <v>71</v>
      </c>
      <c r="I79" s="8">
        <v>8.8433114782209596E-2</v>
      </c>
      <c r="J79" s="8">
        <v>4.2676539551319003E-4</v>
      </c>
      <c r="K79" s="8">
        <v>6.1591221685770138E-3</v>
      </c>
      <c r="L79" s="1"/>
      <c r="M79" s="1"/>
      <c r="N79" s="1"/>
      <c r="O79" s="1"/>
      <c r="P79" s="1"/>
      <c r="Q79" s="1"/>
    </row>
    <row r="80" spans="1:17">
      <c r="A80" s="1"/>
      <c r="D80" s="1"/>
      <c r="E80" s="1"/>
      <c r="F80" s="1"/>
      <c r="H80" s="1" t="s">
        <v>72</v>
      </c>
      <c r="I80" s="8">
        <v>0.13369763942450411</v>
      </c>
      <c r="J80" s="8">
        <v>7.8539246109813536E-4</v>
      </c>
      <c r="K80" s="8">
        <v>7.6254505629855616E-3</v>
      </c>
      <c r="L80" s="1"/>
      <c r="M80" s="1"/>
      <c r="N80" s="1"/>
      <c r="O80" s="1"/>
      <c r="P80" s="1"/>
      <c r="Q80" s="1"/>
    </row>
    <row r="81" spans="1:24">
      <c r="A81" s="1"/>
      <c r="D81" s="1"/>
      <c r="E81" s="1"/>
      <c r="F81" s="1"/>
      <c r="H81" s="1" t="s">
        <v>73</v>
      </c>
      <c r="I81" s="8">
        <v>0.11325914069199175</v>
      </c>
      <c r="J81" s="8">
        <v>5.15598623877345E-4</v>
      </c>
      <c r="K81" s="8">
        <v>5.1244944659500184E-3</v>
      </c>
      <c r="L81" s="1"/>
      <c r="M81" s="1"/>
      <c r="N81" s="1"/>
      <c r="O81" s="1"/>
      <c r="P81" s="1"/>
      <c r="Q81" s="1"/>
    </row>
    <row r="82" spans="1:24">
      <c r="A82" s="1"/>
      <c r="D82" s="1"/>
      <c r="E82" s="1"/>
      <c r="F82" s="1"/>
      <c r="H82" s="1"/>
      <c r="L82" s="1"/>
      <c r="M82" s="1"/>
      <c r="N82" s="1"/>
      <c r="O82" s="1"/>
      <c r="P82" s="1"/>
      <c r="Q82" s="1"/>
    </row>
    <row r="83" spans="1:24">
      <c r="A83" s="1"/>
      <c r="D83" s="1"/>
      <c r="E83" s="1"/>
      <c r="F83" s="1" t="s">
        <v>80</v>
      </c>
      <c r="H83" s="1" t="s">
        <v>74</v>
      </c>
      <c r="I83" s="8">
        <v>0.27926452184418926</v>
      </c>
      <c r="J83" s="8">
        <v>8.7042248672523415E-4</v>
      </c>
      <c r="K83" s="8">
        <v>3.3985862860404252E-3</v>
      </c>
      <c r="L83" s="1"/>
      <c r="M83" s="1"/>
      <c r="N83" s="1"/>
      <c r="O83" s="1"/>
      <c r="P83" s="1"/>
      <c r="Q83" s="1"/>
    </row>
    <row r="84" spans="1:24">
      <c r="D84" s="1"/>
      <c r="E84" s="1"/>
      <c r="F84" s="1"/>
      <c r="H84" s="1" t="s">
        <v>75</v>
      </c>
      <c r="I84" s="8">
        <v>0.21418408355182722</v>
      </c>
      <c r="J84" s="8">
        <v>3.6573903331642006E-4</v>
      </c>
      <c r="K84" s="8">
        <v>3.1905443484766239E-3</v>
      </c>
      <c r="L84" s="1"/>
      <c r="M84" s="1"/>
      <c r="N84" s="1"/>
      <c r="O84" s="1"/>
      <c r="P84" s="1"/>
      <c r="Q84" s="1"/>
    </row>
    <row r="85" spans="1:24">
      <c r="D85" s="1"/>
      <c r="E85" s="1"/>
      <c r="F85" s="1"/>
      <c r="H85" s="1" t="s">
        <v>76</v>
      </c>
      <c r="I85" s="8">
        <v>0.1918158758802638</v>
      </c>
      <c r="J85" s="8">
        <v>2.6164384565873141E-8</v>
      </c>
      <c r="K85" s="8">
        <v>1.6936613084264538E-3</v>
      </c>
      <c r="L85" s="1"/>
      <c r="M85" s="1"/>
      <c r="N85" s="1"/>
      <c r="O85" s="1"/>
      <c r="P85" s="1"/>
      <c r="Q85" s="1"/>
    </row>
    <row r="86" spans="1:24">
      <c r="D86" s="1"/>
      <c r="E86" s="1"/>
      <c r="F86" s="1"/>
      <c r="H86" s="1" t="s">
        <v>77</v>
      </c>
      <c r="I86" s="8">
        <v>0.10244754956773831</v>
      </c>
      <c r="J86" s="8">
        <v>7.6326827307784484E-4</v>
      </c>
      <c r="K86" s="8">
        <v>8.6680164250491996E-3</v>
      </c>
      <c r="L86" s="1"/>
      <c r="M86" s="1"/>
      <c r="N86" s="1"/>
      <c r="O86" s="1"/>
      <c r="P86" s="1"/>
      <c r="Q86" s="1"/>
    </row>
    <row r="87" spans="1:24">
      <c r="D87" s="1"/>
      <c r="E87" s="1"/>
      <c r="F87" s="1"/>
      <c r="H87" s="1" t="s">
        <v>78</v>
      </c>
      <c r="I87" s="8">
        <v>0.18874459252992312</v>
      </c>
      <c r="J87" s="8">
        <v>7.8966124044585115E-4</v>
      </c>
      <c r="K87" s="8">
        <v>1.3450200739596114E-2</v>
      </c>
      <c r="L87" s="1"/>
      <c r="M87" s="1"/>
      <c r="N87" s="1"/>
      <c r="O87" s="1"/>
      <c r="P87" s="1"/>
      <c r="Q87" s="1"/>
    </row>
    <row r="88" spans="1:24">
      <c r="D88" s="1"/>
      <c r="E88" s="1"/>
      <c r="F88" s="1"/>
      <c r="H88" s="1" t="s">
        <v>79</v>
      </c>
      <c r="I88" s="8">
        <v>0.13710338226862093</v>
      </c>
      <c r="J88" s="8">
        <v>9.1622073049861974E-4</v>
      </c>
      <c r="K88" s="8">
        <v>9.482384934510214E-3</v>
      </c>
      <c r="L88" s="1"/>
      <c r="M88" s="1"/>
      <c r="N88" s="1"/>
      <c r="O88" s="1"/>
      <c r="P88" s="1"/>
      <c r="Q88" s="1"/>
    </row>
    <row r="89" spans="1:24">
      <c r="D89" s="1"/>
      <c r="E89" s="1"/>
      <c r="F89" s="1"/>
      <c r="G89" s="1"/>
      <c r="H89" s="1"/>
      <c r="L89" s="1"/>
      <c r="M89" s="1"/>
      <c r="N89" s="1"/>
      <c r="O89" s="1"/>
      <c r="P89" s="1"/>
      <c r="Q89" s="1"/>
    </row>
    <row r="90" spans="1:24">
      <c r="D90" s="1"/>
      <c r="E90" s="1"/>
      <c r="F90" s="1"/>
      <c r="G90" s="1"/>
      <c r="H90" s="1"/>
      <c r="L90" s="1"/>
      <c r="M90" s="1"/>
      <c r="N90" s="1"/>
      <c r="O90" s="1"/>
      <c r="P90" s="1"/>
      <c r="Q90" s="1"/>
    </row>
    <row r="91" spans="1:24">
      <c r="D91" s="1"/>
      <c r="E91" s="1"/>
      <c r="F91" s="1"/>
      <c r="G91" s="1"/>
      <c r="H91" s="1"/>
      <c r="L91" s="1"/>
      <c r="M91" s="1"/>
      <c r="N91" s="1"/>
      <c r="O91" s="1"/>
      <c r="P91" s="1"/>
      <c r="Q91" s="1"/>
    </row>
    <row r="92" spans="1:24">
      <c r="D92" s="1"/>
      <c r="E92" s="1"/>
      <c r="F92" s="1"/>
      <c r="G92" s="1"/>
      <c r="H92" s="1"/>
      <c r="L92" s="1"/>
      <c r="M92" s="1"/>
      <c r="N92" s="1"/>
      <c r="O92" s="1"/>
      <c r="P92" s="1"/>
      <c r="Q92" s="1"/>
    </row>
    <row r="93" spans="1:24">
      <c r="A93" s="1" t="s">
        <v>43</v>
      </c>
      <c r="B93" s="8" t="s">
        <v>29</v>
      </c>
      <c r="C93" s="1" t="s">
        <v>341</v>
      </c>
      <c r="K93" s="1" t="s">
        <v>80</v>
      </c>
      <c r="S93" s="1" t="s">
        <v>22</v>
      </c>
    </row>
    <row r="95" spans="1:24">
      <c r="C95" s="1" t="s">
        <v>8</v>
      </c>
      <c r="D95" s="8" t="s">
        <v>9</v>
      </c>
      <c r="E95" s="8" t="s">
        <v>10</v>
      </c>
      <c r="F95" s="8" t="s">
        <v>11</v>
      </c>
      <c r="G95" s="11" t="s">
        <v>12</v>
      </c>
      <c r="H95" s="11" t="s">
        <v>13</v>
      </c>
      <c r="I95" s="11" t="s">
        <v>14</v>
      </c>
      <c r="K95" s="1" t="s">
        <v>8</v>
      </c>
      <c r="L95" s="8" t="s">
        <v>16</v>
      </c>
      <c r="M95" s="8" t="s">
        <v>17</v>
      </c>
      <c r="N95" s="8" t="s">
        <v>18</v>
      </c>
      <c r="O95" s="11" t="s">
        <v>19</v>
      </c>
      <c r="P95" s="11" t="s">
        <v>20</v>
      </c>
      <c r="Q95" s="11" t="s">
        <v>21</v>
      </c>
      <c r="S95" s="4" t="s">
        <v>8</v>
      </c>
      <c r="T95" s="8" t="s">
        <v>25</v>
      </c>
      <c r="U95" s="8" t="s">
        <v>26</v>
      </c>
      <c r="V95" s="8" t="s">
        <v>27</v>
      </c>
      <c r="W95" s="11" t="s">
        <v>23</v>
      </c>
      <c r="X95" s="11" t="s">
        <v>24</v>
      </c>
    </row>
    <row r="96" spans="1:24">
      <c r="D96" s="8">
        <v>8</v>
      </c>
      <c r="E96" s="2">
        <v>9</v>
      </c>
      <c r="F96" s="8">
        <v>8</v>
      </c>
      <c r="G96" s="8">
        <v>10</v>
      </c>
      <c r="H96" s="8">
        <v>8</v>
      </c>
      <c r="I96" s="8">
        <v>12</v>
      </c>
      <c r="L96" s="8">
        <v>3</v>
      </c>
      <c r="M96" s="8">
        <v>6</v>
      </c>
      <c r="N96" s="2">
        <v>5</v>
      </c>
      <c r="O96" s="8">
        <v>7</v>
      </c>
      <c r="P96" s="8">
        <v>6</v>
      </c>
      <c r="Q96" s="8">
        <v>6</v>
      </c>
      <c r="T96" s="8">
        <v>3</v>
      </c>
      <c r="U96" s="2">
        <v>1</v>
      </c>
      <c r="V96" s="2">
        <v>1</v>
      </c>
      <c r="W96" s="8">
        <v>1</v>
      </c>
      <c r="X96" s="8">
        <v>1</v>
      </c>
    </row>
    <row r="97" spans="4:24">
      <c r="D97" s="8">
        <v>12</v>
      </c>
      <c r="E97" s="2">
        <v>7</v>
      </c>
      <c r="F97" s="8">
        <v>7</v>
      </c>
      <c r="G97" s="8">
        <v>9</v>
      </c>
      <c r="H97" s="8">
        <v>5</v>
      </c>
      <c r="I97" s="8">
        <v>9</v>
      </c>
      <c r="L97" s="8">
        <v>6</v>
      </c>
      <c r="M97" s="8">
        <v>3</v>
      </c>
      <c r="N97" s="2">
        <v>7</v>
      </c>
      <c r="O97" s="8">
        <v>6</v>
      </c>
      <c r="P97" s="8">
        <v>3</v>
      </c>
      <c r="Q97" s="8">
        <v>4</v>
      </c>
      <c r="T97" s="8">
        <v>0</v>
      </c>
      <c r="U97" s="2">
        <v>1</v>
      </c>
      <c r="V97" s="2">
        <v>0</v>
      </c>
      <c r="W97" s="8">
        <v>0</v>
      </c>
      <c r="X97" s="8">
        <v>2</v>
      </c>
    </row>
    <row r="98" spans="4:24">
      <c r="D98" s="8">
        <v>8</v>
      </c>
      <c r="E98" s="2">
        <v>8</v>
      </c>
      <c r="F98" s="8">
        <v>5</v>
      </c>
      <c r="G98" s="8">
        <v>5</v>
      </c>
      <c r="H98" s="8">
        <v>9</v>
      </c>
      <c r="I98" s="8">
        <v>11</v>
      </c>
      <c r="L98" s="8">
        <v>4</v>
      </c>
      <c r="M98" s="8">
        <v>4</v>
      </c>
      <c r="N98" s="2">
        <v>5</v>
      </c>
      <c r="O98" s="8">
        <v>4</v>
      </c>
      <c r="P98" s="8">
        <v>4</v>
      </c>
      <c r="Q98" s="8">
        <v>4</v>
      </c>
      <c r="T98" s="8">
        <v>1</v>
      </c>
      <c r="U98" s="2">
        <v>2</v>
      </c>
      <c r="V98" s="2">
        <v>1</v>
      </c>
      <c r="W98" s="8">
        <v>0</v>
      </c>
      <c r="X98" s="8">
        <v>1</v>
      </c>
    </row>
    <row r="99" spans="4:24">
      <c r="D99" s="8">
        <v>3</v>
      </c>
      <c r="E99" s="2">
        <v>4</v>
      </c>
      <c r="F99" s="8">
        <v>9</v>
      </c>
      <c r="G99" s="8">
        <v>7</v>
      </c>
      <c r="H99" s="8">
        <v>5</v>
      </c>
      <c r="I99" s="8">
        <v>10</v>
      </c>
      <c r="L99" s="8">
        <v>6</v>
      </c>
      <c r="M99" s="8">
        <v>1</v>
      </c>
      <c r="N99" s="2">
        <v>4</v>
      </c>
      <c r="O99" s="8">
        <v>5</v>
      </c>
      <c r="P99" s="8">
        <v>6</v>
      </c>
      <c r="Q99" s="8">
        <v>7</v>
      </c>
      <c r="T99" s="8">
        <v>1</v>
      </c>
      <c r="U99" s="2">
        <v>1</v>
      </c>
      <c r="V99" s="2">
        <v>1</v>
      </c>
      <c r="W99" s="8">
        <v>1</v>
      </c>
      <c r="X99" s="8">
        <v>0</v>
      </c>
    </row>
    <row r="100" spans="4:24">
      <c r="D100" s="8">
        <v>7</v>
      </c>
      <c r="E100" s="2">
        <v>9</v>
      </c>
      <c r="F100" s="8">
        <v>4</v>
      </c>
      <c r="G100" s="8">
        <v>8</v>
      </c>
      <c r="H100" s="8">
        <v>8</v>
      </c>
      <c r="I100" s="8">
        <v>12</v>
      </c>
      <c r="L100" s="8">
        <v>6</v>
      </c>
      <c r="M100" s="8">
        <v>1</v>
      </c>
      <c r="N100" s="2">
        <v>5</v>
      </c>
      <c r="O100" s="8">
        <v>5</v>
      </c>
      <c r="P100" s="8">
        <v>4</v>
      </c>
      <c r="Q100" s="8">
        <v>7</v>
      </c>
      <c r="T100" s="8">
        <v>1</v>
      </c>
      <c r="U100" s="2">
        <v>0</v>
      </c>
      <c r="V100" s="2">
        <v>0</v>
      </c>
      <c r="W100" s="8">
        <v>1</v>
      </c>
      <c r="X100" s="8">
        <v>1</v>
      </c>
    </row>
    <row r="101" spans="4:24">
      <c r="D101" s="8">
        <v>7</v>
      </c>
      <c r="E101" s="2">
        <v>8</v>
      </c>
      <c r="F101" s="8">
        <v>5</v>
      </c>
      <c r="G101" s="8">
        <v>11</v>
      </c>
      <c r="H101" s="8">
        <v>6</v>
      </c>
      <c r="I101" s="8">
        <v>8</v>
      </c>
      <c r="L101" s="8">
        <v>4</v>
      </c>
      <c r="M101" s="8">
        <v>3</v>
      </c>
      <c r="N101" s="2">
        <v>2</v>
      </c>
      <c r="O101" s="8">
        <v>6</v>
      </c>
      <c r="P101" s="8">
        <v>4</v>
      </c>
      <c r="Q101" s="8">
        <v>6</v>
      </c>
      <c r="T101" s="8">
        <v>0</v>
      </c>
      <c r="U101" s="2">
        <v>0</v>
      </c>
      <c r="V101" s="2">
        <v>0</v>
      </c>
      <c r="W101" s="8">
        <v>2</v>
      </c>
      <c r="X101" s="8">
        <v>1</v>
      </c>
    </row>
    <row r="102" spans="4:24">
      <c r="D102" s="8">
        <v>11</v>
      </c>
      <c r="E102" s="2">
        <v>9</v>
      </c>
      <c r="F102" s="8">
        <v>5</v>
      </c>
      <c r="G102" s="8">
        <v>4</v>
      </c>
      <c r="H102" s="8">
        <v>9</v>
      </c>
      <c r="I102" s="8">
        <v>11</v>
      </c>
      <c r="L102" s="8">
        <v>4</v>
      </c>
      <c r="M102" s="8">
        <v>3</v>
      </c>
      <c r="N102" s="2">
        <v>7</v>
      </c>
      <c r="O102" s="8">
        <v>8</v>
      </c>
      <c r="P102" s="8">
        <v>8</v>
      </c>
      <c r="Q102" s="8">
        <v>3</v>
      </c>
      <c r="T102" s="8">
        <v>1</v>
      </c>
      <c r="U102" s="2">
        <v>0</v>
      </c>
      <c r="V102" s="2">
        <v>0</v>
      </c>
      <c r="W102" s="8">
        <v>3</v>
      </c>
      <c r="X102" s="8">
        <v>1</v>
      </c>
    </row>
    <row r="103" spans="4:24">
      <c r="D103" s="8">
        <v>5</v>
      </c>
      <c r="E103" s="2">
        <v>8</v>
      </c>
      <c r="F103" s="8">
        <v>6</v>
      </c>
      <c r="G103" s="8">
        <v>8</v>
      </c>
      <c r="H103" s="8">
        <v>5</v>
      </c>
      <c r="I103" s="8">
        <v>9</v>
      </c>
      <c r="L103" s="8">
        <v>1</v>
      </c>
      <c r="M103" s="8">
        <v>3</v>
      </c>
      <c r="N103" s="2">
        <v>5</v>
      </c>
      <c r="O103" s="8">
        <v>4</v>
      </c>
      <c r="P103" s="8">
        <v>6</v>
      </c>
      <c r="Q103" s="8">
        <v>8</v>
      </c>
      <c r="T103" s="8">
        <v>1</v>
      </c>
      <c r="U103" s="2">
        <v>1</v>
      </c>
      <c r="V103" s="2">
        <v>0</v>
      </c>
      <c r="W103" s="8">
        <v>0</v>
      </c>
      <c r="X103" s="8">
        <v>0</v>
      </c>
    </row>
    <row r="104" spans="4:24">
      <c r="D104" s="8">
        <v>6</v>
      </c>
      <c r="E104" s="2">
        <v>10</v>
      </c>
      <c r="F104" s="8">
        <v>7</v>
      </c>
      <c r="G104" s="8">
        <v>7</v>
      </c>
      <c r="H104" s="8">
        <v>6</v>
      </c>
      <c r="I104" s="8">
        <v>12</v>
      </c>
      <c r="L104" s="8">
        <v>4</v>
      </c>
      <c r="M104" s="8">
        <v>3</v>
      </c>
      <c r="N104" s="2">
        <v>4</v>
      </c>
      <c r="O104" s="8">
        <v>5</v>
      </c>
      <c r="P104" s="8">
        <v>4</v>
      </c>
      <c r="Q104" s="8">
        <v>6</v>
      </c>
      <c r="T104" s="8">
        <v>1</v>
      </c>
      <c r="U104" s="2">
        <v>0</v>
      </c>
      <c r="V104" s="2">
        <v>1</v>
      </c>
      <c r="W104" s="8">
        <v>0</v>
      </c>
      <c r="X104" s="8">
        <v>0</v>
      </c>
    </row>
    <row r="105" spans="4:24">
      <c r="D105" s="8">
        <v>6</v>
      </c>
      <c r="E105" s="2">
        <v>4</v>
      </c>
      <c r="F105" s="8">
        <v>6</v>
      </c>
      <c r="G105" s="8">
        <v>10</v>
      </c>
      <c r="H105" s="8">
        <v>8</v>
      </c>
      <c r="I105" s="8">
        <v>12</v>
      </c>
      <c r="L105" s="8">
        <v>2</v>
      </c>
      <c r="M105" s="8">
        <v>3</v>
      </c>
      <c r="N105" s="2">
        <v>6</v>
      </c>
      <c r="O105" s="8">
        <v>7</v>
      </c>
      <c r="P105" s="8">
        <v>2</v>
      </c>
      <c r="Q105" s="8">
        <v>5</v>
      </c>
      <c r="T105" s="8">
        <v>0</v>
      </c>
      <c r="U105" s="2">
        <v>1</v>
      </c>
      <c r="V105" s="2">
        <v>1</v>
      </c>
      <c r="W105" s="8">
        <v>1</v>
      </c>
      <c r="X105" s="8">
        <v>1</v>
      </c>
    </row>
    <row r="106" spans="4:24">
      <c r="F106" s="8">
        <v>8</v>
      </c>
      <c r="G106" s="8">
        <v>4</v>
      </c>
      <c r="H106" s="8">
        <v>10</v>
      </c>
      <c r="I106" s="8">
        <v>8</v>
      </c>
      <c r="O106" s="8">
        <v>4</v>
      </c>
      <c r="P106" s="8">
        <v>5</v>
      </c>
      <c r="Q106" s="8">
        <v>5</v>
      </c>
      <c r="W106" s="8">
        <v>1</v>
      </c>
      <c r="X106" s="8">
        <v>1</v>
      </c>
    </row>
    <row r="107" spans="4:24">
      <c r="F107" s="8">
        <v>3</v>
      </c>
      <c r="G107" s="8">
        <v>11</v>
      </c>
      <c r="H107" s="8">
        <v>11</v>
      </c>
      <c r="I107" s="8">
        <v>9</v>
      </c>
      <c r="O107" s="8">
        <v>6</v>
      </c>
      <c r="P107" s="8">
        <v>4</v>
      </c>
      <c r="Q107" s="8">
        <v>6</v>
      </c>
      <c r="W107" s="8">
        <v>1</v>
      </c>
      <c r="X107" s="8">
        <v>0</v>
      </c>
    </row>
    <row r="108" spans="4:24">
      <c r="F108" s="8">
        <v>8</v>
      </c>
      <c r="G108" s="8">
        <v>7</v>
      </c>
      <c r="H108" s="8">
        <v>9</v>
      </c>
      <c r="I108" s="8">
        <v>7</v>
      </c>
      <c r="O108" s="8">
        <v>3</v>
      </c>
      <c r="P108" s="8">
        <v>5</v>
      </c>
      <c r="Q108" s="8">
        <v>7</v>
      </c>
      <c r="W108" s="8">
        <v>2</v>
      </c>
      <c r="X108" s="8">
        <v>1</v>
      </c>
    </row>
    <row r="109" spans="4:24">
      <c r="F109" s="8">
        <v>9</v>
      </c>
      <c r="G109" s="8">
        <v>3</v>
      </c>
      <c r="H109" s="8">
        <v>8</v>
      </c>
      <c r="I109" s="8">
        <v>7</v>
      </c>
      <c r="O109" s="8">
        <v>0</v>
      </c>
      <c r="P109" s="8">
        <v>4</v>
      </c>
      <c r="Q109" s="8">
        <v>3</v>
      </c>
      <c r="W109" s="8">
        <v>1</v>
      </c>
      <c r="X109" s="8">
        <v>1</v>
      </c>
    </row>
    <row r="110" spans="4:24">
      <c r="F110" s="8">
        <v>4</v>
      </c>
      <c r="G110" s="8">
        <v>10</v>
      </c>
      <c r="H110" s="8">
        <v>6</v>
      </c>
      <c r="I110" s="8">
        <v>8</v>
      </c>
      <c r="O110" s="8">
        <v>5</v>
      </c>
      <c r="P110" s="8">
        <v>5</v>
      </c>
      <c r="Q110" s="8">
        <v>10</v>
      </c>
      <c r="W110" s="8">
        <v>0</v>
      </c>
      <c r="X110" s="8">
        <v>0</v>
      </c>
    </row>
    <row r="111" spans="4:24">
      <c r="F111" s="8">
        <v>8</v>
      </c>
      <c r="G111" s="8">
        <v>8</v>
      </c>
      <c r="H111" s="8">
        <v>7</v>
      </c>
      <c r="I111" s="8">
        <v>6</v>
      </c>
      <c r="O111" s="8">
        <v>2</v>
      </c>
      <c r="P111" s="8">
        <v>3</v>
      </c>
      <c r="Q111" s="8">
        <v>5</v>
      </c>
      <c r="W111" s="8">
        <v>1</v>
      </c>
      <c r="X111" s="8">
        <v>2</v>
      </c>
    </row>
    <row r="112" spans="4:24">
      <c r="F112" s="8">
        <v>5</v>
      </c>
      <c r="G112" s="8">
        <v>5</v>
      </c>
      <c r="H112" s="8">
        <v>9</v>
      </c>
      <c r="I112" s="8">
        <v>7</v>
      </c>
      <c r="O112" s="8">
        <v>6</v>
      </c>
      <c r="P112" s="8">
        <v>5</v>
      </c>
      <c r="Q112" s="8">
        <v>6</v>
      </c>
      <c r="W112" s="8">
        <v>1</v>
      </c>
      <c r="X112" s="8">
        <v>0</v>
      </c>
    </row>
    <row r="113" spans="3:24">
      <c r="F113" s="8">
        <v>6</v>
      </c>
      <c r="G113" s="8">
        <v>7</v>
      </c>
      <c r="H113" s="8">
        <v>10</v>
      </c>
      <c r="I113" s="8">
        <v>9</v>
      </c>
      <c r="O113" s="8">
        <v>5</v>
      </c>
      <c r="P113" s="8">
        <v>6</v>
      </c>
      <c r="Q113" s="8">
        <v>7</v>
      </c>
      <c r="W113" s="8">
        <v>2</v>
      </c>
      <c r="X113" s="8">
        <v>1</v>
      </c>
    </row>
    <row r="114" spans="3:24">
      <c r="F114" s="8">
        <v>4</v>
      </c>
      <c r="G114" s="8">
        <v>6</v>
      </c>
      <c r="H114" s="8">
        <v>11</v>
      </c>
      <c r="I114" s="8">
        <v>8</v>
      </c>
      <c r="O114" s="8">
        <v>5</v>
      </c>
      <c r="P114" s="8">
        <v>4</v>
      </c>
      <c r="Q114" s="8">
        <v>5</v>
      </c>
      <c r="W114" s="8">
        <v>0</v>
      </c>
      <c r="X114" s="8">
        <v>2</v>
      </c>
    </row>
    <row r="115" spans="3:24">
      <c r="F115" s="8">
        <v>4</v>
      </c>
      <c r="G115" s="8">
        <v>6</v>
      </c>
      <c r="H115" s="8">
        <v>7</v>
      </c>
      <c r="I115" s="8">
        <v>11</v>
      </c>
      <c r="O115" s="8">
        <v>2</v>
      </c>
      <c r="P115" s="8">
        <v>5</v>
      </c>
      <c r="Q115" s="8">
        <v>4</v>
      </c>
      <c r="W115" s="8">
        <v>1</v>
      </c>
      <c r="X115" s="8">
        <v>0</v>
      </c>
    </row>
    <row r="117" spans="3:24">
      <c r="C117" s="8" t="s">
        <v>30</v>
      </c>
      <c r="D117" s="1">
        <f t="shared" ref="D117:I117" si="1">AVERAGE(D96:D115)</f>
        <v>7.3</v>
      </c>
      <c r="E117" s="1">
        <f t="shared" si="1"/>
        <v>7.6</v>
      </c>
      <c r="F117" s="1">
        <f t="shared" si="1"/>
        <v>6.05</v>
      </c>
      <c r="G117" s="1">
        <f t="shared" si="1"/>
        <v>7.3</v>
      </c>
      <c r="H117" s="1">
        <f t="shared" si="1"/>
        <v>7.85</v>
      </c>
      <c r="I117" s="1">
        <f t="shared" si="1"/>
        <v>9.3000000000000007</v>
      </c>
      <c r="K117" s="8" t="s">
        <v>30</v>
      </c>
      <c r="L117" s="1">
        <f t="shared" ref="L117:Q117" si="2">AVERAGE(L96:L115)</f>
        <v>4</v>
      </c>
      <c r="M117" s="1">
        <f t="shared" si="2"/>
        <v>3</v>
      </c>
      <c r="N117" s="1">
        <f t="shared" si="2"/>
        <v>5</v>
      </c>
      <c r="O117" s="1">
        <f t="shared" si="2"/>
        <v>4.75</v>
      </c>
      <c r="P117" s="1">
        <f t="shared" si="2"/>
        <v>4.6500000000000004</v>
      </c>
      <c r="Q117" s="1">
        <f t="shared" si="2"/>
        <v>5.7</v>
      </c>
      <c r="T117" s="1">
        <f>AVERAGE(T96:T115)</f>
        <v>0.9</v>
      </c>
      <c r="U117" s="1">
        <f>AVERAGE(U96:U115)</f>
        <v>0.7</v>
      </c>
      <c r="V117" s="1">
        <f>AVERAGE(V96:V115)</f>
        <v>0.5</v>
      </c>
      <c r="W117" s="1">
        <f>AVERAGE(W96:W115)</f>
        <v>0.95</v>
      </c>
      <c r="X117" s="1">
        <f>AVERAGE(X96:X115)</f>
        <v>0.8</v>
      </c>
    </row>
  </sheetData>
  <pageMargins left="0.7" right="0.7" top="0.78740157499999996" bottom="0.78740157499999996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D12"/>
  <sheetViews>
    <sheetView workbookViewId="0">
      <selection activeCell="A2" sqref="A2"/>
    </sheetView>
  </sheetViews>
  <sheetFormatPr baseColWidth="10" defaultColWidth="11" defaultRowHeight="16"/>
  <cols>
    <col min="2" max="2" width="24.1640625" customWidth="1"/>
    <col min="4" max="5" width="42.5" customWidth="1"/>
    <col min="7" max="7" width="42" customWidth="1"/>
  </cols>
  <sheetData>
    <row r="1" spans="1:4">
      <c r="A1" s="5" t="s">
        <v>391</v>
      </c>
      <c r="B1" s="1"/>
    </row>
    <row r="2" spans="1:4">
      <c r="A2" s="1"/>
      <c r="B2" s="1"/>
    </row>
    <row r="3" spans="1:4">
      <c r="A3" s="1" t="s">
        <v>43</v>
      </c>
      <c r="B3" s="1" t="s">
        <v>115</v>
      </c>
    </row>
    <row r="4" spans="1:4">
      <c r="A4" s="1"/>
      <c r="B4" s="1" t="s">
        <v>116</v>
      </c>
      <c r="C4" s="1" t="s">
        <v>102</v>
      </c>
      <c r="D4" t="s">
        <v>119</v>
      </c>
    </row>
    <row r="5" spans="1:4">
      <c r="A5" s="1"/>
      <c r="B5" s="1" t="s">
        <v>111</v>
      </c>
      <c r="C5" t="s">
        <v>118</v>
      </c>
      <c r="D5">
        <v>0.33</v>
      </c>
    </row>
    <row r="6" spans="1:4">
      <c r="A6" s="1"/>
      <c r="B6" s="1" t="s">
        <v>112</v>
      </c>
      <c r="C6" t="s">
        <v>122</v>
      </c>
      <c r="D6">
        <v>0.4</v>
      </c>
    </row>
    <row r="7" spans="1:4">
      <c r="A7" s="1"/>
      <c r="B7" s="1"/>
      <c r="C7" t="s">
        <v>123</v>
      </c>
      <c r="D7">
        <v>0.33</v>
      </c>
    </row>
    <row r="8" spans="1:4">
      <c r="A8" s="1"/>
      <c r="B8" s="1"/>
    </row>
    <row r="9" spans="1:4">
      <c r="A9" s="1"/>
      <c r="B9" s="1"/>
      <c r="C9" s="1" t="s">
        <v>105</v>
      </c>
      <c r="D9" t="s">
        <v>119</v>
      </c>
    </row>
    <row r="10" spans="1:4">
      <c r="C10" t="s">
        <v>117</v>
      </c>
      <c r="D10">
        <v>0.25</v>
      </c>
    </row>
    <row r="11" spans="1:4">
      <c r="C11" t="s">
        <v>120</v>
      </c>
      <c r="D11">
        <v>0.24</v>
      </c>
    </row>
    <row r="12" spans="1:4">
      <c r="C12" t="s">
        <v>121</v>
      </c>
      <c r="D12">
        <v>0.26</v>
      </c>
    </row>
  </sheetData>
  <pageMargins left="0.7" right="0.7" top="0.78740157499999996" bottom="0.78740157499999996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L138"/>
  <sheetViews>
    <sheetView topLeftCell="A24" workbookViewId="0">
      <selection activeCell="A2" sqref="A2"/>
    </sheetView>
  </sheetViews>
  <sheetFormatPr baseColWidth="10" defaultColWidth="11" defaultRowHeight="16"/>
  <cols>
    <col min="1" max="1" width="11" style="8"/>
    <col min="2" max="2" width="31.33203125" style="8" customWidth="1"/>
    <col min="3" max="3" width="21.6640625" style="8" customWidth="1"/>
    <col min="4" max="4" width="17.5" style="8" customWidth="1"/>
    <col min="5" max="5" width="16.1640625" style="8" customWidth="1"/>
    <col min="6" max="6" width="22.5" style="8" customWidth="1"/>
    <col min="7" max="7" width="18.83203125" style="8" customWidth="1"/>
    <col min="8" max="8" width="11" style="8"/>
    <col min="9" max="9" width="16" style="8" customWidth="1"/>
    <col min="10" max="10" width="14.1640625" style="8" customWidth="1"/>
    <col min="11" max="11" width="15.5" style="8" customWidth="1"/>
    <col min="12" max="12" width="11" style="8"/>
    <col min="13" max="13" width="15" style="8" customWidth="1"/>
    <col min="14" max="17" width="11" style="8"/>
    <col min="18" max="18" width="16.1640625" style="8" customWidth="1"/>
    <col min="19" max="16384" width="11" style="8"/>
  </cols>
  <sheetData>
    <row r="1" spans="1:8">
      <c r="A1" s="5" t="s">
        <v>392</v>
      </c>
      <c r="B1" s="1"/>
    </row>
    <row r="2" spans="1:8">
      <c r="A2" s="1"/>
      <c r="B2" s="1"/>
    </row>
    <row r="3" spans="1:8">
      <c r="A3" s="1" t="s">
        <v>43</v>
      </c>
      <c r="B3" s="1" t="s">
        <v>372</v>
      </c>
      <c r="D3" s="10" t="s">
        <v>251</v>
      </c>
    </row>
    <row r="4" spans="1:8">
      <c r="A4" s="1"/>
      <c r="B4" s="1" t="s">
        <v>67</v>
      </c>
    </row>
    <row r="5" spans="1:8">
      <c r="A5" s="1"/>
      <c r="B5" s="1"/>
    </row>
    <row r="6" spans="1:8">
      <c r="A6" s="1"/>
      <c r="B6" s="1" t="s">
        <v>237</v>
      </c>
      <c r="D6" s="8">
        <v>2.0319069747808697E-3</v>
      </c>
    </row>
    <row r="7" spans="1:8">
      <c r="A7" s="1"/>
      <c r="B7" s="1" t="s">
        <v>238</v>
      </c>
      <c r="D7" s="8">
        <v>2.5502875095291706E-3</v>
      </c>
    </row>
    <row r="8" spans="1:8">
      <c r="A8" s="1"/>
      <c r="B8" s="1" t="s">
        <v>239</v>
      </c>
      <c r="D8" s="8">
        <v>4.9133555317444448E-3</v>
      </c>
    </row>
    <row r="9" spans="1:8">
      <c r="A9" s="1"/>
      <c r="B9" s="1" t="s">
        <v>240</v>
      </c>
      <c r="D9" s="8">
        <v>0</v>
      </c>
    </row>
    <row r="10" spans="1:8">
      <c r="A10" s="1"/>
      <c r="B10" s="1" t="s">
        <v>241</v>
      </c>
      <c r="D10" s="8">
        <v>0</v>
      </c>
    </row>
    <row r="11" spans="1:8">
      <c r="A11" s="1"/>
      <c r="B11" s="1" t="s">
        <v>242</v>
      </c>
      <c r="D11" s="8">
        <v>0</v>
      </c>
    </row>
    <row r="12" spans="1:8">
      <c r="A12" s="1"/>
      <c r="B12" s="1"/>
    </row>
    <row r="13" spans="1:8">
      <c r="A13" s="1"/>
      <c r="B13" s="1"/>
    </row>
    <row r="14" spans="1:8">
      <c r="A14" s="1" t="s">
        <v>28</v>
      </c>
      <c r="B14" s="1"/>
      <c r="F14" s="8" t="s">
        <v>149</v>
      </c>
    </row>
    <row r="15" spans="1:8">
      <c r="A15" s="1"/>
      <c r="B15" s="1" t="s">
        <v>135</v>
      </c>
      <c r="E15" s="8" t="s">
        <v>140</v>
      </c>
      <c r="F15" s="8">
        <v>1.9445968063538268</v>
      </c>
      <c r="H15" s="22"/>
    </row>
    <row r="16" spans="1:8">
      <c r="A16" s="1"/>
      <c r="B16" s="1"/>
      <c r="D16" s="1"/>
      <c r="E16" s="8" t="s">
        <v>141</v>
      </c>
      <c r="F16" s="8">
        <v>1.60547750718225</v>
      </c>
    </row>
    <row r="17" spans="1:12">
      <c r="A17" s="1"/>
      <c r="B17" s="1"/>
      <c r="D17" s="1"/>
      <c r="E17" s="8" t="s">
        <v>142</v>
      </c>
      <c r="F17" s="8">
        <v>2.347289110579565</v>
      </c>
    </row>
    <row r="18" spans="1:12">
      <c r="A18" s="1"/>
      <c r="B18" s="1"/>
      <c r="D18" s="1"/>
      <c r="E18" s="8" t="s">
        <v>143</v>
      </c>
      <c r="F18" s="8">
        <v>2.2049103678955433</v>
      </c>
    </row>
    <row r="19" spans="1:12">
      <c r="A19" s="1"/>
      <c r="B19" s="1"/>
      <c r="D19" s="1"/>
      <c r="E19" s="8" t="s">
        <v>144</v>
      </c>
      <c r="F19" s="8">
        <v>1.6902246866492594</v>
      </c>
    </row>
    <row r="20" spans="1:12">
      <c r="A20" s="1"/>
      <c r="B20" s="1"/>
      <c r="D20" s="1"/>
    </row>
    <row r="21" spans="1:12">
      <c r="A21" s="1"/>
      <c r="B21" s="1" t="s">
        <v>150</v>
      </c>
      <c r="D21" s="1"/>
      <c r="E21" s="8" t="s">
        <v>145</v>
      </c>
      <c r="F21" s="8">
        <v>1.4102570720797567</v>
      </c>
    </row>
    <row r="22" spans="1:12">
      <c r="A22" s="1"/>
      <c r="B22" s="1"/>
      <c r="D22" s="1"/>
      <c r="E22" s="8" t="s">
        <v>146</v>
      </c>
      <c r="F22" s="8">
        <v>1.6841468550341461</v>
      </c>
    </row>
    <row r="23" spans="1:12">
      <c r="A23" s="1"/>
      <c r="B23" s="1"/>
      <c r="D23" s="1"/>
      <c r="E23" s="8" t="s">
        <v>147</v>
      </c>
      <c r="F23" s="8">
        <v>2.11276100747097</v>
      </c>
    </row>
    <row r="24" spans="1:12">
      <c r="A24" s="1"/>
      <c r="B24" s="1"/>
      <c r="D24" s="1"/>
      <c r="E24" s="22" t="s">
        <v>148</v>
      </c>
      <c r="F24" s="22">
        <v>1.8428098305007996</v>
      </c>
      <c r="G24" s="22"/>
      <c r="H24" s="22"/>
      <c r="I24" s="22"/>
    </row>
    <row r="25" spans="1:12">
      <c r="A25" s="1"/>
      <c r="B25" s="1"/>
    </row>
    <row r="26" spans="1:12">
      <c r="A26" s="1"/>
      <c r="B26" s="1"/>
    </row>
    <row r="27" spans="1:12">
      <c r="A27" s="1" t="s">
        <v>347</v>
      </c>
      <c r="B27" s="32" t="s">
        <v>80</v>
      </c>
      <c r="C27" s="32"/>
      <c r="D27" s="32"/>
      <c r="E27" s="32"/>
      <c r="F27" s="32"/>
      <c r="H27" s="32" t="s">
        <v>57</v>
      </c>
      <c r="I27" s="32"/>
      <c r="J27" s="32"/>
      <c r="K27" s="32"/>
      <c r="L27" s="32"/>
    </row>
    <row r="28" spans="1:12">
      <c r="A28" s="1"/>
      <c r="B28" s="8" t="s">
        <v>348</v>
      </c>
      <c r="C28" s="8" t="s">
        <v>349</v>
      </c>
      <c r="D28" s="8" t="s">
        <v>350</v>
      </c>
      <c r="E28" s="8" t="s">
        <v>351</v>
      </c>
      <c r="F28" s="8" t="s">
        <v>352</v>
      </c>
      <c r="H28" s="8" t="s">
        <v>348</v>
      </c>
      <c r="I28" s="8" t="s">
        <v>349</v>
      </c>
      <c r="J28" s="8" t="s">
        <v>350</v>
      </c>
      <c r="K28" s="8" t="s">
        <v>351</v>
      </c>
      <c r="L28" s="8" t="s">
        <v>352</v>
      </c>
    </row>
    <row r="29" spans="1:12">
      <c r="A29" s="1"/>
      <c r="B29" s="11">
        <v>1</v>
      </c>
      <c r="C29" s="8">
        <v>3005</v>
      </c>
      <c r="D29" s="8">
        <v>1</v>
      </c>
      <c r="E29" s="8">
        <f>D29/C29</f>
        <v>3.3277870216306157E-4</v>
      </c>
      <c r="F29" s="8">
        <f>E29*1000</f>
        <v>0.33277870216306155</v>
      </c>
      <c r="H29" s="11">
        <v>1</v>
      </c>
      <c r="I29" s="8">
        <v>3185</v>
      </c>
      <c r="J29" s="8">
        <v>2</v>
      </c>
      <c r="K29" s="8">
        <f>J29/I29</f>
        <v>6.2794348508634224E-4</v>
      </c>
      <c r="L29" s="8">
        <f>K29*1000</f>
        <v>0.62794348508634223</v>
      </c>
    </row>
    <row r="30" spans="1:12">
      <c r="A30" s="1"/>
      <c r="B30" s="11">
        <v>2</v>
      </c>
      <c r="C30" s="8">
        <v>5005</v>
      </c>
      <c r="D30" s="8">
        <v>4</v>
      </c>
      <c r="E30" s="8">
        <f t="shared" ref="E30:E43" si="0">D30/C30</f>
        <v>7.992007992007992E-4</v>
      </c>
      <c r="F30" s="8">
        <f t="shared" ref="F30:F43" si="1">E30*1000</f>
        <v>0.79920079920079923</v>
      </c>
      <c r="H30" s="11">
        <v>2</v>
      </c>
      <c r="I30" s="8">
        <v>2801</v>
      </c>
      <c r="J30" s="8">
        <v>1</v>
      </c>
      <c r="K30" s="8">
        <f t="shared" ref="K30:K43" si="2">J30/I30</f>
        <v>3.570153516601214E-4</v>
      </c>
      <c r="L30" s="8">
        <f t="shared" ref="L30:L43" si="3">K30*1000</f>
        <v>0.35701535166012138</v>
      </c>
    </row>
    <row r="31" spans="1:12">
      <c r="A31" s="1"/>
      <c r="B31" s="11">
        <v>3</v>
      </c>
      <c r="C31" s="8">
        <v>2577</v>
      </c>
      <c r="D31" s="8">
        <v>4</v>
      </c>
      <c r="E31" s="8">
        <f t="shared" si="0"/>
        <v>1.5521924718665113E-3</v>
      </c>
      <c r="F31" s="8">
        <f t="shared" si="1"/>
        <v>1.5521924718665114</v>
      </c>
      <c r="H31" s="11">
        <v>3</v>
      </c>
      <c r="I31" s="8">
        <v>825</v>
      </c>
      <c r="J31" s="8">
        <v>1</v>
      </c>
      <c r="K31" s="8">
        <f t="shared" si="2"/>
        <v>1.2121212121212121E-3</v>
      </c>
      <c r="L31" s="8">
        <f t="shared" si="3"/>
        <v>1.2121212121212122</v>
      </c>
    </row>
    <row r="32" spans="1:12">
      <c r="A32" s="1"/>
      <c r="B32" s="11">
        <v>4</v>
      </c>
      <c r="C32" s="8">
        <v>3002</v>
      </c>
      <c r="D32" s="8">
        <v>1</v>
      </c>
      <c r="E32" s="8">
        <f t="shared" si="0"/>
        <v>3.3311125916055963E-4</v>
      </c>
      <c r="F32" s="8">
        <f t="shared" si="1"/>
        <v>0.33311125916055961</v>
      </c>
      <c r="H32" s="11">
        <v>4</v>
      </c>
      <c r="I32" s="8">
        <v>2532</v>
      </c>
      <c r="J32" s="8">
        <v>1</v>
      </c>
      <c r="K32" s="8">
        <f t="shared" si="2"/>
        <v>3.9494470774091627E-4</v>
      </c>
      <c r="L32" s="8">
        <f t="shared" si="3"/>
        <v>0.39494470774091628</v>
      </c>
    </row>
    <row r="33" spans="1:12">
      <c r="A33" s="1"/>
      <c r="B33" s="11">
        <v>5</v>
      </c>
      <c r="C33" s="8">
        <v>3619</v>
      </c>
      <c r="D33" s="8">
        <v>2</v>
      </c>
      <c r="E33" s="8">
        <f t="shared" si="0"/>
        <v>5.5263885051119092E-4</v>
      </c>
      <c r="F33" s="8">
        <f t="shared" si="1"/>
        <v>0.55263885051119088</v>
      </c>
      <c r="H33" s="11">
        <v>5</v>
      </c>
      <c r="I33" s="8">
        <v>1880</v>
      </c>
      <c r="J33" s="8">
        <v>3</v>
      </c>
      <c r="K33" s="8">
        <f t="shared" si="2"/>
        <v>1.5957446808510637E-3</v>
      </c>
      <c r="L33" s="8">
        <f t="shared" si="3"/>
        <v>1.5957446808510638</v>
      </c>
    </row>
    <row r="34" spans="1:12">
      <c r="B34" s="11">
        <v>6</v>
      </c>
      <c r="C34" s="8">
        <v>1813</v>
      </c>
      <c r="D34" s="8">
        <v>3</v>
      </c>
      <c r="E34" s="8">
        <f t="shared" si="0"/>
        <v>1.6547159404302261E-3</v>
      </c>
      <c r="F34" s="8">
        <f t="shared" si="1"/>
        <v>1.6547159404302261</v>
      </c>
      <c r="H34" s="11">
        <v>6</v>
      </c>
      <c r="I34" s="8">
        <v>1902</v>
      </c>
      <c r="J34" s="8">
        <v>1</v>
      </c>
      <c r="K34" s="8">
        <f t="shared" si="2"/>
        <v>5.2576235541535224E-4</v>
      </c>
      <c r="L34" s="8">
        <f t="shared" si="3"/>
        <v>0.52576235541535221</v>
      </c>
    </row>
    <row r="35" spans="1:12">
      <c r="B35" s="11">
        <v>7</v>
      </c>
      <c r="C35" s="8">
        <v>2081</v>
      </c>
      <c r="D35" s="8">
        <v>2</v>
      </c>
      <c r="E35" s="8">
        <f t="shared" si="0"/>
        <v>9.6107640557424319E-4</v>
      </c>
      <c r="F35" s="8">
        <f t="shared" si="1"/>
        <v>0.96107640557424323</v>
      </c>
      <c r="H35" s="11">
        <v>7</v>
      </c>
      <c r="I35" s="8">
        <v>2695</v>
      </c>
      <c r="J35" s="8">
        <v>1</v>
      </c>
      <c r="K35" s="8">
        <f t="shared" si="2"/>
        <v>3.7105751391465676E-4</v>
      </c>
      <c r="L35" s="8">
        <f t="shared" si="3"/>
        <v>0.37105751391465674</v>
      </c>
    </row>
    <row r="36" spans="1:12">
      <c r="B36" s="11">
        <v>8</v>
      </c>
      <c r="C36" s="8">
        <v>2708</v>
      </c>
      <c r="D36" s="8">
        <v>2</v>
      </c>
      <c r="E36" s="8">
        <f t="shared" si="0"/>
        <v>7.3855243722304289E-4</v>
      </c>
      <c r="F36" s="8">
        <f t="shared" si="1"/>
        <v>0.73855243722304287</v>
      </c>
      <c r="H36" s="11">
        <v>8</v>
      </c>
      <c r="I36" s="8">
        <v>3038</v>
      </c>
      <c r="J36" s="8">
        <v>3</v>
      </c>
      <c r="K36" s="8">
        <f t="shared" si="2"/>
        <v>9.8749177090190921E-4</v>
      </c>
      <c r="L36" s="8">
        <f t="shared" si="3"/>
        <v>0.9874917709019092</v>
      </c>
    </row>
    <row r="37" spans="1:12">
      <c r="B37" s="11">
        <v>9</v>
      </c>
      <c r="C37" s="8">
        <v>3267</v>
      </c>
      <c r="D37" s="8">
        <v>2</v>
      </c>
      <c r="E37" s="8">
        <f t="shared" si="0"/>
        <v>6.1218243036424854E-4</v>
      </c>
      <c r="F37" s="8">
        <f t="shared" si="1"/>
        <v>0.61218243036424858</v>
      </c>
      <c r="H37" s="11">
        <v>9</v>
      </c>
      <c r="I37" s="8">
        <v>2271</v>
      </c>
      <c r="J37" s="8">
        <v>1</v>
      </c>
      <c r="K37" s="8">
        <f t="shared" si="2"/>
        <v>4.4033465433729633E-4</v>
      </c>
      <c r="L37" s="8">
        <f t="shared" si="3"/>
        <v>0.44033465433729635</v>
      </c>
    </row>
    <row r="38" spans="1:12">
      <c r="B38" s="11">
        <v>10</v>
      </c>
      <c r="C38" s="8">
        <v>2598</v>
      </c>
      <c r="D38" s="8">
        <v>1</v>
      </c>
      <c r="E38" s="8">
        <f t="shared" si="0"/>
        <v>3.8491147036181676E-4</v>
      </c>
      <c r="F38" s="8">
        <f t="shared" si="1"/>
        <v>0.38491147036181678</v>
      </c>
      <c r="H38" s="11">
        <v>10</v>
      </c>
      <c r="I38" s="8">
        <v>3469</v>
      </c>
      <c r="J38" s="8">
        <v>4</v>
      </c>
      <c r="K38" s="8">
        <f t="shared" si="2"/>
        <v>1.1530700490054772E-3</v>
      </c>
      <c r="L38" s="8">
        <f t="shared" si="3"/>
        <v>1.153070049005477</v>
      </c>
    </row>
    <row r="39" spans="1:12">
      <c r="B39" s="11">
        <v>11</v>
      </c>
      <c r="C39" s="8">
        <v>3013</v>
      </c>
      <c r="D39" s="8">
        <v>2</v>
      </c>
      <c r="E39" s="8">
        <f t="shared" si="0"/>
        <v>6.6379024228343847E-4</v>
      </c>
      <c r="F39" s="8">
        <f t="shared" si="1"/>
        <v>0.66379024228343841</v>
      </c>
      <c r="H39" s="11">
        <v>11</v>
      </c>
      <c r="I39" s="8">
        <v>3166</v>
      </c>
      <c r="J39" s="8">
        <v>3</v>
      </c>
      <c r="K39" s="8">
        <f t="shared" si="2"/>
        <v>9.4756790903348072E-4</v>
      </c>
      <c r="L39" s="8">
        <f t="shared" si="3"/>
        <v>0.94756790903348076</v>
      </c>
    </row>
    <row r="40" spans="1:12">
      <c r="B40" s="11">
        <v>12</v>
      </c>
      <c r="C40" s="8">
        <v>5120</v>
      </c>
      <c r="D40" s="8">
        <v>3</v>
      </c>
      <c r="E40" s="8">
        <f t="shared" si="0"/>
        <v>5.8593749999999998E-4</v>
      </c>
      <c r="F40" s="8">
        <f t="shared" si="1"/>
        <v>0.5859375</v>
      </c>
      <c r="H40" s="11">
        <v>12</v>
      </c>
      <c r="I40" s="8">
        <v>2354</v>
      </c>
      <c r="J40" s="8">
        <v>1</v>
      </c>
      <c r="K40" s="8">
        <f t="shared" si="2"/>
        <v>4.248088360237893E-4</v>
      </c>
      <c r="L40" s="8">
        <f t="shared" si="3"/>
        <v>0.42480883602378933</v>
      </c>
    </row>
    <row r="41" spans="1:12">
      <c r="B41" s="11">
        <v>13</v>
      </c>
      <c r="C41" s="8">
        <v>3359</v>
      </c>
      <c r="D41" s="8">
        <v>1</v>
      </c>
      <c r="E41" s="8">
        <f t="shared" si="0"/>
        <v>2.9770765108663293E-4</v>
      </c>
      <c r="F41" s="8">
        <f t="shared" si="1"/>
        <v>0.29770765108663294</v>
      </c>
      <c r="H41" s="11">
        <v>13</v>
      </c>
      <c r="I41" s="8">
        <v>3338</v>
      </c>
      <c r="J41" s="8">
        <v>2</v>
      </c>
      <c r="K41" s="8">
        <f t="shared" si="2"/>
        <v>5.9916117435590175E-4</v>
      </c>
      <c r="L41" s="8">
        <f t="shared" si="3"/>
        <v>0.59916117435590177</v>
      </c>
    </row>
    <row r="42" spans="1:12">
      <c r="B42" s="11">
        <v>14</v>
      </c>
      <c r="C42" s="8">
        <v>1466</v>
      </c>
      <c r="D42" s="8">
        <v>1</v>
      </c>
      <c r="E42" s="8">
        <f t="shared" si="0"/>
        <v>6.8212824010914052E-4</v>
      </c>
      <c r="F42" s="8">
        <f t="shared" si="1"/>
        <v>0.68212824010914053</v>
      </c>
      <c r="H42" s="11">
        <v>14</v>
      </c>
      <c r="I42" s="8">
        <v>2270</v>
      </c>
      <c r="J42" s="8">
        <v>1</v>
      </c>
      <c r="K42" s="8">
        <f t="shared" si="2"/>
        <v>4.405286343612335E-4</v>
      </c>
      <c r="L42" s="8">
        <f t="shared" si="3"/>
        <v>0.44052863436123352</v>
      </c>
    </row>
    <row r="43" spans="1:12">
      <c r="B43" s="11">
        <v>15</v>
      </c>
      <c r="C43" s="8">
        <v>1941</v>
      </c>
      <c r="D43" s="8">
        <v>1</v>
      </c>
      <c r="E43" s="8">
        <f t="shared" si="0"/>
        <v>5.1519835136527566E-4</v>
      </c>
      <c r="F43" s="8">
        <f t="shared" si="1"/>
        <v>0.5151983513652757</v>
      </c>
      <c r="H43" s="11">
        <v>15</v>
      </c>
      <c r="I43" s="8">
        <v>3744</v>
      </c>
      <c r="J43" s="8">
        <v>1</v>
      </c>
      <c r="K43" s="8">
        <f t="shared" si="2"/>
        <v>2.6709401709401712E-4</v>
      </c>
      <c r="L43" s="8">
        <f t="shared" si="3"/>
        <v>0.26709401709401714</v>
      </c>
    </row>
    <row r="46" spans="1:12">
      <c r="E46" s="8" t="s">
        <v>30</v>
      </c>
      <c r="F46" s="8">
        <f>AVERAGE(F29:F43)</f>
        <v>0.71107485011334581</v>
      </c>
      <c r="K46" s="8" t="s">
        <v>30</v>
      </c>
      <c r="L46" s="8">
        <f>AVERAGE(L29:L43)</f>
        <v>0.68964309012685132</v>
      </c>
    </row>
    <row r="60" spans="1:2">
      <c r="A60" s="1"/>
      <c r="B60" s="1"/>
    </row>
    <row r="61" spans="1:2">
      <c r="A61" s="1"/>
      <c r="B61" s="1"/>
    </row>
    <row r="62" spans="1:2">
      <c r="A62" s="1"/>
    </row>
    <row r="63" spans="1:2">
      <c r="A63" s="1"/>
    </row>
    <row r="64" spans="1:2">
      <c r="A64" s="1"/>
    </row>
    <row r="65" spans="1:4">
      <c r="A65" s="1"/>
    </row>
    <row r="66" spans="1:4">
      <c r="A66" s="1"/>
    </row>
    <row r="67" spans="1:4">
      <c r="A67" s="1"/>
    </row>
    <row r="68" spans="1:4">
      <c r="A68" s="1"/>
    </row>
    <row r="69" spans="1:4">
      <c r="A69" s="1"/>
    </row>
    <row r="70" spans="1:4">
      <c r="A70" s="1"/>
    </row>
    <row r="71" spans="1:4">
      <c r="A71" s="1"/>
    </row>
    <row r="72" spans="1:4">
      <c r="A72" s="1"/>
    </row>
    <row r="73" spans="1:4">
      <c r="A73" s="1"/>
      <c r="B73" s="1"/>
      <c r="D73" s="1"/>
    </row>
    <row r="74" spans="1:4">
      <c r="A74" s="1"/>
      <c r="B74" s="1"/>
    </row>
    <row r="75" spans="1:4">
      <c r="A75" s="1"/>
      <c r="B75" s="1"/>
    </row>
    <row r="76" spans="1:4">
      <c r="A76" s="1"/>
    </row>
    <row r="94" spans="2:9">
      <c r="B94" s="1" t="s">
        <v>200</v>
      </c>
      <c r="I94" s="1"/>
    </row>
    <row r="95" spans="2:9">
      <c r="I95" s="1"/>
    </row>
    <row r="96" spans="2:9">
      <c r="B96" s="8" t="s">
        <v>235</v>
      </c>
      <c r="I96" s="1"/>
    </row>
    <row r="98" spans="1:7">
      <c r="A98" s="8" t="s">
        <v>3</v>
      </c>
      <c r="B98" s="1" t="s">
        <v>200</v>
      </c>
      <c r="F98" s="1"/>
    </row>
    <row r="99" spans="1:7">
      <c r="F99" s="1" t="s">
        <v>203</v>
      </c>
    </row>
    <row r="100" spans="1:7">
      <c r="C100" s="8" t="s">
        <v>190</v>
      </c>
      <c r="D100" s="8" t="s">
        <v>191</v>
      </c>
      <c r="F100" s="8" t="s">
        <v>211</v>
      </c>
      <c r="G100" s="8" t="s">
        <v>57</v>
      </c>
    </row>
    <row r="101" spans="1:7">
      <c r="B101" s="8" t="s">
        <v>207</v>
      </c>
      <c r="C101" s="8">
        <v>3.6223214285714178E-2</v>
      </c>
      <c r="D101" s="8">
        <v>0.1572410714285716</v>
      </c>
      <c r="F101" s="8">
        <f>C101/D101</f>
        <v>0.23036738402134935</v>
      </c>
      <c r="G101" s="8">
        <f>C105/D105</f>
        <v>0.74817610062893047</v>
      </c>
    </row>
    <row r="102" spans="1:7">
      <c r="B102" s="8" t="s">
        <v>208</v>
      </c>
      <c r="C102" s="8">
        <v>6.8642857142857297E-2</v>
      </c>
      <c r="D102" s="8">
        <v>5.4839285714285681E-2</v>
      </c>
      <c r="F102" s="8">
        <f>C102/D102</f>
        <v>1.2517095408661709</v>
      </c>
      <c r="G102" s="8">
        <f>C106/D106</f>
        <v>0.36752585782301816</v>
      </c>
    </row>
    <row r="103" spans="1:7">
      <c r="B103" s="8" t="s">
        <v>209</v>
      </c>
      <c r="C103" s="8">
        <v>3.3463636363636466E-2</v>
      </c>
      <c r="D103" s="8">
        <v>0.11339090909090921</v>
      </c>
      <c r="F103" s="8">
        <f>C103/D103</f>
        <v>0.29511745369999259</v>
      </c>
      <c r="G103" s="8">
        <f>C107/D107</f>
        <v>0.24952743282367865</v>
      </c>
    </row>
    <row r="104" spans="1:7">
      <c r="B104" s="8" t="s">
        <v>210</v>
      </c>
      <c r="C104" s="8">
        <v>6.7545454545454089E-3</v>
      </c>
      <c r="D104" s="8">
        <v>8.0736363636363634E-2</v>
      </c>
      <c r="F104" s="8">
        <f>C104/D104</f>
        <v>8.3661749802949562E-2</v>
      </c>
      <c r="G104" s="8">
        <f>C108/D108</f>
        <v>1.1418749552388461</v>
      </c>
    </row>
    <row r="105" spans="1:7">
      <c r="B105" s="8" t="s">
        <v>193</v>
      </c>
      <c r="C105" s="8">
        <v>0.32072549019607843</v>
      </c>
      <c r="D105" s="8">
        <v>0.42867647058823549</v>
      </c>
    </row>
    <row r="106" spans="1:7">
      <c r="B106" s="8" t="s">
        <v>194</v>
      </c>
      <c r="C106" s="8">
        <v>0.21947058823529436</v>
      </c>
      <c r="D106" s="8">
        <v>0.59715686274509772</v>
      </c>
    </row>
    <row r="107" spans="1:7">
      <c r="B107" s="8" t="s">
        <v>195</v>
      </c>
      <c r="C107" s="8">
        <v>0.20448039215686273</v>
      </c>
      <c r="D107" s="8">
        <v>0.81947058823529395</v>
      </c>
      <c r="F107" s="8">
        <v>0.46521403209761558</v>
      </c>
      <c r="G107" s="8">
        <v>0.62677608662861828</v>
      </c>
    </row>
    <row r="108" spans="1:7">
      <c r="B108" s="8" t="s">
        <v>196</v>
      </c>
      <c r="C108" s="8">
        <v>0.46894117647058819</v>
      </c>
      <c r="D108" s="8">
        <v>0.41067647058823509</v>
      </c>
    </row>
    <row r="111" spans="1:7">
      <c r="B111" s="1" t="s">
        <v>212</v>
      </c>
      <c r="C111" s="1" t="s">
        <v>198</v>
      </c>
      <c r="D111" s="1" t="s">
        <v>199</v>
      </c>
    </row>
    <row r="112" spans="1:7">
      <c r="B112" s="8">
        <f>AVERAGE(G101:G104)</f>
        <v>0.62677608662861828</v>
      </c>
      <c r="C112" s="8">
        <f>G101/B112</f>
        <v>1.193689607166275</v>
      </c>
      <c r="D112" s="8">
        <f>F101/B112</f>
        <v>0.36754335230062507</v>
      </c>
    </row>
    <row r="113" spans="1:6">
      <c r="C113" s="8">
        <f>G102/B112</f>
        <v>0.58637504790572381</v>
      </c>
      <c r="D113" s="8">
        <f>F102/B112</f>
        <v>1.9970601424809025</v>
      </c>
      <c r="E113" s="8" t="s">
        <v>201</v>
      </c>
    </row>
    <row r="114" spans="1:6">
      <c r="C114" s="8">
        <f>G103/B112</f>
        <v>0.39811256068473838</v>
      </c>
      <c r="D114" s="8">
        <f>F103/B112</f>
        <v>0.47084989359981377</v>
      </c>
    </row>
    <row r="115" spans="1:6">
      <c r="C115" s="8">
        <f>G104/B112</f>
        <v>1.8218227842432633</v>
      </c>
      <c r="D115" s="8">
        <f>F104/B112</f>
        <v>0.13347948587662281</v>
      </c>
    </row>
    <row r="118" spans="1:6">
      <c r="B118" s="23" t="s">
        <v>213</v>
      </c>
      <c r="C118" s="23" t="s">
        <v>214</v>
      </c>
      <c r="D118" s="23"/>
      <c r="E118" s="23"/>
      <c r="F118" s="23"/>
    </row>
    <row r="123" spans="1:6">
      <c r="A123" s="1" t="s">
        <v>4</v>
      </c>
      <c r="B123" s="1" t="s">
        <v>200</v>
      </c>
    </row>
    <row r="124" spans="1:6">
      <c r="E124" s="1" t="s">
        <v>232</v>
      </c>
    </row>
    <row r="125" spans="1:6">
      <c r="C125" s="8" t="s">
        <v>224</v>
      </c>
      <c r="D125" s="8" t="s">
        <v>225</v>
      </c>
      <c r="E125" s="8" t="s">
        <v>233</v>
      </c>
      <c r="F125" s="8" t="s">
        <v>57</v>
      </c>
    </row>
    <row r="126" spans="1:6">
      <c r="B126" s="8" t="s">
        <v>226</v>
      </c>
      <c r="C126" s="8">
        <v>1.732853039964954</v>
      </c>
      <c r="D126" s="8">
        <v>7.3734118677895228</v>
      </c>
      <c r="E126" s="8">
        <f>C126/D126</f>
        <v>0.23501373191084829</v>
      </c>
      <c r="F126" s="8">
        <f>C130/D130</f>
        <v>0.3126394052044611</v>
      </c>
    </row>
    <row r="127" spans="1:6">
      <c r="B127" s="8" t="s">
        <v>227</v>
      </c>
      <c r="C127" s="8">
        <v>1.5765797613787009</v>
      </c>
      <c r="D127" s="8">
        <v>4.5760494918250112</v>
      </c>
      <c r="E127" s="8">
        <f>C127/D127</f>
        <v>0.34452856425508904</v>
      </c>
      <c r="F127" s="8">
        <f>C131/D131</f>
        <v>0.25945469044266106</v>
      </c>
    </row>
    <row r="128" spans="1:6">
      <c r="B128" s="8" t="s">
        <v>228</v>
      </c>
      <c r="C128" s="8">
        <v>0.89363033412589199</v>
      </c>
      <c r="D128" s="8">
        <v>2.7784257289450642</v>
      </c>
      <c r="E128" s="8">
        <f>C128/D128</f>
        <v>0.32163189565092065</v>
      </c>
    </row>
    <row r="129" spans="2:5">
      <c r="B129" s="8" t="s">
        <v>229</v>
      </c>
      <c r="C129" s="8">
        <v>1.0780171367121101</v>
      </c>
      <c r="D129" s="8">
        <v>4.2328719603149834</v>
      </c>
      <c r="E129" s="8">
        <f>C129/D129</f>
        <v>0.25467747354963483</v>
      </c>
    </row>
    <row r="130" spans="2:5">
      <c r="B130" s="8" t="s">
        <v>230</v>
      </c>
      <c r="C130" s="8">
        <v>1.354513573191324</v>
      </c>
      <c r="D130" s="8">
        <v>4.3325107156773601</v>
      </c>
    </row>
    <row r="131" spans="2:5">
      <c r="B131" s="8" t="s">
        <v>231</v>
      </c>
      <c r="C131" s="8">
        <v>0.91116010248465718</v>
      </c>
      <c r="D131" s="8">
        <v>3.5118274444378241</v>
      </c>
    </row>
    <row r="134" spans="2:5">
      <c r="B134" s="1" t="s">
        <v>234</v>
      </c>
      <c r="C134" s="1" t="s">
        <v>198</v>
      </c>
      <c r="D134" s="1" t="s">
        <v>199</v>
      </c>
    </row>
    <row r="135" spans="2:5">
      <c r="B135" s="8">
        <f>AVERAGE(F126:F127)</f>
        <v>0.28604704782356105</v>
      </c>
      <c r="C135" s="8">
        <f>F126/B135</f>
        <v>1.092964977556079</v>
      </c>
      <c r="D135" s="8">
        <f>E126/B135</f>
        <v>0.82159118123746189</v>
      </c>
    </row>
    <row r="136" spans="2:5">
      <c r="C136" s="8">
        <f>F127/B135</f>
        <v>0.90703502244392109</v>
      </c>
      <c r="D136" s="8">
        <f>E127/B135</f>
        <v>1.204447194531441</v>
      </c>
    </row>
    <row r="137" spans="2:5">
      <c r="D137" s="8">
        <f>E128/B135</f>
        <v>1.1244020803504637</v>
      </c>
    </row>
    <row r="138" spans="2:5">
      <c r="D138" s="8">
        <f>E129/B135</f>
        <v>0.89033421420494596</v>
      </c>
    </row>
  </sheetData>
  <mergeCells count="2">
    <mergeCell ref="B27:F27"/>
    <mergeCell ref="H27:L27"/>
  </mergeCells>
  <pageMargins left="0.7" right="0.7" top="0.78740157499999996" bottom="0.78740157499999996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Y134"/>
  <sheetViews>
    <sheetView topLeftCell="H54" zoomScale="90" zoomScaleNormal="90" workbookViewId="0">
      <selection activeCell="Y69" sqref="Y69"/>
    </sheetView>
  </sheetViews>
  <sheetFormatPr baseColWidth="10" defaultColWidth="11" defaultRowHeight="16"/>
  <cols>
    <col min="1" max="1" width="11" style="13"/>
    <col min="2" max="2" width="31.33203125" style="13" customWidth="1"/>
    <col min="3" max="3" width="25.5" style="13" customWidth="1"/>
    <col min="4" max="4" width="28.5" style="13" customWidth="1"/>
    <col min="5" max="5" width="16.1640625" style="13" customWidth="1"/>
    <col min="6" max="6" width="28.6640625" style="13" customWidth="1"/>
    <col min="7" max="7" width="18.83203125" style="13" customWidth="1"/>
    <col min="8" max="9" width="11" style="13"/>
    <col min="10" max="10" width="8.5" style="13" customWidth="1"/>
    <col min="11" max="11" width="7.83203125" style="13" customWidth="1"/>
    <col min="12" max="12" width="8.33203125" style="13" customWidth="1"/>
    <col min="13" max="13" width="8.5" style="13" customWidth="1"/>
    <col min="14" max="14" width="11" style="13"/>
    <col min="15" max="15" width="7.33203125" style="13" customWidth="1"/>
    <col min="16" max="16" width="7.6640625" style="13" customWidth="1"/>
    <col min="17" max="17" width="6.6640625" style="13" customWidth="1"/>
    <col min="18" max="18" width="7.1640625" style="13" customWidth="1"/>
    <col min="19" max="21" width="11" style="13"/>
    <col min="22" max="22" width="20.6640625" style="13" customWidth="1"/>
    <col min="23" max="16384" width="11" style="13"/>
  </cols>
  <sheetData>
    <row r="1" spans="1:13">
      <c r="A1" s="5" t="s">
        <v>393</v>
      </c>
      <c r="B1" s="12"/>
    </row>
    <row r="2" spans="1:13">
      <c r="A2" s="12"/>
      <c r="B2" s="12"/>
    </row>
    <row r="4" spans="1:13">
      <c r="A4" s="12"/>
      <c r="B4" s="18"/>
      <c r="C4" s="19"/>
      <c r="D4" s="19"/>
      <c r="E4" s="19"/>
      <c r="F4" s="19"/>
      <c r="G4" s="19"/>
      <c r="H4" s="19"/>
      <c r="I4" s="19"/>
      <c r="J4" s="19"/>
      <c r="K4" s="19"/>
      <c r="L4" s="19"/>
    </row>
    <row r="5" spans="1:13">
      <c r="A5" s="12" t="s">
        <v>1</v>
      </c>
      <c r="B5" s="13" t="s">
        <v>183</v>
      </c>
      <c r="C5" s="12" t="s">
        <v>187</v>
      </c>
      <c r="I5" s="12" t="s">
        <v>184</v>
      </c>
    </row>
    <row r="6" spans="1:13">
      <c r="A6" s="12"/>
    </row>
    <row r="7" spans="1:13">
      <c r="A7" s="12"/>
      <c r="C7" s="12" t="s">
        <v>189</v>
      </c>
      <c r="D7" s="12" t="s">
        <v>188</v>
      </c>
      <c r="E7" s="18" t="s">
        <v>271</v>
      </c>
      <c r="F7" s="18" t="s">
        <v>272</v>
      </c>
      <c r="G7" s="18" t="s">
        <v>273</v>
      </c>
      <c r="I7" s="12" t="s">
        <v>189</v>
      </c>
      <c r="J7" s="18" t="s">
        <v>188</v>
      </c>
      <c r="K7" s="18" t="s">
        <v>271</v>
      </c>
      <c r="L7" s="18" t="s">
        <v>272</v>
      </c>
      <c r="M7" s="18" t="s">
        <v>273</v>
      </c>
    </row>
    <row r="8" spans="1:13">
      <c r="A8" s="12"/>
      <c r="D8" s="13">
        <v>78</v>
      </c>
      <c r="E8" s="13">
        <v>68</v>
      </c>
      <c r="F8" s="13">
        <v>27</v>
      </c>
      <c r="G8" s="13" t="s">
        <v>274</v>
      </c>
      <c r="J8" s="13">
        <v>66</v>
      </c>
      <c r="K8" s="13">
        <v>70</v>
      </c>
      <c r="L8" s="13">
        <v>33</v>
      </c>
      <c r="M8" s="13">
        <v>24</v>
      </c>
    </row>
    <row r="9" spans="1:13">
      <c r="A9" s="12"/>
      <c r="D9" s="13">
        <v>72</v>
      </c>
      <c r="E9" s="13">
        <v>75</v>
      </c>
      <c r="F9" s="13">
        <v>32</v>
      </c>
      <c r="G9" s="13">
        <v>22</v>
      </c>
      <c r="J9" s="13">
        <v>56</v>
      </c>
      <c r="K9" s="13">
        <v>80</v>
      </c>
      <c r="L9" s="13">
        <v>27</v>
      </c>
      <c r="M9" s="13">
        <v>25</v>
      </c>
    </row>
    <row r="10" spans="1:13">
      <c r="A10" s="12"/>
      <c r="D10" s="13">
        <v>61</v>
      </c>
      <c r="E10" s="13">
        <v>72</v>
      </c>
      <c r="F10" s="13">
        <v>29</v>
      </c>
      <c r="G10" s="13">
        <v>20</v>
      </c>
      <c r="J10" s="13">
        <v>69</v>
      </c>
      <c r="K10" s="13">
        <v>72</v>
      </c>
      <c r="L10" s="13">
        <v>33</v>
      </c>
      <c r="M10" s="13">
        <v>26</v>
      </c>
    </row>
    <row r="11" spans="1:13">
      <c r="A11" s="12"/>
      <c r="E11" s="13">
        <v>77</v>
      </c>
      <c r="F11" s="13">
        <v>35</v>
      </c>
      <c r="G11" s="13">
        <v>19</v>
      </c>
      <c r="K11" s="13">
        <v>72</v>
      </c>
      <c r="L11" s="13">
        <v>30</v>
      </c>
      <c r="M11" s="13">
        <v>24</v>
      </c>
    </row>
    <row r="12" spans="1:13">
      <c r="A12" s="12"/>
      <c r="E12" s="13">
        <v>76</v>
      </c>
      <c r="F12" s="16"/>
      <c r="G12" s="16"/>
      <c r="K12" s="13">
        <v>78</v>
      </c>
      <c r="L12" s="16"/>
      <c r="M12" s="16"/>
    </row>
    <row r="13" spans="1:13">
      <c r="A13" s="12"/>
      <c r="K13" s="13">
        <v>82</v>
      </c>
    </row>
    <row r="14" spans="1:13">
      <c r="A14" s="12"/>
    </row>
    <row r="15" spans="1:13">
      <c r="A15" s="12"/>
    </row>
    <row r="16" spans="1:13">
      <c r="A16" s="12"/>
    </row>
    <row r="17" spans="1:13">
      <c r="A17" s="12"/>
    </row>
    <row r="18" spans="1:13">
      <c r="A18" s="12"/>
      <c r="C18" s="13" t="s">
        <v>30</v>
      </c>
      <c r="D18" s="12">
        <f>AVERAGE(D8:D17)</f>
        <v>70.333333333333329</v>
      </c>
      <c r="E18" s="12">
        <f>AVERAGE(E8:E17)</f>
        <v>73.599999999999994</v>
      </c>
      <c r="F18" s="12">
        <f>AVERAGE(F8:F17)</f>
        <v>30.75</v>
      </c>
      <c r="G18" s="12">
        <f>AVERAGE(G8:G17)</f>
        <v>20.333333333333332</v>
      </c>
      <c r="I18" s="13" t="s">
        <v>30</v>
      </c>
      <c r="J18" s="12">
        <f>AVERAGE(J8:J17)</f>
        <v>63.666666666666664</v>
      </c>
      <c r="K18" s="12">
        <f>AVERAGE(K8:K17)</f>
        <v>75.666666666666671</v>
      </c>
      <c r="L18" s="12">
        <f>AVERAGE(L8:L17)</f>
        <v>30.75</v>
      </c>
      <c r="M18" s="12">
        <f>AVERAGE(M8:M17)</f>
        <v>24.75</v>
      </c>
    </row>
    <row r="19" spans="1:13">
      <c r="A19" s="12"/>
    </row>
    <row r="20" spans="1:13">
      <c r="A20" s="12"/>
    </row>
    <row r="21" spans="1:13">
      <c r="A21" s="12"/>
      <c r="C21" s="12" t="s">
        <v>187</v>
      </c>
      <c r="I21" s="12" t="s">
        <v>184</v>
      </c>
    </row>
    <row r="22" spans="1:13">
      <c r="A22" s="12"/>
    </row>
    <row r="23" spans="1:13">
      <c r="A23" s="12"/>
      <c r="C23" s="12" t="s">
        <v>185</v>
      </c>
      <c r="D23" s="12" t="s">
        <v>188</v>
      </c>
      <c r="E23" s="18" t="s">
        <v>271</v>
      </c>
      <c r="F23" s="18" t="s">
        <v>272</v>
      </c>
      <c r="G23" s="18" t="s">
        <v>273</v>
      </c>
      <c r="I23" s="12" t="s">
        <v>185</v>
      </c>
      <c r="J23" s="18" t="s">
        <v>188</v>
      </c>
      <c r="K23" s="18" t="s">
        <v>271</v>
      </c>
      <c r="L23" s="18" t="s">
        <v>272</v>
      </c>
      <c r="M23" s="18" t="s">
        <v>273</v>
      </c>
    </row>
    <row r="24" spans="1:13">
      <c r="A24" s="12"/>
      <c r="D24" s="13">
        <v>69</v>
      </c>
      <c r="E24" s="13">
        <v>65</v>
      </c>
      <c r="F24" s="13">
        <v>25</v>
      </c>
      <c r="G24" s="13">
        <v>17</v>
      </c>
      <c r="J24" s="13">
        <v>55</v>
      </c>
      <c r="K24" s="13">
        <v>52</v>
      </c>
      <c r="L24" s="13">
        <v>20</v>
      </c>
      <c r="M24" s="13">
        <v>15</v>
      </c>
    </row>
    <row r="25" spans="1:13">
      <c r="A25" s="12"/>
      <c r="D25" s="13">
        <v>70</v>
      </c>
      <c r="E25" s="13">
        <v>73</v>
      </c>
      <c r="F25" s="13">
        <v>28</v>
      </c>
      <c r="G25" s="13">
        <v>18</v>
      </c>
      <c r="J25" s="13">
        <v>48</v>
      </c>
      <c r="K25" s="13">
        <v>60</v>
      </c>
      <c r="L25" s="13">
        <v>19</v>
      </c>
      <c r="M25" s="13">
        <v>16</v>
      </c>
    </row>
    <row r="26" spans="1:13">
      <c r="A26" s="12"/>
      <c r="D26" s="13">
        <v>53</v>
      </c>
      <c r="E26" s="13">
        <v>65</v>
      </c>
      <c r="F26" s="13">
        <v>28</v>
      </c>
      <c r="G26" s="13">
        <v>17</v>
      </c>
      <c r="J26" s="13">
        <v>52</v>
      </c>
      <c r="K26" s="13">
        <v>53</v>
      </c>
      <c r="L26" s="13">
        <v>21</v>
      </c>
      <c r="M26" s="13">
        <v>14</v>
      </c>
    </row>
    <row r="27" spans="1:13">
      <c r="A27" s="12"/>
      <c r="E27" s="13">
        <v>77</v>
      </c>
      <c r="F27" s="13">
        <v>32</v>
      </c>
      <c r="G27" s="13">
        <v>17</v>
      </c>
      <c r="K27" s="13">
        <v>55</v>
      </c>
      <c r="L27" s="13">
        <v>20</v>
      </c>
      <c r="M27" s="16"/>
    </row>
    <row r="28" spans="1:13">
      <c r="A28" s="12"/>
      <c r="E28" s="13">
        <v>75</v>
      </c>
      <c r="F28" s="16"/>
      <c r="G28" s="16"/>
      <c r="K28" s="13">
        <v>62</v>
      </c>
      <c r="L28" s="16"/>
      <c r="M28" s="16"/>
    </row>
    <row r="29" spans="1:13">
      <c r="A29" s="12"/>
      <c r="K29" s="13">
        <v>47</v>
      </c>
    </row>
    <row r="30" spans="1:13">
      <c r="A30" s="12"/>
    </row>
    <row r="31" spans="1:13">
      <c r="A31" s="12"/>
    </row>
    <row r="32" spans="1:13">
      <c r="A32" s="12"/>
    </row>
    <row r="33" spans="1:13">
      <c r="A33" s="12"/>
    </row>
    <row r="34" spans="1:13">
      <c r="A34" s="12"/>
      <c r="C34" s="13" t="s">
        <v>30</v>
      </c>
      <c r="D34" s="12">
        <f>AVERAGE(D24:D33)</f>
        <v>64</v>
      </c>
      <c r="E34" s="12">
        <f>AVERAGE(E24:E33)</f>
        <v>71</v>
      </c>
      <c r="F34" s="12">
        <f>AVERAGE(F24:F33)</f>
        <v>28.25</v>
      </c>
      <c r="G34" s="12">
        <f>AVERAGE(G24:G33)</f>
        <v>17.25</v>
      </c>
      <c r="I34" s="13" t="s">
        <v>30</v>
      </c>
      <c r="J34" s="12">
        <f>AVERAGE(J24:J33)</f>
        <v>51.666666666666664</v>
      </c>
      <c r="K34" s="12">
        <f>AVERAGE(K24:K33)</f>
        <v>54.833333333333336</v>
      </c>
      <c r="L34" s="12">
        <f>AVERAGE(L24:L33)</f>
        <v>20</v>
      </c>
      <c r="M34" s="12">
        <f>AVERAGE(M24:M33)</f>
        <v>15</v>
      </c>
    </row>
    <row r="35" spans="1:13">
      <c r="A35" s="12"/>
    </row>
    <row r="36" spans="1:13">
      <c r="A36" s="12"/>
    </row>
    <row r="37" spans="1:13">
      <c r="A37" s="12"/>
      <c r="C37" s="12" t="s">
        <v>187</v>
      </c>
      <c r="I37" s="12" t="s">
        <v>184</v>
      </c>
    </row>
    <row r="38" spans="1:13">
      <c r="A38" s="12"/>
    </row>
    <row r="39" spans="1:13">
      <c r="A39" s="12"/>
      <c r="C39" s="12" t="s">
        <v>186</v>
      </c>
      <c r="D39" s="18" t="s">
        <v>188</v>
      </c>
      <c r="E39" s="18" t="s">
        <v>271</v>
      </c>
      <c r="F39" s="18" t="s">
        <v>272</v>
      </c>
      <c r="G39" s="18" t="s">
        <v>273</v>
      </c>
      <c r="I39" s="12" t="s">
        <v>186</v>
      </c>
      <c r="J39" s="18" t="s">
        <v>188</v>
      </c>
      <c r="K39" s="18" t="s">
        <v>271</v>
      </c>
      <c r="L39" s="18" t="s">
        <v>272</v>
      </c>
      <c r="M39" s="18" t="s">
        <v>273</v>
      </c>
    </row>
    <row r="40" spans="1:13">
      <c r="A40" s="12"/>
      <c r="D40" s="13">
        <v>68</v>
      </c>
      <c r="E40" s="13">
        <v>60</v>
      </c>
      <c r="F40" s="13">
        <v>24</v>
      </c>
      <c r="G40" s="13">
        <v>16</v>
      </c>
      <c r="J40" s="13">
        <v>40</v>
      </c>
      <c r="K40" s="13">
        <v>38</v>
      </c>
      <c r="L40" s="13">
        <v>14</v>
      </c>
      <c r="M40" s="13">
        <v>10</v>
      </c>
    </row>
    <row r="41" spans="1:13">
      <c r="A41" s="12"/>
      <c r="D41" s="13">
        <v>69</v>
      </c>
      <c r="E41" s="13">
        <v>68</v>
      </c>
      <c r="F41" s="13">
        <v>26</v>
      </c>
      <c r="G41" s="13">
        <v>18</v>
      </c>
      <c r="J41" s="13">
        <v>37</v>
      </c>
      <c r="K41" s="13">
        <v>42</v>
      </c>
      <c r="L41" s="13">
        <v>13</v>
      </c>
      <c r="M41" s="13">
        <v>11</v>
      </c>
    </row>
    <row r="42" spans="1:13">
      <c r="A42" s="12"/>
      <c r="D42" s="13">
        <v>53</v>
      </c>
      <c r="E42" s="13">
        <v>70</v>
      </c>
      <c r="F42" s="13">
        <v>28</v>
      </c>
      <c r="G42" s="13">
        <v>16</v>
      </c>
      <c r="J42" s="13">
        <v>42</v>
      </c>
      <c r="K42" s="13">
        <v>36</v>
      </c>
      <c r="L42" s="13">
        <v>15</v>
      </c>
      <c r="M42" s="13">
        <v>12</v>
      </c>
    </row>
    <row r="43" spans="1:13">
      <c r="A43" s="12"/>
      <c r="E43" s="13">
        <v>75</v>
      </c>
      <c r="F43" s="13">
        <v>28</v>
      </c>
      <c r="G43" s="13">
        <v>17</v>
      </c>
      <c r="K43" s="13">
        <v>43</v>
      </c>
      <c r="L43" s="13">
        <v>14</v>
      </c>
      <c r="M43" s="16"/>
    </row>
    <row r="44" spans="1:13">
      <c r="A44" s="12"/>
      <c r="E44" s="13">
        <v>71</v>
      </c>
      <c r="F44" s="16"/>
      <c r="G44" s="16"/>
      <c r="K44" s="13">
        <v>39</v>
      </c>
      <c r="L44" s="16"/>
      <c r="M44" s="16"/>
    </row>
    <row r="45" spans="1:13">
      <c r="A45" s="12"/>
      <c r="K45" s="13">
        <v>32</v>
      </c>
    </row>
    <row r="46" spans="1:13">
      <c r="A46" s="12"/>
    </row>
    <row r="47" spans="1:13">
      <c r="A47" s="12"/>
    </row>
    <row r="48" spans="1:13">
      <c r="A48" s="12"/>
      <c r="B48" s="12"/>
    </row>
    <row r="49" spans="1:18">
      <c r="A49" s="12"/>
    </row>
    <row r="50" spans="1:18">
      <c r="A50" s="12"/>
      <c r="C50" s="13" t="s">
        <v>30</v>
      </c>
      <c r="D50" s="12">
        <f>AVERAGE(D40:D49)</f>
        <v>63.333333333333336</v>
      </c>
      <c r="E50" s="12">
        <f>AVERAGE(E40:E49)</f>
        <v>68.8</v>
      </c>
      <c r="F50" s="12">
        <f>AVERAGE(F40:F49)</f>
        <v>26.5</v>
      </c>
      <c r="G50" s="12">
        <f>AVERAGE(G40:G49)</f>
        <v>16.75</v>
      </c>
      <c r="I50" s="13" t="s">
        <v>30</v>
      </c>
      <c r="J50" s="12">
        <f>AVERAGE(J40:J49)</f>
        <v>39.666666666666664</v>
      </c>
      <c r="K50" s="12">
        <f>AVERAGE(K40:K49)</f>
        <v>38.333333333333336</v>
      </c>
      <c r="L50" s="12">
        <f>AVERAGE(L40:L49)</f>
        <v>14</v>
      </c>
      <c r="M50" s="12">
        <f>AVERAGE(M40:M49)</f>
        <v>11</v>
      </c>
    </row>
    <row r="51" spans="1:18">
      <c r="A51" s="12"/>
    </row>
    <row r="52" spans="1:18">
      <c r="A52" s="12"/>
    </row>
    <row r="53" spans="1:18">
      <c r="A53" s="12"/>
    </row>
    <row r="54" spans="1:18">
      <c r="A54" s="12" t="s">
        <v>2</v>
      </c>
      <c r="B54" s="12" t="s">
        <v>200</v>
      </c>
      <c r="D54" s="19"/>
      <c r="E54" s="19"/>
      <c r="F54" s="19"/>
      <c r="G54" s="19"/>
      <c r="H54" s="19"/>
      <c r="I54" s="19"/>
      <c r="J54" s="19"/>
      <c r="K54" s="19"/>
      <c r="L54" s="19"/>
    </row>
    <row r="55" spans="1:18" ht="17" thickBot="1">
      <c r="A55" s="12"/>
      <c r="B55" s="18"/>
      <c r="C55" s="19"/>
      <c r="D55" s="19"/>
      <c r="E55" s="19"/>
      <c r="F55" s="19"/>
      <c r="G55" s="19"/>
      <c r="H55" s="19"/>
      <c r="I55" s="19"/>
      <c r="J55" s="13" t="s">
        <v>80</v>
      </c>
      <c r="K55" s="19"/>
      <c r="L55" s="19"/>
      <c r="O55" s="13" t="s">
        <v>57</v>
      </c>
    </row>
    <row r="56" spans="1:18" ht="35" thickBot="1">
      <c r="A56" s="12"/>
      <c r="B56" s="12"/>
      <c r="C56" s="12" t="s">
        <v>224</v>
      </c>
      <c r="D56" s="12" t="s">
        <v>225</v>
      </c>
      <c r="E56" s="12" t="s">
        <v>321</v>
      </c>
      <c r="F56" s="19"/>
      <c r="G56" s="19"/>
      <c r="H56" s="19"/>
      <c r="I56" s="19"/>
      <c r="J56" s="17" t="s">
        <v>326</v>
      </c>
      <c r="K56" s="17" t="s">
        <v>327</v>
      </c>
      <c r="L56" s="17" t="s">
        <v>328</v>
      </c>
      <c r="M56" s="17" t="s">
        <v>329</v>
      </c>
      <c r="O56" s="17" t="s">
        <v>330</v>
      </c>
      <c r="P56" s="17" t="s">
        <v>331</v>
      </c>
      <c r="Q56" s="17" t="s">
        <v>332</v>
      </c>
      <c r="R56" s="17" t="s">
        <v>333</v>
      </c>
    </row>
    <row r="57" spans="1:18" ht="17" thickTop="1">
      <c r="B57" s="25" t="s">
        <v>354</v>
      </c>
      <c r="C57" s="19">
        <v>0.67692746187829567</v>
      </c>
      <c r="D57" s="19">
        <v>1.3568120279321647</v>
      </c>
      <c r="E57" s="19">
        <f t="shared" ref="E57:E64" si="0">C57/D57</f>
        <v>0.49891027492582002</v>
      </c>
      <c r="F57" s="19"/>
      <c r="H57" s="19"/>
      <c r="I57" s="19"/>
      <c r="J57" s="19"/>
      <c r="K57" s="19"/>
      <c r="L57" s="19"/>
    </row>
    <row r="58" spans="1:18">
      <c r="B58" s="25" t="s">
        <v>355</v>
      </c>
      <c r="C58" s="19">
        <v>0.83839101828056906</v>
      </c>
      <c r="D58" s="19">
        <v>1.1232981573623486</v>
      </c>
      <c r="E58" s="19">
        <f t="shared" si="0"/>
        <v>0.74636552440290749</v>
      </c>
      <c r="F58" s="19"/>
      <c r="H58" s="19"/>
      <c r="I58" s="19" t="s">
        <v>334</v>
      </c>
      <c r="J58" s="19"/>
      <c r="K58" s="19"/>
      <c r="L58" s="19"/>
    </row>
    <row r="59" spans="1:18">
      <c r="B59" s="25" t="s">
        <v>356</v>
      </c>
      <c r="C59" s="19">
        <v>0.86930537067724301</v>
      </c>
      <c r="D59" s="19">
        <v>1.084594278884029</v>
      </c>
      <c r="E59" s="19">
        <f t="shared" si="0"/>
        <v>0.80150281778334376</v>
      </c>
      <c r="F59" s="19"/>
      <c r="G59" s="19"/>
      <c r="H59" s="19"/>
      <c r="I59" s="19"/>
      <c r="J59" s="19"/>
      <c r="K59" s="19"/>
      <c r="L59" s="19"/>
    </row>
    <row r="60" spans="1:18">
      <c r="B60" s="25" t="s">
        <v>357</v>
      </c>
      <c r="C60" s="19">
        <v>1.204868209078479</v>
      </c>
      <c r="D60" s="19">
        <v>1.3069029471888667</v>
      </c>
      <c r="E60" s="19">
        <f t="shared" si="0"/>
        <v>0.92192630804769149</v>
      </c>
      <c r="F60" s="19"/>
      <c r="G60" s="19"/>
      <c r="H60" s="19"/>
      <c r="I60" s="19"/>
      <c r="J60" s="19"/>
      <c r="K60" s="19"/>
      <c r="L60" s="19"/>
    </row>
    <row r="61" spans="1:18">
      <c r="B61" s="12" t="s">
        <v>193</v>
      </c>
      <c r="C61" s="19">
        <v>1.4262295081967213</v>
      </c>
      <c r="D61" s="19">
        <v>1</v>
      </c>
      <c r="E61" s="19">
        <f t="shared" si="0"/>
        <v>1.4262295081967213</v>
      </c>
      <c r="F61" s="19"/>
      <c r="G61" s="19"/>
      <c r="H61" s="19"/>
      <c r="I61" s="19" t="s">
        <v>335</v>
      </c>
      <c r="J61" s="19"/>
      <c r="K61" s="19"/>
      <c r="L61" s="19"/>
    </row>
    <row r="62" spans="1:18">
      <c r="B62" s="12" t="s">
        <v>194</v>
      </c>
      <c r="C62" s="19">
        <v>1.6111111111111112</v>
      </c>
      <c r="D62" s="19">
        <v>1.403225806451613</v>
      </c>
      <c r="E62" s="19">
        <f t="shared" si="0"/>
        <v>1.1481481481481481</v>
      </c>
      <c r="F62" s="18"/>
      <c r="G62" s="19"/>
      <c r="H62" s="19"/>
      <c r="J62" s="19"/>
      <c r="K62" s="19"/>
      <c r="L62" s="19"/>
    </row>
    <row r="63" spans="1:18">
      <c r="B63" s="12" t="s">
        <v>195</v>
      </c>
      <c r="C63" s="19">
        <v>1.5</v>
      </c>
      <c r="D63" s="19">
        <v>0.81818181818181823</v>
      </c>
      <c r="E63" s="19">
        <f t="shared" si="0"/>
        <v>1.8333333333333333</v>
      </c>
      <c r="F63" s="19"/>
      <c r="G63" s="19"/>
      <c r="H63" s="19"/>
      <c r="J63" s="19"/>
      <c r="K63" s="19"/>
      <c r="L63" s="19"/>
    </row>
    <row r="64" spans="1:18">
      <c r="B64" s="12" t="s">
        <v>196</v>
      </c>
      <c r="C64" s="19">
        <v>1.3111111111111111</v>
      </c>
      <c r="D64" s="19">
        <v>0.98333333333333339</v>
      </c>
      <c r="E64" s="19">
        <f t="shared" si="0"/>
        <v>1.3333333333333333</v>
      </c>
      <c r="F64" s="19"/>
      <c r="G64" s="19"/>
      <c r="H64" s="19"/>
      <c r="J64" s="19"/>
      <c r="K64" s="19"/>
      <c r="L64" s="19"/>
    </row>
    <row r="65" spans="2:25">
      <c r="B65" s="12"/>
      <c r="C65" s="19"/>
      <c r="D65" s="19"/>
      <c r="E65" s="19"/>
      <c r="F65" s="19"/>
      <c r="G65" s="19"/>
      <c r="H65" s="19"/>
      <c r="J65" s="19"/>
      <c r="K65" s="19"/>
      <c r="L65" s="19"/>
    </row>
    <row r="66" spans="2:25">
      <c r="C66" s="19"/>
      <c r="D66" s="19"/>
      <c r="E66" s="19"/>
      <c r="F66" s="19"/>
      <c r="G66" s="19"/>
      <c r="H66" s="19"/>
      <c r="J66" s="19"/>
      <c r="K66" s="19"/>
      <c r="L66" s="19"/>
    </row>
    <row r="67" spans="2:25">
      <c r="B67" s="12" t="s">
        <v>197</v>
      </c>
      <c r="C67" s="12" t="s">
        <v>380</v>
      </c>
      <c r="D67" s="12" t="s">
        <v>381</v>
      </c>
      <c r="G67" s="19"/>
      <c r="H67" s="19"/>
      <c r="J67" s="19"/>
      <c r="K67" s="19"/>
      <c r="L67" s="19"/>
    </row>
    <row r="68" spans="2:25">
      <c r="B68" s="19">
        <f>AVERAGE(E61:E64)</f>
        <v>1.4352610807528838</v>
      </c>
      <c r="C68" s="19">
        <f>E61/B68</f>
        <v>0.99370736608323218</v>
      </c>
      <c r="D68" s="19">
        <f>E57/B68</f>
        <v>0.34760942215761226</v>
      </c>
      <c r="E68" s="19"/>
      <c r="F68" s="19"/>
      <c r="G68" s="19"/>
      <c r="H68" s="19"/>
      <c r="J68" s="19"/>
      <c r="K68" s="19"/>
      <c r="L68" s="19"/>
    </row>
    <row r="69" spans="2:25">
      <c r="B69" s="19"/>
      <c r="C69" s="19">
        <f>E62/B68</f>
        <v>0.79995769657871085</v>
      </c>
      <c r="D69" s="19">
        <f>E58/B68</f>
        <v>0.52002073658361325</v>
      </c>
      <c r="E69" s="19"/>
      <c r="F69" s="19"/>
      <c r="G69" s="19"/>
      <c r="H69" s="19"/>
      <c r="J69" s="19"/>
      <c r="K69" s="19"/>
      <c r="L69" s="19"/>
    </row>
    <row r="70" spans="2:25">
      <c r="B70" s="19"/>
      <c r="C70" s="19">
        <f>E63/B68</f>
        <v>1.2773518058272963</v>
      </c>
      <c r="D70" s="19">
        <f>E59/B68</f>
        <v>0.55843694818430223</v>
      </c>
      <c r="E70" s="19"/>
      <c r="F70" s="19"/>
      <c r="G70" s="19"/>
      <c r="H70" s="19"/>
      <c r="J70" s="19"/>
      <c r="K70" s="19"/>
      <c r="L70" s="19"/>
    </row>
    <row r="71" spans="2:25">
      <c r="B71" s="19"/>
      <c r="C71" s="19">
        <f>E64/B68</f>
        <v>0.92898313151076106</v>
      </c>
      <c r="D71" s="19">
        <f>E60/B68</f>
        <v>0.64234049150422423</v>
      </c>
      <c r="E71" s="19"/>
      <c r="F71" s="19"/>
      <c r="G71" s="19"/>
      <c r="H71" s="19"/>
      <c r="J71" s="19"/>
      <c r="K71" s="19"/>
      <c r="L71" s="19"/>
    </row>
    <row r="72" spans="2:25">
      <c r="G72" s="19"/>
      <c r="H72" s="19"/>
      <c r="J72" s="19"/>
      <c r="K72" s="19"/>
      <c r="L72" s="19"/>
    </row>
    <row r="73" spans="2:25">
      <c r="G73" s="19"/>
      <c r="H73" s="19"/>
      <c r="I73" s="19"/>
      <c r="J73" s="19"/>
      <c r="K73" s="19"/>
      <c r="L73" s="19"/>
    </row>
    <row r="74" spans="2:25">
      <c r="B74" s="19"/>
      <c r="C74" s="19"/>
      <c r="D74" s="19"/>
      <c r="E74" s="19"/>
      <c r="F74" s="19"/>
      <c r="G74" s="19"/>
      <c r="H74" s="19"/>
      <c r="I74" s="19"/>
    </row>
    <row r="75" spans="2:25" ht="17" thickBot="1">
      <c r="B75" s="12" t="s">
        <v>200</v>
      </c>
      <c r="C75" s="12" t="s">
        <v>320</v>
      </c>
      <c r="E75" s="13" t="s">
        <v>80</v>
      </c>
      <c r="F75" s="13" t="s">
        <v>57</v>
      </c>
      <c r="G75" s="19"/>
      <c r="H75" s="19"/>
      <c r="I75" s="19"/>
      <c r="J75" s="13" t="s">
        <v>80</v>
      </c>
      <c r="K75" s="19"/>
      <c r="L75" s="19"/>
      <c r="O75" s="13" t="s">
        <v>57</v>
      </c>
      <c r="U75" s="19"/>
      <c r="V75" s="19"/>
      <c r="W75" s="19"/>
      <c r="X75" s="19"/>
      <c r="Y75" s="19"/>
    </row>
    <row r="76" spans="2:25" ht="35" thickBot="1">
      <c r="B76" s="19"/>
      <c r="C76" s="19"/>
      <c r="D76" s="19"/>
      <c r="E76" s="19"/>
      <c r="F76" s="19"/>
      <c r="G76" s="19"/>
      <c r="H76" s="19"/>
      <c r="I76" s="19"/>
      <c r="J76" s="17" t="s">
        <v>326</v>
      </c>
      <c r="K76" s="17" t="s">
        <v>327</v>
      </c>
      <c r="L76" s="17" t="s">
        <v>328</v>
      </c>
      <c r="M76" s="17" t="s">
        <v>329</v>
      </c>
      <c r="O76" s="17" t="s">
        <v>330</v>
      </c>
      <c r="P76" s="17" t="s">
        <v>331</v>
      </c>
      <c r="Q76" s="17" t="s">
        <v>332</v>
      </c>
      <c r="R76" s="17" t="s">
        <v>333</v>
      </c>
      <c r="U76" s="19"/>
      <c r="V76" s="19"/>
      <c r="W76" s="19"/>
      <c r="X76" s="19"/>
      <c r="Y76" s="19"/>
    </row>
    <row r="77" spans="2:25" ht="17" thickTop="1">
      <c r="B77" s="25" t="s">
        <v>354</v>
      </c>
      <c r="C77" s="19">
        <v>0.51310258474197279</v>
      </c>
      <c r="D77" s="19"/>
      <c r="E77" s="19">
        <f>AVERAGE(C77:C80)</f>
        <v>0.42922952171584627</v>
      </c>
      <c r="F77" s="19">
        <f>AVERAGE(C81:C84)</f>
        <v>0.36870383440943</v>
      </c>
      <c r="G77" s="19"/>
      <c r="H77" s="19"/>
      <c r="I77" s="19"/>
      <c r="J77" s="19"/>
      <c r="K77" s="19"/>
      <c r="L77" s="19"/>
      <c r="U77" s="19"/>
      <c r="V77" s="19"/>
      <c r="W77" s="19"/>
      <c r="X77" s="19"/>
      <c r="Y77" s="19"/>
    </row>
    <row r="78" spans="2:25">
      <c r="B78" s="25" t="s">
        <v>355</v>
      </c>
      <c r="C78" s="19">
        <v>0.67887018118392473</v>
      </c>
      <c r="D78" s="19"/>
      <c r="E78" s="19"/>
      <c r="F78" s="19"/>
      <c r="G78" s="19"/>
      <c r="H78" s="19"/>
      <c r="I78" s="19"/>
      <c r="J78" s="19"/>
      <c r="K78" s="19"/>
      <c r="L78" s="19"/>
      <c r="U78" s="19"/>
      <c r="V78" s="19"/>
      <c r="W78" s="19"/>
      <c r="X78" s="19"/>
      <c r="Y78" s="19"/>
    </row>
    <row r="79" spans="2:25">
      <c r="B79" s="25" t="s">
        <v>356</v>
      </c>
      <c r="C79" s="19">
        <v>0.30503030522992053</v>
      </c>
      <c r="D79" s="19"/>
      <c r="E79" s="19"/>
      <c r="F79" s="19"/>
      <c r="G79" s="19"/>
      <c r="H79" s="19"/>
      <c r="I79" s="19" t="s">
        <v>320</v>
      </c>
      <c r="J79" s="19"/>
      <c r="K79" s="19"/>
      <c r="L79" s="19"/>
      <c r="U79" s="19"/>
      <c r="V79" s="19"/>
      <c r="W79" s="19"/>
      <c r="X79" s="19"/>
      <c r="Y79" s="19"/>
    </row>
    <row r="80" spans="2:25">
      <c r="B80" s="25" t="s">
        <v>357</v>
      </c>
      <c r="C80" s="19">
        <v>0.21991501570756689</v>
      </c>
      <c r="D80" s="19"/>
      <c r="E80" s="19"/>
      <c r="F80" s="19"/>
      <c r="G80" s="19"/>
      <c r="H80" s="19"/>
      <c r="I80" s="19"/>
      <c r="J80" s="19"/>
      <c r="K80" s="19"/>
      <c r="L80" s="19"/>
      <c r="U80" s="19"/>
      <c r="V80" s="19"/>
      <c r="W80" s="19"/>
      <c r="X80" s="19"/>
      <c r="Y80" s="19"/>
    </row>
    <row r="81" spans="1:25">
      <c r="B81" s="12" t="s">
        <v>193</v>
      </c>
      <c r="C81" s="19">
        <v>0.36514189401066166</v>
      </c>
      <c r="D81" s="19"/>
      <c r="E81" s="19"/>
      <c r="F81" s="19"/>
      <c r="G81" s="19"/>
      <c r="H81" s="19"/>
      <c r="I81" s="19"/>
      <c r="J81" s="19"/>
      <c r="K81" s="19"/>
      <c r="L81" s="19"/>
      <c r="U81" s="19"/>
      <c r="V81" s="19"/>
      <c r="W81" s="19"/>
      <c r="X81" s="19"/>
      <c r="Y81" s="19"/>
    </row>
    <row r="82" spans="1:25">
      <c r="B82" s="12" t="s">
        <v>194</v>
      </c>
      <c r="C82" s="19">
        <v>0.41440597152346209</v>
      </c>
      <c r="D82" s="19"/>
      <c r="E82" s="19"/>
      <c r="F82" s="19"/>
      <c r="G82" s="19"/>
      <c r="H82" s="19"/>
      <c r="I82" s="19"/>
      <c r="J82" s="19"/>
      <c r="K82" s="19"/>
      <c r="L82" s="19"/>
      <c r="M82" s="19"/>
      <c r="U82" s="19"/>
      <c r="V82" s="19"/>
      <c r="W82" s="19"/>
      <c r="X82" s="19"/>
      <c r="Y82" s="19"/>
    </row>
    <row r="83" spans="1:25">
      <c r="B83" s="12" t="s">
        <v>195</v>
      </c>
      <c r="C83" s="19">
        <v>0.58173253988253304</v>
      </c>
      <c r="D83" s="19"/>
      <c r="E83" s="19"/>
      <c r="F83" s="19"/>
      <c r="G83" s="19"/>
      <c r="H83" s="19"/>
      <c r="I83" s="19" t="s">
        <v>325</v>
      </c>
      <c r="J83" s="19"/>
      <c r="K83" s="19"/>
      <c r="L83" s="19"/>
      <c r="U83" s="19"/>
      <c r="V83" s="19"/>
      <c r="W83" s="19"/>
      <c r="X83" s="19"/>
      <c r="Y83" s="19"/>
    </row>
    <row r="84" spans="1:25">
      <c r="B84" s="12" t="s">
        <v>196</v>
      </c>
      <c r="C84" s="19">
        <v>0.11353493222106333</v>
      </c>
      <c r="D84" s="19"/>
      <c r="E84" s="19"/>
      <c r="F84" s="19"/>
      <c r="G84" s="19"/>
      <c r="H84" s="19"/>
      <c r="I84" s="19"/>
      <c r="J84" s="19"/>
      <c r="K84" s="19"/>
      <c r="L84" s="19"/>
      <c r="U84" s="19"/>
      <c r="V84" s="19"/>
      <c r="W84" s="19"/>
      <c r="X84" s="19"/>
      <c r="Y84" s="19"/>
    </row>
    <row r="85" spans="1:25">
      <c r="B85" s="18"/>
      <c r="C85" s="19"/>
      <c r="D85" s="19"/>
      <c r="E85" s="19"/>
      <c r="F85" s="19"/>
      <c r="G85" s="19"/>
      <c r="H85" s="19"/>
      <c r="I85" s="18"/>
      <c r="J85" s="19"/>
      <c r="K85" s="19"/>
      <c r="L85" s="19"/>
      <c r="U85" s="19"/>
      <c r="V85" s="19"/>
      <c r="W85" s="19"/>
      <c r="X85" s="19"/>
      <c r="Y85" s="19"/>
    </row>
    <row r="86" spans="1:25">
      <c r="B86" s="12" t="s">
        <v>382</v>
      </c>
      <c r="C86" s="12" t="s">
        <v>380</v>
      </c>
      <c r="D86" s="12" t="s">
        <v>381</v>
      </c>
      <c r="F86" s="19"/>
      <c r="G86" s="19"/>
      <c r="H86" s="19"/>
      <c r="I86" s="18"/>
      <c r="J86" s="19"/>
      <c r="K86" s="19"/>
      <c r="L86" s="19"/>
      <c r="U86" s="19"/>
      <c r="V86" s="19"/>
      <c r="W86" s="19"/>
      <c r="X86" s="19"/>
      <c r="Y86" s="19"/>
    </row>
    <row r="87" spans="1:25">
      <c r="B87" s="19">
        <f>AVERAGE(C81:C84)</f>
        <v>0.36870383440943</v>
      </c>
      <c r="C87" s="19">
        <f>C81/B87</f>
        <v>0.99033929114278496</v>
      </c>
      <c r="D87" s="19">
        <f>C77/B87</f>
        <v>1.3916388625679279</v>
      </c>
      <c r="E87" s="19"/>
      <c r="F87" s="19"/>
      <c r="G87" s="19"/>
      <c r="H87" s="19"/>
      <c r="I87" s="18"/>
      <c r="J87" s="19"/>
      <c r="K87" s="19"/>
      <c r="L87" s="19"/>
      <c r="U87" s="19"/>
      <c r="V87" s="19"/>
      <c r="W87" s="19"/>
      <c r="X87" s="19"/>
      <c r="Y87" s="19"/>
    </row>
    <row r="88" spans="1:25">
      <c r="B88" s="19"/>
      <c r="C88" s="19">
        <f>C82/B87</f>
        <v>1.1239535172918267</v>
      </c>
      <c r="D88" s="19">
        <f>C78/B87</f>
        <v>1.8412343941887737</v>
      </c>
      <c r="E88" s="19" t="s">
        <v>309</v>
      </c>
      <c r="F88" s="19"/>
      <c r="G88" s="19"/>
      <c r="H88" s="19"/>
      <c r="I88" s="19"/>
      <c r="J88" s="19"/>
      <c r="K88" s="19"/>
      <c r="L88" s="19"/>
      <c r="U88" s="19"/>
      <c r="V88" s="19"/>
      <c r="W88" s="19"/>
      <c r="X88" s="19"/>
      <c r="Y88" s="19"/>
    </row>
    <row r="89" spans="1:25">
      <c r="B89" s="18"/>
      <c r="C89" s="19">
        <f>C83/B87</f>
        <v>1.577777298720858</v>
      </c>
      <c r="D89" s="19">
        <f>C79/B87</f>
        <v>0.82730440196940636</v>
      </c>
      <c r="E89" s="19"/>
      <c r="F89" s="18"/>
      <c r="G89" s="19"/>
      <c r="H89" s="19"/>
      <c r="I89" s="19"/>
      <c r="J89" s="19"/>
      <c r="K89" s="19"/>
      <c r="L89" s="19"/>
    </row>
    <row r="90" spans="1:25">
      <c r="B90" s="19" t="s">
        <v>309</v>
      </c>
      <c r="C90" s="19">
        <f>C84/B87</f>
        <v>0.30792989284453059</v>
      </c>
      <c r="D90" s="19">
        <f>C80/B87</f>
        <v>0.59645437661318312</v>
      </c>
      <c r="E90" s="19"/>
      <c r="F90" s="18"/>
      <c r="G90" s="19"/>
      <c r="H90" s="19"/>
      <c r="I90" s="19"/>
      <c r="J90" s="19"/>
      <c r="K90" s="19"/>
      <c r="L90" s="19"/>
    </row>
    <row r="91" spans="1:25">
      <c r="B91" s="19"/>
      <c r="C91" s="19"/>
      <c r="D91" s="19"/>
      <c r="E91" s="19"/>
      <c r="F91" s="18"/>
      <c r="G91" s="19"/>
      <c r="H91" s="19"/>
      <c r="I91" s="19"/>
      <c r="J91" s="19"/>
      <c r="K91" s="19"/>
      <c r="L91" s="19"/>
    </row>
    <row r="92" spans="1:25">
      <c r="B92" s="19"/>
      <c r="C92" s="19"/>
      <c r="D92" s="19"/>
      <c r="E92" s="19"/>
      <c r="F92" s="18"/>
      <c r="G92" s="19"/>
      <c r="H92" s="19"/>
      <c r="I92" s="19"/>
      <c r="J92" s="19"/>
      <c r="K92" s="19"/>
      <c r="L92" s="19"/>
    </row>
    <row r="93" spans="1:25">
      <c r="B93" s="19"/>
      <c r="C93" s="19"/>
      <c r="D93" s="19"/>
      <c r="E93" s="19"/>
      <c r="F93" s="18"/>
      <c r="G93" s="19"/>
      <c r="H93" s="19"/>
      <c r="I93" s="19"/>
      <c r="J93" s="19"/>
      <c r="K93" s="19"/>
      <c r="L93" s="19"/>
    </row>
    <row r="94" spans="1:25">
      <c r="A94" s="12"/>
      <c r="B94" s="12"/>
    </row>
    <row r="95" spans="1:25">
      <c r="A95" s="12" t="s">
        <v>3</v>
      </c>
      <c r="B95" s="13" t="s">
        <v>29</v>
      </c>
      <c r="C95" s="12" t="s">
        <v>156</v>
      </c>
      <c r="I95" s="12" t="s">
        <v>315</v>
      </c>
    </row>
    <row r="96" spans="1:25">
      <c r="A96" s="12"/>
      <c r="B96" s="12"/>
    </row>
    <row r="97" spans="1:13">
      <c r="A97" s="12"/>
      <c r="B97" s="12"/>
      <c r="C97" s="15" t="s">
        <v>8</v>
      </c>
      <c r="D97" s="14" t="s">
        <v>157</v>
      </c>
      <c r="E97" s="14" t="s">
        <v>158</v>
      </c>
      <c r="F97" s="14" t="s">
        <v>159</v>
      </c>
      <c r="G97" s="14" t="s">
        <v>160</v>
      </c>
      <c r="I97" s="15" t="s">
        <v>8</v>
      </c>
      <c r="J97" s="14" t="s">
        <v>316</v>
      </c>
      <c r="K97" s="14" t="s">
        <v>317</v>
      </c>
      <c r="L97" s="14" t="s">
        <v>318</v>
      </c>
      <c r="M97" s="14" t="s">
        <v>319</v>
      </c>
    </row>
    <row r="98" spans="1:13">
      <c r="A98" s="12"/>
      <c r="B98" s="12"/>
      <c r="D98" s="13">
        <v>2</v>
      </c>
      <c r="E98" s="13">
        <v>2</v>
      </c>
      <c r="F98" s="13">
        <v>3</v>
      </c>
      <c r="G98" s="13">
        <v>2</v>
      </c>
      <c r="J98" s="13">
        <v>2</v>
      </c>
      <c r="K98" s="13">
        <v>0</v>
      </c>
      <c r="L98" s="13">
        <v>2</v>
      </c>
      <c r="M98" s="13">
        <v>2</v>
      </c>
    </row>
    <row r="99" spans="1:13">
      <c r="A99" s="12"/>
      <c r="B99" s="12"/>
      <c r="D99" s="13">
        <v>3</v>
      </c>
      <c r="E99" s="13">
        <v>1</v>
      </c>
      <c r="F99" s="13">
        <v>2</v>
      </c>
      <c r="G99" s="13">
        <v>2</v>
      </c>
      <c r="J99" s="13">
        <v>1</v>
      </c>
      <c r="K99" s="13">
        <v>0</v>
      </c>
      <c r="L99" s="13">
        <v>2</v>
      </c>
      <c r="M99" s="13">
        <v>2</v>
      </c>
    </row>
    <row r="100" spans="1:13">
      <c r="A100" s="12"/>
      <c r="B100" s="12"/>
      <c r="D100" s="13">
        <v>1</v>
      </c>
      <c r="E100" s="13">
        <v>0</v>
      </c>
      <c r="F100" s="13">
        <v>3</v>
      </c>
      <c r="G100" s="13">
        <v>4</v>
      </c>
      <c r="J100" s="13">
        <v>0</v>
      </c>
      <c r="K100" s="13">
        <v>3</v>
      </c>
      <c r="L100" s="13">
        <v>1</v>
      </c>
      <c r="M100" s="13">
        <v>1</v>
      </c>
    </row>
    <row r="101" spans="1:13">
      <c r="A101" s="12"/>
      <c r="B101" s="12"/>
      <c r="D101" s="13">
        <v>1</v>
      </c>
      <c r="E101" s="13">
        <v>2</v>
      </c>
      <c r="F101" s="13">
        <v>1</v>
      </c>
      <c r="G101" s="13">
        <v>0</v>
      </c>
      <c r="J101" s="13">
        <v>0</v>
      </c>
      <c r="K101" s="13">
        <v>1</v>
      </c>
      <c r="L101" s="13">
        <v>2</v>
      </c>
      <c r="M101" s="13">
        <v>1</v>
      </c>
    </row>
    <row r="102" spans="1:13">
      <c r="A102" s="12"/>
      <c r="B102" s="12"/>
      <c r="D102" s="13">
        <v>1</v>
      </c>
      <c r="E102" s="13">
        <v>3</v>
      </c>
      <c r="F102" s="13">
        <v>1</v>
      </c>
      <c r="G102" s="13">
        <v>3</v>
      </c>
      <c r="J102" s="13">
        <v>1</v>
      </c>
      <c r="K102" s="13">
        <v>1</v>
      </c>
      <c r="L102" s="13">
        <v>1</v>
      </c>
      <c r="M102" s="13">
        <v>3</v>
      </c>
    </row>
    <row r="103" spans="1:13">
      <c r="A103" s="12"/>
      <c r="B103" s="12"/>
      <c r="D103" s="13">
        <v>0</v>
      </c>
      <c r="E103" s="13">
        <v>4</v>
      </c>
      <c r="F103" s="13">
        <v>0</v>
      </c>
      <c r="G103" s="13">
        <v>0</v>
      </c>
      <c r="J103" s="13">
        <v>3</v>
      </c>
      <c r="K103" s="13">
        <v>2</v>
      </c>
      <c r="L103" s="13">
        <v>0</v>
      </c>
      <c r="M103" s="13">
        <v>3</v>
      </c>
    </row>
    <row r="104" spans="1:13">
      <c r="A104" s="12"/>
      <c r="B104" s="12"/>
      <c r="D104" s="13">
        <v>3</v>
      </c>
      <c r="E104" s="13">
        <v>0</v>
      </c>
      <c r="F104" s="13">
        <v>2</v>
      </c>
      <c r="G104" s="13">
        <v>1</v>
      </c>
      <c r="J104" s="13">
        <v>0</v>
      </c>
      <c r="K104" s="13">
        <v>3</v>
      </c>
      <c r="L104" s="13">
        <v>0</v>
      </c>
      <c r="M104" s="13">
        <v>1</v>
      </c>
    </row>
    <row r="105" spans="1:13">
      <c r="A105" s="12"/>
      <c r="B105" s="12"/>
      <c r="D105" s="13">
        <v>2</v>
      </c>
      <c r="E105" s="13">
        <v>0</v>
      </c>
      <c r="F105" s="13">
        <v>1</v>
      </c>
      <c r="G105" s="13">
        <v>4</v>
      </c>
      <c r="J105" s="13">
        <v>0</v>
      </c>
      <c r="K105" s="13">
        <v>0</v>
      </c>
      <c r="L105" s="13">
        <v>2</v>
      </c>
      <c r="M105" s="13">
        <v>0</v>
      </c>
    </row>
    <row r="106" spans="1:13">
      <c r="A106" s="12"/>
      <c r="B106" s="12"/>
      <c r="D106" s="13">
        <v>5</v>
      </c>
      <c r="E106" s="13">
        <v>2</v>
      </c>
      <c r="F106" s="13">
        <v>1</v>
      </c>
      <c r="G106" s="13">
        <v>0</v>
      </c>
      <c r="J106" s="13">
        <v>1</v>
      </c>
      <c r="K106" s="13">
        <v>0</v>
      </c>
      <c r="L106" s="13">
        <v>1</v>
      </c>
      <c r="M106" s="13">
        <v>3</v>
      </c>
    </row>
    <row r="107" spans="1:13">
      <c r="A107" s="12"/>
      <c r="B107" s="12"/>
      <c r="D107" s="13">
        <v>0</v>
      </c>
      <c r="E107" s="13">
        <v>3</v>
      </c>
      <c r="F107" s="13">
        <v>2</v>
      </c>
      <c r="G107" s="13">
        <v>2</v>
      </c>
      <c r="J107" s="13">
        <v>2</v>
      </c>
      <c r="K107" s="13">
        <v>3</v>
      </c>
      <c r="L107" s="13">
        <v>2</v>
      </c>
      <c r="M107" s="13">
        <v>3</v>
      </c>
    </row>
    <row r="108" spans="1:13">
      <c r="A108" s="12"/>
      <c r="B108" s="12"/>
      <c r="D108" s="13">
        <v>3</v>
      </c>
      <c r="E108" s="13">
        <v>1</v>
      </c>
      <c r="F108" s="13">
        <v>2</v>
      </c>
      <c r="G108" s="13">
        <v>1</v>
      </c>
      <c r="J108" s="13">
        <v>1</v>
      </c>
      <c r="K108" s="13">
        <v>3</v>
      </c>
      <c r="L108" s="13">
        <v>1</v>
      </c>
      <c r="M108" s="13">
        <v>1</v>
      </c>
    </row>
    <row r="109" spans="1:13">
      <c r="A109" s="12"/>
      <c r="B109" s="12"/>
      <c r="D109" s="13">
        <v>2</v>
      </c>
      <c r="E109" s="13">
        <v>0</v>
      </c>
      <c r="F109" s="13">
        <v>0</v>
      </c>
      <c r="G109" s="13">
        <v>4</v>
      </c>
      <c r="J109" s="13">
        <v>0</v>
      </c>
      <c r="K109" s="13">
        <v>1</v>
      </c>
      <c r="L109" s="13">
        <v>3</v>
      </c>
      <c r="M109" s="13">
        <v>2</v>
      </c>
    </row>
    <row r="110" spans="1:13">
      <c r="A110" s="12"/>
      <c r="B110" s="12"/>
      <c r="D110" s="13">
        <v>1</v>
      </c>
      <c r="E110" s="13">
        <v>0</v>
      </c>
      <c r="F110" s="13">
        <v>1</v>
      </c>
      <c r="G110" s="13">
        <v>2</v>
      </c>
      <c r="J110" s="13">
        <v>0</v>
      </c>
      <c r="K110" s="13">
        <v>0</v>
      </c>
      <c r="L110" s="13">
        <v>4</v>
      </c>
      <c r="M110" s="13">
        <v>3</v>
      </c>
    </row>
    <row r="111" spans="1:13">
      <c r="A111" s="12"/>
      <c r="B111" s="12"/>
      <c r="D111" s="13">
        <v>2</v>
      </c>
      <c r="E111" s="13">
        <v>2</v>
      </c>
      <c r="F111" s="13">
        <v>0</v>
      </c>
      <c r="G111" s="13">
        <v>2</v>
      </c>
      <c r="J111" s="13">
        <v>2</v>
      </c>
      <c r="K111" s="13">
        <v>2</v>
      </c>
      <c r="L111" s="13">
        <v>3</v>
      </c>
      <c r="M111" s="13">
        <v>2</v>
      </c>
    </row>
    <row r="112" spans="1:13">
      <c r="A112" s="12"/>
      <c r="B112" s="12"/>
      <c r="D112" s="13">
        <v>3</v>
      </c>
      <c r="E112" s="13">
        <v>0</v>
      </c>
      <c r="F112" s="13">
        <v>1</v>
      </c>
      <c r="G112" s="13">
        <v>2</v>
      </c>
      <c r="J112" s="13">
        <v>2</v>
      </c>
      <c r="K112" s="13">
        <v>0</v>
      </c>
      <c r="L112" s="13">
        <v>2</v>
      </c>
      <c r="M112" s="13">
        <v>2</v>
      </c>
    </row>
    <row r="113" spans="1:13">
      <c r="A113" s="12"/>
      <c r="B113" s="12"/>
      <c r="D113" s="13">
        <v>0</v>
      </c>
      <c r="E113" s="13">
        <v>1</v>
      </c>
      <c r="F113" s="13">
        <v>1</v>
      </c>
      <c r="G113" s="13">
        <v>2</v>
      </c>
      <c r="J113" s="13">
        <v>2</v>
      </c>
      <c r="K113" s="13">
        <v>0</v>
      </c>
      <c r="L113" s="13">
        <v>1</v>
      </c>
      <c r="M113" s="13">
        <v>2</v>
      </c>
    </row>
    <row r="114" spans="1:13">
      <c r="A114" s="12"/>
      <c r="B114" s="12"/>
      <c r="D114" s="13">
        <v>0</v>
      </c>
      <c r="E114" s="13">
        <v>0</v>
      </c>
      <c r="F114" s="13">
        <v>3</v>
      </c>
      <c r="G114" s="13">
        <v>3</v>
      </c>
      <c r="J114" s="13">
        <v>0</v>
      </c>
      <c r="K114" s="13">
        <v>1</v>
      </c>
      <c r="L114" s="13">
        <v>2</v>
      </c>
      <c r="M114" s="13">
        <v>1</v>
      </c>
    </row>
    <row r="115" spans="1:13">
      <c r="A115" s="12"/>
      <c r="B115" s="12"/>
      <c r="D115" s="13">
        <v>1</v>
      </c>
      <c r="E115" s="13">
        <v>1</v>
      </c>
      <c r="F115" s="13">
        <v>1</v>
      </c>
      <c r="G115" s="13">
        <v>2</v>
      </c>
      <c r="J115" s="13">
        <v>1</v>
      </c>
      <c r="K115" s="13">
        <v>2</v>
      </c>
      <c r="L115" s="13">
        <v>4</v>
      </c>
      <c r="M115" s="13">
        <v>1</v>
      </c>
    </row>
    <row r="116" spans="1:13">
      <c r="A116" s="12"/>
      <c r="B116" s="12"/>
      <c r="D116" s="13">
        <v>3</v>
      </c>
      <c r="E116" s="13">
        <v>2</v>
      </c>
      <c r="F116" s="13">
        <v>0</v>
      </c>
      <c r="G116" s="13">
        <v>4</v>
      </c>
      <c r="J116" s="13">
        <v>1</v>
      </c>
      <c r="K116" s="13">
        <v>2</v>
      </c>
      <c r="L116" s="13">
        <v>1</v>
      </c>
      <c r="M116" s="13">
        <v>0</v>
      </c>
    </row>
    <row r="117" spans="1:13">
      <c r="A117" s="12"/>
      <c r="B117" s="12"/>
      <c r="D117" s="13">
        <v>2</v>
      </c>
      <c r="E117" s="13">
        <v>1</v>
      </c>
      <c r="F117" s="13">
        <v>2</v>
      </c>
      <c r="G117" s="13">
        <v>1</v>
      </c>
      <c r="J117" s="13">
        <v>0</v>
      </c>
      <c r="K117" s="13">
        <v>1</v>
      </c>
      <c r="L117" s="13">
        <v>3</v>
      </c>
      <c r="M117" s="13">
        <v>1</v>
      </c>
    </row>
    <row r="118" spans="1:13">
      <c r="A118" s="12"/>
      <c r="B118" s="12"/>
    </row>
    <row r="119" spans="1:13">
      <c r="A119" s="12"/>
      <c r="B119" s="12"/>
      <c r="C119" s="13" t="s">
        <v>30</v>
      </c>
      <c r="D119" s="12">
        <f>AVERAGE(D98:D117)</f>
        <v>1.75</v>
      </c>
      <c r="E119" s="12">
        <f>AVERAGE(E98:E117)</f>
        <v>1.25</v>
      </c>
      <c r="F119" s="12">
        <f>AVERAGE(F98:F117)</f>
        <v>1.35</v>
      </c>
      <c r="G119" s="12">
        <f>AVERAGE(G98:G117)</f>
        <v>2.0499999999999998</v>
      </c>
      <c r="I119" s="13" t="s">
        <v>30</v>
      </c>
      <c r="J119" s="13">
        <f>AVERAGE(J98:J117)</f>
        <v>0.95</v>
      </c>
      <c r="K119" s="13">
        <f>AVERAGE(K98:K117)</f>
        <v>1.25</v>
      </c>
      <c r="L119" s="13">
        <f>AVERAGE(L98:L117)</f>
        <v>1.85</v>
      </c>
      <c r="M119" s="13">
        <f>AVERAGE(M98:M117)</f>
        <v>1.7</v>
      </c>
    </row>
    <row r="120" spans="1:13">
      <c r="A120" s="12"/>
      <c r="B120" s="12"/>
    </row>
    <row r="121" spans="1:13">
      <c r="A121" s="12"/>
      <c r="B121" s="12"/>
    </row>
    <row r="122" spans="1:13">
      <c r="B122" s="19"/>
      <c r="C122" s="19"/>
      <c r="D122" s="19"/>
      <c r="E122" s="19"/>
      <c r="F122" s="19"/>
      <c r="G122" s="19"/>
      <c r="H122" s="19"/>
      <c r="I122" s="19"/>
      <c r="J122" s="19"/>
      <c r="K122" s="19"/>
      <c r="L122" s="19"/>
    </row>
    <row r="123" spans="1:13">
      <c r="B123" s="19"/>
      <c r="C123" s="19"/>
      <c r="D123" s="19"/>
      <c r="E123" s="19"/>
      <c r="F123" s="19"/>
      <c r="G123" s="19"/>
      <c r="H123" s="19"/>
      <c r="I123" s="19"/>
      <c r="J123" s="19"/>
      <c r="K123" s="19"/>
      <c r="L123" s="19"/>
    </row>
    <row r="124" spans="1:13">
      <c r="B124" s="19"/>
      <c r="C124" s="19"/>
      <c r="D124" s="19"/>
      <c r="E124" s="19"/>
      <c r="F124" s="19"/>
      <c r="G124" s="19"/>
      <c r="H124" s="19"/>
      <c r="I124" s="19"/>
      <c r="J124" s="19"/>
      <c r="K124" s="19"/>
      <c r="L124" s="19"/>
    </row>
    <row r="125" spans="1:13">
      <c r="B125" s="19"/>
      <c r="C125" s="19"/>
      <c r="D125" s="19"/>
      <c r="E125" s="19"/>
      <c r="F125" s="19"/>
      <c r="G125" s="19"/>
      <c r="H125" s="19"/>
      <c r="I125" s="19"/>
      <c r="J125" s="19"/>
      <c r="K125" s="19"/>
      <c r="L125" s="19"/>
    </row>
    <row r="126" spans="1:13">
      <c r="B126" s="19"/>
      <c r="C126" s="19"/>
      <c r="D126" s="19"/>
      <c r="E126" s="19"/>
      <c r="F126" s="19"/>
      <c r="G126" s="19"/>
      <c r="H126" s="19"/>
      <c r="I126" s="19"/>
      <c r="J126" s="19"/>
      <c r="K126" s="19"/>
      <c r="L126" s="19"/>
    </row>
    <row r="127" spans="1:13">
      <c r="B127" s="19"/>
      <c r="C127" s="19"/>
      <c r="D127" s="19"/>
      <c r="E127" s="19"/>
      <c r="F127" s="19"/>
      <c r="G127" s="19"/>
      <c r="H127" s="19"/>
      <c r="I127" s="19"/>
      <c r="J127" s="19"/>
      <c r="K127" s="19"/>
      <c r="L127" s="19"/>
    </row>
    <row r="128" spans="1:13">
      <c r="B128" s="18"/>
      <c r="C128" s="18"/>
      <c r="D128" s="18"/>
      <c r="E128" s="19"/>
      <c r="F128" s="19"/>
      <c r="G128" s="19"/>
      <c r="H128" s="19"/>
      <c r="I128" s="19"/>
      <c r="J128" s="19"/>
      <c r="K128" s="19"/>
      <c r="L128" s="19"/>
    </row>
    <row r="129" spans="2:12">
      <c r="B129" s="19"/>
      <c r="C129" s="19"/>
      <c r="D129" s="19"/>
      <c r="E129" s="19"/>
      <c r="F129" s="19"/>
      <c r="G129" s="19"/>
      <c r="H129" s="19"/>
      <c r="I129" s="19"/>
      <c r="J129" s="19"/>
      <c r="K129" s="19"/>
      <c r="L129" s="19"/>
    </row>
    <row r="130" spans="2:12">
      <c r="B130" s="19"/>
      <c r="C130" s="19"/>
      <c r="D130" s="19"/>
      <c r="E130" s="19"/>
      <c r="F130" s="19"/>
      <c r="G130" s="19"/>
      <c r="H130" s="19"/>
      <c r="I130" s="19"/>
      <c r="J130" s="19"/>
      <c r="K130" s="19"/>
      <c r="L130" s="19"/>
    </row>
    <row r="131" spans="2:12">
      <c r="B131" s="19"/>
      <c r="C131" s="19"/>
      <c r="D131" s="19"/>
      <c r="E131" s="19"/>
      <c r="F131" s="19"/>
      <c r="G131" s="19"/>
      <c r="H131" s="19"/>
      <c r="I131" s="19"/>
      <c r="J131" s="19"/>
      <c r="K131" s="19"/>
      <c r="L131" s="19"/>
    </row>
    <row r="132" spans="2:12">
      <c r="B132" s="19"/>
      <c r="C132" s="19"/>
      <c r="D132" s="19"/>
      <c r="E132" s="19"/>
      <c r="F132" s="19"/>
      <c r="G132" s="19"/>
      <c r="H132" s="19"/>
      <c r="I132" s="19"/>
      <c r="J132" s="19"/>
      <c r="K132" s="19"/>
      <c r="L132" s="19"/>
    </row>
    <row r="133" spans="2:12">
      <c r="B133" s="19"/>
      <c r="C133" s="19"/>
      <c r="D133" s="19"/>
      <c r="E133" s="19"/>
      <c r="F133" s="19"/>
      <c r="G133" s="19"/>
      <c r="H133" s="19"/>
      <c r="I133" s="19"/>
      <c r="J133" s="19"/>
      <c r="K133" s="19"/>
      <c r="L133" s="19"/>
    </row>
    <row r="134" spans="2:12">
      <c r="B134" s="19"/>
      <c r="C134" s="19"/>
      <c r="D134" s="19"/>
      <c r="E134" s="19"/>
      <c r="F134" s="19"/>
      <c r="G134" s="19"/>
      <c r="H134" s="19"/>
      <c r="I134" s="19"/>
      <c r="J134" s="19"/>
      <c r="K134" s="19"/>
      <c r="L134" s="19"/>
    </row>
  </sheetData>
  <pageMargins left="0.7" right="0.7" top="0.78740157499999996" bottom="0.78740157499999996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11</vt:i4>
      </vt:variant>
    </vt:vector>
  </HeadingPairs>
  <TitlesOfParts>
    <vt:vector size="11" baseType="lpstr">
      <vt:lpstr>Figure 1</vt:lpstr>
      <vt:lpstr>Figure 2</vt:lpstr>
      <vt:lpstr>Figure 3</vt:lpstr>
      <vt:lpstr>Figure 4</vt:lpstr>
      <vt:lpstr>Figure 5</vt:lpstr>
      <vt:lpstr>Figure 6</vt:lpstr>
      <vt:lpstr>Supplementary Fig. 1</vt:lpstr>
      <vt:lpstr>Supplementary Fig. 2</vt:lpstr>
      <vt:lpstr>Supplementary Fig. 3</vt:lpstr>
      <vt:lpstr>Supplementary Fig. 4</vt:lpstr>
      <vt:lpstr>Supplementary Fig. 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Office-Anwender</dc:creator>
  <cp:lastModifiedBy>Microsoft Office-Anwender</cp:lastModifiedBy>
  <dcterms:created xsi:type="dcterms:W3CDTF">2019-08-05T08:54:39Z</dcterms:created>
  <dcterms:modified xsi:type="dcterms:W3CDTF">2019-11-14T17:05:46Z</dcterms:modified>
</cp:coreProperties>
</file>