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Phospho-DIA paper\3rd Revision January 2020\"/>
    </mc:Choice>
  </mc:AlternateContent>
  <bookViews>
    <workbookView xWindow="0" yWindow="0" windowWidth="30720" windowHeight="13512"/>
  </bookViews>
  <sheets>
    <sheet name="Step1; Fragment Assignment" sheetId="1" r:id="rId1"/>
    <sheet name="Step2; Fragment Scores" sheetId="5" r:id="rId2"/>
    <sheet name="Step3; Site Candidate Scores" sheetId="3" r:id="rId3"/>
    <sheet name="Step4; Final Site Score" sheetId="6" r:id="rId4"/>
  </sheets>
  <definedNames>
    <definedName name="_xlnm._FilterDatabase" localSheetId="1" hidden="1">'Step2; Fragment Scores'!$A$4:$G$291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" i="5" l="1"/>
  <c r="G6" i="5"/>
  <c r="B5" i="3" l="1"/>
  <c r="B8" i="3"/>
  <c r="B7" i="3"/>
  <c r="B9" i="3"/>
  <c r="B12" i="6"/>
  <c r="B13" i="6"/>
  <c r="B14" i="6"/>
  <c r="B15" i="6"/>
  <c r="B16" i="6"/>
  <c r="B17" i="6"/>
  <c r="B18" i="6"/>
  <c r="B19" i="6"/>
  <c r="B20" i="6"/>
  <c r="B11" i="6"/>
  <c r="B7" i="6"/>
  <c r="B8" i="6"/>
  <c r="B9" i="6"/>
  <c r="B10" i="6"/>
  <c r="B6" i="6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B10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C8" i="3"/>
  <c r="D8" i="3"/>
  <c r="D12" i="3" s="1"/>
  <c r="E8" i="3"/>
  <c r="F8" i="3"/>
  <c r="F12" i="3" s="1"/>
  <c r="G8" i="3"/>
  <c r="H8" i="3"/>
  <c r="H12" i="3" s="1"/>
  <c r="I8" i="3"/>
  <c r="J8" i="3"/>
  <c r="J12" i="3" s="1"/>
  <c r="K8" i="3"/>
  <c r="L8" i="3"/>
  <c r="L12" i="3" s="1"/>
  <c r="M8" i="3"/>
  <c r="N8" i="3"/>
  <c r="N12" i="3" s="1"/>
  <c r="O8" i="3"/>
  <c r="P8" i="3"/>
  <c r="P12" i="3" s="1"/>
  <c r="C7" i="3"/>
  <c r="C11" i="3" s="1"/>
  <c r="D7" i="3"/>
  <c r="D11" i="3" s="1"/>
  <c r="E7" i="3"/>
  <c r="E11" i="3" s="1"/>
  <c r="F7" i="3"/>
  <c r="F11" i="3" s="1"/>
  <c r="G7" i="3"/>
  <c r="G11" i="3" s="1"/>
  <c r="H7" i="3"/>
  <c r="H11" i="3" s="1"/>
  <c r="I7" i="3"/>
  <c r="I11" i="3" s="1"/>
  <c r="J7" i="3"/>
  <c r="J11" i="3" s="1"/>
  <c r="K7" i="3"/>
  <c r="K11" i="3" s="1"/>
  <c r="L7" i="3"/>
  <c r="L11" i="3" s="1"/>
  <c r="M7" i="3"/>
  <c r="M11" i="3" s="1"/>
  <c r="N7" i="3"/>
  <c r="N11" i="3" s="1"/>
  <c r="O7" i="3"/>
  <c r="O11" i="3" s="1"/>
  <c r="P7" i="3"/>
  <c r="P11" i="3" s="1"/>
  <c r="G19" i="5"/>
  <c r="G128" i="5"/>
  <c r="G41" i="5"/>
  <c r="G40" i="5"/>
  <c r="G206" i="5"/>
  <c r="G204" i="5"/>
  <c r="G76" i="5"/>
  <c r="G73" i="5"/>
  <c r="G79" i="5"/>
  <c r="G71" i="5"/>
  <c r="G203" i="5"/>
  <c r="G43" i="5"/>
  <c r="G45" i="5"/>
  <c r="G47" i="5"/>
  <c r="G74" i="5"/>
  <c r="G78" i="5"/>
  <c r="G81" i="5"/>
  <c r="G75" i="5"/>
  <c r="G98" i="5"/>
  <c r="G95" i="5"/>
  <c r="G101" i="5"/>
  <c r="G42" i="5"/>
  <c r="G230" i="5"/>
  <c r="G232" i="5"/>
  <c r="G234" i="5"/>
  <c r="G93" i="5"/>
  <c r="G229" i="5"/>
  <c r="G207" i="5"/>
  <c r="G77" i="5"/>
  <c r="G80" i="5"/>
  <c r="G72" i="5"/>
  <c r="G96" i="5"/>
  <c r="G100" i="5"/>
  <c r="G103" i="5"/>
  <c r="G205" i="5"/>
  <c r="G233" i="5"/>
  <c r="G235" i="5"/>
  <c r="G97" i="5"/>
  <c r="G109" i="5"/>
  <c r="G231" i="5"/>
  <c r="G209" i="5"/>
  <c r="G211" i="5"/>
  <c r="G213" i="5"/>
  <c r="G244" i="5"/>
  <c r="G246" i="5"/>
  <c r="G46" i="5"/>
  <c r="G248" i="5"/>
  <c r="G48" i="5"/>
  <c r="G51" i="5"/>
  <c r="G54" i="5"/>
  <c r="G57" i="5"/>
  <c r="G243" i="5"/>
  <c r="G208" i="5"/>
  <c r="G99" i="5"/>
  <c r="G102" i="5"/>
  <c r="G44" i="5"/>
  <c r="G49" i="5"/>
  <c r="G94" i="5"/>
  <c r="G110" i="5"/>
  <c r="G260" i="5"/>
  <c r="G258" i="5"/>
  <c r="G262" i="5"/>
  <c r="G111" i="5"/>
  <c r="G247" i="5"/>
  <c r="G249" i="5"/>
  <c r="G257" i="5"/>
  <c r="G117" i="5"/>
  <c r="G245" i="5"/>
  <c r="G212" i="5"/>
  <c r="G261" i="5"/>
  <c r="G263" i="5"/>
  <c r="G214" i="5"/>
  <c r="G108" i="5"/>
  <c r="G259" i="5"/>
  <c r="G118" i="5"/>
  <c r="G52" i="5"/>
  <c r="G56" i="5"/>
  <c r="G59" i="5"/>
  <c r="G216" i="5"/>
  <c r="G218" i="5"/>
  <c r="G274" i="5"/>
  <c r="G272" i="5"/>
  <c r="G210" i="5"/>
  <c r="G220" i="5"/>
  <c r="G276" i="5"/>
  <c r="G119" i="5"/>
  <c r="G271" i="5"/>
  <c r="G125" i="5"/>
  <c r="G53" i="5"/>
  <c r="G65" i="5"/>
  <c r="G62" i="5"/>
  <c r="G68" i="5"/>
  <c r="G215" i="5"/>
  <c r="G60" i="5"/>
  <c r="G275" i="5"/>
  <c r="G277" i="5"/>
  <c r="G116" i="5"/>
  <c r="G11" i="5"/>
  <c r="G273" i="5"/>
  <c r="G126" i="5"/>
  <c r="G288" i="5"/>
  <c r="G286" i="5"/>
  <c r="G290" i="5"/>
  <c r="G127" i="5"/>
  <c r="G285" i="5"/>
  <c r="G55" i="5"/>
  <c r="G58" i="5"/>
  <c r="G219" i="5"/>
  <c r="G221" i="5"/>
  <c r="G12" i="5"/>
  <c r="G50" i="5"/>
  <c r="G13" i="5"/>
  <c r="G63" i="5"/>
  <c r="G67" i="5"/>
  <c r="G70" i="5"/>
  <c r="G289" i="5"/>
  <c r="G291" i="5"/>
  <c r="G217" i="5"/>
  <c r="G124" i="5"/>
  <c r="G287" i="5"/>
  <c r="G145" i="5"/>
  <c r="G142" i="5"/>
  <c r="G148" i="5"/>
  <c r="G64" i="5"/>
  <c r="G140" i="5"/>
  <c r="G84" i="5"/>
  <c r="G87" i="5"/>
  <c r="G90" i="5"/>
  <c r="G223" i="5"/>
  <c r="G225" i="5"/>
  <c r="G227" i="5"/>
  <c r="G10" i="5"/>
  <c r="G82" i="5"/>
  <c r="G20" i="5"/>
  <c r="G222" i="5"/>
  <c r="G143" i="5"/>
  <c r="G147" i="5"/>
  <c r="G150" i="5"/>
  <c r="G21" i="5"/>
  <c r="G144" i="5"/>
  <c r="G164" i="5"/>
  <c r="G167" i="5"/>
  <c r="G170" i="5"/>
  <c r="G27" i="5"/>
  <c r="G162" i="5"/>
  <c r="G66" i="5"/>
  <c r="G69" i="5"/>
  <c r="G146" i="5"/>
  <c r="G149" i="5"/>
  <c r="G18" i="5"/>
  <c r="G61" i="5"/>
  <c r="G141" i="5"/>
  <c r="G85" i="5"/>
  <c r="G89" i="5"/>
  <c r="G92" i="5"/>
  <c r="G165" i="5"/>
  <c r="G169" i="5"/>
  <c r="G172" i="5"/>
  <c r="G28" i="5"/>
  <c r="G166" i="5"/>
  <c r="G226" i="5"/>
  <c r="G189" i="5"/>
  <c r="G186" i="5"/>
  <c r="G228" i="5"/>
  <c r="G192" i="5"/>
  <c r="G31" i="5"/>
  <c r="G86" i="5"/>
  <c r="G29" i="5"/>
  <c r="G184" i="5"/>
  <c r="G105" i="5"/>
  <c r="G224" i="5"/>
  <c r="G168" i="5"/>
  <c r="G171" i="5"/>
  <c r="G239" i="5"/>
  <c r="G237" i="5"/>
  <c r="G241" i="5"/>
  <c r="G163" i="5"/>
  <c r="G191" i="5"/>
  <c r="G187" i="5"/>
  <c r="G194" i="5"/>
  <c r="G196" i="5"/>
  <c r="G32" i="5"/>
  <c r="G26" i="5"/>
  <c r="G188" i="5"/>
  <c r="G236" i="5"/>
  <c r="G33" i="5"/>
  <c r="G35" i="5"/>
  <c r="G88" i="5"/>
  <c r="G91" i="5"/>
  <c r="G190" i="5"/>
  <c r="G193" i="5"/>
  <c r="G197" i="5"/>
  <c r="G83" i="5"/>
  <c r="G185" i="5"/>
  <c r="G106" i="5"/>
  <c r="G198" i="5"/>
  <c r="G30" i="5"/>
  <c r="G36" i="5"/>
  <c r="G253" i="5"/>
  <c r="G251" i="5"/>
  <c r="G255" i="5"/>
  <c r="G107" i="5"/>
  <c r="G37" i="5"/>
  <c r="G240" i="5"/>
  <c r="G242" i="5"/>
  <c r="G250" i="5"/>
  <c r="G113" i="5"/>
  <c r="G200" i="5"/>
  <c r="G238" i="5"/>
  <c r="G195" i="5"/>
  <c r="G39" i="5"/>
  <c r="G34" i="5"/>
  <c r="G199" i="5"/>
  <c r="G254" i="5"/>
  <c r="G202" i="5"/>
  <c r="G256" i="5"/>
  <c r="G104" i="5"/>
  <c r="G38" i="5"/>
  <c r="G252" i="5"/>
  <c r="G114" i="5"/>
  <c r="G265" i="5"/>
  <c r="G267" i="5"/>
  <c r="G269" i="5"/>
  <c r="G115" i="5"/>
  <c r="G201" i="5"/>
  <c r="G264" i="5"/>
  <c r="G121" i="5"/>
  <c r="G268" i="5"/>
  <c r="G270" i="5"/>
  <c r="G112" i="5"/>
  <c r="G7" i="5"/>
  <c r="G6" i="3" s="1"/>
  <c r="G266" i="5"/>
  <c r="G122" i="5"/>
  <c r="G279" i="5"/>
  <c r="G281" i="5"/>
  <c r="G283" i="5"/>
  <c r="G123" i="5"/>
  <c r="G278" i="5"/>
  <c r="G8" i="5"/>
  <c r="G9" i="5"/>
  <c r="G282" i="5"/>
  <c r="G284" i="5"/>
  <c r="G120" i="5"/>
  <c r="G15" i="5"/>
  <c r="G280" i="5"/>
  <c r="G134" i="5"/>
  <c r="G131" i="5"/>
  <c r="G137" i="5"/>
  <c r="G129" i="5"/>
  <c r="G16" i="5"/>
  <c r="F6" i="3" s="1"/>
  <c r="G136" i="5"/>
  <c r="G132" i="5"/>
  <c r="G139" i="5"/>
  <c r="G17" i="5"/>
  <c r="G133" i="5"/>
  <c r="G153" i="5"/>
  <c r="G156" i="5"/>
  <c r="G159" i="5"/>
  <c r="G23" i="5"/>
  <c r="G151" i="5"/>
  <c r="G135" i="5"/>
  <c r="G138" i="5"/>
  <c r="G14" i="5"/>
  <c r="G130" i="5"/>
  <c r="G154" i="5"/>
  <c r="G158" i="5"/>
  <c r="G161" i="5"/>
  <c r="G24" i="5"/>
  <c r="G155" i="5"/>
  <c r="G178" i="5"/>
  <c r="G175" i="5"/>
  <c r="G181" i="5"/>
  <c r="G25" i="5"/>
  <c r="G173" i="5"/>
  <c r="G157" i="5"/>
  <c r="G160" i="5"/>
  <c r="G152" i="5"/>
  <c r="G176" i="5"/>
  <c r="G180" i="5"/>
  <c r="G183" i="5"/>
  <c r="G22" i="5"/>
  <c r="G177" i="5"/>
  <c r="G179" i="5"/>
  <c r="G182" i="5"/>
  <c r="G174" i="5"/>
  <c r="G15" i="3" l="1"/>
  <c r="B11" i="3"/>
  <c r="B12" i="3"/>
  <c r="O12" i="3"/>
  <c r="K12" i="3"/>
  <c r="G12" i="3"/>
  <c r="C12" i="3"/>
  <c r="F15" i="3"/>
  <c r="F17" i="3" s="1"/>
  <c r="F18" i="3" s="1"/>
  <c r="H10" i="6" s="1"/>
  <c r="M12" i="3"/>
  <c r="I12" i="3"/>
  <c r="E12" i="3"/>
  <c r="B14" i="3"/>
  <c r="J5" i="3"/>
  <c r="J14" i="3" s="1"/>
  <c r="E6" i="3"/>
  <c r="E15" i="3" s="1"/>
  <c r="J6" i="3"/>
  <c r="J15" i="3" s="1"/>
  <c r="H5" i="3"/>
  <c r="H14" i="3" s="1"/>
  <c r="G5" i="3"/>
  <c r="G14" i="3" s="1"/>
  <c r="D6" i="3"/>
  <c r="D15" i="3" s="1"/>
  <c r="F5" i="3"/>
  <c r="F14" i="3" s="1"/>
  <c r="C6" i="3"/>
  <c r="C15" i="3" s="1"/>
  <c r="E5" i="3"/>
  <c r="E14" i="3" s="1"/>
  <c r="I5" i="3"/>
  <c r="I14" i="3" s="1"/>
  <c r="D5" i="3"/>
  <c r="D14" i="3" s="1"/>
  <c r="B6" i="3"/>
  <c r="B15" i="3" s="1"/>
  <c r="C5" i="3"/>
  <c r="C14" i="3" s="1"/>
  <c r="P6" i="3"/>
  <c r="P15" i="3" s="1"/>
  <c r="O6" i="3"/>
  <c r="O15" i="3" s="1"/>
  <c r="N6" i="3"/>
  <c r="N15" i="3" s="1"/>
  <c r="P5" i="3"/>
  <c r="P14" i="3" s="1"/>
  <c r="M6" i="3"/>
  <c r="M15" i="3" s="1"/>
  <c r="O5" i="3"/>
  <c r="O14" i="3" s="1"/>
  <c r="L6" i="3"/>
  <c r="L15" i="3" s="1"/>
  <c r="N5" i="3"/>
  <c r="N14" i="3" s="1"/>
  <c r="K6" i="3"/>
  <c r="K15" i="3" s="1"/>
  <c r="M5" i="3"/>
  <c r="M14" i="3" s="1"/>
  <c r="L5" i="3"/>
  <c r="L14" i="3" s="1"/>
  <c r="I6" i="3"/>
  <c r="K5" i="3"/>
  <c r="H6" i="3"/>
  <c r="H15" i="3" s="1"/>
  <c r="B17" i="3"/>
  <c r="B18" i="3" s="1"/>
  <c r="H6" i="6" s="1"/>
  <c r="G17" i="3"/>
  <c r="G18" i="3" s="1"/>
  <c r="H11" i="6" s="1"/>
  <c r="J17" i="3" l="1"/>
  <c r="J18" i="3" s="1"/>
  <c r="H14" i="6" s="1"/>
  <c r="C17" i="3"/>
  <c r="C18" i="3" s="1"/>
  <c r="H7" i="6" s="1"/>
  <c r="K14" i="3"/>
  <c r="K17" i="3" s="1"/>
  <c r="K18" i="3" s="1"/>
  <c r="H15" i="6" s="1"/>
  <c r="I15" i="3"/>
  <c r="I17" i="3" s="1"/>
  <c r="I18" i="3" s="1"/>
  <c r="H13" i="6" s="1"/>
  <c r="D17" i="3"/>
  <c r="D18" i="3" s="1"/>
  <c r="H8" i="6" s="1"/>
  <c r="E17" i="3"/>
  <c r="E18" i="3" s="1"/>
  <c r="H9" i="6" s="1"/>
  <c r="M17" i="3"/>
  <c r="M18" i="3" s="1"/>
  <c r="H17" i="6" s="1"/>
  <c r="O17" i="3"/>
  <c r="O18" i="3" s="1"/>
  <c r="H19" i="6" s="1"/>
  <c r="P17" i="3"/>
  <c r="P18" i="3" s="1"/>
  <c r="H20" i="6" s="1"/>
  <c r="N17" i="3"/>
  <c r="N18" i="3" s="1"/>
  <c r="H18" i="6" s="1"/>
  <c r="L17" i="3"/>
  <c r="L18" i="3" s="1"/>
  <c r="H16" i="6" s="1"/>
  <c r="H17" i="3"/>
  <c r="H18" i="3" s="1"/>
  <c r="H12" i="6" s="1"/>
  <c r="E23" i="6" l="1"/>
  <c r="G23" i="6"/>
  <c r="B23" i="6"/>
  <c r="D23" i="6"/>
  <c r="F23" i="6"/>
  <c r="C23" i="6"/>
</calcChain>
</file>

<file path=xl/sharedStrings.xml><?xml version="1.0" encoding="utf-8"?>
<sst xmlns="http://schemas.openxmlformats.org/spreadsheetml/2006/main" count="1712" uniqueCount="333">
  <si>
    <t>ANS[Phospho (STY)]S[Phospho (STY)]TTTLDAIKPNSK</t>
  </si>
  <si>
    <t>ANS[Phospho (STY)]ST[Phospho (STY)]TTLDAIKPNSK</t>
  </si>
  <si>
    <t>ANS[Phospho (STY)]STT[Phospho (STY)]TLDAIKPNSK</t>
  </si>
  <si>
    <t>ANS[Phospho (STY)]STTT[Phospho (STY)]LDAIKPNSK</t>
  </si>
  <si>
    <t>ANS[Phospho (STY)]STTTLDAIKPNS[Phospho (STY)]K</t>
  </si>
  <si>
    <t>ANSS[Phospho (STY)]T[Phospho (STY)]TTLDAIKPNSK</t>
  </si>
  <si>
    <t>ANSS[Phospho (STY)]TT[Phospho (STY)]TLDAIKPNSK</t>
  </si>
  <si>
    <t>ANSS[Phospho (STY)]TTT[Phospho (STY)]LDAIKPNSK</t>
  </si>
  <si>
    <t>ANSS[Phospho (STY)]TTTLDAIKPNS[Phospho (STY)]K</t>
  </si>
  <si>
    <t>ANSST[Phospho (STY)]T[Phospho (STY)]TLDAIKPNSK</t>
  </si>
  <si>
    <t>ANSST[Phospho (STY)]TT[Phospho (STY)]LDAIKPNSK</t>
  </si>
  <si>
    <t>ANSST[Phospho (STY)]TTLDAIKPNS[Phospho (STY)]K</t>
  </si>
  <si>
    <t>ANSSTT[Phospho (STY)]T[Phospho (STY)]LDAIKPNSK</t>
  </si>
  <si>
    <t>ANSSTT[Phospho (STY)]TLDAIKPNS[Phospho (STY)]K</t>
  </si>
  <si>
    <t>ANSSTTT[Phospho (STY)]LDAIKPNS[Phospho (STY)]K</t>
  </si>
  <si>
    <t>b1+</t>
  </si>
  <si>
    <t>b10+ [+160]</t>
  </si>
  <si>
    <t>b10+ [+62]</t>
  </si>
  <si>
    <t>b10+ [+80]</t>
  </si>
  <si>
    <t>b10++ [+160]</t>
  </si>
  <si>
    <t>b10++ [+62]</t>
  </si>
  <si>
    <t>b10++ [+80]</t>
  </si>
  <si>
    <t>b11+ [+160]</t>
  </si>
  <si>
    <t>b11+ [+62]</t>
  </si>
  <si>
    <t>b11+ [+80]</t>
  </si>
  <si>
    <t>b11++ [+160]</t>
  </si>
  <si>
    <t>b11++ [+62]</t>
  </si>
  <si>
    <t>b11++ [+80]</t>
  </si>
  <si>
    <t>b12+ [+160]</t>
  </si>
  <si>
    <t>b12+ [+62]</t>
  </si>
  <si>
    <t>b12+ [+80]</t>
  </si>
  <si>
    <t>b12++ [+160]</t>
  </si>
  <si>
    <t>b12++ [+62]</t>
  </si>
  <si>
    <t>b12++ [+80]</t>
  </si>
  <si>
    <t>b13++ [+160]</t>
  </si>
  <si>
    <t>b13++ [+62]</t>
  </si>
  <si>
    <t>b13++ [+80]</t>
  </si>
  <si>
    <t>b14++ [+160]</t>
  </si>
  <si>
    <t>b14++ [+62]</t>
  </si>
  <si>
    <t>b14++ [+80]</t>
  </si>
  <si>
    <t>b15++ [+160]</t>
  </si>
  <si>
    <t>b15++ [+62]</t>
  </si>
  <si>
    <t>b2+</t>
  </si>
  <si>
    <t>b2+-(+H3+N)</t>
  </si>
  <si>
    <t>b3+</t>
  </si>
  <si>
    <t>b3+ [+80]</t>
  </si>
  <si>
    <t>b3+-(+H2+O)</t>
  </si>
  <si>
    <t>EXCLUDED</t>
  </si>
  <si>
    <t>b3+-(+H2+O) [+80]</t>
  </si>
  <si>
    <t>b3+-(+H3+N)</t>
  </si>
  <si>
    <t>b3+-(+H3+N) [+80]</t>
  </si>
  <si>
    <t>b4+</t>
  </si>
  <si>
    <t>b4+ [+160]</t>
  </si>
  <si>
    <t>b4+ [+62]</t>
  </si>
  <si>
    <t>b4+ [+80]</t>
  </si>
  <si>
    <t>b4+-(+H2+O)</t>
  </si>
  <si>
    <t>b4+-(+H2+O) [+160]</t>
  </si>
  <si>
    <t>b4+-(+H2+O) [+80]</t>
  </si>
  <si>
    <t>b4+-(+H3+N)</t>
  </si>
  <si>
    <t>b4+-(+H3+N) [+160]</t>
  </si>
  <si>
    <t>b4+-(+H3+N) [+80]</t>
  </si>
  <si>
    <t>b5+</t>
  </si>
  <si>
    <t>b5+ [+160]</t>
  </si>
  <si>
    <t>b5+ [+62]</t>
  </si>
  <si>
    <t>b5+ [+80]</t>
  </si>
  <si>
    <t>b5+-(+H2+O)</t>
  </si>
  <si>
    <t>b5+-(+H2+O) [+160]</t>
  </si>
  <si>
    <t>b5+-(+H2+O) [+80]</t>
  </si>
  <si>
    <t>b5+-(+H3+N)</t>
  </si>
  <si>
    <t>b5+-(+H3+N) [+160]</t>
  </si>
  <si>
    <t>b5+-(+H3+N) [+80]</t>
  </si>
  <si>
    <t>b5++</t>
  </si>
  <si>
    <t>b5++ [+160]</t>
  </si>
  <si>
    <t>b5++ [+62]</t>
  </si>
  <si>
    <t>b5++ [+80]</t>
  </si>
  <si>
    <t>b5++-(+H2+O)</t>
  </si>
  <si>
    <t>b5++-(+H2+O) [+160]</t>
  </si>
  <si>
    <t>b5++-(+H2+O) [+80]</t>
  </si>
  <si>
    <t>b5++-(+H3+N)</t>
  </si>
  <si>
    <t>b5++-(+H3+N) [+160]</t>
  </si>
  <si>
    <t>b5++-(+H3+N) [+80]</t>
  </si>
  <si>
    <t>b6+</t>
  </si>
  <si>
    <t>b6+ [+160]</t>
  </si>
  <si>
    <t>b6+ [+62]</t>
  </si>
  <si>
    <t>b6+ [+80]</t>
  </si>
  <si>
    <t>b6+-(+H2+O)</t>
  </si>
  <si>
    <t>b6+-(+H2+O) [+160]</t>
  </si>
  <si>
    <t>b6+-(+H2+O) [+80]</t>
  </si>
  <si>
    <t>b6+-(+H3+N)</t>
  </si>
  <si>
    <t>b6+-(+H3+N) [+160]</t>
  </si>
  <si>
    <t>b6+-(+H3+N) [+80]</t>
  </si>
  <si>
    <t>b6++</t>
  </si>
  <si>
    <t>b6++ [+160]</t>
  </si>
  <si>
    <t>b6++ [+62]</t>
  </si>
  <si>
    <t>b6++ [+80]</t>
  </si>
  <si>
    <t>b6++-(+H2+O)</t>
  </si>
  <si>
    <t>b6++-(+H2+O) [+160]</t>
  </si>
  <si>
    <t>b6++-(+H2+O) [+80]</t>
  </si>
  <si>
    <t>b6++-(+H3+N)</t>
  </si>
  <si>
    <t>b6++-(+H3+N) [+160]</t>
  </si>
  <si>
    <t>b6++-(+H3+N) [+80]</t>
  </si>
  <si>
    <t>b7+ [+160]</t>
  </si>
  <si>
    <t>b7+ [+62]</t>
  </si>
  <si>
    <t>b7+ [+80]</t>
  </si>
  <si>
    <t>b7++ [+160]</t>
  </si>
  <si>
    <t>b7++ [+62]</t>
  </si>
  <si>
    <t>b7++ [+80]</t>
  </si>
  <si>
    <t>b8+ [+160]</t>
  </si>
  <si>
    <t>b8+ [+62]</t>
  </si>
  <si>
    <t>b8+ [+80]</t>
  </si>
  <si>
    <t>b8++ [+160]</t>
  </si>
  <si>
    <t>b8++ [+62]</t>
  </si>
  <si>
    <t>b8++ [+80]</t>
  </si>
  <si>
    <t>b9+ [+160]</t>
  </si>
  <si>
    <t>b9+ [+62]</t>
  </si>
  <si>
    <t>b9+ [+80]</t>
  </si>
  <si>
    <t>b9++ [+160]</t>
  </si>
  <si>
    <t>b9++ [+62]</t>
  </si>
  <si>
    <t>b9++ [+80]</t>
  </si>
  <si>
    <t>y1+</t>
  </si>
  <si>
    <t>y10+</t>
  </si>
  <si>
    <t>y10+ [+160]</t>
  </si>
  <si>
    <t>y10+ [+62]</t>
  </si>
  <si>
    <t>y10+ [+80]</t>
  </si>
  <si>
    <t>y10+-(+H2+O)</t>
  </si>
  <si>
    <t>y10+-(+H2+O) [+160]</t>
  </si>
  <si>
    <t>y10+-(+H2+O) [+80]</t>
  </si>
  <si>
    <t>y10+-(+H3+N)</t>
  </si>
  <si>
    <t>y10+-(+H3+N) [+160]</t>
  </si>
  <si>
    <t>y10+-(+H3+N) [+80]</t>
  </si>
  <si>
    <t>y10++</t>
  </si>
  <si>
    <t>y10++ [+160]</t>
  </si>
  <si>
    <t>y10++ [+62]</t>
  </si>
  <si>
    <t>y10++ [+80]</t>
  </si>
  <si>
    <t>y10++-(+H2+O)</t>
  </si>
  <si>
    <t>y10++-(+H2+O) [+160]</t>
  </si>
  <si>
    <t>y10++-(+H2+O) [+80]</t>
  </si>
  <si>
    <t>y10++-(+H3+N)</t>
  </si>
  <si>
    <t>y10++-(+H3+N) [+160]</t>
  </si>
  <si>
    <t>y10++-(+H3+N) [+80]</t>
  </si>
  <si>
    <t>y11+</t>
  </si>
  <si>
    <t>y11+ [+160]</t>
  </si>
  <si>
    <t>y11+ [+62]</t>
  </si>
  <si>
    <t>y11+ [+80]</t>
  </si>
  <si>
    <t>y11+-(+H2+O)</t>
  </si>
  <si>
    <t>y11+-(+H2+O) [+160]</t>
  </si>
  <si>
    <t>y11+-(+H2+O) [+80]</t>
  </si>
  <si>
    <t>y11+-(+H3+N)</t>
  </si>
  <si>
    <t>y11+-(+H3+N) [+160]</t>
  </si>
  <si>
    <t>y11+-(+H3+N) [+80]</t>
  </si>
  <si>
    <t>y11++</t>
  </si>
  <si>
    <t>y11++ [+160]</t>
  </si>
  <si>
    <t>y11++ [+62]</t>
  </si>
  <si>
    <t>y11++ [+80]</t>
  </si>
  <si>
    <t>y11++-(+H2+O)</t>
  </si>
  <si>
    <t>y11++-(+H2+O) [+160]</t>
  </si>
  <si>
    <t>y11++-(+H2+O) [+80]</t>
  </si>
  <si>
    <t>y11++-(+H3+N)</t>
  </si>
  <si>
    <t>y11++-(+H3+N) [+160]</t>
  </si>
  <si>
    <t>y11++-(+H3+N) [+80]</t>
  </si>
  <si>
    <t>y12+</t>
  </si>
  <si>
    <t>y12+ [+160]</t>
  </si>
  <si>
    <t>y12+ [+62]</t>
  </si>
  <si>
    <t>y12+ [+80]</t>
  </si>
  <si>
    <t>y12+-(+H2+O)</t>
  </si>
  <si>
    <t>y12+-(+H2+O) [+160]</t>
  </si>
  <si>
    <t>y12+-(+H2+O) [+80]</t>
  </si>
  <si>
    <t>y12+-(+H3+N)</t>
  </si>
  <si>
    <t>y12+-(+H3+N) [+160]</t>
  </si>
  <si>
    <t>y12+-(+H3+N) [+80]</t>
  </si>
  <si>
    <t>y12++</t>
  </si>
  <si>
    <t>y12++ [+160]</t>
  </si>
  <si>
    <t>y12++ [+62]</t>
  </si>
  <si>
    <t>y12++ [+80]</t>
  </si>
  <si>
    <t>y12++-(+H2+O)</t>
  </si>
  <si>
    <t>y12++-(+H2+O) [+160]</t>
  </si>
  <si>
    <t>y12++-(+H2+O) [+80]</t>
  </si>
  <si>
    <t>y12++-(+H3+N)</t>
  </si>
  <si>
    <t>y12++-(+H3+N) [+160]</t>
  </si>
  <si>
    <t>y12++-(+H3+N) [+80]</t>
  </si>
  <si>
    <t>y13++ [+160]</t>
  </si>
  <si>
    <t>y13++ [+62]</t>
  </si>
  <si>
    <t>y13++ [+80]</t>
  </si>
  <si>
    <t>y14++ [+160]</t>
  </si>
  <si>
    <t>y14++ [+62]</t>
  </si>
  <si>
    <t>y15++ [+160]</t>
  </si>
  <si>
    <t>y15++ [+62]</t>
  </si>
  <si>
    <t>y2+</t>
  </si>
  <si>
    <t>y2+ [+80]</t>
  </si>
  <si>
    <t>y2+-(+H2+O)</t>
  </si>
  <si>
    <t>y2+-(+H2+O) [+80]</t>
  </si>
  <si>
    <t>y3+</t>
  </si>
  <si>
    <t>y3+ [+80]</t>
  </si>
  <si>
    <t>y3+-(+H2+O)</t>
  </si>
  <si>
    <t>y3+-(+H2+O) [+80]</t>
  </si>
  <si>
    <t>y3+-(+H3+N)</t>
  </si>
  <si>
    <t>y3+-(+H3+N) [+80]</t>
  </si>
  <si>
    <t>y4+</t>
  </si>
  <si>
    <t>y4+ [+80]</t>
  </si>
  <si>
    <t>y4+-(+H2+O)</t>
  </si>
  <si>
    <t>y4+-(+H2+O) [+80]</t>
  </si>
  <si>
    <t>y4+-(+H3+N)</t>
  </si>
  <si>
    <t>y4+-(+H3+N) [+80]</t>
  </si>
  <si>
    <t>y5+</t>
  </si>
  <si>
    <t>y5+ [+80]</t>
  </si>
  <si>
    <t>y5+-(+H2+O)</t>
  </si>
  <si>
    <t>y5+-(+H2+O) [+80]</t>
  </si>
  <si>
    <t>y5+-(+H3+N)</t>
  </si>
  <si>
    <t>y5+-(+H3+N) [+80]</t>
  </si>
  <si>
    <t>y5++</t>
  </si>
  <si>
    <t>y5++ [+80]</t>
  </si>
  <si>
    <t>y5++-(+H2+O)</t>
  </si>
  <si>
    <t>y5++-(+H2+O) [+80]</t>
  </si>
  <si>
    <t>y5++-(+H3+N)</t>
  </si>
  <si>
    <t>y5++-(+H3+N) [+80]</t>
  </si>
  <si>
    <t>y6+</t>
  </si>
  <si>
    <t>y6+ [+80]</t>
  </si>
  <si>
    <t>y6+-(+H2+O)</t>
  </si>
  <si>
    <t>y6+-(+H2+O) [+80]</t>
  </si>
  <si>
    <t>y6+-(+H3+N)</t>
  </si>
  <si>
    <t>y6+-(+H3+N) [+80]</t>
  </si>
  <si>
    <t>y6++</t>
  </si>
  <si>
    <t>y6++ [+80]</t>
  </si>
  <si>
    <t>y6++-(+H2+O)</t>
  </si>
  <si>
    <t>y6++-(+H2+O) [+80]</t>
  </si>
  <si>
    <t>y6++-(+H3+N)</t>
  </si>
  <si>
    <t>y6++-(+H3+N) [+80]</t>
  </si>
  <si>
    <t>y7+</t>
  </si>
  <si>
    <t>y7+ [+80]</t>
  </si>
  <si>
    <t>y7+-(+H2+O)</t>
  </si>
  <si>
    <t>y7+-(+H2+O) [+80]</t>
  </si>
  <si>
    <t>y7+-(+H3+N)</t>
  </si>
  <si>
    <t>y7+-(+H3+N) [+80]</t>
  </si>
  <si>
    <t>y7++</t>
  </si>
  <si>
    <t>y7++ [+80]</t>
  </si>
  <si>
    <t>y7++-(+H2+O)</t>
  </si>
  <si>
    <t>y7++-(+H2+O) [+80]</t>
  </si>
  <si>
    <t>y7++-(+H3+N)</t>
  </si>
  <si>
    <t>y7++-(+H3+N) [+80]</t>
  </si>
  <si>
    <t>y8+</t>
  </si>
  <si>
    <t>y8+ [+80]</t>
  </si>
  <si>
    <t>y8+-(+H2+O)</t>
  </si>
  <si>
    <t>y8+-(+H2+O) [+80]</t>
  </si>
  <si>
    <t>y8+-(+H3+N)</t>
  </si>
  <si>
    <t>y8+-(+H3+N) [+80]</t>
  </si>
  <si>
    <t>y8++</t>
  </si>
  <si>
    <t>y8++ [+80]</t>
  </si>
  <si>
    <t>y8++-(+H2+O)</t>
  </si>
  <si>
    <t>y8++-(+H2+O) [+80]</t>
  </si>
  <si>
    <t>y8++-(+H3+N)</t>
  </si>
  <si>
    <t>y8++-(+H3+N) [+80]</t>
  </si>
  <si>
    <t>y9+</t>
  </si>
  <si>
    <t>y9+ [+80]</t>
  </si>
  <si>
    <t>y9+-(+H2+O)</t>
  </si>
  <si>
    <t>y9+-(+H2+O) [+80]</t>
  </si>
  <si>
    <t>y9+-(+H3+N)</t>
  </si>
  <si>
    <t>y9+-(+H3+N) [+80]</t>
  </si>
  <si>
    <t>y9++</t>
  </si>
  <si>
    <t>y9++ [+80]</t>
  </si>
  <si>
    <t>y9++-(+H2+O)</t>
  </si>
  <si>
    <t>y9++-(+H2+O) [+80]</t>
  </si>
  <si>
    <t>y9++-(+H3+N)</t>
  </si>
  <si>
    <t>y9++-(+H3+N) [+80]</t>
  </si>
  <si>
    <t>FragmentIon</t>
  </si>
  <si>
    <t>FeatureFound</t>
  </si>
  <si>
    <t>FeatureScore</t>
  </si>
  <si>
    <t>XICScore</t>
  </si>
  <si>
    <t>DeltaMassScore</t>
  </si>
  <si>
    <t>IntensityScore</t>
  </si>
  <si>
    <t>Score</t>
  </si>
  <si>
    <t>SumConfirming</t>
  </si>
  <si>
    <t>SumRefuting</t>
  </si>
  <si>
    <t>PositiveScore</t>
  </si>
  <si>
    <t>NegativeScore</t>
  </si>
  <si>
    <t>ConfirmingWithoutFeatures</t>
  </si>
  <si>
    <t>RefutingWithoutFeatures</t>
  </si>
  <si>
    <t>S3</t>
  </si>
  <si>
    <t>S4</t>
  </si>
  <si>
    <t>T5</t>
  </si>
  <si>
    <t>ScoreExp</t>
  </si>
  <si>
    <t>Site Confirmation Scores</t>
  </si>
  <si>
    <t>T6</t>
  </si>
  <si>
    <t>Candidates</t>
  </si>
  <si>
    <t>T7</t>
  </si>
  <si>
    <t>S15</t>
  </si>
  <si>
    <t>ExpScore</t>
  </si>
  <si>
    <t>Used Sites</t>
  </si>
  <si>
    <t>ConfirmingCountTotal</t>
  </si>
  <si>
    <t>RefutingCountTotal</t>
  </si>
  <si>
    <t>ConfirmingWithFeatures</t>
  </si>
  <si>
    <t>RefutingWithFeatures</t>
  </si>
  <si>
    <t>b10+ [-18]</t>
  </si>
  <si>
    <t>b10++ [-18]</t>
  </si>
  <si>
    <t>b11+ [-18]</t>
  </si>
  <si>
    <t>b11++ [-18]</t>
  </si>
  <si>
    <t>b12+ [-18]</t>
  </si>
  <si>
    <t>b12++ [-18]</t>
  </si>
  <si>
    <t>b13++ [-18]</t>
  </si>
  <si>
    <t>b14++ [-18]</t>
  </si>
  <si>
    <t>b3+ [-18]</t>
  </si>
  <si>
    <t>b4+ [-18]</t>
  </si>
  <si>
    <t>b5+ [-18]</t>
  </si>
  <si>
    <t>b5++ [-18]</t>
  </si>
  <si>
    <t>b6+ [-18]</t>
  </si>
  <si>
    <t>b6++ [-18]</t>
  </si>
  <si>
    <t>b7+ [-18]</t>
  </si>
  <si>
    <t>b7++ [-18]</t>
  </si>
  <si>
    <t>b8+ [-18]</t>
  </si>
  <si>
    <t>b8++ [-18]</t>
  </si>
  <si>
    <t>b9+ [-18]</t>
  </si>
  <si>
    <t>b9++ [-18]</t>
  </si>
  <si>
    <t>y10+ [-18]</t>
  </si>
  <si>
    <t>y10++ [-18]</t>
  </si>
  <si>
    <t>y11+ [-18]</t>
  </si>
  <si>
    <t>y11++ [-18]</t>
  </si>
  <si>
    <t>y12+ [-18]</t>
  </si>
  <si>
    <t>y12++ [-18]</t>
  </si>
  <si>
    <t>y13++ [-18]</t>
  </si>
  <si>
    <t>y2+ [-18]</t>
  </si>
  <si>
    <t>y3+ [-18]</t>
  </si>
  <si>
    <t>y4+ [-18]</t>
  </si>
  <si>
    <t>y5+ [-18]</t>
  </si>
  <si>
    <t>y5++ [-18]</t>
  </si>
  <si>
    <t>y6+ [-18]</t>
  </si>
  <si>
    <t>y6++ [-18]</t>
  </si>
  <si>
    <t>y7+ [-18]</t>
  </si>
  <si>
    <t>y7++ [-18]</t>
  </si>
  <si>
    <t>y8+ [-18]</t>
  </si>
  <si>
    <t>y8++ [-18]</t>
  </si>
  <si>
    <t>y9+ [-18]</t>
  </si>
  <si>
    <t>y9++ [-18]</t>
  </si>
  <si>
    <t>Supplementary Data 2</t>
  </si>
  <si>
    <t>Example of PTM localization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</si>
</sst>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0" xfId="0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1"/>
  <sheetViews>
    <sheetView tabSelected="1" workbookViewId="0">
      <pane ySplit="4" topLeftCell="A5" activePane="bottomLeft" state="frozen"/>
      <selection pane="bottomLeft" activeCell="C9" sqref="C9"/>
    </sheetView>
  </sheetViews>
  <sheetFormatPr defaultRowHeight="14.4" x14ac:dyDescent="0.3"/>
  <cols>
    <col min="1" max="1" width="16.44140625" customWidth="1"/>
  </cols>
  <sheetData>
    <row r="1" spans="1:16" x14ac:dyDescent="0.3">
      <c r="A1" s="1" t="s">
        <v>331</v>
      </c>
    </row>
    <row r="2" spans="1:16" x14ac:dyDescent="0.3">
      <c r="A2" s="4" t="s">
        <v>332</v>
      </c>
    </row>
    <row r="3" spans="1:16" x14ac:dyDescent="0.3">
      <c r="A3" s="4"/>
    </row>
    <row r="4" spans="1:16" x14ac:dyDescent="0.3"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t="s">
        <v>8</v>
      </c>
      <c r="K4" t="s">
        <v>9</v>
      </c>
      <c r="L4" t="s">
        <v>10</v>
      </c>
      <c r="M4" t="s">
        <v>11</v>
      </c>
      <c r="N4" t="s">
        <v>12</v>
      </c>
      <c r="O4" t="s">
        <v>13</v>
      </c>
      <c r="P4" t="s">
        <v>14</v>
      </c>
    </row>
    <row r="5" spans="1:16" x14ac:dyDescent="0.3">
      <c r="A5" t="s">
        <v>15</v>
      </c>
      <c r="B5" t="b">
        <v>1</v>
      </c>
      <c r="C5" t="b">
        <v>1</v>
      </c>
      <c r="D5" t="b">
        <v>1</v>
      </c>
      <c r="E5" t="b">
        <v>1</v>
      </c>
      <c r="F5" t="b">
        <v>1</v>
      </c>
      <c r="G5" t="b">
        <v>1</v>
      </c>
      <c r="H5" t="b">
        <v>1</v>
      </c>
      <c r="I5" t="b">
        <v>1</v>
      </c>
      <c r="J5" t="b">
        <v>1</v>
      </c>
      <c r="K5" t="b">
        <v>1</v>
      </c>
      <c r="L5" t="b">
        <v>1</v>
      </c>
      <c r="M5" t="b">
        <v>1</v>
      </c>
      <c r="N5" t="b">
        <v>1</v>
      </c>
      <c r="O5" t="b">
        <v>1</v>
      </c>
      <c r="P5" t="b">
        <v>1</v>
      </c>
    </row>
    <row r="6" spans="1:16" x14ac:dyDescent="0.3">
      <c r="A6" t="s">
        <v>16</v>
      </c>
      <c r="B6" t="b">
        <v>1</v>
      </c>
      <c r="C6" t="b">
        <v>1</v>
      </c>
      <c r="D6" t="b">
        <v>1</v>
      </c>
      <c r="E6" t="b">
        <v>1</v>
      </c>
      <c r="F6" t="b">
        <v>0</v>
      </c>
      <c r="G6" t="b">
        <v>1</v>
      </c>
      <c r="H6" t="b">
        <v>1</v>
      </c>
      <c r="I6" t="b">
        <v>1</v>
      </c>
      <c r="J6" t="b">
        <v>0</v>
      </c>
      <c r="K6" t="b">
        <v>1</v>
      </c>
      <c r="L6" t="b">
        <v>1</v>
      </c>
      <c r="M6" t="b">
        <v>0</v>
      </c>
      <c r="N6" t="b">
        <v>1</v>
      </c>
      <c r="O6" t="b">
        <v>0</v>
      </c>
      <c r="P6" t="b">
        <v>0</v>
      </c>
    </row>
    <row r="7" spans="1:16" x14ac:dyDescent="0.3">
      <c r="A7" t="s">
        <v>291</v>
      </c>
      <c r="B7" t="b">
        <v>0</v>
      </c>
      <c r="C7" t="b">
        <v>0</v>
      </c>
      <c r="D7" t="b">
        <v>0</v>
      </c>
      <c r="E7" t="b">
        <v>0</v>
      </c>
      <c r="F7" t="b">
        <v>1</v>
      </c>
      <c r="G7" t="b">
        <v>0</v>
      </c>
      <c r="H7" t="b">
        <v>0</v>
      </c>
      <c r="I7" t="b">
        <v>0</v>
      </c>
      <c r="J7" t="b">
        <v>1</v>
      </c>
      <c r="K7" t="b">
        <v>0</v>
      </c>
      <c r="L7" t="b">
        <v>0</v>
      </c>
      <c r="M7" t="b">
        <v>1</v>
      </c>
      <c r="N7" t="b">
        <v>0</v>
      </c>
      <c r="O7" t="b">
        <v>1</v>
      </c>
      <c r="P7" t="b">
        <v>1</v>
      </c>
    </row>
    <row r="8" spans="1:16" x14ac:dyDescent="0.3">
      <c r="A8" t="s">
        <v>17</v>
      </c>
      <c r="B8" t="b">
        <v>1</v>
      </c>
      <c r="C8" t="b">
        <v>1</v>
      </c>
      <c r="D8" t="b">
        <v>1</v>
      </c>
      <c r="E8" t="b">
        <v>1</v>
      </c>
      <c r="F8" t="b">
        <v>0</v>
      </c>
      <c r="G8" t="b">
        <v>1</v>
      </c>
      <c r="H8" t="b">
        <v>1</v>
      </c>
      <c r="I8" t="b">
        <v>1</v>
      </c>
      <c r="J8" t="b">
        <v>0</v>
      </c>
      <c r="K8" t="b">
        <v>1</v>
      </c>
      <c r="L8" t="b">
        <v>1</v>
      </c>
      <c r="M8" t="b">
        <v>0</v>
      </c>
      <c r="N8" t="b">
        <v>1</v>
      </c>
      <c r="O8" t="b">
        <v>0</v>
      </c>
      <c r="P8" t="b">
        <v>0</v>
      </c>
    </row>
    <row r="9" spans="1:16" x14ac:dyDescent="0.3">
      <c r="A9" t="s">
        <v>18</v>
      </c>
      <c r="B9" t="b">
        <v>0</v>
      </c>
      <c r="C9" t="b">
        <v>0</v>
      </c>
      <c r="D9" t="b">
        <v>0</v>
      </c>
      <c r="E9" t="b">
        <v>0</v>
      </c>
      <c r="F9" t="b">
        <v>1</v>
      </c>
      <c r="G9" t="b">
        <v>0</v>
      </c>
      <c r="H9" t="b">
        <v>0</v>
      </c>
      <c r="I9" t="b">
        <v>0</v>
      </c>
      <c r="J9" t="b">
        <v>1</v>
      </c>
      <c r="K9" t="b">
        <v>0</v>
      </c>
      <c r="L9" t="b">
        <v>0</v>
      </c>
      <c r="M9" t="b">
        <v>1</v>
      </c>
      <c r="N9" t="b">
        <v>0</v>
      </c>
      <c r="O9" t="b">
        <v>1</v>
      </c>
      <c r="P9" t="b">
        <v>1</v>
      </c>
    </row>
    <row r="10" spans="1:16" x14ac:dyDescent="0.3">
      <c r="A10" t="s">
        <v>19</v>
      </c>
      <c r="B10" t="b">
        <v>1</v>
      </c>
      <c r="C10" t="b">
        <v>1</v>
      </c>
      <c r="D10" t="b">
        <v>1</v>
      </c>
      <c r="E10" t="b">
        <v>1</v>
      </c>
      <c r="F10" t="b">
        <v>0</v>
      </c>
      <c r="G10" t="b">
        <v>1</v>
      </c>
      <c r="H10" t="b">
        <v>1</v>
      </c>
      <c r="I10" t="b">
        <v>1</v>
      </c>
      <c r="J10" t="b">
        <v>0</v>
      </c>
      <c r="K10" t="b">
        <v>1</v>
      </c>
      <c r="L10" t="b">
        <v>1</v>
      </c>
      <c r="M10" t="b">
        <v>0</v>
      </c>
      <c r="N10" t="b">
        <v>1</v>
      </c>
      <c r="O10" t="b">
        <v>0</v>
      </c>
      <c r="P10" t="b">
        <v>0</v>
      </c>
    </row>
    <row r="11" spans="1:16" x14ac:dyDescent="0.3">
      <c r="A11" t="s">
        <v>292</v>
      </c>
      <c r="B11" t="b">
        <v>0</v>
      </c>
      <c r="C11" t="b">
        <v>0</v>
      </c>
      <c r="D11" t="b">
        <v>0</v>
      </c>
      <c r="E11" t="b">
        <v>0</v>
      </c>
      <c r="F11" t="b">
        <v>1</v>
      </c>
      <c r="G11" t="b">
        <v>0</v>
      </c>
      <c r="H11" t="b">
        <v>0</v>
      </c>
      <c r="I11" t="b">
        <v>0</v>
      </c>
      <c r="J11" t="b">
        <v>1</v>
      </c>
      <c r="K11" t="b">
        <v>0</v>
      </c>
      <c r="L11" t="b">
        <v>0</v>
      </c>
      <c r="M11" t="b">
        <v>1</v>
      </c>
      <c r="N11" t="b">
        <v>0</v>
      </c>
      <c r="O11" t="b">
        <v>1</v>
      </c>
      <c r="P11" t="b">
        <v>1</v>
      </c>
    </row>
    <row r="12" spans="1:16" x14ac:dyDescent="0.3">
      <c r="A12" t="s">
        <v>20</v>
      </c>
      <c r="B12" t="b">
        <v>1</v>
      </c>
      <c r="C12" t="b">
        <v>1</v>
      </c>
      <c r="D12" t="b">
        <v>1</v>
      </c>
      <c r="E12" t="b">
        <v>1</v>
      </c>
      <c r="F12" t="b">
        <v>0</v>
      </c>
      <c r="G12" t="b">
        <v>1</v>
      </c>
      <c r="H12" t="b">
        <v>1</v>
      </c>
      <c r="I12" t="b">
        <v>1</v>
      </c>
      <c r="J12" t="b">
        <v>0</v>
      </c>
      <c r="K12" t="b">
        <v>1</v>
      </c>
      <c r="L12" t="b">
        <v>1</v>
      </c>
      <c r="M12" t="b">
        <v>0</v>
      </c>
      <c r="N12" t="b">
        <v>1</v>
      </c>
      <c r="O12" t="b">
        <v>0</v>
      </c>
      <c r="P12" t="b">
        <v>0</v>
      </c>
    </row>
    <row r="13" spans="1:16" x14ac:dyDescent="0.3">
      <c r="A13" t="s">
        <v>21</v>
      </c>
      <c r="B13" t="b">
        <v>0</v>
      </c>
      <c r="C13" t="b">
        <v>0</v>
      </c>
      <c r="D13" t="b">
        <v>0</v>
      </c>
      <c r="E13" t="b">
        <v>0</v>
      </c>
      <c r="F13" t="b">
        <v>1</v>
      </c>
      <c r="G13" t="b">
        <v>0</v>
      </c>
      <c r="H13" t="b">
        <v>0</v>
      </c>
      <c r="I13" t="b">
        <v>0</v>
      </c>
      <c r="J13" t="b">
        <v>1</v>
      </c>
      <c r="K13" t="b">
        <v>0</v>
      </c>
      <c r="L13" t="b">
        <v>0</v>
      </c>
      <c r="M13" t="b">
        <v>1</v>
      </c>
      <c r="N13" t="b">
        <v>0</v>
      </c>
      <c r="O13" t="b">
        <v>1</v>
      </c>
      <c r="P13" t="b">
        <v>1</v>
      </c>
    </row>
    <row r="14" spans="1:16" x14ac:dyDescent="0.3">
      <c r="A14" t="s">
        <v>22</v>
      </c>
      <c r="B14" t="b">
        <v>1</v>
      </c>
      <c r="C14" t="b">
        <v>1</v>
      </c>
      <c r="D14" t="b">
        <v>1</v>
      </c>
      <c r="E14" t="b">
        <v>1</v>
      </c>
      <c r="F14" t="b">
        <v>0</v>
      </c>
      <c r="G14" t="b">
        <v>1</v>
      </c>
      <c r="H14" t="b">
        <v>1</v>
      </c>
      <c r="I14" t="b">
        <v>1</v>
      </c>
      <c r="J14" t="b">
        <v>0</v>
      </c>
      <c r="K14" t="b">
        <v>1</v>
      </c>
      <c r="L14" t="b">
        <v>1</v>
      </c>
      <c r="M14" t="b">
        <v>0</v>
      </c>
      <c r="N14" t="b">
        <v>1</v>
      </c>
      <c r="O14" t="b">
        <v>0</v>
      </c>
      <c r="P14" t="b">
        <v>0</v>
      </c>
    </row>
    <row r="15" spans="1:16" x14ac:dyDescent="0.3">
      <c r="A15" t="s">
        <v>293</v>
      </c>
      <c r="B15" t="b">
        <v>0</v>
      </c>
      <c r="C15" t="b">
        <v>0</v>
      </c>
      <c r="D15" t="b">
        <v>0</v>
      </c>
      <c r="E15" t="b">
        <v>0</v>
      </c>
      <c r="F15" t="b">
        <v>1</v>
      </c>
      <c r="G15" t="b">
        <v>0</v>
      </c>
      <c r="H15" t="b">
        <v>0</v>
      </c>
      <c r="I15" t="b">
        <v>0</v>
      </c>
      <c r="J15" t="b">
        <v>1</v>
      </c>
      <c r="K15" t="b">
        <v>0</v>
      </c>
      <c r="L15" t="b">
        <v>0</v>
      </c>
      <c r="M15" t="b">
        <v>1</v>
      </c>
      <c r="N15" t="b">
        <v>0</v>
      </c>
      <c r="O15" t="b">
        <v>1</v>
      </c>
      <c r="P15" t="b">
        <v>1</v>
      </c>
    </row>
    <row r="16" spans="1:16" x14ac:dyDescent="0.3">
      <c r="A16" t="s">
        <v>23</v>
      </c>
      <c r="B16" t="b">
        <v>1</v>
      </c>
      <c r="C16" t="b">
        <v>1</v>
      </c>
      <c r="D16" t="b">
        <v>1</v>
      </c>
      <c r="E16" t="b">
        <v>1</v>
      </c>
      <c r="F16" t="b">
        <v>0</v>
      </c>
      <c r="G16" t="b">
        <v>1</v>
      </c>
      <c r="H16" t="b">
        <v>1</v>
      </c>
      <c r="I16" t="b">
        <v>1</v>
      </c>
      <c r="J16" t="b">
        <v>0</v>
      </c>
      <c r="K16" t="b">
        <v>1</v>
      </c>
      <c r="L16" t="b">
        <v>1</v>
      </c>
      <c r="M16" t="b">
        <v>0</v>
      </c>
      <c r="N16" t="b">
        <v>1</v>
      </c>
      <c r="O16" t="b">
        <v>0</v>
      </c>
      <c r="P16" t="b">
        <v>0</v>
      </c>
    </row>
    <row r="17" spans="1:16" x14ac:dyDescent="0.3">
      <c r="A17" t="s">
        <v>24</v>
      </c>
      <c r="B17" t="b">
        <v>0</v>
      </c>
      <c r="C17" t="b">
        <v>0</v>
      </c>
      <c r="D17" t="b">
        <v>0</v>
      </c>
      <c r="E17" t="b">
        <v>0</v>
      </c>
      <c r="F17" t="b">
        <v>1</v>
      </c>
      <c r="G17" t="b">
        <v>0</v>
      </c>
      <c r="H17" t="b">
        <v>0</v>
      </c>
      <c r="I17" t="b">
        <v>0</v>
      </c>
      <c r="J17" t="b">
        <v>1</v>
      </c>
      <c r="K17" t="b">
        <v>0</v>
      </c>
      <c r="L17" t="b">
        <v>0</v>
      </c>
      <c r="M17" t="b">
        <v>1</v>
      </c>
      <c r="N17" t="b">
        <v>0</v>
      </c>
      <c r="O17" t="b">
        <v>1</v>
      </c>
      <c r="P17" t="b">
        <v>1</v>
      </c>
    </row>
    <row r="18" spans="1:16" x14ac:dyDescent="0.3">
      <c r="A18" t="s">
        <v>25</v>
      </c>
      <c r="B18" t="b">
        <v>1</v>
      </c>
      <c r="C18" t="b">
        <v>1</v>
      </c>
      <c r="D18" t="b">
        <v>1</v>
      </c>
      <c r="E18" t="b">
        <v>1</v>
      </c>
      <c r="F18" t="b">
        <v>0</v>
      </c>
      <c r="G18" t="b">
        <v>1</v>
      </c>
      <c r="H18" t="b">
        <v>1</v>
      </c>
      <c r="I18" t="b">
        <v>1</v>
      </c>
      <c r="J18" t="b">
        <v>0</v>
      </c>
      <c r="K18" t="b">
        <v>1</v>
      </c>
      <c r="L18" t="b">
        <v>1</v>
      </c>
      <c r="M18" t="b">
        <v>0</v>
      </c>
      <c r="N18" t="b">
        <v>1</v>
      </c>
      <c r="O18" t="b">
        <v>0</v>
      </c>
      <c r="P18" t="b">
        <v>0</v>
      </c>
    </row>
    <row r="19" spans="1:16" x14ac:dyDescent="0.3">
      <c r="A19" t="s">
        <v>294</v>
      </c>
      <c r="B19" t="b">
        <v>0</v>
      </c>
      <c r="C19" t="b">
        <v>0</v>
      </c>
      <c r="D19" t="b">
        <v>0</v>
      </c>
      <c r="E19" t="b">
        <v>0</v>
      </c>
      <c r="F19" t="b">
        <v>1</v>
      </c>
      <c r="G19" t="b">
        <v>0</v>
      </c>
      <c r="H19" t="b">
        <v>0</v>
      </c>
      <c r="I19" t="b">
        <v>0</v>
      </c>
      <c r="J19" t="b">
        <v>1</v>
      </c>
      <c r="K19" t="b">
        <v>0</v>
      </c>
      <c r="L19" t="b">
        <v>0</v>
      </c>
      <c r="M19" t="b">
        <v>1</v>
      </c>
      <c r="N19" t="b">
        <v>0</v>
      </c>
      <c r="O19" t="b">
        <v>1</v>
      </c>
      <c r="P19" t="b">
        <v>1</v>
      </c>
    </row>
    <row r="20" spans="1:16" x14ac:dyDescent="0.3">
      <c r="A20" t="s">
        <v>26</v>
      </c>
      <c r="B20" t="b">
        <v>1</v>
      </c>
      <c r="C20" t="b">
        <v>1</v>
      </c>
      <c r="D20" t="b">
        <v>1</v>
      </c>
      <c r="E20" t="b">
        <v>1</v>
      </c>
      <c r="F20" t="b">
        <v>0</v>
      </c>
      <c r="G20" t="b">
        <v>1</v>
      </c>
      <c r="H20" t="b">
        <v>1</v>
      </c>
      <c r="I20" t="b">
        <v>1</v>
      </c>
      <c r="J20" t="b">
        <v>0</v>
      </c>
      <c r="K20" t="b">
        <v>1</v>
      </c>
      <c r="L20" t="b">
        <v>1</v>
      </c>
      <c r="M20" t="b">
        <v>0</v>
      </c>
      <c r="N20" t="b">
        <v>1</v>
      </c>
      <c r="O20" t="b">
        <v>0</v>
      </c>
      <c r="P20" t="b">
        <v>0</v>
      </c>
    </row>
    <row r="21" spans="1:16" x14ac:dyDescent="0.3">
      <c r="A21" t="s">
        <v>27</v>
      </c>
      <c r="B21" t="b">
        <v>0</v>
      </c>
      <c r="C21" t="b">
        <v>0</v>
      </c>
      <c r="D21" t="b">
        <v>0</v>
      </c>
      <c r="E21" t="b">
        <v>0</v>
      </c>
      <c r="F21" t="b">
        <v>1</v>
      </c>
      <c r="G21" t="b">
        <v>0</v>
      </c>
      <c r="H21" t="b">
        <v>0</v>
      </c>
      <c r="I21" t="b">
        <v>0</v>
      </c>
      <c r="J21" t="b">
        <v>1</v>
      </c>
      <c r="K21" t="b">
        <v>0</v>
      </c>
      <c r="L21" t="b">
        <v>0</v>
      </c>
      <c r="M21" t="b">
        <v>1</v>
      </c>
      <c r="N21" t="b">
        <v>0</v>
      </c>
      <c r="O21" t="b">
        <v>1</v>
      </c>
      <c r="P21" t="b">
        <v>1</v>
      </c>
    </row>
    <row r="22" spans="1:16" x14ac:dyDescent="0.3">
      <c r="A22" t="s">
        <v>28</v>
      </c>
      <c r="B22" t="b">
        <v>1</v>
      </c>
      <c r="C22" t="b">
        <v>1</v>
      </c>
      <c r="D22" t="b">
        <v>1</v>
      </c>
      <c r="E22" t="b">
        <v>1</v>
      </c>
      <c r="F22" t="b">
        <v>0</v>
      </c>
      <c r="G22" t="b">
        <v>1</v>
      </c>
      <c r="H22" t="b">
        <v>1</v>
      </c>
      <c r="I22" t="b">
        <v>1</v>
      </c>
      <c r="J22" t="b">
        <v>0</v>
      </c>
      <c r="K22" t="b">
        <v>1</v>
      </c>
      <c r="L22" t="b">
        <v>1</v>
      </c>
      <c r="M22" t="b">
        <v>0</v>
      </c>
      <c r="N22" t="b">
        <v>1</v>
      </c>
      <c r="O22" t="b">
        <v>0</v>
      </c>
      <c r="P22" t="b">
        <v>0</v>
      </c>
    </row>
    <row r="23" spans="1:16" x14ac:dyDescent="0.3">
      <c r="A23" t="s">
        <v>295</v>
      </c>
      <c r="B23" t="b">
        <v>0</v>
      </c>
      <c r="C23" t="b">
        <v>0</v>
      </c>
      <c r="D23" t="b">
        <v>0</v>
      </c>
      <c r="E23" t="b">
        <v>0</v>
      </c>
      <c r="F23" t="b">
        <v>1</v>
      </c>
      <c r="G23" t="b">
        <v>0</v>
      </c>
      <c r="H23" t="b">
        <v>0</v>
      </c>
      <c r="I23" t="b">
        <v>0</v>
      </c>
      <c r="J23" t="b">
        <v>1</v>
      </c>
      <c r="K23" t="b">
        <v>0</v>
      </c>
      <c r="L23" t="b">
        <v>0</v>
      </c>
      <c r="M23" t="b">
        <v>1</v>
      </c>
      <c r="N23" t="b">
        <v>0</v>
      </c>
      <c r="O23" t="b">
        <v>1</v>
      </c>
      <c r="P23" t="b">
        <v>1</v>
      </c>
    </row>
    <row r="24" spans="1:16" x14ac:dyDescent="0.3">
      <c r="A24" t="s">
        <v>29</v>
      </c>
      <c r="B24" t="b">
        <v>1</v>
      </c>
      <c r="C24" t="b">
        <v>1</v>
      </c>
      <c r="D24" t="b">
        <v>1</v>
      </c>
      <c r="E24" t="b">
        <v>1</v>
      </c>
      <c r="F24" t="b">
        <v>0</v>
      </c>
      <c r="G24" t="b">
        <v>1</v>
      </c>
      <c r="H24" t="b">
        <v>1</v>
      </c>
      <c r="I24" t="b">
        <v>1</v>
      </c>
      <c r="J24" t="b">
        <v>0</v>
      </c>
      <c r="K24" t="b">
        <v>1</v>
      </c>
      <c r="L24" t="b">
        <v>1</v>
      </c>
      <c r="M24" t="b">
        <v>0</v>
      </c>
      <c r="N24" t="b">
        <v>1</v>
      </c>
      <c r="O24" t="b">
        <v>0</v>
      </c>
      <c r="P24" t="b">
        <v>0</v>
      </c>
    </row>
    <row r="25" spans="1:16" x14ac:dyDescent="0.3">
      <c r="A25" t="s">
        <v>30</v>
      </c>
      <c r="B25" t="b">
        <v>0</v>
      </c>
      <c r="C25" t="b">
        <v>0</v>
      </c>
      <c r="D25" t="b">
        <v>0</v>
      </c>
      <c r="E25" t="b">
        <v>0</v>
      </c>
      <c r="F25" t="b">
        <v>1</v>
      </c>
      <c r="G25" t="b">
        <v>0</v>
      </c>
      <c r="H25" t="b">
        <v>0</v>
      </c>
      <c r="I25" t="b">
        <v>0</v>
      </c>
      <c r="J25" t="b">
        <v>1</v>
      </c>
      <c r="K25" t="b">
        <v>0</v>
      </c>
      <c r="L25" t="b">
        <v>0</v>
      </c>
      <c r="M25" t="b">
        <v>1</v>
      </c>
      <c r="N25" t="b">
        <v>0</v>
      </c>
      <c r="O25" t="b">
        <v>1</v>
      </c>
      <c r="P25" t="b">
        <v>1</v>
      </c>
    </row>
    <row r="26" spans="1:16" x14ac:dyDescent="0.3">
      <c r="A26" t="s">
        <v>31</v>
      </c>
      <c r="B26" t="b">
        <v>1</v>
      </c>
      <c r="C26" t="b">
        <v>1</v>
      </c>
      <c r="D26" t="b">
        <v>1</v>
      </c>
      <c r="E26" t="b">
        <v>1</v>
      </c>
      <c r="F26" t="b">
        <v>0</v>
      </c>
      <c r="G26" t="b">
        <v>1</v>
      </c>
      <c r="H26" t="b">
        <v>1</v>
      </c>
      <c r="I26" t="b">
        <v>1</v>
      </c>
      <c r="J26" t="b">
        <v>0</v>
      </c>
      <c r="K26" t="b">
        <v>1</v>
      </c>
      <c r="L26" t="b">
        <v>1</v>
      </c>
      <c r="M26" t="b">
        <v>0</v>
      </c>
      <c r="N26" t="b">
        <v>1</v>
      </c>
      <c r="O26" t="b">
        <v>0</v>
      </c>
      <c r="P26" t="b">
        <v>0</v>
      </c>
    </row>
    <row r="27" spans="1:16" x14ac:dyDescent="0.3">
      <c r="A27" t="s">
        <v>296</v>
      </c>
      <c r="B27" t="b">
        <v>0</v>
      </c>
      <c r="C27" t="b">
        <v>0</v>
      </c>
      <c r="D27" t="b">
        <v>0</v>
      </c>
      <c r="E27" t="b">
        <v>0</v>
      </c>
      <c r="F27" t="b">
        <v>1</v>
      </c>
      <c r="G27" t="b">
        <v>0</v>
      </c>
      <c r="H27" t="b">
        <v>0</v>
      </c>
      <c r="I27" t="b">
        <v>0</v>
      </c>
      <c r="J27" t="b">
        <v>1</v>
      </c>
      <c r="K27" t="b">
        <v>0</v>
      </c>
      <c r="L27" t="b">
        <v>0</v>
      </c>
      <c r="M27" t="b">
        <v>1</v>
      </c>
      <c r="N27" t="b">
        <v>0</v>
      </c>
      <c r="O27" t="b">
        <v>1</v>
      </c>
      <c r="P27" t="b">
        <v>1</v>
      </c>
    </row>
    <row r="28" spans="1:16" x14ac:dyDescent="0.3">
      <c r="A28" t="s">
        <v>32</v>
      </c>
      <c r="B28" t="b">
        <v>1</v>
      </c>
      <c r="C28" t="b">
        <v>1</v>
      </c>
      <c r="D28" t="b">
        <v>1</v>
      </c>
      <c r="E28" t="b">
        <v>1</v>
      </c>
      <c r="F28" t="b">
        <v>0</v>
      </c>
      <c r="G28" t="b">
        <v>1</v>
      </c>
      <c r="H28" t="b">
        <v>1</v>
      </c>
      <c r="I28" t="b">
        <v>1</v>
      </c>
      <c r="J28" t="b">
        <v>0</v>
      </c>
      <c r="K28" t="b">
        <v>1</v>
      </c>
      <c r="L28" t="b">
        <v>1</v>
      </c>
      <c r="M28" t="b">
        <v>0</v>
      </c>
      <c r="N28" t="b">
        <v>1</v>
      </c>
      <c r="O28" t="b">
        <v>0</v>
      </c>
      <c r="P28" t="b">
        <v>0</v>
      </c>
    </row>
    <row r="29" spans="1:16" x14ac:dyDescent="0.3">
      <c r="A29" t="s">
        <v>33</v>
      </c>
      <c r="B29" t="b">
        <v>0</v>
      </c>
      <c r="C29" t="b">
        <v>0</v>
      </c>
      <c r="D29" t="b">
        <v>0</v>
      </c>
      <c r="E29" t="b">
        <v>0</v>
      </c>
      <c r="F29" t="b">
        <v>1</v>
      </c>
      <c r="G29" t="b">
        <v>0</v>
      </c>
      <c r="H29" t="b">
        <v>0</v>
      </c>
      <c r="I29" t="b">
        <v>0</v>
      </c>
      <c r="J29" t="b">
        <v>1</v>
      </c>
      <c r="K29" t="b">
        <v>0</v>
      </c>
      <c r="L29" t="b">
        <v>0</v>
      </c>
      <c r="M29" t="b">
        <v>1</v>
      </c>
      <c r="N29" t="b">
        <v>0</v>
      </c>
      <c r="O29" t="b">
        <v>1</v>
      </c>
      <c r="P29" t="b">
        <v>1</v>
      </c>
    </row>
    <row r="30" spans="1:16" x14ac:dyDescent="0.3">
      <c r="A30" t="s">
        <v>34</v>
      </c>
      <c r="B30" t="b">
        <v>1</v>
      </c>
      <c r="C30" t="b">
        <v>1</v>
      </c>
      <c r="D30" t="b">
        <v>1</v>
      </c>
      <c r="E30" t="b">
        <v>1</v>
      </c>
      <c r="F30" t="b">
        <v>0</v>
      </c>
      <c r="G30" t="b">
        <v>1</v>
      </c>
      <c r="H30" t="b">
        <v>1</v>
      </c>
      <c r="I30" t="b">
        <v>1</v>
      </c>
      <c r="J30" t="b">
        <v>0</v>
      </c>
      <c r="K30" t="b">
        <v>1</v>
      </c>
      <c r="L30" t="b">
        <v>1</v>
      </c>
      <c r="M30" t="b">
        <v>0</v>
      </c>
      <c r="N30" t="b">
        <v>1</v>
      </c>
      <c r="O30" t="b">
        <v>0</v>
      </c>
      <c r="P30" t="b">
        <v>0</v>
      </c>
    </row>
    <row r="31" spans="1:16" x14ac:dyDescent="0.3">
      <c r="A31" t="s">
        <v>297</v>
      </c>
      <c r="B31" t="b">
        <v>0</v>
      </c>
      <c r="C31" t="b">
        <v>0</v>
      </c>
      <c r="D31" t="b">
        <v>0</v>
      </c>
      <c r="E31" t="b">
        <v>0</v>
      </c>
      <c r="F31" t="b">
        <v>1</v>
      </c>
      <c r="G31" t="b">
        <v>0</v>
      </c>
      <c r="H31" t="b">
        <v>0</v>
      </c>
      <c r="I31" t="b">
        <v>0</v>
      </c>
      <c r="J31" t="b">
        <v>1</v>
      </c>
      <c r="K31" t="b">
        <v>0</v>
      </c>
      <c r="L31" t="b">
        <v>0</v>
      </c>
      <c r="M31" t="b">
        <v>1</v>
      </c>
      <c r="N31" t="b">
        <v>0</v>
      </c>
      <c r="O31" t="b">
        <v>1</v>
      </c>
      <c r="P31" t="b">
        <v>1</v>
      </c>
    </row>
    <row r="32" spans="1:16" x14ac:dyDescent="0.3">
      <c r="A32" t="s">
        <v>35</v>
      </c>
      <c r="B32" t="b">
        <v>1</v>
      </c>
      <c r="C32" t="b">
        <v>1</v>
      </c>
      <c r="D32" t="b">
        <v>1</v>
      </c>
      <c r="E32" t="b">
        <v>1</v>
      </c>
      <c r="F32" t="b">
        <v>0</v>
      </c>
      <c r="G32" t="b">
        <v>1</v>
      </c>
      <c r="H32" t="b">
        <v>1</v>
      </c>
      <c r="I32" t="b">
        <v>1</v>
      </c>
      <c r="J32" t="b">
        <v>0</v>
      </c>
      <c r="K32" t="b">
        <v>1</v>
      </c>
      <c r="L32" t="b">
        <v>1</v>
      </c>
      <c r="M32" t="b">
        <v>0</v>
      </c>
      <c r="N32" t="b">
        <v>1</v>
      </c>
      <c r="O32" t="b">
        <v>0</v>
      </c>
      <c r="P32" t="b">
        <v>0</v>
      </c>
    </row>
    <row r="33" spans="1:16" x14ac:dyDescent="0.3">
      <c r="A33" t="s">
        <v>36</v>
      </c>
      <c r="B33" t="b">
        <v>0</v>
      </c>
      <c r="C33" t="b">
        <v>0</v>
      </c>
      <c r="D33" t="b">
        <v>0</v>
      </c>
      <c r="E33" t="b">
        <v>0</v>
      </c>
      <c r="F33" t="b">
        <v>1</v>
      </c>
      <c r="G33" t="b">
        <v>0</v>
      </c>
      <c r="H33" t="b">
        <v>0</v>
      </c>
      <c r="I33" t="b">
        <v>0</v>
      </c>
      <c r="J33" t="b">
        <v>1</v>
      </c>
      <c r="K33" t="b">
        <v>0</v>
      </c>
      <c r="L33" t="b">
        <v>0</v>
      </c>
      <c r="M33" t="b">
        <v>1</v>
      </c>
      <c r="N33" t="b">
        <v>0</v>
      </c>
      <c r="O33" t="b">
        <v>1</v>
      </c>
      <c r="P33" t="b">
        <v>1</v>
      </c>
    </row>
    <row r="34" spans="1:16" x14ac:dyDescent="0.3">
      <c r="A34" t="s">
        <v>37</v>
      </c>
      <c r="B34" t="b">
        <v>1</v>
      </c>
      <c r="C34" t="b">
        <v>1</v>
      </c>
      <c r="D34" t="b">
        <v>1</v>
      </c>
      <c r="E34" t="b">
        <v>1</v>
      </c>
      <c r="F34" t="b">
        <v>0</v>
      </c>
      <c r="G34" t="b">
        <v>1</v>
      </c>
      <c r="H34" t="b">
        <v>1</v>
      </c>
      <c r="I34" t="b">
        <v>1</v>
      </c>
      <c r="J34" t="b">
        <v>0</v>
      </c>
      <c r="K34" t="b">
        <v>1</v>
      </c>
      <c r="L34" t="b">
        <v>1</v>
      </c>
      <c r="M34" t="b">
        <v>0</v>
      </c>
      <c r="N34" t="b">
        <v>1</v>
      </c>
      <c r="O34" t="b">
        <v>0</v>
      </c>
      <c r="P34" t="b">
        <v>0</v>
      </c>
    </row>
    <row r="35" spans="1:16" x14ac:dyDescent="0.3">
      <c r="A35" t="s">
        <v>298</v>
      </c>
      <c r="B35" t="b">
        <v>0</v>
      </c>
      <c r="C35" t="b">
        <v>0</v>
      </c>
      <c r="D35" t="b">
        <v>0</v>
      </c>
      <c r="E35" t="b">
        <v>0</v>
      </c>
      <c r="F35" t="b">
        <v>1</v>
      </c>
      <c r="G35" t="b">
        <v>0</v>
      </c>
      <c r="H35" t="b">
        <v>0</v>
      </c>
      <c r="I35" t="b">
        <v>0</v>
      </c>
      <c r="J35" t="b">
        <v>1</v>
      </c>
      <c r="K35" t="b">
        <v>0</v>
      </c>
      <c r="L35" t="b">
        <v>0</v>
      </c>
      <c r="M35" t="b">
        <v>1</v>
      </c>
      <c r="N35" t="b">
        <v>0</v>
      </c>
      <c r="O35" t="b">
        <v>1</v>
      </c>
      <c r="P35" t="b">
        <v>1</v>
      </c>
    </row>
    <row r="36" spans="1:16" x14ac:dyDescent="0.3">
      <c r="A36" t="s">
        <v>38</v>
      </c>
      <c r="B36" t="b">
        <v>1</v>
      </c>
      <c r="C36" t="b">
        <v>1</v>
      </c>
      <c r="D36" t="b">
        <v>1</v>
      </c>
      <c r="E36" t="b">
        <v>1</v>
      </c>
      <c r="F36" t="b">
        <v>0</v>
      </c>
      <c r="G36" t="b">
        <v>1</v>
      </c>
      <c r="H36" t="b">
        <v>1</v>
      </c>
      <c r="I36" t="b">
        <v>1</v>
      </c>
      <c r="J36" t="b">
        <v>0</v>
      </c>
      <c r="K36" t="b">
        <v>1</v>
      </c>
      <c r="L36" t="b">
        <v>1</v>
      </c>
      <c r="M36" t="b">
        <v>0</v>
      </c>
      <c r="N36" t="b">
        <v>1</v>
      </c>
      <c r="O36" t="b">
        <v>0</v>
      </c>
      <c r="P36" t="b">
        <v>0</v>
      </c>
    </row>
    <row r="37" spans="1:16" x14ac:dyDescent="0.3">
      <c r="A37" t="s">
        <v>39</v>
      </c>
      <c r="B37" t="b">
        <v>0</v>
      </c>
      <c r="C37" t="b">
        <v>0</v>
      </c>
      <c r="D37" t="b">
        <v>0</v>
      </c>
      <c r="E37" t="b">
        <v>0</v>
      </c>
      <c r="F37" t="b">
        <v>1</v>
      </c>
      <c r="G37" t="b">
        <v>0</v>
      </c>
      <c r="H37" t="b">
        <v>0</v>
      </c>
      <c r="I37" t="b">
        <v>0</v>
      </c>
      <c r="J37" t="b">
        <v>1</v>
      </c>
      <c r="K37" t="b">
        <v>0</v>
      </c>
      <c r="L37" t="b">
        <v>0</v>
      </c>
      <c r="M37" t="b">
        <v>1</v>
      </c>
      <c r="N37" t="b">
        <v>0</v>
      </c>
      <c r="O37" t="b">
        <v>1</v>
      </c>
      <c r="P37" t="b">
        <v>1</v>
      </c>
    </row>
    <row r="38" spans="1:16" x14ac:dyDescent="0.3">
      <c r="A38" t="s">
        <v>40</v>
      </c>
      <c r="B38" t="b">
        <v>1</v>
      </c>
      <c r="C38" t="b">
        <v>1</v>
      </c>
      <c r="D38" t="b">
        <v>1</v>
      </c>
      <c r="E38" t="b">
        <v>1</v>
      </c>
      <c r="F38" t="b">
        <v>1</v>
      </c>
      <c r="G38" t="b">
        <v>1</v>
      </c>
      <c r="H38" t="b">
        <v>1</v>
      </c>
      <c r="I38" t="b">
        <v>1</v>
      </c>
      <c r="J38" t="b">
        <v>1</v>
      </c>
      <c r="K38" t="b">
        <v>1</v>
      </c>
      <c r="L38" t="b">
        <v>1</v>
      </c>
      <c r="M38" t="b">
        <v>1</v>
      </c>
      <c r="N38" t="b">
        <v>1</v>
      </c>
      <c r="O38" t="b">
        <v>1</v>
      </c>
      <c r="P38" t="b">
        <v>1</v>
      </c>
    </row>
    <row r="39" spans="1:16" x14ac:dyDescent="0.3">
      <c r="A39" t="s">
        <v>41</v>
      </c>
      <c r="B39" t="b">
        <v>1</v>
      </c>
      <c r="C39" t="b">
        <v>1</v>
      </c>
      <c r="D39" t="b">
        <v>1</v>
      </c>
      <c r="E39" t="b">
        <v>1</v>
      </c>
      <c r="F39" t="b">
        <v>1</v>
      </c>
      <c r="G39" t="b">
        <v>1</v>
      </c>
      <c r="H39" t="b">
        <v>1</v>
      </c>
      <c r="I39" t="b">
        <v>1</v>
      </c>
      <c r="J39" t="b">
        <v>1</v>
      </c>
      <c r="K39" t="b">
        <v>1</v>
      </c>
      <c r="L39" t="b">
        <v>1</v>
      </c>
      <c r="M39" t="b">
        <v>1</v>
      </c>
      <c r="N39" t="b">
        <v>1</v>
      </c>
      <c r="O39" t="b">
        <v>1</v>
      </c>
      <c r="P39" t="b">
        <v>1</v>
      </c>
    </row>
    <row r="40" spans="1:16" x14ac:dyDescent="0.3">
      <c r="A40" t="s">
        <v>42</v>
      </c>
      <c r="B40" t="b">
        <v>1</v>
      </c>
      <c r="C40" t="b">
        <v>1</v>
      </c>
      <c r="D40" t="b">
        <v>1</v>
      </c>
      <c r="E40" t="b">
        <v>1</v>
      </c>
      <c r="F40" t="b">
        <v>1</v>
      </c>
      <c r="G40" t="b">
        <v>1</v>
      </c>
      <c r="H40" t="b">
        <v>1</v>
      </c>
      <c r="I40" t="b">
        <v>1</v>
      </c>
      <c r="J40" t="b">
        <v>1</v>
      </c>
      <c r="K40" t="b">
        <v>1</v>
      </c>
      <c r="L40" t="b">
        <v>1</v>
      </c>
      <c r="M40" t="b">
        <v>1</v>
      </c>
      <c r="N40" t="b">
        <v>1</v>
      </c>
      <c r="O40" t="b">
        <v>1</v>
      </c>
      <c r="P40" t="b">
        <v>1</v>
      </c>
    </row>
    <row r="41" spans="1:16" x14ac:dyDescent="0.3">
      <c r="A41" t="s">
        <v>43</v>
      </c>
      <c r="B41" t="b">
        <v>1</v>
      </c>
      <c r="C41" t="b">
        <v>1</v>
      </c>
      <c r="D41" t="b">
        <v>1</v>
      </c>
      <c r="E41" t="b">
        <v>1</v>
      </c>
      <c r="F41" t="b">
        <v>1</v>
      </c>
      <c r="G41" t="b">
        <v>1</v>
      </c>
      <c r="H41" t="b">
        <v>1</v>
      </c>
      <c r="I41" t="b">
        <v>1</v>
      </c>
      <c r="J41" t="b">
        <v>1</v>
      </c>
      <c r="K41" t="b">
        <v>1</v>
      </c>
      <c r="L41" t="b">
        <v>1</v>
      </c>
      <c r="M41" t="b">
        <v>1</v>
      </c>
      <c r="N41" t="b">
        <v>1</v>
      </c>
      <c r="O41" t="b">
        <v>1</v>
      </c>
      <c r="P41" t="b">
        <v>1</v>
      </c>
    </row>
    <row r="42" spans="1:16" x14ac:dyDescent="0.3">
      <c r="A42" t="s">
        <v>44</v>
      </c>
      <c r="B42" t="b">
        <v>0</v>
      </c>
      <c r="C42" t="b">
        <v>0</v>
      </c>
      <c r="D42" t="b">
        <v>0</v>
      </c>
      <c r="E42" t="b">
        <v>0</v>
      </c>
      <c r="F42" t="b">
        <v>0</v>
      </c>
      <c r="G42" t="b">
        <v>1</v>
      </c>
      <c r="H42" t="b">
        <v>1</v>
      </c>
      <c r="I42" t="b">
        <v>1</v>
      </c>
      <c r="J42" t="b">
        <v>1</v>
      </c>
      <c r="K42" t="b">
        <v>1</v>
      </c>
      <c r="L42" t="b">
        <v>1</v>
      </c>
      <c r="M42" t="b">
        <v>1</v>
      </c>
      <c r="N42" t="b">
        <v>1</v>
      </c>
      <c r="O42" t="b">
        <v>1</v>
      </c>
      <c r="P42" t="b">
        <v>1</v>
      </c>
    </row>
    <row r="43" spans="1:16" x14ac:dyDescent="0.3">
      <c r="A43" t="s">
        <v>299</v>
      </c>
      <c r="B43" t="b">
        <v>1</v>
      </c>
      <c r="C43" t="b">
        <v>1</v>
      </c>
      <c r="D43" t="b">
        <v>1</v>
      </c>
      <c r="E43" t="b">
        <v>1</v>
      </c>
      <c r="F43" t="b">
        <v>1</v>
      </c>
      <c r="G43" t="b">
        <v>0</v>
      </c>
      <c r="H43" t="b">
        <v>0</v>
      </c>
      <c r="I43" t="b">
        <v>0</v>
      </c>
      <c r="J43" t="b">
        <v>0</v>
      </c>
      <c r="K43" t="b">
        <v>0</v>
      </c>
      <c r="L43" t="b">
        <v>0</v>
      </c>
      <c r="M43" t="b">
        <v>0</v>
      </c>
      <c r="N43" t="b">
        <v>0</v>
      </c>
      <c r="O43" t="b">
        <v>0</v>
      </c>
      <c r="P43" t="b">
        <v>0</v>
      </c>
    </row>
    <row r="44" spans="1:16" x14ac:dyDescent="0.3">
      <c r="A44" t="s">
        <v>45</v>
      </c>
      <c r="B44" t="b">
        <v>1</v>
      </c>
      <c r="C44" t="b">
        <v>1</v>
      </c>
      <c r="D44" t="b">
        <v>1</v>
      </c>
      <c r="E44" t="b">
        <v>1</v>
      </c>
      <c r="F44" t="b">
        <v>1</v>
      </c>
      <c r="G44" t="b">
        <v>0</v>
      </c>
      <c r="H44" t="b">
        <v>0</v>
      </c>
      <c r="I44" t="b">
        <v>0</v>
      </c>
      <c r="J44" t="b">
        <v>0</v>
      </c>
      <c r="K44" t="b">
        <v>0</v>
      </c>
      <c r="L44" t="b">
        <v>0</v>
      </c>
      <c r="M44" t="b">
        <v>0</v>
      </c>
      <c r="N44" t="b">
        <v>0</v>
      </c>
      <c r="O44" t="b">
        <v>0</v>
      </c>
      <c r="P44" t="b">
        <v>0</v>
      </c>
    </row>
    <row r="45" spans="1:16" x14ac:dyDescent="0.3">
      <c r="A45" t="s">
        <v>46</v>
      </c>
      <c r="B45" t="s">
        <v>47</v>
      </c>
      <c r="C45" t="s">
        <v>47</v>
      </c>
      <c r="D45" t="s">
        <v>47</v>
      </c>
      <c r="E45" t="s">
        <v>47</v>
      </c>
      <c r="F45" t="s">
        <v>47</v>
      </c>
      <c r="G45" t="b">
        <v>1</v>
      </c>
      <c r="H45" t="b">
        <v>1</v>
      </c>
      <c r="I45" t="b">
        <v>1</v>
      </c>
      <c r="J45" t="b">
        <v>1</v>
      </c>
      <c r="K45" t="b">
        <v>1</v>
      </c>
      <c r="L45" t="b">
        <v>1</v>
      </c>
      <c r="M45" t="b">
        <v>1</v>
      </c>
      <c r="N45" t="b">
        <v>1</v>
      </c>
      <c r="O45" t="b">
        <v>1</v>
      </c>
      <c r="P45" t="b">
        <v>1</v>
      </c>
    </row>
    <row r="46" spans="1:16" x14ac:dyDescent="0.3">
      <c r="A46" t="s">
        <v>48</v>
      </c>
      <c r="B46" t="s">
        <v>47</v>
      </c>
      <c r="C46" t="s">
        <v>47</v>
      </c>
      <c r="D46" t="s">
        <v>47</v>
      </c>
      <c r="E46" t="s">
        <v>47</v>
      </c>
      <c r="F46" t="s">
        <v>47</v>
      </c>
      <c r="G46" t="b">
        <v>0</v>
      </c>
      <c r="H46" t="b">
        <v>0</v>
      </c>
      <c r="I46" t="b">
        <v>0</v>
      </c>
      <c r="J46" t="b">
        <v>0</v>
      </c>
      <c r="K46" t="b">
        <v>0</v>
      </c>
      <c r="L46" t="b">
        <v>0</v>
      </c>
      <c r="M46" t="b">
        <v>0</v>
      </c>
      <c r="N46" t="b">
        <v>0</v>
      </c>
      <c r="O46" t="b">
        <v>0</v>
      </c>
      <c r="P46" t="b">
        <v>0</v>
      </c>
    </row>
    <row r="47" spans="1:16" x14ac:dyDescent="0.3">
      <c r="A47" t="s">
        <v>49</v>
      </c>
      <c r="B47" t="s">
        <v>47</v>
      </c>
      <c r="C47" t="s">
        <v>47</v>
      </c>
      <c r="D47" t="s">
        <v>47</v>
      </c>
      <c r="E47" t="s">
        <v>47</v>
      </c>
      <c r="F47" t="s">
        <v>47</v>
      </c>
      <c r="G47" t="b">
        <v>1</v>
      </c>
      <c r="H47" t="b">
        <v>1</v>
      </c>
      <c r="I47" t="b">
        <v>1</v>
      </c>
      <c r="J47" t="b">
        <v>1</v>
      </c>
      <c r="K47" t="b">
        <v>1</v>
      </c>
      <c r="L47" t="b">
        <v>1</v>
      </c>
      <c r="M47" t="b">
        <v>1</v>
      </c>
      <c r="N47" t="b">
        <v>1</v>
      </c>
      <c r="O47" t="b">
        <v>1</v>
      </c>
      <c r="P47" t="b">
        <v>1</v>
      </c>
    </row>
    <row r="48" spans="1:16" x14ac:dyDescent="0.3">
      <c r="A48" t="s">
        <v>50</v>
      </c>
      <c r="B48" t="s">
        <v>47</v>
      </c>
      <c r="C48" t="s">
        <v>47</v>
      </c>
      <c r="D48" t="s">
        <v>47</v>
      </c>
      <c r="E48" t="s">
        <v>47</v>
      </c>
      <c r="F48" t="s">
        <v>47</v>
      </c>
      <c r="G48" t="b">
        <v>0</v>
      </c>
      <c r="H48" t="b">
        <v>0</v>
      </c>
      <c r="I48" t="b">
        <v>0</v>
      </c>
      <c r="J48" t="b">
        <v>0</v>
      </c>
      <c r="K48" t="b">
        <v>0</v>
      </c>
      <c r="L48" t="b">
        <v>0</v>
      </c>
      <c r="M48" t="b">
        <v>0</v>
      </c>
      <c r="N48" t="b">
        <v>0</v>
      </c>
      <c r="O48" t="b">
        <v>0</v>
      </c>
      <c r="P48" t="b">
        <v>0</v>
      </c>
    </row>
    <row r="49" spans="1:16" x14ac:dyDescent="0.3">
      <c r="A49" t="s">
        <v>51</v>
      </c>
      <c r="B49" t="b">
        <v>0</v>
      </c>
      <c r="C49" t="b">
        <v>0</v>
      </c>
      <c r="D49" t="b">
        <v>0</v>
      </c>
      <c r="E49" t="b">
        <v>0</v>
      </c>
      <c r="F49" t="b">
        <v>0</v>
      </c>
      <c r="G49" t="b">
        <v>0</v>
      </c>
      <c r="H49" t="b">
        <v>0</v>
      </c>
      <c r="I49" t="b">
        <v>0</v>
      </c>
      <c r="J49" t="b">
        <v>0</v>
      </c>
      <c r="K49" t="b">
        <v>1</v>
      </c>
      <c r="L49" t="b">
        <v>1</v>
      </c>
      <c r="M49" t="b">
        <v>1</v>
      </c>
      <c r="N49" t="b">
        <v>1</v>
      </c>
      <c r="O49" t="b">
        <v>1</v>
      </c>
      <c r="P49" t="b">
        <v>1</v>
      </c>
    </row>
    <row r="50" spans="1:16" x14ac:dyDescent="0.3">
      <c r="A50" t="s">
        <v>52</v>
      </c>
      <c r="B50" t="b">
        <v>1</v>
      </c>
      <c r="C50" t="b">
        <v>0</v>
      </c>
      <c r="D50" t="b">
        <v>0</v>
      </c>
      <c r="E50" t="b">
        <v>0</v>
      </c>
      <c r="F50" t="b">
        <v>0</v>
      </c>
      <c r="G50" t="b">
        <v>0</v>
      </c>
      <c r="H50" t="b">
        <v>0</v>
      </c>
      <c r="I50" t="b">
        <v>0</v>
      </c>
      <c r="J50" t="b">
        <v>0</v>
      </c>
      <c r="K50" t="b">
        <v>0</v>
      </c>
      <c r="L50" t="b">
        <v>0</v>
      </c>
      <c r="M50" t="b">
        <v>0</v>
      </c>
      <c r="N50" t="b">
        <v>0</v>
      </c>
      <c r="O50" t="b">
        <v>0</v>
      </c>
      <c r="P50" t="b">
        <v>0</v>
      </c>
    </row>
    <row r="51" spans="1:16" x14ac:dyDescent="0.3">
      <c r="A51" t="s">
        <v>300</v>
      </c>
      <c r="B51" t="b">
        <v>0</v>
      </c>
      <c r="C51" t="b">
        <v>1</v>
      </c>
      <c r="D51" t="b">
        <v>1</v>
      </c>
      <c r="E51" t="b">
        <v>1</v>
      </c>
      <c r="F51" t="b">
        <v>1</v>
      </c>
      <c r="G51" t="b">
        <v>1</v>
      </c>
      <c r="H51" t="b">
        <v>1</v>
      </c>
      <c r="I51" t="b">
        <v>1</v>
      </c>
      <c r="J51" t="b">
        <v>1</v>
      </c>
      <c r="K51" t="b">
        <v>0</v>
      </c>
      <c r="L51" t="b">
        <v>0</v>
      </c>
      <c r="M51" t="b">
        <v>0</v>
      </c>
      <c r="N51" t="b">
        <v>0</v>
      </c>
      <c r="O51" t="b">
        <v>0</v>
      </c>
      <c r="P51" t="b">
        <v>0</v>
      </c>
    </row>
    <row r="52" spans="1:16" x14ac:dyDescent="0.3">
      <c r="A52" t="s">
        <v>53</v>
      </c>
      <c r="B52" t="b">
        <v>1</v>
      </c>
      <c r="C52" t="b">
        <v>0</v>
      </c>
      <c r="D52" t="b">
        <v>0</v>
      </c>
      <c r="E52" t="b">
        <v>0</v>
      </c>
      <c r="F52" t="b">
        <v>0</v>
      </c>
      <c r="G52" t="b">
        <v>0</v>
      </c>
      <c r="H52" t="b">
        <v>0</v>
      </c>
      <c r="I52" t="b">
        <v>0</v>
      </c>
      <c r="J52" t="b">
        <v>0</v>
      </c>
      <c r="K52" t="b">
        <v>0</v>
      </c>
      <c r="L52" t="b">
        <v>0</v>
      </c>
      <c r="M52" t="b">
        <v>0</v>
      </c>
      <c r="N52" t="b">
        <v>0</v>
      </c>
      <c r="O52" t="b">
        <v>0</v>
      </c>
      <c r="P52" t="b">
        <v>0</v>
      </c>
    </row>
    <row r="53" spans="1:16" x14ac:dyDescent="0.3">
      <c r="A53" t="s">
        <v>54</v>
      </c>
      <c r="B53" t="b">
        <v>0</v>
      </c>
      <c r="C53" t="b">
        <v>1</v>
      </c>
      <c r="D53" t="b">
        <v>1</v>
      </c>
      <c r="E53" t="b">
        <v>1</v>
      </c>
      <c r="F53" t="b">
        <v>1</v>
      </c>
      <c r="G53" t="b">
        <v>1</v>
      </c>
      <c r="H53" t="b">
        <v>1</v>
      </c>
      <c r="I53" t="b">
        <v>1</v>
      </c>
      <c r="J53" t="b">
        <v>1</v>
      </c>
      <c r="K53" t="b">
        <v>0</v>
      </c>
      <c r="L53" t="b">
        <v>0</v>
      </c>
      <c r="M53" t="b">
        <v>0</v>
      </c>
      <c r="N53" t="b">
        <v>0</v>
      </c>
      <c r="O53" t="b">
        <v>0</v>
      </c>
      <c r="P53" t="b">
        <v>0</v>
      </c>
    </row>
    <row r="54" spans="1:16" x14ac:dyDescent="0.3">
      <c r="A54" t="s">
        <v>55</v>
      </c>
      <c r="B54" t="s">
        <v>47</v>
      </c>
      <c r="C54" t="s">
        <v>47</v>
      </c>
      <c r="D54" t="s">
        <v>47</v>
      </c>
      <c r="E54" t="s">
        <v>47</v>
      </c>
      <c r="F54" t="s">
        <v>47</v>
      </c>
      <c r="G54" t="s">
        <v>47</v>
      </c>
      <c r="H54" t="s">
        <v>47</v>
      </c>
      <c r="I54" t="s">
        <v>47</v>
      </c>
      <c r="J54" t="s">
        <v>47</v>
      </c>
      <c r="K54" t="b">
        <v>1</v>
      </c>
      <c r="L54" t="b">
        <v>1</v>
      </c>
      <c r="M54" t="b">
        <v>1</v>
      </c>
      <c r="N54" t="b">
        <v>1</v>
      </c>
      <c r="O54" t="b">
        <v>1</v>
      </c>
      <c r="P54" t="b">
        <v>1</v>
      </c>
    </row>
    <row r="55" spans="1:16" x14ac:dyDescent="0.3">
      <c r="A55" t="s">
        <v>56</v>
      </c>
      <c r="B55" t="s">
        <v>47</v>
      </c>
      <c r="C55" t="s">
        <v>47</v>
      </c>
      <c r="D55" t="s">
        <v>47</v>
      </c>
      <c r="E55" t="s">
        <v>47</v>
      </c>
      <c r="F55" t="s">
        <v>47</v>
      </c>
      <c r="G55" t="s">
        <v>47</v>
      </c>
      <c r="H55" t="s">
        <v>47</v>
      </c>
      <c r="I55" t="s">
        <v>47</v>
      </c>
      <c r="J55" t="s">
        <v>47</v>
      </c>
      <c r="K55" t="b">
        <v>0</v>
      </c>
      <c r="L55" t="b">
        <v>0</v>
      </c>
      <c r="M55" t="b">
        <v>0</v>
      </c>
      <c r="N55" t="b">
        <v>0</v>
      </c>
      <c r="O55" t="b">
        <v>0</v>
      </c>
      <c r="P55" t="b">
        <v>0</v>
      </c>
    </row>
    <row r="56" spans="1:16" x14ac:dyDescent="0.3">
      <c r="A56" t="s">
        <v>57</v>
      </c>
      <c r="B56" t="s">
        <v>47</v>
      </c>
      <c r="C56" t="s">
        <v>47</v>
      </c>
      <c r="D56" t="s">
        <v>47</v>
      </c>
      <c r="E56" t="s">
        <v>47</v>
      </c>
      <c r="F56" t="s">
        <v>47</v>
      </c>
      <c r="G56" t="s">
        <v>47</v>
      </c>
      <c r="H56" t="s">
        <v>47</v>
      </c>
      <c r="I56" t="s">
        <v>47</v>
      </c>
      <c r="J56" t="s">
        <v>47</v>
      </c>
      <c r="K56" t="b">
        <v>0</v>
      </c>
      <c r="L56" t="b">
        <v>0</v>
      </c>
      <c r="M56" t="b">
        <v>0</v>
      </c>
      <c r="N56" t="b">
        <v>0</v>
      </c>
      <c r="O56" t="b">
        <v>0</v>
      </c>
      <c r="P56" t="b">
        <v>0</v>
      </c>
    </row>
    <row r="57" spans="1:16" x14ac:dyDescent="0.3">
      <c r="A57" t="s">
        <v>58</v>
      </c>
      <c r="B57" t="s">
        <v>47</v>
      </c>
      <c r="C57" t="s">
        <v>47</v>
      </c>
      <c r="D57" t="s">
        <v>47</v>
      </c>
      <c r="E57" t="s">
        <v>47</v>
      </c>
      <c r="F57" t="s">
        <v>47</v>
      </c>
      <c r="G57" t="s">
        <v>47</v>
      </c>
      <c r="H57" t="s">
        <v>47</v>
      </c>
      <c r="I57" t="s">
        <v>47</v>
      </c>
      <c r="J57" t="s">
        <v>47</v>
      </c>
      <c r="K57" t="b">
        <v>1</v>
      </c>
      <c r="L57" t="b">
        <v>1</v>
      </c>
      <c r="M57" t="b">
        <v>1</v>
      </c>
      <c r="N57" t="b">
        <v>1</v>
      </c>
      <c r="O57" t="b">
        <v>1</v>
      </c>
      <c r="P57" t="b">
        <v>1</v>
      </c>
    </row>
    <row r="58" spans="1:16" x14ac:dyDescent="0.3">
      <c r="A58" t="s">
        <v>59</v>
      </c>
      <c r="B58" t="s">
        <v>47</v>
      </c>
      <c r="C58" t="s">
        <v>47</v>
      </c>
      <c r="D58" t="s">
        <v>47</v>
      </c>
      <c r="E58" t="s">
        <v>47</v>
      </c>
      <c r="F58" t="s">
        <v>47</v>
      </c>
      <c r="G58" t="s">
        <v>47</v>
      </c>
      <c r="H58" t="s">
        <v>47</v>
      </c>
      <c r="I58" t="s">
        <v>47</v>
      </c>
      <c r="J58" t="s">
        <v>47</v>
      </c>
      <c r="K58" t="b">
        <v>0</v>
      </c>
      <c r="L58" t="b">
        <v>0</v>
      </c>
      <c r="M58" t="b">
        <v>0</v>
      </c>
      <c r="N58" t="b">
        <v>0</v>
      </c>
      <c r="O58" t="b">
        <v>0</v>
      </c>
      <c r="P58" t="b">
        <v>0</v>
      </c>
    </row>
    <row r="59" spans="1:16" x14ac:dyDescent="0.3">
      <c r="A59" t="s">
        <v>60</v>
      </c>
      <c r="B59" t="s">
        <v>47</v>
      </c>
      <c r="C59" t="s">
        <v>47</v>
      </c>
      <c r="D59" t="s">
        <v>47</v>
      </c>
      <c r="E59" t="s">
        <v>47</v>
      </c>
      <c r="F59" t="s">
        <v>47</v>
      </c>
      <c r="G59" t="s">
        <v>47</v>
      </c>
      <c r="H59" t="s">
        <v>47</v>
      </c>
      <c r="I59" t="s">
        <v>47</v>
      </c>
      <c r="J59" t="s">
        <v>47</v>
      </c>
      <c r="K59" t="b">
        <v>0</v>
      </c>
      <c r="L59" t="b">
        <v>0</v>
      </c>
      <c r="M59" t="b">
        <v>0</v>
      </c>
      <c r="N59" t="b">
        <v>0</v>
      </c>
      <c r="O59" t="b">
        <v>0</v>
      </c>
      <c r="P59" t="b">
        <v>0</v>
      </c>
    </row>
    <row r="60" spans="1:16" x14ac:dyDescent="0.3">
      <c r="A60" t="s">
        <v>61</v>
      </c>
      <c r="B60" t="b">
        <v>0</v>
      </c>
      <c r="C60" t="b">
        <v>0</v>
      </c>
      <c r="D60" t="b">
        <v>0</v>
      </c>
      <c r="E60" t="b">
        <v>0</v>
      </c>
      <c r="F60" t="b">
        <v>0</v>
      </c>
      <c r="G60" t="b">
        <v>0</v>
      </c>
      <c r="H60" t="b">
        <v>0</v>
      </c>
      <c r="I60" t="b">
        <v>0</v>
      </c>
      <c r="J60" t="b">
        <v>0</v>
      </c>
      <c r="K60" t="b">
        <v>0</v>
      </c>
      <c r="L60" t="b">
        <v>0</v>
      </c>
      <c r="M60" t="b">
        <v>0</v>
      </c>
      <c r="N60" t="b">
        <v>1</v>
      </c>
      <c r="O60" t="b">
        <v>1</v>
      </c>
      <c r="P60" t="b">
        <v>1</v>
      </c>
    </row>
    <row r="61" spans="1:16" x14ac:dyDescent="0.3">
      <c r="A61" t="s">
        <v>62</v>
      </c>
      <c r="B61" t="b">
        <v>1</v>
      </c>
      <c r="C61" t="b">
        <v>1</v>
      </c>
      <c r="D61" t="b">
        <v>0</v>
      </c>
      <c r="E61" t="b">
        <v>0</v>
      </c>
      <c r="F61" t="b">
        <v>0</v>
      </c>
      <c r="G61" t="b">
        <v>1</v>
      </c>
      <c r="H61" t="b">
        <v>0</v>
      </c>
      <c r="I61" t="b">
        <v>0</v>
      </c>
      <c r="J61" t="b">
        <v>0</v>
      </c>
      <c r="K61" t="b">
        <v>0</v>
      </c>
      <c r="L61" t="b">
        <v>0</v>
      </c>
      <c r="M61" t="b">
        <v>0</v>
      </c>
      <c r="N61" t="b">
        <v>0</v>
      </c>
      <c r="O61" t="b">
        <v>0</v>
      </c>
      <c r="P61" t="b">
        <v>0</v>
      </c>
    </row>
    <row r="62" spans="1:16" x14ac:dyDescent="0.3">
      <c r="A62" t="s">
        <v>301</v>
      </c>
      <c r="B62" t="b">
        <v>0</v>
      </c>
      <c r="C62" t="b">
        <v>0</v>
      </c>
      <c r="D62" t="b">
        <v>1</v>
      </c>
      <c r="E62" t="b">
        <v>1</v>
      </c>
      <c r="F62" t="b">
        <v>1</v>
      </c>
      <c r="G62" t="b">
        <v>0</v>
      </c>
      <c r="H62" t="b">
        <v>1</v>
      </c>
      <c r="I62" t="b">
        <v>1</v>
      </c>
      <c r="J62" t="b">
        <v>1</v>
      </c>
      <c r="K62" t="b">
        <v>1</v>
      </c>
      <c r="L62" t="b">
        <v>1</v>
      </c>
      <c r="M62" t="b">
        <v>1</v>
      </c>
      <c r="N62" t="b">
        <v>0</v>
      </c>
      <c r="O62" t="b">
        <v>0</v>
      </c>
      <c r="P62" t="b">
        <v>0</v>
      </c>
    </row>
    <row r="63" spans="1:16" x14ac:dyDescent="0.3">
      <c r="A63" t="s">
        <v>63</v>
      </c>
      <c r="B63" t="b">
        <v>1</v>
      </c>
      <c r="C63" t="b">
        <v>1</v>
      </c>
      <c r="D63" t="b">
        <v>0</v>
      </c>
      <c r="E63" t="b">
        <v>0</v>
      </c>
      <c r="F63" t="b">
        <v>0</v>
      </c>
      <c r="G63" t="b">
        <v>1</v>
      </c>
      <c r="H63" t="b">
        <v>0</v>
      </c>
      <c r="I63" t="b">
        <v>0</v>
      </c>
      <c r="J63" t="b">
        <v>0</v>
      </c>
      <c r="K63" t="b">
        <v>0</v>
      </c>
      <c r="L63" t="b">
        <v>0</v>
      </c>
      <c r="M63" t="b">
        <v>0</v>
      </c>
      <c r="N63" t="b">
        <v>0</v>
      </c>
      <c r="O63" t="b">
        <v>0</v>
      </c>
      <c r="P63" t="b">
        <v>0</v>
      </c>
    </row>
    <row r="64" spans="1:16" x14ac:dyDescent="0.3">
      <c r="A64" t="s">
        <v>64</v>
      </c>
      <c r="B64" t="b">
        <v>0</v>
      </c>
      <c r="C64" t="b">
        <v>0</v>
      </c>
      <c r="D64" t="b">
        <v>1</v>
      </c>
      <c r="E64" t="b">
        <v>1</v>
      </c>
      <c r="F64" t="b">
        <v>1</v>
      </c>
      <c r="G64" t="b">
        <v>0</v>
      </c>
      <c r="H64" t="b">
        <v>1</v>
      </c>
      <c r="I64" t="b">
        <v>1</v>
      </c>
      <c r="J64" t="b">
        <v>1</v>
      </c>
      <c r="K64" t="b">
        <v>1</v>
      </c>
      <c r="L64" t="b">
        <v>1</v>
      </c>
      <c r="M64" t="b">
        <v>1</v>
      </c>
      <c r="N64" t="b">
        <v>0</v>
      </c>
      <c r="O64" t="b">
        <v>0</v>
      </c>
      <c r="P64" t="b">
        <v>0</v>
      </c>
    </row>
    <row r="65" spans="1:16" x14ac:dyDescent="0.3">
      <c r="A65" t="s">
        <v>65</v>
      </c>
      <c r="B65" t="s">
        <v>47</v>
      </c>
      <c r="C65" t="s">
        <v>47</v>
      </c>
      <c r="D65" t="s">
        <v>47</v>
      </c>
      <c r="E65" t="s">
        <v>47</v>
      </c>
      <c r="F65" t="s">
        <v>47</v>
      </c>
      <c r="G65" t="s">
        <v>47</v>
      </c>
      <c r="H65" t="s">
        <v>47</v>
      </c>
      <c r="I65" t="s">
        <v>47</v>
      </c>
      <c r="J65" t="s">
        <v>47</v>
      </c>
      <c r="K65" t="s">
        <v>47</v>
      </c>
      <c r="L65" t="s">
        <v>47</v>
      </c>
      <c r="M65" t="s">
        <v>47</v>
      </c>
      <c r="N65" t="b">
        <v>1</v>
      </c>
      <c r="O65" t="b">
        <v>1</v>
      </c>
      <c r="P65" t="b">
        <v>1</v>
      </c>
    </row>
    <row r="66" spans="1:16" x14ac:dyDescent="0.3">
      <c r="A66" t="s">
        <v>66</v>
      </c>
      <c r="B66" t="s">
        <v>47</v>
      </c>
      <c r="C66" t="s">
        <v>47</v>
      </c>
      <c r="D66" t="s">
        <v>47</v>
      </c>
      <c r="E66" t="s">
        <v>47</v>
      </c>
      <c r="F66" t="s">
        <v>47</v>
      </c>
      <c r="G66" t="s">
        <v>47</v>
      </c>
      <c r="H66" t="s">
        <v>47</v>
      </c>
      <c r="I66" t="s">
        <v>47</v>
      </c>
      <c r="J66" t="s">
        <v>47</v>
      </c>
      <c r="K66" t="s">
        <v>47</v>
      </c>
      <c r="L66" t="s">
        <v>47</v>
      </c>
      <c r="M66" t="s">
        <v>47</v>
      </c>
      <c r="N66" t="b">
        <v>0</v>
      </c>
      <c r="O66" t="b">
        <v>0</v>
      </c>
      <c r="P66" t="b">
        <v>0</v>
      </c>
    </row>
    <row r="67" spans="1:16" x14ac:dyDescent="0.3">
      <c r="A67" t="s">
        <v>67</v>
      </c>
      <c r="B67" t="s">
        <v>47</v>
      </c>
      <c r="C67" t="s">
        <v>47</v>
      </c>
      <c r="D67" t="s">
        <v>47</v>
      </c>
      <c r="E67" t="s">
        <v>47</v>
      </c>
      <c r="F67" t="s">
        <v>47</v>
      </c>
      <c r="G67" t="s">
        <v>47</v>
      </c>
      <c r="H67" t="s">
        <v>47</v>
      </c>
      <c r="I67" t="s">
        <v>47</v>
      </c>
      <c r="J67" t="s">
        <v>47</v>
      </c>
      <c r="K67" t="s">
        <v>47</v>
      </c>
      <c r="L67" t="s">
        <v>47</v>
      </c>
      <c r="M67" t="s">
        <v>47</v>
      </c>
      <c r="N67" t="b">
        <v>0</v>
      </c>
      <c r="O67" t="b">
        <v>0</v>
      </c>
      <c r="P67" t="b">
        <v>0</v>
      </c>
    </row>
    <row r="68" spans="1:16" x14ac:dyDescent="0.3">
      <c r="A68" t="s">
        <v>68</v>
      </c>
      <c r="B68" t="s">
        <v>47</v>
      </c>
      <c r="C68" t="s">
        <v>47</v>
      </c>
      <c r="D68" t="s">
        <v>47</v>
      </c>
      <c r="E68" t="s">
        <v>47</v>
      </c>
      <c r="F68" t="s">
        <v>47</v>
      </c>
      <c r="G68" t="s">
        <v>47</v>
      </c>
      <c r="H68" t="s">
        <v>47</v>
      </c>
      <c r="I68" t="s">
        <v>47</v>
      </c>
      <c r="J68" t="s">
        <v>47</v>
      </c>
      <c r="K68" t="s">
        <v>47</v>
      </c>
      <c r="L68" t="s">
        <v>47</v>
      </c>
      <c r="M68" t="s">
        <v>47</v>
      </c>
      <c r="N68" t="b">
        <v>1</v>
      </c>
      <c r="O68" t="b">
        <v>1</v>
      </c>
      <c r="P68" t="b">
        <v>1</v>
      </c>
    </row>
    <row r="69" spans="1:16" x14ac:dyDescent="0.3">
      <c r="A69" t="s">
        <v>69</v>
      </c>
      <c r="B69" t="s">
        <v>47</v>
      </c>
      <c r="C69" t="s">
        <v>47</v>
      </c>
      <c r="D69" t="s">
        <v>47</v>
      </c>
      <c r="E69" t="s">
        <v>47</v>
      </c>
      <c r="F69" t="s">
        <v>47</v>
      </c>
      <c r="G69" t="s">
        <v>47</v>
      </c>
      <c r="H69" t="s">
        <v>47</v>
      </c>
      <c r="I69" t="s">
        <v>47</v>
      </c>
      <c r="J69" t="s">
        <v>47</v>
      </c>
      <c r="K69" t="s">
        <v>47</v>
      </c>
      <c r="L69" t="s">
        <v>47</v>
      </c>
      <c r="M69" t="s">
        <v>47</v>
      </c>
      <c r="N69" t="b">
        <v>0</v>
      </c>
      <c r="O69" t="b">
        <v>0</v>
      </c>
      <c r="P69" t="b">
        <v>0</v>
      </c>
    </row>
    <row r="70" spans="1:16" x14ac:dyDescent="0.3">
      <c r="A70" t="s">
        <v>70</v>
      </c>
      <c r="B70" t="s">
        <v>47</v>
      </c>
      <c r="C70" t="s">
        <v>47</v>
      </c>
      <c r="D70" t="s">
        <v>47</v>
      </c>
      <c r="E70" t="s">
        <v>47</v>
      </c>
      <c r="F70" t="s">
        <v>47</v>
      </c>
      <c r="G70" t="s">
        <v>47</v>
      </c>
      <c r="H70" t="s">
        <v>47</v>
      </c>
      <c r="I70" t="s">
        <v>47</v>
      </c>
      <c r="J70" t="s">
        <v>47</v>
      </c>
      <c r="K70" t="s">
        <v>47</v>
      </c>
      <c r="L70" t="s">
        <v>47</v>
      </c>
      <c r="M70" t="s">
        <v>47</v>
      </c>
      <c r="N70" t="b">
        <v>0</v>
      </c>
      <c r="O70" t="b">
        <v>0</v>
      </c>
      <c r="P70" t="b">
        <v>0</v>
      </c>
    </row>
    <row r="71" spans="1:16" x14ac:dyDescent="0.3">
      <c r="A71" t="s">
        <v>71</v>
      </c>
      <c r="B71" t="b">
        <v>0</v>
      </c>
      <c r="C71" t="b">
        <v>0</v>
      </c>
      <c r="D71" t="b">
        <v>0</v>
      </c>
      <c r="E71" t="b">
        <v>0</v>
      </c>
      <c r="F71" t="b">
        <v>0</v>
      </c>
      <c r="G71" t="b">
        <v>0</v>
      </c>
      <c r="H71" t="b">
        <v>0</v>
      </c>
      <c r="I71" t="b">
        <v>0</v>
      </c>
      <c r="J71" t="b">
        <v>0</v>
      </c>
      <c r="K71" t="b">
        <v>0</v>
      </c>
      <c r="L71" t="b">
        <v>0</v>
      </c>
      <c r="M71" t="b">
        <v>0</v>
      </c>
      <c r="N71" t="b">
        <v>1</v>
      </c>
      <c r="O71" t="b">
        <v>1</v>
      </c>
      <c r="P71" t="b">
        <v>1</v>
      </c>
    </row>
    <row r="72" spans="1:16" x14ac:dyDescent="0.3">
      <c r="A72" t="s">
        <v>72</v>
      </c>
      <c r="B72" t="b">
        <v>1</v>
      </c>
      <c r="C72" t="b">
        <v>1</v>
      </c>
      <c r="D72" t="b">
        <v>0</v>
      </c>
      <c r="E72" t="b">
        <v>0</v>
      </c>
      <c r="F72" t="b">
        <v>0</v>
      </c>
      <c r="G72" t="b">
        <v>1</v>
      </c>
      <c r="H72" t="b">
        <v>0</v>
      </c>
      <c r="I72" t="b">
        <v>0</v>
      </c>
      <c r="J72" t="b">
        <v>0</v>
      </c>
      <c r="K72" t="b">
        <v>0</v>
      </c>
      <c r="L72" t="b">
        <v>0</v>
      </c>
      <c r="M72" t="b">
        <v>0</v>
      </c>
      <c r="N72" t="b">
        <v>0</v>
      </c>
      <c r="O72" t="b">
        <v>0</v>
      </c>
      <c r="P72" t="b">
        <v>0</v>
      </c>
    </row>
    <row r="73" spans="1:16" x14ac:dyDescent="0.3">
      <c r="A73" t="s">
        <v>302</v>
      </c>
      <c r="B73" t="b">
        <v>0</v>
      </c>
      <c r="C73" t="b">
        <v>0</v>
      </c>
      <c r="D73" t="b">
        <v>1</v>
      </c>
      <c r="E73" t="b">
        <v>1</v>
      </c>
      <c r="F73" t="b">
        <v>1</v>
      </c>
      <c r="G73" t="b">
        <v>0</v>
      </c>
      <c r="H73" t="b">
        <v>1</v>
      </c>
      <c r="I73" t="b">
        <v>1</v>
      </c>
      <c r="J73" t="b">
        <v>1</v>
      </c>
      <c r="K73" t="b">
        <v>1</v>
      </c>
      <c r="L73" t="b">
        <v>1</v>
      </c>
      <c r="M73" t="b">
        <v>1</v>
      </c>
      <c r="N73" t="b">
        <v>0</v>
      </c>
      <c r="O73" t="b">
        <v>0</v>
      </c>
      <c r="P73" t="b">
        <v>0</v>
      </c>
    </row>
    <row r="74" spans="1:16" x14ac:dyDescent="0.3">
      <c r="A74" t="s">
        <v>73</v>
      </c>
      <c r="B74" t="b">
        <v>1</v>
      </c>
      <c r="C74" t="b">
        <v>1</v>
      </c>
      <c r="D74" t="b">
        <v>0</v>
      </c>
      <c r="E74" t="b">
        <v>0</v>
      </c>
      <c r="F74" t="b">
        <v>0</v>
      </c>
      <c r="G74" t="b">
        <v>1</v>
      </c>
      <c r="H74" t="b">
        <v>0</v>
      </c>
      <c r="I74" t="b">
        <v>0</v>
      </c>
      <c r="J74" t="b">
        <v>0</v>
      </c>
      <c r="K74" t="b">
        <v>0</v>
      </c>
      <c r="L74" t="b">
        <v>0</v>
      </c>
      <c r="M74" t="b">
        <v>0</v>
      </c>
      <c r="N74" t="b">
        <v>0</v>
      </c>
      <c r="O74" t="b">
        <v>0</v>
      </c>
      <c r="P74" t="b">
        <v>0</v>
      </c>
    </row>
    <row r="75" spans="1:16" x14ac:dyDescent="0.3">
      <c r="A75" t="s">
        <v>74</v>
      </c>
      <c r="B75" t="b">
        <v>0</v>
      </c>
      <c r="C75" t="b">
        <v>0</v>
      </c>
      <c r="D75" t="b">
        <v>1</v>
      </c>
      <c r="E75" t="b">
        <v>1</v>
      </c>
      <c r="F75" t="b">
        <v>1</v>
      </c>
      <c r="G75" t="b">
        <v>0</v>
      </c>
      <c r="H75" t="b">
        <v>1</v>
      </c>
      <c r="I75" t="b">
        <v>1</v>
      </c>
      <c r="J75" t="b">
        <v>1</v>
      </c>
      <c r="K75" t="b">
        <v>1</v>
      </c>
      <c r="L75" t="b">
        <v>1</v>
      </c>
      <c r="M75" t="b">
        <v>1</v>
      </c>
      <c r="N75" t="b">
        <v>0</v>
      </c>
      <c r="O75" t="b">
        <v>0</v>
      </c>
      <c r="P75" t="b">
        <v>0</v>
      </c>
    </row>
    <row r="76" spans="1:16" x14ac:dyDescent="0.3">
      <c r="A76" t="s">
        <v>75</v>
      </c>
      <c r="B76" t="s">
        <v>47</v>
      </c>
      <c r="C76" t="s">
        <v>47</v>
      </c>
      <c r="D76" t="s">
        <v>47</v>
      </c>
      <c r="E76" t="s">
        <v>47</v>
      </c>
      <c r="F76" t="s">
        <v>47</v>
      </c>
      <c r="G76" t="s">
        <v>47</v>
      </c>
      <c r="H76" t="s">
        <v>47</v>
      </c>
      <c r="I76" t="s">
        <v>47</v>
      </c>
      <c r="J76" t="s">
        <v>47</v>
      </c>
      <c r="K76" t="s">
        <v>47</v>
      </c>
      <c r="L76" t="s">
        <v>47</v>
      </c>
      <c r="M76" t="s">
        <v>47</v>
      </c>
      <c r="N76" t="b">
        <v>1</v>
      </c>
      <c r="O76" t="b">
        <v>1</v>
      </c>
      <c r="P76" t="b">
        <v>1</v>
      </c>
    </row>
    <row r="77" spans="1:16" x14ac:dyDescent="0.3">
      <c r="A77" t="s">
        <v>76</v>
      </c>
      <c r="B77" t="s">
        <v>47</v>
      </c>
      <c r="C77" t="s">
        <v>47</v>
      </c>
      <c r="D77" t="s">
        <v>47</v>
      </c>
      <c r="E77" t="s">
        <v>47</v>
      </c>
      <c r="F77" t="s">
        <v>47</v>
      </c>
      <c r="G77" t="s">
        <v>47</v>
      </c>
      <c r="H77" t="s">
        <v>47</v>
      </c>
      <c r="I77" t="s">
        <v>47</v>
      </c>
      <c r="J77" t="s">
        <v>47</v>
      </c>
      <c r="K77" t="s">
        <v>47</v>
      </c>
      <c r="L77" t="s">
        <v>47</v>
      </c>
      <c r="M77" t="s">
        <v>47</v>
      </c>
      <c r="N77" t="b">
        <v>0</v>
      </c>
      <c r="O77" t="b">
        <v>0</v>
      </c>
      <c r="P77" t="b">
        <v>0</v>
      </c>
    </row>
    <row r="78" spans="1:16" x14ac:dyDescent="0.3">
      <c r="A78" t="s">
        <v>77</v>
      </c>
      <c r="B78" t="s">
        <v>47</v>
      </c>
      <c r="C78" t="s">
        <v>47</v>
      </c>
      <c r="D78" t="s">
        <v>47</v>
      </c>
      <c r="E78" t="s">
        <v>47</v>
      </c>
      <c r="F78" t="s">
        <v>47</v>
      </c>
      <c r="G78" t="s">
        <v>47</v>
      </c>
      <c r="H78" t="s">
        <v>47</v>
      </c>
      <c r="I78" t="s">
        <v>47</v>
      </c>
      <c r="J78" t="s">
        <v>47</v>
      </c>
      <c r="K78" t="s">
        <v>47</v>
      </c>
      <c r="L78" t="s">
        <v>47</v>
      </c>
      <c r="M78" t="s">
        <v>47</v>
      </c>
      <c r="N78" t="b">
        <v>0</v>
      </c>
      <c r="O78" t="b">
        <v>0</v>
      </c>
      <c r="P78" t="b">
        <v>0</v>
      </c>
    </row>
    <row r="79" spans="1:16" x14ac:dyDescent="0.3">
      <c r="A79" t="s">
        <v>78</v>
      </c>
      <c r="B79" t="s">
        <v>47</v>
      </c>
      <c r="C79" t="s">
        <v>47</v>
      </c>
      <c r="D79" t="s">
        <v>47</v>
      </c>
      <c r="E79" t="s">
        <v>47</v>
      </c>
      <c r="F79" t="s">
        <v>47</v>
      </c>
      <c r="G79" t="s">
        <v>47</v>
      </c>
      <c r="H79" t="s">
        <v>47</v>
      </c>
      <c r="I79" t="s">
        <v>47</v>
      </c>
      <c r="J79" t="s">
        <v>47</v>
      </c>
      <c r="K79" t="s">
        <v>47</v>
      </c>
      <c r="L79" t="s">
        <v>47</v>
      </c>
      <c r="M79" t="s">
        <v>47</v>
      </c>
      <c r="N79" t="b">
        <v>1</v>
      </c>
      <c r="O79" t="b">
        <v>1</v>
      </c>
      <c r="P79" t="b">
        <v>1</v>
      </c>
    </row>
    <row r="80" spans="1:16" x14ac:dyDescent="0.3">
      <c r="A80" t="s">
        <v>79</v>
      </c>
      <c r="B80" t="s">
        <v>47</v>
      </c>
      <c r="C80" t="s">
        <v>47</v>
      </c>
      <c r="D80" t="s">
        <v>47</v>
      </c>
      <c r="E80" t="s">
        <v>47</v>
      </c>
      <c r="F80" t="s">
        <v>47</v>
      </c>
      <c r="G80" t="s">
        <v>47</v>
      </c>
      <c r="H80" t="s">
        <v>47</v>
      </c>
      <c r="I80" t="s">
        <v>47</v>
      </c>
      <c r="J80" t="s">
        <v>47</v>
      </c>
      <c r="K80" t="s">
        <v>47</v>
      </c>
      <c r="L80" t="s">
        <v>47</v>
      </c>
      <c r="M80" t="s">
        <v>47</v>
      </c>
      <c r="N80" t="b">
        <v>0</v>
      </c>
      <c r="O80" t="b">
        <v>0</v>
      </c>
      <c r="P80" t="b">
        <v>0</v>
      </c>
    </row>
    <row r="81" spans="1:16" x14ac:dyDescent="0.3">
      <c r="A81" t="s">
        <v>80</v>
      </c>
      <c r="B81" t="s">
        <v>47</v>
      </c>
      <c r="C81" t="s">
        <v>47</v>
      </c>
      <c r="D81" t="s">
        <v>47</v>
      </c>
      <c r="E81" t="s">
        <v>47</v>
      </c>
      <c r="F81" t="s">
        <v>47</v>
      </c>
      <c r="G81" t="s">
        <v>47</v>
      </c>
      <c r="H81" t="s">
        <v>47</v>
      </c>
      <c r="I81" t="s">
        <v>47</v>
      </c>
      <c r="J81" t="s">
        <v>47</v>
      </c>
      <c r="K81" t="s">
        <v>47</v>
      </c>
      <c r="L81" t="s">
        <v>47</v>
      </c>
      <c r="M81" t="s">
        <v>47</v>
      </c>
      <c r="N81" t="b">
        <v>0</v>
      </c>
      <c r="O81" t="b">
        <v>0</v>
      </c>
      <c r="P81" t="b">
        <v>0</v>
      </c>
    </row>
    <row r="82" spans="1:16" x14ac:dyDescent="0.3">
      <c r="A82" t="s">
        <v>81</v>
      </c>
      <c r="B82" t="b">
        <v>0</v>
      </c>
      <c r="C82" t="b">
        <v>0</v>
      </c>
      <c r="D82" t="b">
        <v>0</v>
      </c>
      <c r="E82" t="b">
        <v>0</v>
      </c>
      <c r="F82" t="b">
        <v>0</v>
      </c>
      <c r="G82" t="b">
        <v>0</v>
      </c>
      <c r="H82" t="b">
        <v>0</v>
      </c>
      <c r="I82" t="b">
        <v>0</v>
      </c>
      <c r="J82" t="b">
        <v>0</v>
      </c>
      <c r="K82" t="b">
        <v>0</v>
      </c>
      <c r="L82" t="b">
        <v>0</v>
      </c>
      <c r="M82" t="b">
        <v>0</v>
      </c>
      <c r="N82" t="b">
        <v>0</v>
      </c>
      <c r="O82" t="b">
        <v>0</v>
      </c>
      <c r="P82" t="b">
        <v>1</v>
      </c>
    </row>
    <row r="83" spans="1:16" x14ac:dyDescent="0.3">
      <c r="A83" t="s">
        <v>82</v>
      </c>
      <c r="B83" t="b">
        <v>1</v>
      </c>
      <c r="C83" t="b">
        <v>1</v>
      </c>
      <c r="D83" t="b">
        <v>1</v>
      </c>
      <c r="E83" t="b">
        <v>0</v>
      </c>
      <c r="F83" t="b">
        <v>0</v>
      </c>
      <c r="G83" t="b">
        <v>1</v>
      </c>
      <c r="H83" t="b">
        <v>1</v>
      </c>
      <c r="I83" t="b">
        <v>0</v>
      </c>
      <c r="J83" t="b">
        <v>0</v>
      </c>
      <c r="K83" t="b">
        <v>1</v>
      </c>
      <c r="L83" t="b">
        <v>0</v>
      </c>
      <c r="M83" t="b">
        <v>0</v>
      </c>
      <c r="N83" t="b">
        <v>0</v>
      </c>
      <c r="O83" t="b">
        <v>0</v>
      </c>
      <c r="P83" t="b">
        <v>0</v>
      </c>
    </row>
    <row r="84" spans="1:16" x14ac:dyDescent="0.3">
      <c r="A84" t="s">
        <v>303</v>
      </c>
      <c r="B84" t="b">
        <v>0</v>
      </c>
      <c r="C84" t="b">
        <v>0</v>
      </c>
      <c r="D84" t="b">
        <v>0</v>
      </c>
      <c r="E84" t="b">
        <v>1</v>
      </c>
      <c r="F84" t="b">
        <v>1</v>
      </c>
      <c r="G84" t="b">
        <v>0</v>
      </c>
      <c r="H84" t="b">
        <v>0</v>
      </c>
      <c r="I84" t="b">
        <v>1</v>
      </c>
      <c r="J84" t="b">
        <v>1</v>
      </c>
      <c r="K84" t="b">
        <v>0</v>
      </c>
      <c r="L84" t="b">
        <v>1</v>
      </c>
      <c r="M84" t="b">
        <v>1</v>
      </c>
      <c r="N84" t="b">
        <v>1</v>
      </c>
      <c r="O84" t="b">
        <v>1</v>
      </c>
      <c r="P84" t="b">
        <v>0</v>
      </c>
    </row>
    <row r="85" spans="1:16" x14ac:dyDescent="0.3">
      <c r="A85" t="s">
        <v>83</v>
      </c>
      <c r="B85" t="b">
        <v>1</v>
      </c>
      <c r="C85" t="b">
        <v>1</v>
      </c>
      <c r="D85" t="b">
        <v>1</v>
      </c>
      <c r="E85" t="b">
        <v>0</v>
      </c>
      <c r="F85" t="b">
        <v>0</v>
      </c>
      <c r="G85" t="b">
        <v>1</v>
      </c>
      <c r="H85" t="b">
        <v>1</v>
      </c>
      <c r="I85" t="b">
        <v>0</v>
      </c>
      <c r="J85" t="b">
        <v>0</v>
      </c>
      <c r="K85" t="b">
        <v>1</v>
      </c>
      <c r="L85" t="b">
        <v>0</v>
      </c>
      <c r="M85" t="b">
        <v>0</v>
      </c>
      <c r="N85" t="b">
        <v>0</v>
      </c>
      <c r="O85" t="b">
        <v>0</v>
      </c>
      <c r="P85" t="b">
        <v>0</v>
      </c>
    </row>
    <row r="86" spans="1:16" x14ac:dyDescent="0.3">
      <c r="A86" t="s">
        <v>84</v>
      </c>
      <c r="B86" t="b">
        <v>0</v>
      </c>
      <c r="C86" t="b">
        <v>0</v>
      </c>
      <c r="D86" t="b">
        <v>0</v>
      </c>
      <c r="E86" t="b">
        <v>1</v>
      </c>
      <c r="F86" t="b">
        <v>1</v>
      </c>
      <c r="G86" t="b">
        <v>0</v>
      </c>
      <c r="H86" t="b">
        <v>0</v>
      </c>
      <c r="I86" t="b">
        <v>1</v>
      </c>
      <c r="J86" t="b">
        <v>1</v>
      </c>
      <c r="K86" t="b">
        <v>0</v>
      </c>
      <c r="L86" t="b">
        <v>1</v>
      </c>
      <c r="M86" t="b">
        <v>1</v>
      </c>
      <c r="N86" t="b">
        <v>1</v>
      </c>
      <c r="O86" t="b">
        <v>1</v>
      </c>
      <c r="P86" t="b">
        <v>0</v>
      </c>
    </row>
    <row r="87" spans="1:16" x14ac:dyDescent="0.3">
      <c r="A87" t="s">
        <v>85</v>
      </c>
      <c r="B87" t="s">
        <v>47</v>
      </c>
      <c r="C87" t="s">
        <v>47</v>
      </c>
      <c r="D87" t="s">
        <v>47</v>
      </c>
      <c r="E87" t="s">
        <v>47</v>
      </c>
      <c r="F87" t="s">
        <v>47</v>
      </c>
      <c r="G87" t="s">
        <v>47</v>
      </c>
      <c r="H87" t="s">
        <v>47</v>
      </c>
      <c r="I87" t="s">
        <v>47</v>
      </c>
      <c r="J87" t="s">
        <v>47</v>
      </c>
      <c r="K87" t="s">
        <v>47</v>
      </c>
      <c r="L87" t="s">
        <v>47</v>
      </c>
      <c r="M87" t="s">
        <v>47</v>
      </c>
      <c r="N87" t="s">
        <v>47</v>
      </c>
      <c r="O87" t="s">
        <v>47</v>
      </c>
      <c r="P87" t="b">
        <v>1</v>
      </c>
    </row>
    <row r="88" spans="1:16" x14ac:dyDescent="0.3">
      <c r="A88" t="s">
        <v>86</v>
      </c>
      <c r="B88" t="s">
        <v>47</v>
      </c>
      <c r="C88" t="s">
        <v>47</v>
      </c>
      <c r="D88" t="s">
        <v>47</v>
      </c>
      <c r="E88" t="s">
        <v>47</v>
      </c>
      <c r="F88" t="s">
        <v>47</v>
      </c>
      <c r="G88" t="s">
        <v>47</v>
      </c>
      <c r="H88" t="s">
        <v>47</v>
      </c>
      <c r="I88" t="s">
        <v>47</v>
      </c>
      <c r="J88" t="s">
        <v>47</v>
      </c>
      <c r="K88" t="s">
        <v>47</v>
      </c>
      <c r="L88" t="s">
        <v>47</v>
      </c>
      <c r="M88" t="s">
        <v>47</v>
      </c>
      <c r="N88" t="s">
        <v>47</v>
      </c>
      <c r="O88" t="s">
        <v>47</v>
      </c>
      <c r="P88" t="b">
        <v>0</v>
      </c>
    </row>
    <row r="89" spans="1:16" x14ac:dyDescent="0.3">
      <c r="A89" t="s">
        <v>87</v>
      </c>
      <c r="B89" t="s">
        <v>47</v>
      </c>
      <c r="C89" t="s">
        <v>47</v>
      </c>
      <c r="D89" t="s">
        <v>47</v>
      </c>
      <c r="E89" t="s">
        <v>47</v>
      </c>
      <c r="F89" t="s">
        <v>47</v>
      </c>
      <c r="G89" t="s">
        <v>47</v>
      </c>
      <c r="H89" t="s">
        <v>47</v>
      </c>
      <c r="I89" t="s">
        <v>47</v>
      </c>
      <c r="J89" t="s">
        <v>47</v>
      </c>
      <c r="K89" t="s">
        <v>47</v>
      </c>
      <c r="L89" t="s">
        <v>47</v>
      </c>
      <c r="M89" t="s">
        <v>47</v>
      </c>
      <c r="N89" t="s">
        <v>47</v>
      </c>
      <c r="O89" t="s">
        <v>47</v>
      </c>
      <c r="P89" t="b">
        <v>0</v>
      </c>
    </row>
    <row r="90" spans="1:16" x14ac:dyDescent="0.3">
      <c r="A90" t="s">
        <v>88</v>
      </c>
      <c r="B90" t="s">
        <v>47</v>
      </c>
      <c r="C90" t="s">
        <v>47</v>
      </c>
      <c r="D90" t="s">
        <v>47</v>
      </c>
      <c r="E90" t="s">
        <v>47</v>
      </c>
      <c r="F90" t="s">
        <v>47</v>
      </c>
      <c r="G90" t="s">
        <v>47</v>
      </c>
      <c r="H90" t="s">
        <v>47</v>
      </c>
      <c r="I90" t="s">
        <v>47</v>
      </c>
      <c r="J90" t="s">
        <v>47</v>
      </c>
      <c r="K90" t="s">
        <v>47</v>
      </c>
      <c r="L90" t="s">
        <v>47</v>
      </c>
      <c r="M90" t="s">
        <v>47</v>
      </c>
      <c r="N90" t="s">
        <v>47</v>
      </c>
      <c r="O90" t="s">
        <v>47</v>
      </c>
      <c r="P90" t="b">
        <v>1</v>
      </c>
    </row>
    <row r="91" spans="1:16" x14ac:dyDescent="0.3">
      <c r="A91" t="s">
        <v>89</v>
      </c>
      <c r="B91" t="s">
        <v>47</v>
      </c>
      <c r="C91" t="s">
        <v>47</v>
      </c>
      <c r="D91" t="s">
        <v>47</v>
      </c>
      <c r="E91" t="s">
        <v>47</v>
      </c>
      <c r="F91" t="s">
        <v>47</v>
      </c>
      <c r="G91" t="s">
        <v>47</v>
      </c>
      <c r="H91" t="s">
        <v>47</v>
      </c>
      <c r="I91" t="s">
        <v>47</v>
      </c>
      <c r="J91" t="s">
        <v>47</v>
      </c>
      <c r="K91" t="s">
        <v>47</v>
      </c>
      <c r="L91" t="s">
        <v>47</v>
      </c>
      <c r="M91" t="s">
        <v>47</v>
      </c>
      <c r="N91" t="s">
        <v>47</v>
      </c>
      <c r="O91" t="s">
        <v>47</v>
      </c>
      <c r="P91" t="b">
        <v>0</v>
      </c>
    </row>
    <row r="92" spans="1:16" x14ac:dyDescent="0.3">
      <c r="A92" t="s">
        <v>90</v>
      </c>
      <c r="B92" t="s">
        <v>47</v>
      </c>
      <c r="C92" t="s">
        <v>47</v>
      </c>
      <c r="D92" t="s">
        <v>47</v>
      </c>
      <c r="E92" t="s">
        <v>47</v>
      </c>
      <c r="F92" t="s">
        <v>47</v>
      </c>
      <c r="G92" t="s">
        <v>47</v>
      </c>
      <c r="H92" t="s">
        <v>47</v>
      </c>
      <c r="I92" t="s">
        <v>47</v>
      </c>
      <c r="J92" t="s">
        <v>47</v>
      </c>
      <c r="K92" t="s">
        <v>47</v>
      </c>
      <c r="L92" t="s">
        <v>47</v>
      </c>
      <c r="M92" t="s">
        <v>47</v>
      </c>
      <c r="N92" t="s">
        <v>47</v>
      </c>
      <c r="O92" t="s">
        <v>47</v>
      </c>
      <c r="P92" t="b">
        <v>0</v>
      </c>
    </row>
    <row r="93" spans="1:16" x14ac:dyDescent="0.3">
      <c r="A93" t="s">
        <v>91</v>
      </c>
      <c r="B93" t="b">
        <v>0</v>
      </c>
      <c r="C93" t="b">
        <v>0</v>
      </c>
      <c r="D93" t="b">
        <v>0</v>
      </c>
      <c r="E93" t="b">
        <v>0</v>
      </c>
      <c r="F93" t="b">
        <v>0</v>
      </c>
      <c r="G93" t="b">
        <v>0</v>
      </c>
      <c r="H93" t="b">
        <v>0</v>
      </c>
      <c r="I93" t="b">
        <v>0</v>
      </c>
      <c r="J93" t="b">
        <v>0</v>
      </c>
      <c r="K93" t="b">
        <v>0</v>
      </c>
      <c r="L93" t="b">
        <v>0</v>
      </c>
      <c r="M93" t="b">
        <v>0</v>
      </c>
      <c r="N93" t="b">
        <v>0</v>
      </c>
      <c r="O93" t="b">
        <v>0</v>
      </c>
      <c r="P93" t="b">
        <v>1</v>
      </c>
    </row>
    <row r="94" spans="1:16" x14ac:dyDescent="0.3">
      <c r="A94" t="s">
        <v>92</v>
      </c>
      <c r="B94" t="b">
        <v>1</v>
      </c>
      <c r="C94" t="b">
        <v>1</v>
      </c>
      <c r="D94" t="b">
        <v>1</v>
      </c>
      <c r="E94" t="b">
        <v>0</v>
      </c>
      <c r="F94" t="b">
        <v>0</v>
      </c>
      <c r="G94" t="b">
        <v>1</v>
      </c>
      <c r="H94" t="b">
        <v>1</v>
      </c>
      <c r="I94" t="b">
        <v>0</v>
      </c>
      <c r="J94" t="b">
        <v>0</v>
      </c>
      <c r="K94" t="b">
        <v>1</v>
      </c>
      <c r="L94" t="b">
        <v>0</v>
      </c>
      <c r="M94" t="b">
        <v>0</v>
      </c>
      <c r="N94" t="b">
        <v>0</v>
      </c>
      <c r="O94" t="b">
        <v>0</v>
      </c>
      <c r="P94" t="b">
        <v>0</v>
      </c>
    </row>
    <row r="95" spans="1:16" x14ac:dyDescent="0.3">
      <c r="A95" t="s">
        <v>304</v>
      </c>
      <c r="B95" t="b">
        <v>0</v>
      </c>
      <c r="C95" t="b">
        <v>0</v>
      </c>
      <c r="D95" t="b">
        <v>0</v>
      </c>
      <c r="E95" t="b">
        <v>1</v>
      </c>
      <c r="F95" t="b">
        <v>1</v>
      </c>
      <c r="G95" t="b">
        <v>0</v>
      </c>
      <c r="H95" t="b">
        <v>0</v>
      </c>
      <c r="I95" t="b">
        <v>1</v>
      </c>
      <c r="J95" t="b">
        <v>1</v>
      </c>
      <c r="K95" t="b">
        <v>0</v>
      </c>
      <c r="L95" t="b">
        <v>1</v>
      </c>
      <c r="M95" t="b">
        <v>1</v>
      </c>
      <c r="N95" t="b">
        <v>1</v>
      </c>
      <c r="O95" t="b">
        <v>1</v>
      </c>
      <c r="P95" t="b">
        <v>0</v>
      </c>
    </row>
    <row r="96" spans="1:16" x14ac:dyDescent="0.3">
      <c r="A96" t="s">
        <v>93</v>
      </c>
      <c r="B96" t="b">
        <v>1</v>
      </c>
      <c r="C96" t="b">
        <v>1</v>
      </c>
      <c r="D96" t="b">
        <v>1</v>
      </c>
      <c r="E96" t="b">
        <v>0</v>
      </c>
      <c r="F96" t="b">
        <v>0</v>
      </c>
      <c r="G96" t="b">
        <v>1</v>
      </c>
      <c r="H96" t="b">
        <v>1</v>
      </c>
      <c r="I96" t="b">
        <v>0</v>
      </c>
      <c r="J96" t="b">
        <v>0</v>
      </c>
      <c r="K96" t="b">
        <v>1</v>
      </c>
      <c r="L96" t="b">
        <v>0</v>
      </c>
      <c r="M96" t="b">
        <v>0</v>
      </c>
      <c r="N96" t="b">
        <v>0</v>
      </c>
      <c r="O96" t="b">
        <v>0</v>
      </c>
      <c r="P96" t="b">
        <v>0</v>
      </c>
    </row>
    <row r="97" spans="1:16" x14ac:dyDescent="0.3">
      <c r="A97" t="s">
        <v>94</v>
      </c>
      <c r="B97" t="b">
        <v>0</v>
      </c>
      <c r="C97" t="b">
        <v>0</v>
      </c>
      <c r="D97" t="b">
        <v>0</v>
      </c>
      <c r="E97" t="b">
        <v>1</v>
      </c>
      <c r="F97" t="b">
        <v>1</v>
      </c>
      <c r="G97" t="b">
        <v>0</v>
      </c>
      <c r="H97" t="b">
        <v>0</v>
      </c>
      <c r="I97" t="b">
        <v>1</v>
      </c>
      <c r="J97" t="b">
        <v>1</v>
      </c>
      <c r="K97" t="b">
        <v>0</v>
      </c>
      <c r="L97" t="b">
        <v>1</v>
      </c>
      <c r="M97" t="b">
        <v>1</v>
      </c>
      <c r="N97" t="b">
        <v>1</v>
      </c>
      <c r="O97" t="b">
        <v>1</v>
      </c>
      <c r="P97" t="b">
        <v>0</v>
      </c>
    </row>
    <row r="98" spans="1:16" x14ac:dyDescent="0.3">
      <c r="A98" t="s">
        <v>95</v>
      </c>
      <c r="B98" t="s">
        <v>47</v>
      </c>
      <c r="C98" t="s">
        <v>47</v>
      </c>
      <c r="D98" t="s">
        <v>47</v>
      </c>
      <c r="E98" t="s">
        <v>47</v>
      </c>
      <c r="F98" t="s">
        <v>47</v>
      </c>
      <c r="G98" t="s">
        <v>47</v>
      </c>
      <c r="H98" t="s">
        <v>47</v>
      </c>
      <c r="I98" t="s">
        <v>47</v>
      </c>
      <c r="J98" t="s">
        <v>47</v>
      </c>
      <c r="K98" t="s">
        <v>47</v>
      </c>
      <c r="L98" t="s">
        <v>47</v>
      </c>
      <c r="M98" t="s">
        <v>47</v>
      </c>
      <c r="N98" t="s">
        <v>47</v>
      </c>
      <c r="O98" t="s">
        <v>47</v>
      </c>
      <c r="P98" t="b">
        <v>1</v>
      </c>
    </row>
    <row r="99" spans="1:16" x14ac:dyDescent="0.3">
      <c r="A99" t="s">
        <v>96</v>
      </c>
      <c r="B99" t="s">
        <v>47</v>
      </c>
      <c r="C99" t="s">
        <v>47</v>
      </c>
      <c r="D99" t="s">
        <v>47</v>
      </c>
      <c r="E99" t="s">
        <v>47</v>
      </c>
      <c r="F99" t="s">
        <v>47</v>
      </c>
      <c r="G99" t="s">
        <v>47</v>
      </c>
      <c r="H99" t="s">
        <v>47</v>
      </c>
      <c r="I99" t="s">
        <v>47</v>
      </c>
      <c r="J99" t="s">
        <v>47</v>
      </c>
      <c r="K99" t="s">
        <v>47</v>
      </c>
      <c r="L99" t="s">
        <v>47</v>
      </c>
      <c r="M99" t="s">
        <v>47</v>
      </c>
      <c r="N99" t="s">
        <v>47</v>
      </c>
      <c r="O99" t="s">
        <v>47</v>
      </c>
      <c r="P99" t="b">
        <v>0</v>
      </c>
    </row>
    <row r="100" spans="1:16" x14ac:dyDescent="0.3">
      <c r="A100" t="s">
        <v>97</v>
      </c>
      <c r="B100" t="s">
        <v>47</v>
      </c>
      <c r="C100" t="s">
        <v>47</v>
      </c>
      <c r="D100" t="s">
        <v>47</v>
      </c>
      <c r="E100" t="s">
        <v>47</v>
      </c>
      <c r="F100" t="s">
        <v>47</v>
      </c>
      <c r="G100" t="s">
        <v>47</v>
      </c>
      <c r="H100" t="s">
        <v>47</v>
      </c>
      <c r="I100" t="s">
        <v>47</v>
      </c>
      <c r="J100" t="s">
        <v>47</v>
      </c>
      <c r="K100" t="s">
        <v>47</v>
      </c>
      <c r="L100" t="s">
        <v>47</v>
      </c>
      <c r="M100" t="s">
        <v>47</v>
      </c>
      <c r="N100" t="s">
        <v>47</v>
      </c>
      <c r="O100" t="s">
        <v>47</v>
      </c>
      <c r="P100" t="b">
        <v>0</v>
      </c>
    </row>
    <row r="101" spans="1:16" x14ac:dyDescent="0.3">
      <c r="A101" t="s">
        <v>98</v>
      </c>
      <c r="B101" t="s">
        <v>47</v>
      </c>
      <c r="C101" t="s">
        <v>47</v>
      </c>
      <c r="D101" t="s">
        <v>47</v>
      </c>
      <c r="E101" t="s">
        <v>47</v>
      </c>
      <c r="F101" t="s">
        <v>47</v>
      </c>
      <c r="G101" t="s">
        <v>47</v>
      </c>
      <c r="H101" t="s">
        <v>47</v>
      </c>
      <c r="I101" t="s">
        <v>47</v>
      </c>
      <c r="J101" t="s">
        <v>47</v>
      </c>
      <c r="K101" t="s">
        <v>47</v>
      </c>
      <c r="L101" t="s">
        <v>47</v>
      </c>
      <c r="M101" t="s">
        <v>47</v>
      </c>
      <c r="N101" t="s">
        <v>47</v>
      </c>
      <c r="O101" t="s">
        <v>47</v>
      </c>
      <c r="P101" t="b">
        <v>1</v>
      </c>
    </row>
    <row r="102" spans="1:16" x14ac:dyDescent="0.3">
      <c r="A102" t="s">
        <v>99</v>
      </c>
      <c r="B102" t="s">
        <v>47</v>
      </c>
      <c r="C102" t="s">
        <v>47</v>
      </c>
      <c r="D102" t="s">
        <v>47</v>
      </c>
      <c r="E102" t="s">
        <v>47</v>
      </c>
      <c r="F102" t="s">
        <v>47</v>
      </c>
      <c r="G102" t="s">
        <v>47</v>
      </c>
      <c r="H102" t="s">
        <v>47</v>
      </c>
      <c r="I102" t="s">
        <v>47</v>
      </c>
      <c r="J102" t="s">
        <v>47</v>
      </c>
      <c r="K102" t="s">
        <v>47</v>
      </c>
      <c r="L102" t="s">
        <v>47</v>
      </c>
      <c r="M102" t="s">
        <v>47</v>
      </c>
      <c r="N102" t="s">
        <v>47</v>
      </c>
      <c r="O102" t="s">
        <v>47</v>
      </c>
      <c r="P102" t="b">
        <v>0</v>
      </c>
    </row>
    <row r="103" spans="1:16" x14ac:dyDescent="0.3">
      <c r="A103" t="s">
        <v>100</v>
      </c>
      <c r="B103" t="s">
        <v>47</v>
      </c>
      <c r="C103" t="s">
        <v>47</v>
      </c>
      <c r="D103" t="s">
        <v>47</v>
      </c>
      <c r="E103" t="s">
        <v>47</v>
      </c>
      <c r="F103" t="s">
        <v>47</v>
      </c>
      <c r="G103" t="s">
        <v>47</v>
      </c>
      <c r="H103" t="s">
        <v>47</v>
      </c>
      <c r="I103" t="s">
        <v>47</v>
      </c>
      <c r="J103" t="s">
        <v>47</v>
      </c>
      <c r="K103" t="s">
        <v>47</v>
      </c>
      <c r="L103" t="s">
        <v>47</v>
      </c>
      <c r="M103" t="s">
        <v>47</v>
      </c>
      <c r="N103" t="s">
        <v>47</v>
      </c>
      <c r="O103" t="s">
        <v>47</v>
      </c>
      <c r="P103" t="b">
        <v>0</v>
      </c>
    </row>
    <row r="104" spans="1:16" x14ac:dyDescent="0.3">
      <c r="A104" t="s">
        <v>101</v>
      </c>
      <c r="B104" t="b">
        <v>1</v>
      </c>
      <c r="C104" t="b">
        <v>1</v>
      </c>
      <c r="D104" t="b">
        <v>1</v>
      </c>
      <c r="E104" t="b">
        <v>1</v>
      </c>
      <c r="F104" t="b">
        <v>0</v>
      </c>
      <c r="G104" t="b">
        <v>1</v>
      </c>
      <c r="H104" t="b">
        <v>1</v>
      </c>
      <c r="I104" t="b">
        <v>1</v>
      </c>
      <c r="J104" t="b">
        <v>0</v>
      </c>
      <c r="K104" t="b">
        <v>1</v>
      </c>
      <c r="L104" t="b">
        <v>1</v>
      </c>
      <c r="M104" t="b">
        <v>0</v>
      </c>
      <c r="N104" t="b">
        <v>1</v>
      </c>
      <c r="O104" t="b">
        <v>0</v>
      </c>
      <c r="P104" t="b">
        <v>0</v>
      </c>
    </row>
    <row r="105" spans="1:16" x14ac:dyDescent="0.3">
      <c r="A105" t="s">
        <v>305</v>
      </c>
      <c r="B105" t="b">
        <v>0</v>
      </c>
      <c r="C105" t="b">
        <v>0</v>
      </c>
      <c r="D105" t="b">
        <v>0</v>
      </c>
      <c r="E105" t="b">
        <v>0</v>
      </c>
      <c r="F105" t="b">
        <v>1</v>
      </c>
      <c r="G105" t="b">
        <v>0</v>
      </c>
      <c r="H105" t="b">
        <v>0</v>
      </c>
      <c r="I105" t="b">
        <v>0</v>
      </c>
      <c r="J105" t="b">
        <v>1</v>
      </c>
      <c r="K105" t="b">
        <v>0</v>
      </c>
      <c r="L105" t="b">
        <v>0</v>
      </c>
      <c r="M105" t="b">
        <v>1</v>
      </c>
      <c r="N105" t="b">
        <v>0</v>
      </c>
      <c r="O105" t="b">
        <v>1</v>
      </c>
      <c r="P105" t="b">
        <v>1</v>
      </c>
    </row>
    <row r="106" spans="1:16" x14ac:dyDescent="0.3">
      <c r="A106" t="s">
        <v>102</v>
      </c>
      <c r="B106" t="b">
        <v>1</v>
      </c>
      <c r="C106" t="b">
        <v>1</v>
      </c>
      <c r="D106" t="b">
        <v>1</v>
      </c>
      <c r="E106" t="b">
        <v>1</v>
      </c>
      <c r="F106" t="b">
        <v>0</v>
      </c>
      <c r="G106" t="b">
        <v>1</v>
      </c>
      <c r="H106" t="b">
        <v>1</v>
      </c>
      <c r="I106" t="b">
        <v>1</v>
      </c>
      <c r="J106" t="b">
        <v>0</v>
      </c>
      <c r="K106" t="b">
        <v>1</v>
      </c>
      <c r="L106" t="b">
        <v>1</v>
      </c>
      <c r="M106" t="b">
        <v>0</v>
      </c>
      <c r="N106" t="b">
        <v>1</v>
      </c>
      <c r="O106" t="b">
        <v>0</v>
      </c>
      <c r="P106" t="b">
        <v>0</v>
      </c>
    </row>
    <row r="107" spans="1:16" x14ac:dyDescent="0.3">
      <c r="A107" t="s">
        <v>103</v>
      </c>
      <c r="B107" t="b">
        <v>0</v>
      </c>
      <c r="C107" t="b">
        <v>0</v>
      </c>
      <c r="D107" t="b">
        <v>0</v>
      </c>
      <c r="E107" t="b">
        <v>0</v>
      </c>
      <c r="F107" t="b">
        <v>1</v>
      </c>
      <c r="G107" t="b">
        <v>0</v>
      </c>
      <c r="H107" t="b">
        <v>0</v>
      </c>
      <c r="I107" t="b">
        <v>0</v>
      </c>
      <c r="J107" t="b">
        <v>1</v>
      </c>
      <c r="K107" t="b">
        <v>0</v>
      </c>
      <c r="L107" t="b">
        <v>0</v>
      </c>
      <c r="M107" t="b">
        <v>1</v>
      </c>
      <c r="N107" t="b">
        <v>0</v>
      </c>
      <c r="O107" t="b">
        <v>1</v>
      </c>
      <c r="P107" t="b">
        <v>1</v>
      </c>
    </row>
    <row r="108" spans="1:16" x14ac:dyDescent="0.3">
      <c r="A108" t="s">
        <v>104</v>
      </c>
      <c r="B108" t="b">
        <v>1</v>
      </c>
      <c r="C108" t="b">
        <v>1</v>
      </c>
      <c r="D108" t="b">
        <v>1</v>
      </c>
      <c r="E108" t="b">
        <v>1</v>
      </c>
      <c r="F108" t="b">
        <v>0</v>
      </c>
      <c r="G108" t="b">
        <v>1</v>
      </c>
      <c r="H108" t="b">
        <v>1</v>
      </c>
      <c r="I108" t="b">
        <v>1</v>
      </c>
      <c r="J108" t="b">
        <v>0</v>
      </c>
      <c r="K108" t="b">
        <v>1</v>
      </c>
      <c r="L108" t="b">
        <v>1</v>
      </c>
      <c r="M108" t="b">
        <v>0</v>
      </c>
      <c r="N108" t="b">
        <v>1</v>
      </c>
      <c r="O108" t="b">
        <v>0</v>
      </c>
      <c r="P108" t="b">
        <v>0</v>
      </c>
    </row>
    <row r="109" spans="1:16" x14ac:dyDescent="0.3">
      <c r="A109" t="s">
        <v>306</v>
      </c>
      <c r="B109" t="b">
        <v>0</v>
      </c>
      <c r="C109" t="b">
        <v>0</v>
      </c>
      <c r="D109" t="b">
        <v>0</v>
      </c>
      <c r="E109" t="b">
        <v>0</v>
      </c>
      <c r="F109" t="b">
        <v>1</v>
      </c>
      <c r="G109" t="b">
        <v>0</v>
      </c>
      <c r="H109" t="b">
        <v>0</v>
      </c>
      <c r="I109" t="b">
        <v>0</v>
      </c>
      <c r="J109" t="b">
        <v>1</v>
      </c>
      <c r="K109" t="b">
        <v>0</v>
      </c>
      <c r="L109" t="b">
        <v>0</v>
      </c>
      <c r="M109" t="b">
        <v>1</v>
      </c>
      <c r="N109" t="b">
        <v>0</v>
      </c>
      <c r="O109" t="b">
        <v>1</v>
      </c>
      <c r="P109" t="b">
        <v>1</v>
      </c>
    </row>
    <row r="110" spans="1:16" x14ac:dyDescent="0.3">
      <c r="A110" t="s">
        <v>105</v>
      </c>
      <c r="B110" t="b">
        <v>1</v>
      </c>
      <c r="C110" t="b">
        <v>1</v>
      </c>
      <c r="D110" t="b">
        <v>1</v>
      </c>
      <c r="E110" t="b">
        <v>1</v>
      </c>
      <c r="F110" t="b">
        <v>0</v>
      </c>
      <c r="G110" t="b">
        <v>1</v>
      </c>
      <c r="H110" t="b">
        <v>1</v>
      </c>
      <c r="I110" t="b">
        <v>1</v>
      </c>
      <c r="J110" t="b">
        <v>0</v>
      </c>
      <c r="K110" t="b">
        <v>1</v>
      </c>
      <c r="L110" t="b">
        <v>1</v>
      </c>
      <c r="M110" t="b">
        <v>0</v>
      </c>
      <c r="N110" t="b">
        <v>1</v>
      </c>
      <c r="O110" t="b">
        <v>0</v>
      </c>
      <c r="P110" t="b">
        <v>0</v>
      </c>
    </row>
    <row r="111" spans="1:16" x14ac:dyDescent="0.3">
      <c r="A111" t="s">
        <v>106</v>
      </c>
      <c r="B111" t="b">
        <v>0</v>
      </c>
      <c r="C111" t="b">
        <v>0</v>
      </c>
      <c r="D111" t="b">
        <v>0</v>
      </c>
      <c r="E111" t="b">
        <v>0</v>
      </c>
      <c r="F111" t="b">
        <v>1</v>
      </c>
      <c r="G111" t="b">
        <v>0</v>
      </c>
      <c r="H111" t="b">
        <v>0</v>
      </c>
      <c r="I111" t="b">
        <v>0</v>
      </c>
      <c r="J111" t="b">
        <v>1</v>
      </c>
      <c r="K111" t="b">
        <v>0</v>
      </c>
      <c r="L111" t="b">
        <v>0</v>
      </c>
      <c r="M111" t="b">
        <v>1</v>
      </c>
      <c r="N111" t="b">
        <v>0</v>
      </c>
      <c r="O111" t="b">
        <v>1</v>
      </c>
      <c r="P111" t="b">
        <v>1</v>
      </c>
    </row>
    <row r="112" spans="1:16" x14ac:dyDescent="0.3">
      <c r="A112" t="s">
        <v>107</v>
      </c>
      <c r="B112" t="b">
        <v>1</v>
      </c>
      <c r="C112" t="b">
        <v>1</v>
      </c>
      <c r="D112" t="b">
        <v>1</v>
      </c>
      <c r="E112" t="b">
        <v>1</v>
      </c>
      <c r="F112" t="b">
        <v>0</v>
      </c>
      <c r="G112" t="b">
        <v>1</v>
      </c>
      <c r="H112" t="b">
        <v>1</v>
      </c>
      <c r="I112" t="b">
        <v>1</v>
      </c>
      <c r="J112" t="b">
        <v>0</v>
      </c>
      <c r="K112" t="b">
        <v>1</v>
      </c>
      <c r="L112" t="b">
        <v>1</v>
      </c>
      <c r="M112" t="b">
        <v>0</v>
      </c>
      <c r="N112" t="b">
        <v>1</v>
      </c>
      <c r="O112" t="b">
        <v>0</v>
      </c>
      <c r="P112" t="b">
        <v>0</v>
      </c>
    </row>
    <row r="113" spans="1:16" x14ac:dyDescent="0.3">
      <c r="A113" t="s">
        <v>307</v>
      </c>
      <c r="B113" t="b">
        <v>0</v>
      </c>
      <c r="C113" t="b">
        <v>0</v>
      </c>
      <c r="D113" t="b">
        <v>0</v>
      </c>
      <c r="E113" t="b">
        <v>0</v>
      </c>
      <c r="F113" t="b">
        <v>1</v>
      </c>
      <c r="G113" t="b">
        <v>0</v>
      </c>
      <c r="H113" t="b">
        <v>0</v>
      </c>
      <c r="I113" t="b">
        <v>0</v>
      </c>
      <c r="J113" t="b">
        <v>1</v>
      </c>
      <c r="K113" t="b">
        <v>0</v>
      </c>
      <c r="L113" t="b">
        <v>0</v>
      </c>
      <c r="M113" t="b">
        <v>1</v>
      </c>
      <c r="N113" t="b">
        <v>0</v>
      </c>
      <c r="O113" t="b">
        <v>1</v>
      </c>
      <c r="P113" t="b">
        <v>1</v>
      </c>
    </row>
    <row r="114" spans="1:16" x14ac:dyDescent="0.3">
      <c r="A114" t="s">
        <v>108</v>
      </c>
      <c r="B114" t="b">
        <v>1</v>
      </c>
      <c r="C114" t="b">
        <v>1</v>
      </c>
      <c r="D114" t="b">
        <v>1</v>
      </c>
      <c r="E114" t="b">
        <v>1</v>
      </c>
      <c r="F114" t="b">
        <v>0</v>
      </c>
      <c r="G114" t="b">
        <v>1</v>
      </c>
      <c r="H114" t="b">
        <v>1</v>
      </c>
      <c r="I114" t="b">
        <v>1</v>
      </c>
      <c r="J114" t="b">
        <v>0</v>
      </c>
      <c r="K114" t="b">
        <v>1</v>
      </c>
      <c r="L114" t="b">
        <v>1</v>
      </c>
      <c r="M114" t="b">
        <v>0</v>
      </c>
      <c r="N114" t="b">
        <v>1</v>
      </c>
      <c r="O114" t="b">
        <v>0</v>
      </c>
      <c r="P114" t="b">
        <v>0</v>
      </c>
    </row>
    <row r="115" spans="1:16" x14ac:dyDescent="0.3">
      <c r="A115" t="s">
        <v>109</v>
      </c>
      <c r="B115" t="b">
        <v>0</v>
      </c>
      <c r="C115" t="b">
        <v>0</v>
      </c>
      <c r="D115" t="b">
        <v>0</v>
      </c>
      <c r="E115" t="b">
        <v>0</v>
      </c>
      <c r="F115" t="b">
        <v>1</v>
      </c>
      <c r="G115" t="b">
        <v>0</v>
      </c>
      <c r="H115" t="b">
        <v>0</v>
      </c>
      <c r="I115" t="b">
        <v>0</v>
      </c>
      <c r="J115" t="b">
        <v>1</v>
      </c>
      <c r="K115" t="b">
        <v>0</v>
      </c>
      <c r="L115" t="b">
        <v>0</v>
      </c>
      <c r="M115" t="b">
        <v>1</v>
      </c>
      <c r="N115" t="b">
        <v>0</v>
      </c>
      <c r="O115" t="b">
        <v>1</v>
      </c>
      <c r="P115" t="b">
        <v>1</v>
      </c>
    </row>
    <row r="116" spans="1:16" x14ac:dyDescent="0.3">
      <c r="A116" t="s">
        <v>110</v>
      </c>
      <c r="B116" t="b">
        <v>1</v>
      </c>
      <c r="C116" t="b">
        <v>1</v>
      </c>
      <c r="D116" t="b">
        <v>1</v>
      </c>
      <c r="E116" t="b">
        <v>1</v>
      </c>
      <c r="F116" t="b">
        <v>0</v>
      </c>
      <c r="G116" t="b">
        <v>1</v>
      </c>
      <c r="H116" t="b">
        <v>1</v>
      </c>
      <c r="I116" t="b">
        <v>1</v>
      </c>
      <c r="J116" t="b">
        <v>0</v>
      </c>
      <c r="K116" t="b">
        <v>1</v>
      </c>
      <c r="L116" t="b">
        <v>1</v>
      </c>
      <c r="M116" t="b">
        <v>0</v>
      </c>
      <c r="N116" t="b">
        <v>1</v>
      </c>
      <c r="O116" t="b">
        <v>0</v>
      </c>
      <c r="P116" t="b">
        <v>0</v>
      </c>
    </row>
    <row r="117" spans="1:16" x14ac:dyDescent="0.3">
      <c r="A117" t="s">
        <v>308</v>
      </c>
      <c r="B117" t="b">
        <v>0</v>
      </c>
      <c r="C117" t="b">
        <v>0</v>
      </c>
      <c r="D117" t="b">
        <v>0</v>
      </c>
      <c r="E117" t="b">
        <v>0</v>
      </c>
      <c r="F117" t="b">
        <v>1</v>
      </c>
      <c r="G117" t="b">
        <v>0</v>
      </c>
      <c r="H117" t="b">
        <v>0</v>
      </c>
      <c r="I117" t="b">
        <v>0</v>
      </c>
      <c r="J117" t="b">
        <v>1</v>
      </c>
      <c r="K117" t="b">
        <v>0</v>
      </c>
      <c r="L117" t="b">
        <v>0</v>
      </c>
      <c r="M117" t="b">
        <v>1</v>
      </c>
      <c r="N117" t="b">
        <v>0</v>
      </c>
      <c r="O117" t="b">
        <v>1</v>
      </c>
      <c r="P117" t="b">
        <v>1</v>
      </c>
    </row>
    <row r="118" spans="1:16" x14ac:dyDescent="0.3">
      <c r="A118" t="s">
        <v>111</v>
      </c>
      <c r="B118" t="b">
        <v>1</v>
      </c>
      <c r="C118" t="b">
        <v>1</v>
      </c>
      <c r="D118" t="b">
        <v>1</v>
      </c>
      <c r="E118" t="b">
        <v>1</v>
      </c>
      <c r="F118" t="b">
        <v>0</v>
      </c>
      <c r="G118" t="b">
        <v>1</v>
      </c>
      <c r="H118" t="b">
        <v>1</v>
      </c>
      <c r="I118" t="b">
        <v>1</v>
      </c>
      <c r="J118" t="b">
        <v>0</v>
      </c>
      <c r="K118" t="b">
        <v>1</v>
      </c>
      <c r="L118" t="b">
        <v>1</v>
      </c>
      <c r="M118" t="b">
        <v>0</v>
      </c>
      <c r="N118" t="b">
        <v>1</v>
      </c>
      <c r="O118" t="b">
        <v>0</v>
      </c>
      <c r="P118" t="b">
        <v>0</v>
      </c>
    </row>
    <row r="119" spans="1:16" x14ac:dyDescent="0.3">
      <c r="A119" t="s">
        <v>112</v>
      </c>
      <c r="B119" t="b">
        <v>0</v>
      </c>
      <c r="C119" t="b">
        <v>0</v>
      </c>
      <c r="D119" t="b">
        <v>0</v>
      </c>
      <c r="E119" t="b">
        <v>0</v>
      </c>
      <c r="F119" t="b">
        <v>1</v>
      </c>
      <c r="G119" t="b">
        <v>0</v>
      </c>
      <c r="H119" t="b">
        <v>0</v>
      </c>
      <c r="I119" t="b">
        <v>0</v>
      </c>
      <c r="J119" t="b">
        <v>1</v>
      </c>
      <c r="K119" t="b">
        <v>0</v>
      </c>
      <c r="L119" t="b">
        <v>0</v>
      </c>
      <c r="M119" t="b">
        <v>1</v>
      </c>
      <c r="N119" t="b">
        <v>0</v>
      </c>
      <c r="O119" t="b">
        <v>1</v>
      </c>
      <c r="P119" t="b">
        <v>1</v>
      </c>
    </row>
    <row r="120" spans="1:16" x14ac:dyDescent="0.3">
      <c r="A120" t="s">
        <v>113</v>
      </c>
      <c r="B120" t="b">
        <v>1</v>
      </c>
      <c r="C120" t="b">
        <v>1</v>
      </c>
      <c r="D120" t="b">
        <v>1</v>
      </c>
      <c r="E120" t="b">
        <v>1</v>
      </c>
      <c r="F120" t="b">
        <v>0</v>
      </c>
      <c r="G120" t="b">
        <v>1</v>
      </c>
      <c r="H120" t="b">
        <v>1</v>
      </c>
      <c r="I120" t="b">
        <v>1</v>
      </c>
      <c r="J120" t="b">
        <v>0</v>
      </c>
      <c r="K120" t="b">
        <v>1</v>
      </c>
      <c r="L120" t="b">
        <v>1</v>
      </c>
      <c r="M120" t="b">
        <v>0</v>
      </c>
      <c r="N120" t="b">
        <v>1</v>
      </c>
      <c r="O120" t="b">
        <v>0</v>
      </c>
      <c r="P120" t="b">
        <v>0</v>
      </c>
    </row>
    <row r="121" spans="1:16" x14ac:dyDescent="0.3">
      <c r="A121" t="s">
        <v>309</v>
      </c>
      <c r="B121" t="b">
        <v>0</v>
      </c>
      <c r="C121" t="b">
        <v>0</v>
      </c>
      <c r="D121" t="b">
        <v>0</v>
      </c>
      <c r="E121" t="b">
        <v>0</v>
      </c>
      <c r="F121" t="b">
        <v>1</v>
      </c>
      <c r="G121" t="b">
        <v>0</v>
      </c>
      <c r="H121" t="b">
        <v>0</v>
      </c>
      <c r="I121" t="b">
        <v>0</v>
      </c>
      <c r="J121" t="b">
        <v>1</v>
      </c>
      <c r="K121" t="b">
        <v>0</v>
      </c>
      <c r="L121" t="b">
        <v>0</v>
      </c>
      <c r="M121" t="b">
        <v>1</v>
      </c>
      <c r="N121" t="b">
        <v>0</v>
      </c>
      <c r="O121" t="b">
        <v>1</v>
      </c>
      <c r="P121" t="b">
        <v>1</v>
      </c>
    </row>
    <row r="122" spans="1:16" x14ac:dyDescent="0.3">
      <c r="A122" t="s">
        <v>114</v>
      </c>
      <c r="B122" t="b">
        <v>1</v>
      </c>
      <c r="C122" t="b">
        <v>1</v>
      </c>
      <c r="D122" t="b">
        <v>1</v>
      </c>
      <c r="E122" t="b">
        <v>1</v>
      </c>
      <c r="F122" t="b">
        <v>0</v>
      </c>
      <c r="G122" t="b">
        <v>1</v>
      </c>
      <c r="H122" t="b">
        <v>1</v>
      </c>
      <c r="I122" t="b">
        <v>1</v>
      </c>
      <c r="J122" t="b">
        <v>0</v>
      </c>
      <c r="K122" t="b">
        <v>1</v>
      </c>
      <c r="L122" t="b">
        <v>1</v>
      </c>
      <c r="M122" t="b">
        <v>0</v>
      </c>
      <c r="N122" t="b">
        <v>1</v>
      </c>
      <c r="O122" t="b">
        <v>0</v>
      </c>
      <c r="P122" t="b">
        <v>0</v>
      </c>
    </row>
    <row r="123" spans="1:16" x14ac:dyDescent="0.3">
      <c r="A123" t="s">
        <v>115</v>
      </c>
      <c r="B123" t="b">
        <v>0</v>
      </c>
      <c r="C123" t="b">
        <v>0</v>
      </c>
      <c r="D123" t="b">
        <v>0</v>
      </c>
      <c r="E123" t="b">
        <v>0</v>
      </c>
      <c r="F123" t="b">
        <v>1</v>
      </c>
      <c r="G123" t="b">
        <v>0</v>
      </c>
      <c r="H123" t="b">
        <v>0</v>
      </c>
      <c r="I123" t="b">
        <v>0</v>
      </c>
      <c r="J123" t="b">
        <v>1</v>
      </c>
      <c r="K123" t="b">
        <v>0</v>
      </c>
      <c r="L123" t="b">
        <v>0</v>
      </c>
      <c r="M123" t="b">
        <v>1</v>
      </c>
      <c r="N123" t="b">
        <v>0</v>
      </c>
      <c r="O123" t="b">
        <v>1</v>
      </c>
      <c r="P123" t="b">
        <v>1</v>
      </c>
    </row>
    <row r="124" spans="1:16" x14ac:dyDescent="0.3">
      <c r="A124" t="s">
        <v>116</v>
      </c>
      <c r="B124" t="b">
        <v>1</v>
      </c>
      <c r="C124" t="b">
        <v>1</v>
      </c>
      <c r="D124" t="b">
        <v>1</v>
      </c>
      <c r="E124" t="b">
        <v>1</v>
      </c>
      <c r="F124" t="b">
        <v>0</v>
      </c>
      <c r="G124" t="b">
        <v>1</v>
      </c>
      <c r="H124" t="b">
        <v>1</v>
      </c>
      <c r="I124" t="b">
        <v>1</v>
      </c>
      <c r="J124" t="b">
        <v>0</v>
      </c>
      <c r="K124" t="b">
        <v>1</v>
      </c>
      <c r="L124" t="b">
        <v>1</v>
      </c>
      <c r="M124" t="b">
        <v>0</v>
      </c>
      <c r="N124" t="b">
        <v>1</v>
      </c>
      <c r="O124" t="b">
        <v>0</v>
      </c>
      <c r="P124" t="b">
        <v>0</v>
      </c>
    </row>
    <row r="125" spans="1:16" x14ac:dyDescent="0.3">
      <c r="A125" t="s">
        <v>310</v>
      </c>
      <c r="B125" t="b">
        <v>0</v>
      </c>
      <c r="C125" t="b">
        <v>0</v>
      </c>
      <c r="D125" t="b">
        <v>0</v>
      </c>
      <c r="E125" t="b">
        <v>0</v>
      </c>
      <c r="F125" t="b">
        <v>1</v>
      </c>
      <c r="G125" t="b">
        <v>0</v>
      </c>
      <c r="H125" t="b">
        <v>0</v>
      </c>
      <c r="I125" t="b">
        <v>0</v>
      </c>
      <c r="J125" t="b">
        <v>1</v>
      </c>
      <c r="K125" t="b">
        <v>0</v>
      </c>
      <c r="L125" t="b">
        <v>0</v>
      </c>
      <c r="M125" t="b">
        <v>1</v>
      </c>
      <c r="N125" t="b">
        <v>0</v>
      </c>
      <c r="O125" t="b">
        <v>1</v>
      </c>
      <c r="P125" t="b">
        <v>1</v>
      </c>
    </row>
    <row r="126" spans="1:16" x14ac:dyDescent="0.3">
      <c r="A126" t="s">
        <v>117</v>
      </c>
      <c r="B126" t="b">
        <v>1</v>
      </c>
      <c r="C126" t="b">
        <v>1</v>
      </c>
      <c r="D126" t="b">
        <v>1</v>
      </c>
      <c r="E126" t="b">
        <v>1</v>
      </c>
      <c r="F126" t="b">
        <v>0</v>
      </c>
      <c r="G126" t="b">
        <v>1</v>
      </c>
      <c r="H126" t="b">
        <v>1</v>
      </c>
      <c r="I126" t="b">
        <v>1</v>
      </c>
      <c r="J126" t="b">
        <v>0</v>
      </c>
      <c r="K126" t="b">
        <v>1</v>
      </c>
      <c r="L126" t="b">
        <v>1</v>
      </c>
      <c r="M126" t="b">
        <v>0</v>
      </c>
      <c r="N126" t="b">
        <v>1</v>
      </c>
      <c r="O126" t="b">
        <v>0</v>
      </c>
      <c r="P126" t="b">
        <v>0</v>
      </c>
    </row>
    <row r="127" spans="1:16" x14ac:dyDescent="0.3">
      <c r="A127" t="s">
        <v>118</v>
      </c>
      <c r="B127" t="b">
        <v>0</v>
      </c>
      <c r="C127" t="b">
        <v>0</v>
      </c>
      <c r="D127" t="b">
        <v>0</v>
      </c>
      <c r="E127" t="b">
        <v>0</v>
      </c>
      <c r="F127" t="b">
        <v>1</v>
      </c>
      <c r="G127" t="b">
        <v>0</v>
      </c>
      <c r="H127" t="b">
        <v>0</v>
      </c>
      <c r="I127" t="b">
        <v>0</v>
      </c>
      <c r="J127" t="b">
        <v>1</v>
      </c>
      <c r="K127" t="b">
        <v>0</v>
      </c>
      <c r="L127" t="b">
        <v>0</v>
      </c>
      <c r="M127" t="b">
        <v>1</v>
      </c>
      <c r="N127" t="b">
        <v>0</v>
      </c>
      <c r="O127" t="b">
        <v>1</v>
      </c>
      <c r="P127" t="b">
        <v>1</v>
      </c>
    </row>
    <row r="128" spans="1:16" x14ac:dyDescent="0.3">
      <c r="A128" t="s">
        <v>119</v>
      </c>
      <c r="B128" t="b">
        <v>1</v>
      </c>
      <c r="C128" t="b">
        <v>1</v>
      </c>
      <c r="D128" t="b">
        <v>1</v>
      </c>
      <c r="E128" t="b">
        <v>1</v>
      </c>
      <c r="F128" t="b">
        <v>1</v>
      </c>
      <c r="G128" t="b">
        <v>1</v>
      </c>
      <c r="H128" t="b">
        <v>1</v>
      </c>
      <c r="I128" t="b">
        <v>1</v>
      </c>
      <c r="J128" t="b">
        <v>1</v>
      </c>
      <c r="K128" t="b">
        <v>1</v>
      </c>
      <c r="L128" t="b">
        <v>1</v>
      </c>
      <c r="M128" t="b">
        <v>1</v>
      </c>
      <c r="N128" t="b">
        <v>1</v>
      </c>
      <c r="O128" t="b">
        <v>1</v>
      </c>
      <c r="P128" t="b">
        <v>1</v>
      </c>
    </row>
    <row r="129" spans="1:16" x14ac:dyDescent="0.3">
      <c r="A129" t="s">
        <v>120</v>
      </c>
      <c r="B129" t="b">
        <v>1</v>
      </c>
      <c r="C129" t="b">
        <v>1</v>
      </c>
      <c r="D129" t="b">
        <v>1</v>
      </c>
      <c r="E129" t="b">
        <v>0</v>
      </c>
      <c r="F129" t="b">
        <v>0</v>
      </c>
      <c r="G129" t="b">
        <v>1</v>
      </c>
      <c r="H129" t="b">
        <v>1</v>
      </c>
      <c r="I129" t="b">
        <v>0</v>
      </c>
      <c r="J129" t="b">
        <v>0</v>
      </c>
      <c r="K129" t="b">
        <v>1</v>
      </c>
      <c r="L129" t="b">
        <v>0</v>
      </c>
      <c r="M129" t="b">
        <v>0</v>
      </c>
      <c r="N129" t="b">
        <v>0</v>
      </c>
      <c r="O129" t="b">
        <v>0</v>
      </c>
      <c r="P129" t="b">
        <v>0</v>
      </c>
    </row>
    <row r="130" spans="1:16" x14ac:dyDescent="0.3">
      <c r="A130" t="s">
        <v>121</v>
      </c>
      <c r="B130" t="b">
        <v>0</v>
      </c>
      <c r="C130" t="b">
        <v>0</v>
      </c>
      <c r="D130" t="b">
        <v>0</v>
      </c>
      <c r="E130" t="b">
        <v>0</v>
      </c>
      <c r="F130" t="b">
        <v>0</v>
      </c>
      <c r="G130" t="b">
        <v>0</v>
      </c>
      <c r="H130" t="b">
        <v>0</v>
      </c>
      <c r="I130" t="b">
        <v>0</v>
      </c>
      <c r="J130" t="b">
        <v>0</v>
      </c>
      <c r="K130" t="b">
        <v>0</v>
      </c>
      <c r="L130" t="b">
        <v>0</v>
      </c>
      <c r="M130" t="b">
        <v>0</v>
      </c>
      <c r="N130" t="b">
        <v>0</v>
      </c>
      <c r="O130" t="b">
        <v>0</v>
      </c>
      <c r="P130" t="b">
        <v>1</v>
      </c>
    </row>
    <row r="131" spans="1:16" x14ac:dyDescent="0.3">
      <c r="A131" t="s">
        <v>311</v>
      </c>
      <c r="B131" t="b">
        <v>0</v>
      </c>
      <c r="C131" t="b">
        <v>0</v>
      </c>
      <c r="D131" t="b">
        <v>0</v>
      </c>
      <c r="E131" t="b">
        <v>1</v>
      </c>
      <c r="F131" t="b">
        <v>1</v>
      </c>
      <c r="G131" t="b">
        <v>0</v>
      </c>
      <c r="H131" t="b">
        <v>0</v>
      </c>
      <c r="I131" t="b">
        <v>1</v>
      </c>
      <c r="J131" t="b">
        <v>1</v>
      </c>
      <c r="K131" t="b">
        <v>0</v>
      </c>
      <c r="L131" t="b">
        <v>1</v>
      </c>
      <c r="M131" t="b">
        <v>1</v>
      </c>
      <c r="N131" t="b">
        <v>1</v>
      </c>
      <c r="O131" t="b">
        <v>1</v>
      </c>
      <c r="P131" t="b">
        <v>0</v>
      </c>
    </row>
    <row r="132" spans="1:16" x14ac:dyDescent="0.3">
      <c r="A132" t="s">
        <v>122</v>
      </c>
      <c r="B132" t="b">
        <v>0</v>
      </c>
      <c r="C132" t="b">
        <v>0</v>
      </c>
      <c r="D132" t="b">
        <v>0</v>
      </c>
      <c r="E132" t="b">
        <v>0</v>
      </c>
      <c r="F132" t="b">
        <v>0</v>
      </c>
      <c r="G132" t="b">
        <v>0</v>
      </c>
      <c r="H132" t="b">
        <v>0</v>
      </c>
      <c r="I132" t="b">
        <v>0</v>
      </c>
      <c r="J132" t="b">
        <v>0</v>
      </c>
      <c r="K132" t="b">
        <v>0</v>
      </c>
      <c r="L132" t="b">
        <v>0</v>
      </c>
      <c r="M132" t="b">
        <v>0</v>
      </c>
      <c r="N132" t="b">
        <v>0</v>
      </c>
      <c r="O132" t="b">
        <v>0</v>
      </c>
      <c r="P132" t="b">
        <v>1</v>
      </c>
    </row>
    <row r="133" spans="1:16" x14ac:dyDescent="0.3">
      <c r="A133" t="s">
        <v>123</v>
      </c>
      <c r="B133" t="b">
        <v>0</v>
      </c>
      <c r="C133" t="b">
        <v>0</v>
      </c>
      <c r="D133" t="b">
        <v>0</v>
      </c>
      <c r="E133" t="b">
        <v>1</v>
      </c>
      <c r="F133" t="b">
        <v>1</v>
      </c>
      <c r="G133" t="b">
        <v>0</v>
      </c>
      <c r="H133" t="b">
        <v>0</v>
      </c>
      <c r="I133" t="b">
        <v>1</v>
      </c>
      <c r="J133" t="b">
        <v>1</v>
      </c>
      <c r="K133" t="b">
        <v>0</v>
      </c>
      <c r="L133" t="b">
        <v>1</v>
      </c>
      <c r="M133" t="b">
        <v>1</v>
      </c>
      <c r="N133" t="b">
        <v>1</v>
      </c>
      <c r="O133" t="b">
        <v>1</v>
      </c>
      <c r="P133" t="b">
        <v>0</v>
      </c>
    </row>
    <row r="134" spans="1:16" x14ac:dyDescent="0.3">
      <c r="A134" t="s">
        <v>124</v>
      </c>
      <c r="B134" t="b">
        <v>1</v>
      </c>
      <c r="C134" t="b">
        <v>1</v>
      </c>
      <c r="D134" t="b">
        <v>1</v>
      </c>
      <c r="E134" t="s">
        <v>47</v>
      </c>
      <c r="F134" t="s">
        <v>47</v>
      </c>
      <c r="G134" t="b">
        <v>1</v>
      </c>
      <c r="H134" t="b">
        <v>1</v>
      </c>
      <c r="I134" t="s">
        <v>47</v>
      </c>
      <c r="J134" t="s">
        <v>47</v>
      </c>
      <c r="K134" t="b">
        <v>1</v>
      </c>
      <c r="L134" t="s">
        <v>47</v>
      </c>
      <c r="M134" t="s">
        <v>47</v>
      </c>
      <c r="N134" t="s">
        <v>47</v>
      </c>
      <c r="O134" t="s">
        <v>47</v>
      </c>
      <c r="P134" t="s">
        <v>47</v>
      </c>
    </row>
    <row r="135" spans="1:16" x14ac:dyDescent="0.3">
      <c r="A135" t="s">
        <v>125</v>
      </c>
      <c r="B135" t="b">
        <v>0</v>
      </c>
      <c r="C135" t="b">
        <v>0</v>
      </c>
      <c r="D135" t="b">
        <v>0</v>
      </c>
      <c r="E135" t="s">
        <v>47</v>
      </c>
      <c r="F135" t="s">
        <v>47</v>
      </c>
      <c r="G135" t="b">
        <v>0</v>
      </c>
      <c r="H135" t="b">
        <v>0</v>
      </c>
      <c r="I135" t="s">
        <v>47</v>
      </c>
      <c r="J135" t="s">
        <v>47</v>
      </c>
      <c r="K135" t="b">
        <v>0</v>
      </c>
      <c r="L135" t="s">
        <v>47</v>
      </c>
      <c r="M135" t="s">
        <v>47</v>
      </c>
      <c r="N135" t="s">
        <v>47</v>
      </c>
      <c r="O135" t="s">
        <v>47</v>
      </c>
      <c r="P135" t="s">
        <v>47</v>
      </c>
    </row>
    <row r="136" spans="1:16" x14ac:dyDescent="0.3">
      <c r="A136" t="s">
        <v>126</v>
      </c>
      <c r="B136" t="b">
        <v>0</v>
      </c>
      <c r="C136" t="b">
        <v>0</v>
      </c>
      <c r="D136" t="b">
        <v>0</v>
      </c>
      <c r="E136" t="s">
        <v>47</v>
      </c>
      <c r="F136" t="s">
        <v>47</v>
      </c>
      <c r="G136" t="b">
        <v>0</v>
      </c>
      <c r="H136" t="b">
        <v>0</v>
      </c>
      <c r="I136" t="s">
        <v>47</v>
      </c>
      <c r="J136" t="s">
        <v>47</v>
      </c>
      <c r="K136" t="b">
        <v>0</v>
      </c>
      <c r="L136" t="s">
        <v>47</v>
      </c>
      <c r="M136" t="s">
        <v>47</v>
      </c>
      <c r="N136" t="s">
        <v>47</v>
      </c>
      <c r="O136" t="s">
        <v>47</v>
      </c>
      <c r="P136" t="s">
        <v>47</v>
      </c>
    </row>
    <row r="137" spans="1:16" x14ac:dyDescent="0.3">
      <c r="A137" t="s">
        <v>127</v>
      </c>
      <c r="B137" t="b">
        <v>1</v>
      </c>
      <c r="C137" t="b">
        <v>1</v>
      </c>
      <c r="D137" t="b">
        <v>1</v>
      </c>
      <c r="E137" t="s">
        <v>47</v>
      </c>
      <c r="F137" t="s">
        <v>47</v>
      </c>
      <c r="G137" t="b">
        <v>1</v>
      </c>
      <c r="H137" t="b">
        <v>1</v>
      </c>
      <c r="I137" t="s">
        <v>47</v>
      </c>
      <c r="J137" t="s">
        <v>47</v>
      </c>
      <c r="K137" t="b">
        <v>1</v>
      </c>
      <c r="L137" t="s">
        <v>47</v>
      </c>
      <c r="M137" t="s">
        <v>47</v>
      </c>
      <c r="N137" t="s">
        <v>47</v>
      </c>
      <c r="O137" t="s">
        <v>47</v>
      </c>
      <c r="P137" t="s">
        <v>47</v>
      </c>
    </row>
    <row r="138" spans="1:16" x14ac:dyDescent="0.3">
      <c r="A138" t="s">
        <v>128</v>
      </c>
      <c r="B138" t="b">
        <v>0</v>
      </c>
      <c r="C138" t="b">
        <v>0</v>
      </c>
      <c r="D138" t="b">
        <v>0</v>
      </c>
      <c r="E138" t="s">
        <v>47</v>
      </c>
      <c r="F138" t="s">
        <v>47</v>
      </c>
      <c r="G138" t="b">
        <v>0</v>
      </c>
      <c r="H138" t="b">
        <v>0</v>
      </c>
      <c r="I138" t="s">
        <v>47</v>
      </c>
      <c r="J138" t="s">
        <v>47</v>
      </c>
      <c r="K138" t="b">
        <v>0</v>
      </c>
      <c r="L138" t="s">
        <v>47</v>
      </c>
      <c r="M138" t="s">
        <v>47</v>
      </c>
      <c r="N138" t="s">
        <v>47</v>
      </c>
      <c r="O138" t="s">
        <v>47</v>
      </c>
      <c r="P138" t="s">
        <v>47</v>
      </c>
    </row>
    <row r="139" spans="1:16" x14ac:dyDescent="0.3">
      <c r="A139" t="s">
        <v>129</v>
      </c>
      <c r="B139" t="b">
        <v>0</v>
      </c>
      <c r="C139" t="b">
        <v>0</v>
      </c>
      <c r="D139" t="b">
        <v>0</v>
      </c>
      <c r="E139" t="s">
        <v>47</v>
      </c>
      <c r="F139" t="s">
        <v>47</v>
      </c>
      <c r="G139" t="b">
        <v>0</v>
      </c>
      <c r="H139" t="b">
        <v>0</v>
      </c>
      <c r="I139" t="s">
        <v>47</v>
      </c>
      <c r="J139" t="s">
        <v>47</v>
      </c>
      <c r="K139" t="b">
        <v>0</v>
      </c>
      <c r="L139" t="s">
        <v>47</v>
      </c>
      <c r="M139" t="s">
        <v>47</v>
      </c>
      <c r="N139" t="s">
        <v>47</v>
      </c>
      <c r="O139" t="s">
        <v>47</v>
      </c>
      <c r="P139" t="s">
        <v>47</v>
      </c>
    </row>
    <row r="140" spans="1:16" x14ac:dyDescent="0.3">
      <c r="A140" t="s">
        <v>130</v>
      </c>
      <c r="B140" t="b">
        <v>1</v>
      </c>
      <c r="C140" t="b">
        <v>1</v>
      </c>
      <c r="D140" t="b">
        <v>1</v>
      </c>
      <c r="E140" t="b">
        <v>0</v>
      </c>
      <c r="F140" t="b">
        <v>0</v>
      </c>
      <c r="G140" t="b">
        <v>1</v>
      </c>
      <c r="H140" t="b">
        <v>1</v>
      </c>
      <c r="I140" t="b">
        <v>0</v>
      </c>
      <c r="J140" t="b">
        <v>0</v>
      </c>
      <c r="K140" t="b">
        <v>1</v>
      </c>
      <c r="L140" t="b">
        <v>0</v>
      </c>
      <c r="M140" t="b">
        <v>0</v>
      </c>
      <c r="N140" t="b">
        <v>0</v>
      </c>
      <c r="O140" t="b">
        <v>0</v>
      </c>
      <c r="P140" t="b">
        <v>0</v>
      </c>
    </row>
    <row r="141" spans="1:16" x14ac:dyDescent="0.3">
      <c r="A141" t="s">
        <v>131</v>
      </c>
      <c r="B141" t="b">
        <v>0</v>
      </c>
      <c r="C141" t="b">
        <v>0</v>
      </c>
      <c r="D141" t="b">
        <v>0</v>
      </c>
      <c r="E141" t="b">
        <v>0</v>
      </c>
      <c r="F141" t="b">
        <v>0</v>
      </c>
      <c r="G141" t="b">
        <v>0</v>
      </c>
      <c r="H141" t="b">
        <v>0</v>
      </c>
      <c r="I141" t="b">
        <v>0</v>
      </c>
      <c r="J141" t="b">
        <v>0</v>
      </c>
      <c r="K141" t="b">
        <v>0</v>
      </c>
      <c r="L141" t="b">
        <v>0</v>
      </c>
      <c r="M141" t="b">
        <v>0</v>
      </c>
      <c r="N141" t="b">
        <v>0</v>
      </c>
      <c r="O141" t="b">
        <v>0</v>
      </c>
      <c r="P141" t="b">
        <v>1</v>
      </c>
    </row>
    <row r="142" spans="1:16" x14ac:dyDescent="0.3">
      <c r="A142" t="s">
        <v>312</v>
      </c>
      <c r="B142" t="b">
        <v>0</v>
      </c>
      <c r="C142" t="b">
        <v>0</v>
      </c>
      <c r="D142" t="b">
        <v>0</v>
      </c>
      <c r="E142" t="b">
        <v>1</v>
      </c>
      <c r="F142" t="b">
        <v>1</v>
      </c>
      <c r="G142" t="b">
        <v>0</v>
      </c>
      <c r="H142" t="b">
        <v>0</v>
      </c>
      <c r="I142" t="b">
        <v>1</v>
      </c>
      <c r="J142" t="b">
        <v>1</v>
      </c>
      <c r="K142" t="b">
        <v>0</v>
      </c>
      <c r="L142" t="b">
        <v>1</v>
      </c>
      <c r="M142" t="b">
        <v>1</v>
      </c>
      <c r="N142" t="b">
        <v>1</v>
      </c>
      <c r="O142" t="b">
        <v>1</v>
      </c>
      <c r="P142" t="b">
        <v>0</v>
      </c>
    </row>
    <row r="143" spans="1:16" x14ac:dyDescent="0.3">
      <c r="A143" t="s">
        <v>132</v>
      </c>
      <c r="B143" t="b">
        <v>0</v>
      </c>
      <c r="C143" t="b">
        <v>0</v>
      </c>
      <c r="D143" t="b">
        <v>0</v>
      </c>
      <c r="E143" t="b">
        <v>0</v>
      </c>
      <c r="F143" t="b">
        <v>0</v>
      </c>
      <c r="G143" t="b">
        <v>0</v>
      </c>
      <c r="H143" t="b">
        <v>0</v>
      </c>
      <c r="I143" t="b">
        <v>0</v>
      </c>
      <c r="J143" t="b">
        <v>0</v>
      </c>
      <c r="K143" t="b">
        <v>0</v>
      </c>
      <c r="L143" t="b">
        <v>0</v>
      </c>
      <c r="M143" t="b">
        <v>0</v>
      </c>
      <c r="N143" t="b">
        <v>0</v>
      </c>
      <c r="O143" t="b">
        <v>0</v>
      </c>
      <c r="P143" t="b">
        <v>1</v>
      </c>
    </row>
    <row r="144" spans="1:16" x14ac:dyDescent="0.3">
      <c r="A144" t="s">
        <v>133</v>
      </c>
      <c r="B144" t="b">
        <v>0</v>
      </c>
      <c r="C144" t="b">
        <v>0</v>
      </c>
      <c r="D144" t="b">
        <v>0</v>
      </c>
      <c r="E144" t="b">
        <v>1</v>
      </c>
      <c r="F144" t="b">
        <v>1</v>
      </c>
      <c r="G144" t="b">
        <v>0</v>
      </c>
      <c r="H144" t="b">
        <v>0</v>
      </c>
      <c r="I144" t="b">
        <v>1</v>
      </c>
      <c r="J144" t="b">
        <v>1</v>
      </c>
      <c r="K144" t="b">
        <v>0</v>
      </c>
      <c r="L144" t="b">
        <v>1</v>
      </c>
      <c r="M144" t="b">
        <v>1</v>
      </c>
      <c r="N144" t="b">
        <v>1</v>
      </c>
      <c r="O144" t="b">
        <v>1</v>
      </c>
      <c r="P144" t="b">
        <v>0</v>
      </c>
    </row>
    <row r="145" spans="1:16" x14ac:dyDescent="0.3">
      <c r="A145" t="s">
        <v>134</v>
      </c>
      <c r="B145" t="b">
        <v>1</v>
      </c>
      <c r="C145" t="b">
        <v>1</v>
      </c>
      <c r="D145" t="b">
        <v>1</v>
      </c>
      <c r="E145" t="s">
        <v>47</v>
      </c>
      <c r="F145" t="s">
        <v>47</v>
      </c>
      <c r="G145" t="b">
        <v>1</v>
      </c>
      <c r="H145" t="b">
        <v>1</v>
      </c>
      <c r="I145" t="s">
        <v>47</v>
      </c>
      <c r="J145" t="s">
        <v>47</v>
      </c>
      <c r="K145" t="b">
        <v>1</v>
      </c>
      <c r="L145" t="s">
        <v>47</v>
      </c>
      <c r="M145" t="s">
        <v>47</v>
      </c>
      <c r="N145" t="s">
        <v>47</v>
      </c>
      <c r="O145" t="s">
        <v>47</v>
      </c>
      <c r="P145" t="s">
        <v>47</v>
      </c>
    </row>
    <row r="146" spans="1:16" x14ac:dyDescent="0.3">
      <c r="A146" t="s">
        <v>135</v>
      </c>
      <c r="B146" t="b">
        <v>0</v>
      </c>
      <c r="C146" t="b">
        <v>0</v>
      </c>
      <c r="D146" t="b">
        <v>0</v>
      </c>
      <c r="E146" t="s">
        <v>47</v>
      </c>
      <c r="F146" t="s">
        <v>47</v>
      </c>
      <c r="G146" t="b">
        <v>0</v>
      </c>
      <c r="H146" t="b">
        <v>0</v>
      </c>
      <c r="I146" t="s">
        <v>47</v>
      </c>
      <c r="J146" t="s">
        <v>47</v>
      </c>
      <c r="K146" t="b">
        <v>0</v>
      </c>
      <c r="L146" t="s">
        <v>47</v>
      </c>
      <c r="M146" t="s">
        <v>47</v>
      </c>
      <c r="N146" t="s">
        <v>47</v>
      </c>
      <c r="O146" t="s">
        <v>47</v>
      </c>
      <c r="P146" t="s">
        <v>47</v>
      </c>
    </row>
    <row r="147" spans="1:16" x14ac:dyDescent="0.3">
      <c r="A147" t="s">
        <v>136</v>
      </c>
      <c r="B147" t="b">
        <v>0</v>
      </c>
      <c r="C147" t="b">
        <v>0</v>
      </c>
      <c r="D147" t="b">
        <v>0</v>
      </c>
      <c r="E147" t="s">
        <v>47</v>
      </c>
      <c r="F147" t="s">
        <v>47</v>
      </c>
      <c r="G147" t="b">
        <v>0</v>
      </c>
      <c r="H147" t="b">
        <v>0</v>
      </c>
      <c r="I147" t="s">
        <v>47</v>
      </c>
      <c r="J147" t="s">
        <v>47</v>
      </c>
      <c r="K147" t="b">
        <v>0</v>
      </c>
      <c r="L147" t="s">
        <v>47</v>
      </c>
      <c r="M147" t="s">
        <v>47</v>
      </c>
      <c r="N147" t="s">
        <v>47</v>
      </c>
      <c r="O147" t="s">
        <v>47</v>
      </c>
      <c r="P147" t="s">
        <v>47</v>
      </c>
    </row>
    <row r="148" spans="1:16" x14ac:dyDescent="0.3">
      <c r="A148" t="s">
        <v>137</v>
      </c>
      <c r="B148" t="b">
        <v>1</v>
      </c>
      <c r="C148" t="b">
        <v>1</v>
      </c>
      <c r="D148" t="b">
        <v>1</v>
      </c>
      <c r="E148" t="s">
        <v>47</v>
      </c>
      <c r="F148" t="s">
        <v>47</v>
      </c>
      <c r="G148" t="b">
        <v>1</v>
      </c>
      <c r="H148" t="b">
        <v>1</v>
      </c>
      <c r="I148" t="s">
        <v>47</v>
      </c>
      <c r="J148" t="s">
        <v>47</v>
      </c>
      <c r="K148" t="b">
        <v>1</v>
      </c>
      <c r="L148" t="s">
        <v>47</v>
      </c>
      <c r="M148" t="s">
        <v>47</v>
      </c>
      <c r="N148" t="s">
        <v>47</v>
      </c>
      <c r="O148" t="s">
        <v>47</v>
      </c>
      <c r="P148" t="s">
        <v>47</v>
      </c>
    </row>
    <row r="149" spans="1:16" x14ac:dyDescent="0.3">
      <c r="A149" t="s">
        <v>138</v>
      </c>
      <c r="B149" t="b">
        <v>0</v>
      </c>
      <c r="C149" t="b">
        <v>0</v>
      </c>
      <c r="D149" t="b">
        <v>0</v>
      </c>
      <c r="E149" t="s">
        <v>47</v>
      </c>
      <c r="F149" t="s">
        <v>47</v>
      </c>
      <c r="G149" t="b">
        <v>0</v>
      </c>
      <c r="H149" t="b">
        <v>0</v>
      </c>
      <c r="I149" t="s">
        <v>47</v>
      </c>
      <c r="J149" t="s">
        <v>47</v>
      </c>
      <c r="K149" t="b">
        <v>0</v>
      </c>
      <c r="L149" t="s">
        <v>47</v>
      </c>
      <c r="M149" t="s">
        <v>47</v>
      </c>
      <c r="N149" t="s">
        <v>47</v>
      </c>
      <c r="O149" t="s">
        <v>47</v>
      </c>
      <c r="P149" t="s">
        <v>47</v>
      </c>
    </row>
    <row r="150" spans="1:16" x14ac:dyDescent="0.3">
      <c r="A150" t="s">
        <v>139</v>
      </c>
      <c r="B150" t="b">
        <v>0</v>
      </c>
      <c r="C150" t="b">
        <v>0</v>
      </c>
      <c r="D150" t="b">
        <v>0</v>
      </c>
      <c r="E150" t="s">
        <v>47</v>
      </c>
      <c r="F150" t="s">
        <v>47</v>
      </c>
      <c r="G150" t="b">
        <v>0</v>
      </c>
      <c r="H150" t="b">
        <v>0</v>
      </c>
      <c r="I150" t="s">
        <v>47</v>
      </c>
      <c r="J150" t="s">
        <v>47</v>
      </c>
      <c r="K150" t="b">
        <v>0</v>
      </c>
      <c r="L150" t="s">
        <v>47</v>
      </c>
      <c r="M150" t="s">
        <v>47</v>
      </c>
      <c r="N150" t="s">
        <v>47</v>
      </c>
      <c r="O150" t="s">
        <v>47</v>
      </c>
      <c r="P150" t="s">
        <v>47</v>
      </c>
    </row>
    <row r="151" spans="1:16" x14ac:dyDescent="0.3">
      <c r="A151" t="s">
        <v>140</v>
      </c>
      <c r="B151" t="b">
        <v>1</v>
      </c>
      <c r="C151" t="b">
        <v>1</v>
      </c>
      <c r="D151" t="b">
        <v>0</v>
      </c>
      <c r="E151" t="b">
        <v>0</v>
      </c>
      <c r="F151" t="b">
        <v>0</v>
      </c>
      <c r="G151" t="b">
        <v>1</v>
      </c>
      <c r="H151" t="b">
        <v>0</v>
      </c>
      <c r="I151" t="b">
        <v>0</v>
      </c>
      <c r="J151" t="b">
        <v>0</v>
      </c>
      <c r="K151" t="b">
        <v>0</v>
      </c>
      <c r="L151" t="b">
        <v>0</v>
      </c>
      <c r="M151" t="b">
        <v>0</v>
      </c>
      <c r="N151" t="b">
        <v>0</v>
      </c>
      <c r="O151" t="b">
        <v>0</v>
      </c>
      <c r="P151" t="b">
        <v>0</v>
      </c>
    </row>
    <row r="152" spans="1:16" x14ac:dyDescent="0.3">
      <c r="A152" t="s">
        <v>141</v>
      </c>
      <c r="B152" t="b">
        <v>0</v>
      </c>
      <c r="C152" t="b">
        <v>0</v>
      </c>
      <c r="D152" t="b">
        <v>0</v>
      </c>
      <c r="E152" t="b">
        <v>0</v>
      </c>
      <c r="F152" t="b">
        <v>0</v>
      </c>
      <c r="G152" t="b">
        <v>0</v>
      </c>
      <c r="H152" t="b">
        <v>0</v>
      </c>
      <c r="I152" t="b">
        <v>0</v>
      </c>
      <c r="J152" t="b">
        <v>0</v>
      </c>
      <c r="K152" t="b">
        <v>0</v>
      </c>
      <c r="L152" t="b">
        <v>0</v>
      </c>
      <c r="M152" t="b">
        <v>0</v>
      </c>
      <c r="N152" t="b">
        <v>1</v>
      </c>
      <c r="O152" t="b">
        <v>1</v>
      </c>
      <c r="P152" t="b">
        <v>1</v>
      </c>
    </row>
    <row r="153" spans="1:16" x14ac:dyDescent="0.3">
      <c r="A153" t="s">
        <v>313</v>
      </c>
      <c r="B153" t="b">
        <v>0</v>
      </c>
      <c r="C153" t="b">
        <v>0</v>
      </c>
      <c r="D153" t="b">
        <v>1</v>
      </c>
      <c r="E153" t="b">
        <v>1</v>
      </c>
      <c r="F153" t="b">
        <v>1</v>
      </c>
      <c r="G153" t="b">
        <v>0</v>
      </c>
      <c r="H153" t="b">
        <v>1</v>
      </c>
      <c r="I153" t="b">
        <v>1</v>
      </c>
      <c r="J153" t="b">
        <v>1</v>
      </c>
      <c r="K153" t="b">
        <v>1</v>
      </c>
      <c r="L153" t="b">
        <v>1</v>
      </c>
      <c r="M153" t="b">
        <v>1</v>
      </c>
      <c r="N153" t="b">
        <v>0</v>
      </c>
      <c r="O153" t="b">
        <v>0</v>
      </c>
      <c r="P153" t="b">
        <v>0</v>
      </c>
    </row>
    <row r="154" spans="1:16" x14ac:dyDescent="0.3">
      <c r="A154" t="s">
        <v>142</v>
      </c>
      <c r="B154" t="b">
        <v>0</v>
      </c>
      <c r="C154" t="b">
        <v>0</v>
      </c>
      <c r="D154" t="b">
        <v>0</v>
      </c>
      <c r="E154" t="b">
        <v>0</v>
      </c>
      <c r="F154" t="b">
        <v>0</v>
      </c>
      <c r="G154" t="b">
        <v>0</v>
      </c>
      <c r="H154" t="b">
        <v>0</v>
      </c>
      <c r="I154" t="b">
        <v>0</v>
      </c>
      <c r="J154" t="b">
        <v>0</v>
      </c>
      <c r="K154" t="b">
        <v>0</v>
      </c>
      <c r="L154" t="b">
        <v>0</v>
      </c>
      <c r="M154" t="b">
        <v>0</v>
      </c>
      <c r="N154" t="b">
        <v>1</v>
      </c>
      <c r="O154" t="b">
        <v>1</v>
      </c>
      <c r="P154" t="b">
        <v>1</v>
      </c>
    </row>
    <row r="155" spans="1:16" x14ac:dyDescent="0.3">
      <c r="A155" t="s">
        <v>143</v>
      </c>
      <c r="B155" t="b">
        <v>0</v>
      </c>
      <c r="C155" t="b">
        <v>0</v>
      </c>
      <c r="D155" t="b">
        <v>1</v>
      </c>
      <c r="E155" t="b">
        <v>1</v>
      </c>
      <c r="F155" t="b">
        <v>1</v>
      </c>
      <c r="G155" t="b">
        <v>0</v>
      </c>
      <c r="H155" t="b">
        <v>1</v>
      </c>
      <c r="I155" t="b">
        <v>1</v>
      </c>
      <c r="J155" t="b">
        <v>1</v>
      </c>
      <c r="K155" t="b">
        <v>1</v>
      </c>
      <c r="L155" t="b">
        <v>1</v>
      </c>
      <c r="M155" t="b">
        <v>1</v>
      </c>
      <c r="N155" t="b">
        <v>0</v>
      </c>
      <c r="O155" t="b">
        <v>0</v>
      </c>
      <c r="P155" t="b">
        <v>0</v>
      </c>
    </row>
    <row r="156" spans="1:16" x14ac:dyDescent="0.3">
      <c r="A156" t="s">
        <v>144</v>
      </c>
      <c r="B156" t="b">
        <v>1</v>
      </c>
      <c r="C156" t="b">
        <v>1</v>
      </c>
      <c r="D156" t="s">
        <v>47</v>
      </c>
      <c r="E156" t="s">
        <v>47</v>
      </c>
      <c r="F156" t="s">
        <v>47</v>
      </c>
      <c r="G156" t="b">
        <v>1</v>
      </c>
      <c r="H156" t="s">
        <v>47</v>
      </c>
      <c r="I156" t="s">
        <v>47</v>
      </c>
      <c r="J156" t="s">
        <v>47</v>
      </c>
      <c r="K156" t="s">
        <v>47</v>
      </c>
      <c r="L156" t="s">
        <v>47</v>
      </c>
      <c r="M156" t="s">
        <v>47</v>
      </c>
      <c r="N156" t="s">
        <v>47</v>
      </c>
      <c r="O156" t="s">
        <v>47</v>
      </c>
      <c r="P156" t="s">
        <v>47</v>
      </c>
    </row>
    <row r="157" spans="1:16" x14ac:dyDescent="0.3">
      <c r="A157" t="s">
        <v>145</v>
      </c>
      <c r="B157" t="b">
        <v>0</v>
      </c>
      <c r="C157" t="b">
        <v>0</v>
      </c>
      <c r="D157" t="s">
        <v>47</v>
      </c>
      <c r="E157" t="s">
        <v>47</v>
      </c>
      <c r="F157" t="s">
        <v>47</v>
      </c>
      <c r="G157" t="b">
        <v>0</v>
      </c>
      <c r="H157" t="s">
        <v>47</v>
      </c>
      <c r="I157" t="s">
        <v>47</v>
      </c>
      <c r="J157" t="s">
        <v>47</v>
      </c>
      <c r="K157" t="s">
        <v>47</v>
      </c>
      <c r="L157" t="s">
        <v>47</v>
      </c>
      <c r="M157" t="s">
        <v>47</v>
      </c>
      <c r="N157" t="s">
        <v>47</v>
      </c>
      <c r="O157" t="s">
        <v>47</v>
      </c>
      <c r="P157" t="s">
        <v>47</v>
      </c>
    </row>
    <row r="158" spans="1:16" x14ac:dyDescent="0.3">
      <c r="A158" t="s">
        <v>146</v>
      </c>
      <c r="B158" t="b">
        <v>0</v>
      </c>
      <c r="C158" t="b">
        <v>0</v>
      </c>
      <c r="D158" t="s">
        <v>47</v>
      </c>
      <c r="E158" t="s">
        <v>47</v>
      </c>
      <c r="F158" t="s">
        <v>47</v>
      </c>
      <c r="G158" t="b">
        <v>0</v>
      </c>
      <c r="H158" t="s">
        <v>47</v>
      </c>
      <c r="I158" t="s">
        <v>47</v>
      </c>
      <c r="J158" t="s">
        <v>47</v>
      </c>
      <c r="K158" t="s">
        <v>47</v>
      </c>
      <c r="L158" t="s">
        <v>47</v>
      </c>
      <c r="M158" t="s">
        <v>47</v>
      </c>
      <c r="N158" t="s">
        <v>47</v>
      </c>
      <c r="O158" t="s">
        <v>47</v>
      </c>
      <c r="P158" t="s">
        <v>47</v>
      </c>
    </row>
    <row r="159" spans="1:16" x14ac:dyDescent="0.3">
      <c r="A159" t="s">
        <v>147</v>
      </c>
      <c r="B159" t="b">
        <v>1</v>
      </c>
      <c r="C159" t="b">
        <v>1</v>
      </c>
      <c r="D159" t="s">
        <v>47</v>
      </c>
      <c r="E159" t="s">
        <v>47</v>
      </c>
      <c r="F159" t="s">
        <v>47</v>
      </c>
      <c r="G159" t="b">
        <v>1</v>
      </c>
      <c r="H159" t="s">
        <v>47</v>
      </c>
      <c r="I159" t="s">
        <v>47</v>
      </c>
      <c r="J159" t="s">
        <v>47</v>
      </c>
      <c r="K159" t="s">
        <v>47</v>
      </c>
      <c r="L159" t="s">
        <v>47</v>
      </c>
      <c r="M159" t="s">
        <v>47</v>
      </c>
      <c r="N159" t="s">
        <v>47</v>
      </c>
      <c r="O159" t="s">
        <v>47</v>
      </c>
      <c r="P159" t="s">
        <v>47</v>
      </c>
    </row>
    <row r="160" spans="1:16" x14ac:dyDescent="0.3">
      <c r="A160" t="s">
        <v>148</v>
      </c>
      <c r="B160" t="b">
        <v>0</v>
      </c>
      <c r="C160" t="b">
        <v>0</v>
      </c>
      <c r="D160" t="s">
        <v>47</v>
      </c>
      <c r="E160" t="s">
        <v>47</v>
      </c>
      <c r="F160" t="s">
        <v>47</v>
      </c>
      <c r="G160" t="b">
        <v>0</v>
      </c>
      <c r="H160" t="s">
        <v>47</v>
      </c>
      <c r="I160" t="s">
        <v>47</v>
      </c>
      <c r="J160" t="s">
        <v>47</v>
      </c>
      <c r="K160" t="s">
        <v>47</v>
      </c>
      <c r="L160" t="s">
        <v>47</v>
      </c>
      <c r="M160" t="s">
        <v>47</v>
      </c>
      <c r="N160" t="s">
        <v>47</v>
      </c>
      <c r="O160" t="s">
        <v>47</v>
      </c>
      <c r="P160" t="s">
        <v>47</v>
      </c>
    </row>
    <row r="161" spans="1:16" x14ac:dyDescent="0.3">
      <c r="A161" t="s">
        <v>149</v>
      </c>
      <c r="B161" t="b">
        <v>0</v>
      </c>
      <c r="C161" t="b">
        <v>0</v>
      </c>
      <c r="D161" t="s">
        <v>47</v>
      </c>
      <c r="E161" t="s">
        <v>47</v>
      </c>
      <c r="F161" t="s">
        <v>47</v>
      </c>
      <c r="G161" t="b">
        <v>0</v>
      </c>
      <c r="H161" t="s">
        <v>47</v>
      </c>
      <c r="I161" t="s">
        <v>47</v>
      </c>
      <c r="J161" t="s">
        <v>47</v>
      </c>
      <c r="K161" t="s">
        <v>47</v>
      </c>
      <c r="L161" t="s">
        <v>47</v>
      </c>
      <c r="M161" t="s">
        <v>47</v>
      </c>
      <c r="N161" t="s">
        <v>47</v>
      </c>
      <c r="O161" t="s">
        <v>47</v>
      </c>
      <c r="P161" t="s">
        <v>47</v>
      </c>
    </row>
    <row r="162" spans="1:16" x14ac:dyDescent="0.3">
      <c r="A162" t="s">
        <v>150</v>
      </c>
      <c r="B162" t="b">
        <v>1</v>
      </c>
      <c r="C162" t="b">
        <v>1</v>
      </c>
      <c r="D162" t="b">
        <v>0</v>
      </c>
      <c r="E162" t="b">
        <v>0</v>
      </c>
      <c r="F162" t="b">
        <v>0</v>
      </c>
      <c r="G162" t="b">
        <v>1</v>
      </c>
      <c r="H162" t="b">
        <v>0</v>
      </c>
      <c r="I162" t="b">
        <v>0</v>
      </c>
      <c r="J162" t="b">
        <v>0</v>
      </c>
      <c r="K162" t="b">
        <v>0</v>
      </c>
      <c r="L162" t="b">
        <v>0</v>
      </c>
      <c r="M162" t="b">
        <v>0</v>
      </c>
      <c r="N162" t="b">
        <v>0</v>
      </c>
      <c r="O162" t="b">
        <v>0</v>
      </c>
      <c r="P162" t="b">
        <v>0</v>
      </c>
    </row>
    <row r="163" spans="1:16" x14ac:dyDescent="0.3">
      <c r="A163" t="s">
        <v>151</v>
      </c>
      <c r="B163" t="b">
        <v>0</v>
      </c>
      <c r="C163" t="b">
        <v>0</v>
      </c>
      <c r="D163" t="b">
        <v>0</v>
      </c>
      <c r="E163" t="b">
        <v>0</v>
      </c>
      <c r="F163" t="b">
        <v>0</v>
      </c>
      <c r="G163" t="b">
        <v>0</v>
      </c>
      <c r="H163" t="b">
        <v>0</v>
      </c>
      <c r="I163" t="b">
        <v>0</v>
      </c>
      <c r="J163" t="b">
        <v>0</v>
      </c>
      <c r="K163" t="b">
        <v>0</v>
      </c>
      <c r="L163" t="b">
        <v>0</v>
      </c>
      <c r="M163" t="b">
        <v>0</v>
      </c>
      <c r="N163" t="b">
        <v>1</v>
      </c>
      <c r="O163" t="b">
        <v>1</v>
      </c>
      <c r="P163" t="b">
        <v>1</v>
      </c>
    </row>
    <row r="164" spans="1:16" x14ac:dyDescent="0.3">
      <c r="A164" t="s">
        <v>314</v>
      </c>
      <c r="B164" t="b">
        <v>0</v>
      </c>
      <c r="C164" t="b">
        <v>0</v>
      </c>
      <c r="D164" t="b">
        <v>1</v>
      </c>
      <c r="E164" t="b">
        <v>1</v>
      </c>
      <c r="F164" t="b">
        <v>1</v>
      </c>
      <c r="G164" t="b">
        <v>0</v>
      </c>
      <c r="H164" t="b">
        <v>1</v>
      </c>
      <c r="I164" t="b">
        <v>1</v>
      </c>
      <c r="J164" t="b">
        <v>1</v>
      </c>
      <c r="K164" t="b">
        <v>1</v>
      </c>
      <c r="L164" t="b">
        <v>1</v>
      </c>
      <c r="M164" t="b">
        <v>1</v>
      </c>
      <c r="N164" t="b">
        <v>0</v>
      </c>
      <c r="O164" t="b">
        <v>0</v>
      </c>
      <c r="P164" t="b">
        <v>0</v>
      </c>
    </row>
    <row r="165" spans="1:16" x14ac:dyDescent="0.3">
      <c r="A165" t="s">
        <v>152</v>
      </c>
      <c r="B165" t="b">
        <v>0</v>
      </c>
      <c r="C165" t="b">
        <v>0</v>
      </c>
      <c r="D165" t="b">
        <v>0</v>
      </c>
      <c r="E165" t="b">
        <v>0</v>
      </c>
      <c r="F165" t="b">
        <v>0</v>
      </c>
      <c r="G165" t="b">
        <v>0</v>
      </c>
      <c r="H165" t="b">
        <v>0</v>
      </c>
      <c r="I165" t="b">
        <v>0</v>
      </c>
      <c r="J165" t="b">
        <v>0</v>
      </c>
      <c r="K165" t="b">
        <v>0</v>
      </c>
      <c r="L165" t="b">
        <v>0</v>
      </c>
      <c r="M165" t="b">
        <v>0</v>
      </c>
      <c r="N165" t="b">
        <v>1</v>
      </c>
      <c r="O165" t="b">
        <v>1</v>
      </c>
      <c r="P165" t="b">
        <v>1</v>
      </c>
    </row>
    <row r="166" spans="1:16" x14ac:dyDescent="0.3">
      <c r="A166" t="s">
        <v>153</v>
      </c>
      <c r="B166" t="b">
        <v>0</v>
      </c>
      <c r="C166" t="b">
        <v>0</v>
      </c>
      <c r="D166" t="b">
        <v>1</v>
      </c>
      <c r="E166" t="b">
        <v>1</v>
      </c>
      <c r="F166" t="b">
        <v>1</v>
      </c>
      <c r="G166" t="b">
        <v>0</v>
      </c>
      <c r="H166" t="b">
        <v>1</v>
      </c>
      <c r="I166" t="b">
        <v>1</v>
      </c>
      <c r="J166" t="b">
        <v>1</v>
      </c>
      <c r="K166" t="b">
        <v>1</v>
      </c>
      <c r="L166" t="b">
        <v>1</v>
      </c>
      <c r="M166" t="b">
        <v>1</v>
      </c>
      <c r="N166" t="b">
        <v>0</v>
      </c>
      <c r="O166" t="b">
        <v>0</v>
      </c>
      <c r="P166" t="b">
        <v>0</v>
      </c>
    </row>
    <row r="167" spans="1:16" x14ac:dyDescent="0.3">
      <c r="A167" t="s">
        <v>154</v>
      </c>
      <c r="B167" t="b">
        <v>1</v>
      </c>
      <c r="C167" t="b">
        <v>1</v>
      </c>
      <c r="D167" t="s">
        <v>47</v>
      </c>
      <c r="E167" t="s">
        <v>47</v>
      </c>
      <c r="F167" t="s">
        <v>47</v>
      </c>
      <c r="G167" t="b">
        <v>1</v>
      </c>
      <c r="H167" t="s">
        <v>47</v>
      </c>
      <c r="I167" t="s">
        <v>47</v>
      </c>
      <c r="J167" t="s">
        <v>47</v>
      </c>
      <c r="K167" t="s">
        <v>47</v>
      </c>
      <c r="L167" t="s">
        <v>47</v>
      </c>
      <c r="M167" t="s">
        <v>47</v>
      </c>
      <c r="N167" t="s">
        <v>47</v>
      </c>
      <c r="O167" t="s">
        <v>47</v>
      </c>
      <c r="P167" t="s">
        <v>47</v>
      </c>
    </row>
    <row r="168" spans="1:16" x14ac:dyDescent="0.3">
      <c r="A168" t="s">
        <v>155</v>
      </c>
      <c r="B168" t="b">
        <v>0</v>
      </c>
      <c r="C168" t="b">
        <v>0</v>
      </c>
      <c r="D168" t="s">
        <v>47</v>
      </c>
      <c r="E168" t="s">
        <v>47</v>
      </c>
      <c r="F168" t="s">
        <v>47</v>
      </c>
      <c r="G168" t="b">
        <v>0</v>
      </c>
      <c r="H168" t="s">
        <v>47</v>
      </c>
      <c r="I168" t="s">
        <v>47</v>
      </c>
      <c r="J168" t="s">
        <v>47</v>
      </c>
      <c r="K168" t="s">
        <v>47</v>
      </c>
      <c r="L168" t="s">
        <v>47</v>
      </c>
      <c r="M168" t="s">
        <v>47</v>
      </c>
      <c r="N168" t="s">
        <v>47</v>
      </c>
      <c r="O168" t="s">
        <v>47</v>
      </c>
      <c r="P168" t="s">
        <v>47</v>
      </c>
    </row>
    <row r="169" spans="1:16" x14ac:dyDescent="0.3">
      <c r="A169" t="s">
        <v>156</v>
      </c>
      <c r="B169" t="b">
        <v>0</v>
      </c>
      <c r="C169" t="b">
        <v>0</v>
      </c>
      <c r="D169" t="s">
        <v>47</v>
      </c>
      <c r="E169" t="s">
        <v>47</v>
      </c>
      <c r="F169" t="s">
        <v>47</v>
      </c>
      <c r="G169" t="b">
        <v>0</v>
      </c>
      <c r="H169" t="s">
        <v>47</v>
      </c>
      <c r="I169" t="s">
        <v>47</v>
      </c>
      <c r="J169" t="s">
        <v>47</v>
      </c>
      <c r="K169" t="s">
        <v>47</v>
      </c>
      <c r="L169" t="s">
        <v>47</v>
      </c>
      <c r="M169" t="s">
        <v>47</v>
      </c>
      <c r="N169" t="s">
        <v>47</v>
      </c>
      <c r="O169" t="s">
        <v>47</v>
      </c>
      <c r="P169" t="s">
        <v>47</v>
      </c>
    </row>
    <row r="170" spans="1:16" x14ac:dyDescent="0.3">
      <c r="A170" t="s">
        <v>157</v>
      </c>
      <c r="B170" t="b">
        <v>1</v>
      </c>
      <c r="C170" t="b">
        <v>1</v>
      </c>
      <c r="D170" t="s">
        <v>47</v>
      </c>
      <c r="E170" t="s">
        <v>47</v>
      </c>
      <c r="F170" t="s">
        <v>47</v>
      </c>
      <c r="G170" t="b">
        <v>1</v>
      </c>
      <c r="H170" t="s">
        <v>47</v>
      </c>
      <c r="I170" t="s">
        <v>47</v>
      </c>
      <c r="J170" t="s">
        <v>47</v>
      </c>
      <c r="K170" t="s">
        <v>47</v>
      </c>
      <c r="L170" t="s">
        <v>47</v>
      </c>
      <c r="M170" t="s">
        <v>47</v>
      </c>
      <c r="N170" t="s">
        <v>47</v>
      </c>
      <c r="O170" t="s">
        <v>47</v>
      </c>
      <c r="P170" t="s">
        <v>47</v>
      </c>
    </row>
    <row r="171" spans="1:16" x14ac:dyDescent="0.3">
      <c r="A171" t="s">
        <v>158</v>
      </c>
      <c r="B171" t="b">
        <v>0</v>
      </c>
      <c r="C171" t="b">
        <v>0</v>
      </c>
      <c r="D171" t="s">
        <v>47</v>
      </c>
      <c r="E171" t="s">
        <v>47</v>
      </c>
      <c r="F171" t="s">
        <v>47</v>
      </c>
      <c r="G171" t="b">
        <v>0</v>
      </c>
      <c r="H171" t="s">
        <v>47</v>
      </c>
      <c r="I171" t="s">
        <v>47</v>
      </c>
      <c r="J171" t="s">
        <v>47</v>
      </c>
      <c r="K171" t="s">
        <v>47</v>
      </c>
      <c r="L171" t="s">
        <v>47</v>
      </c>
      <c r="M171" t="s">
        <v>47</v>
      </c>
      <c r="N171" t="s">
        <v>47</v>
      </c>
      <c r="O171" t="s">
        <v>47</v>
      </c>
      <c r="P171" t="s">
        <v>47</v>
      </c>
    </row>
    <row r="172" spans="1:16" x14ac:dyDescent="0.3">
      <c r="A172" t="s">
        <v>159</v>
      </c>
      <c r="B172" t="b">
        <v>0</v>
      </c>
      <c r="C172" t="b">
        <v>0</v>
      </c>
      <c r="D172" t="s">
        <v>47</v>
      </c>
      <c r="E172" t="s">
        <v>47</v>
      </c>
      <c r="F172" t="s">
        <v>47</v>
      </c>
      <c r="G172" t="b">
        <v>0</v>
      </c>
      <c r="H172" t="s">
        <v>47</v>
      </c>
      <c r="I172" t="s">
        <v>47</v>
      </c>
      <c r="J172" t="s">
        <v>47</v>
      </c>
      <c r="K172" t="s">
        <v>47</v>
      </c>
      <c r="L172" t="s">
        <v>47</v>
      </c>
      <c r="M172" t="s">
        <v>47</v>
      </c>
      <c r="N172" t="s">
        <v>47</v>
      </c>
      <c r="O172" t="s">
        <v>47</v>
      </c>
      <c r="P172" t="s">
        <v>47</v>
      </c>
    </row>
    <row r="173" spans="1:16" x14ac:dyDescent="0.3">
      <c r="A173" t="s">
        <v>160</v>
      </c>
      <c r="B173" t="b">
        <v>1</v>
      </c>
      <c r="C173" t="b">
        <v>0</v>
      </c>
      <c r="D173" t="b">
        <v>0</v>
      </c>
      <c r="E173" t="b">
        <v>0</v>
      </c>
      <c r="F173" t="b">
        <v>0</v>
      </c>
      <c r="G173" t="b">
        <v>0</v>
      </c>
      <c r="H173" t="b">
        <v>0</v>
      </c>
      <c r="I173" t="b">
        <v>0</v>
      </c>
      <c r="J173" t="b">
        <v>0</v>
      </c>
      <c r="K173" t="b">
        <v>0</v>
      </c>
      <c r="L173" t="b">
        <v>0</v>
      </c>
      <c r="M173" t="b">
        <v>0</v>
      </c>
      <c r="N173" t="b">
        <v>0</v>
      </c>
      <c r="O173" t="b">
        <v>0</v>
      </c>
      <c r="P173" t="b">
        <v>0</v>
      </c>
    </row>
    <row r="174" spans="1:16" x14ac:dyDescent="0.3">
      <c r="A174" t="s">
        <v>161</v>
      </c>
      <c r="B174" t="b">
        <v>0</v>
      </c>
      <c r="C174" t="b">
        <v>0</v>
      </c>
      <c r="D174" t="b">
        <v>0</v>
      </c>
      <c r="E174" t="b">
        <v>0</v>
      </c>
      <c r="F174" t="b">
        <v>0</v>
      </c>
      <c r="G174" t="b">
        <v>0</v>
      </c>
      <c r="H174" t="b">
        <v>0</v>
      </c>
      <c r="I174" t="b">
        <v>0</v>
      </c>
      <c r="J174" t="b">
        <v>0</v>
      </c>
      <c r="K174" t="b">
        <v>1</v>
      </c>
      <c r="L174" t="b">
        <v>1</v>
      </c>
      <c r="M174" t="b">
        <v>1</v>
      </c>
      <c r="N174" t="b">
        <v>1</v>
      </c>
      <c r="O174" t="b">
        <v>1</v>
      </c>
      <c r="P174" t="b">
        <v>1</v>
      </c>
    </row>
    <row r="175" spans="1:16" x14ac:dyDescent="0.3">
      <c r="A175" t="s">
        <v>315</v>
      </c>
      <c r="B175" t="b">
        <v>0</v>
      </c>
      <c r="C175" t="b">
        <v>1</v>
      </c>
      <c r="D175" t="b">
        <v>1</v>
      </c>
      <c r="E175" t="b">
        <v>1</v>
      </c>
      <c r="F175" t="b">
        <v>1</v>
      </c>
      <c r="G175" t="b">
        <v>1</v>
      </c>
      <c r="H175" t="b">
        <v>1</v>
      </c>
      <c r="I175" t="b">
        <v>1</v>
      </c>
      <c r="J175" t="b">
        <v>1</v>
      </c>
      <c r="K175" t="b">
        <v>0</v>
      </c>
      <c r="L175" t="b">
        <v>0</v>
      </c>
      <c r="M175" t="b">
        <v>0</v>
      </c>
      <c r="N175" t="b">
        <v>0</v>
      </c>
      <c r="O175" t="b">
        <v>0</v>
      </c>
      <c r="P175" t="b">
        <v>0</v>
      </c>
    </row>
    <row r="176" spans="1:16" x14ac:dyDescent="0.3">
      <c r="A176" t="s">
        <v>162</v>
      </c>
      <c r="B176" t="b">
        <v>0</v>
      </c>
      <c r="C176" t="b">
        <v>0</v>
      </c>
      <c r="D176" t="b">
        <v>0</v>
      </c>
      <c r="E176" t="b">
        <v>0</v>
      </c>
      <c r="F176" t="b">
        <v>0</v>
      </c>
      <c r="G176" t="b">
        <v>0</v>
      </c>
      <c r="H176" t="b">
        <v>0</v>
      </c>
      <c r="I176" t="b">
        <v>0</v>
      </c>
      <c r="J176" t="b">
        <v>0</v>
      </c>
      <c r="K176" t="b">
        <v>1</v>
      </c>
      <c r="L176" t="b">
        <v>1</v>
      </c>
      <c r="M176" t="b">
        <v>1</v>
      </c>
      <c r="N176" t="b">
        <v>1</v>
      </c>
      <c r="O176" t="b">
        <v>1</v>
      </c>
      <c r="P176" t="b">
        <v>1</v>
      </c>
    </row>
    <row r="177" spans="1:16" x14ac:dyDescent="0.3">
      <c r="A177" t="s">
        <v>163</v>
      </c>
      <c r="B177" t="b">
        <v>0</v>
      </c>
      <c r="C177" t="b">
        <v>1</v>
      </c>
      <c r="D177" t="b">
        <v>1</v>
      </c>
      <c r="E177" t="b">
        <v>1</v>
      </c>
      <c r="F177" t="b">
        <v>1</v>
      </c>
      <c r="G177" t="b">
        <v>1</v>
      </c>
      <c r="H177" t="b">
        <v>1</v>
      </c>
      <c r="I177" t="b">
        <v>1</v>
      </c>
      <c r="J177" t="b">
        <v>1</v>
      </c>
      <c r="K177" t="b">
        <v>0</v>
      </c>
      <c r="L177" t="b">
        <v>0</v>
      </c>
      <c r="M177" t="b">
        <v>0</v>
      </c>
      <c r="N177" t="b">
        <v>0</v>
      </c>
      <c r="O177" t="b">
        <v>0</v>
      </c>
      <c r="P177" t="b">
        <v>0</v>
      </c>
    </row>
    <row r="178" spans="1:16" x14ac:dyDescent="0.3">
      <c r="A178" t="s">
        <v>164</v>
      </c>
      <c r="B178" t="b">
        <v>1</v>
      </c>
      <c r="C178" t="s">
        <v>47</v>
      </c>
      <c r="D178" t="s">
        <v>47</v>
      </c>
      <c r="E178" t="s">
        <v>47</v>
      </c>
      <c r="F178" t="s">
        <v>47</v>
      </c>
      <c r="G178" t="s">
        <v>47</v>
      </c>
      <c r="H178" t="s">
        <v>47</v>
      </c>
      <c r="I178" t="s">
        <v>47</v>
      </c>
      <c r="J178" t="s">
        <v>47</v>
      </c>
      <c r="K178" t="s">
        <v>47</v>
      </c>
      <c r="L178" t="s">
        <v>47</v>
      </c>
      <c r="M178" t="s">
        <v>47</v>
      </c>
      <c r="N178" t="s">
        <v>47</v>
      </c>
      <c r="O178" t="s">
        <v>47</v>
      </c>
      <c r="P178" t="s">
        <v>47</v>
      </c>
    </row>
    <row r="179" spans="1:16" x14ac:dyDescent="0.3">
      <c r="A179" t="s">
        <v>165</v>
      </c>
      <c r="B179" t="b">
        <v>0</v>
      </c>
      <c r="C179" t="s">
        <v>47</v>
      </c>
      <c r="D179" t="s">
        <v>47</v>
      </c>
      <c r="E179" t="s">
        <v>47</v>
      </c>
      <c r="F179" t="s">
        <v>47</v>
      </c>
      <c r="G179" t="s">
        <v>47</v>
      </c>
      <c r="H179" t="s">
        <v>47</v>
      </c>
      <c r="I179" t="s">
        <v>47</v>
      </c>
      <c r="J179" t="s">
        <v>47</v>
      </c>
      <c r="K179" t="s">
        <v>47</v>
      </c>
      <c r="L179" t="s">
        <v>47</v>
      </c>
      <c r="M179" t="s">
        <v>47</v>
      </c>
      <c r="N179" t="s">
        <v>47</v>
      </c>
      <c r="O179" t="s">
        <v>47</v>
      </c>
      <c r="P179" t="s">
        <v>47</v>
      </c>
    </row>
    <row r="180" spans="1:16" x14ac:dyDescent="0.3">
      <c r="A180" t="s">
        <v>166</v>
      </c>
      <c r="B180" t="b">
        <v>0</v>
      </c>
      <c r="C180" t="s">
        <v>47</v>
      </c>
      <c r="D180" t="s">
        <v>47</v>
      </c>
      <c r="E180" t="s">
        <v>47</v>
      </c>
      <c r="F180" t="s">
        <v>47</v>
      </c>
      <c r="G180" t="s">
        <v>47</v>
      </c>
      <c r="H180" t="s">
        <v>47</v>
      </c>
      <c r="I180" t="s">
        <v>47</v>
      </c>
      <c r="J180" t="s">
        <v>47</v>
      </c>
      <c r="K180" t="s">
        <v>47</v>
      </c>
      <c r="L180" t="s">
        <v>47</v>
      </c>
      <c r="M180" t="s">
        <v>47</v>
      </c>
      <c r="N180" t="s">
        <v>47</v>
      </c>
      <c r="O180" t="s">
        <v>47</v>
      </c>
      <c r="P180" t="s">
        <v>47</v>
      </c>
    </row>
    <row r="181" spans="1:16" x14ac:dyDescent="0.3">
      <c r="A181" t="s">
        <v>167</v>
      </c>
      <c r="B181" t="b">
        <v>1</v>
      </c>
      <c r="C181" t="s">
        <v>47</v>
      </c>
      <c r="D181" t="s">
        <v>47</v>
      </c>
      <c r="E181" t="s">
        <v>47</v>
      </c>
      <c r="F181" t="s">
        <v>47</v>
      </c>
      <c r="G181" t="s">
        <v>47</v>
      </c>
      <c r="H181" t="s">
        <v>47</v>
      </c>
      <c r="I181" t="s">
        <v>47</v>
      </c>
      <c r="J181" t="s">
        <v>47</v>
      </c>
      <c r="K181" t="s">
        <v>47</v>
      </c>
      <c r="L181" t="s">
        <v>47</v>
      </c>
      <c r="M181" t="s">
        <v>47</v>
      </c>
      <c r="N181" t="s">
        <v>47</v>
      </c>
      <c r="O181" t="s">
        <v>47</v>
      </c>
      <c r="P181" t="s">
        <v>47</v>
      </c>
    </row>
    <row r="182" spans="1:16" x14ac:dyDescent="0.3">
      <c r="A182" t="s">
        <v>168</v>
      </c>
      <c r="B182" t="b">
        <v>0</v>
      </c>
      <c r="C182" t="s">
        <v>47</v>
      </c>
      <c r="D182" t="s">
        <v>47</v>
      </c>
      <c r="E182" t="s">
        <v>47</v>
      </c>
      <c r="F182" t="s">
        <v>47</v>
      </c>
      <c r="G182" t="s">
        <v>47</v>
      </c>
      <c r="H182" t="s">
        <v>47</v>
      </c>
      <c r="I182" t="s">
        <v>47</v>
      </c>
      <c r="J182" t="s">
        <v>47</v>
      </c>
      <c r="K182" t="s">
        <v>47</v>
      </c>
      <c r="L182" t="s">
        <v>47</v>
      </c>
      <c r="M182" t="s">
        <v>47</v>
      </c>
      <c r="N182" t="s">
        <v>47</v>
      </c>
      <c r="O182" t="s">
        <v>47</v>
      </c>
      <c r="P182" t="s">
        <v>47</v>
      </c>
    </row>
    <row r="183" spans="1:16" x14ac:dyDescent="0.3">
      <c r="A183" t="s">
        <v>169</v>
      </c>
      <c r="B183" t="b">
        <v>0</v>
      </c>
      <c r="C183" t="s">
        <v>47</v>
      </c>
      <c r="D183" t="s">
        <v>47</v>
      </c>
      <c r="E183" t="s">
        <v>47</v>
      </c>
      <c r="F183" t="s">
        <v>47</v>
      </c>
      <c r="G183" t="s">
        <v>47</v>
      </c>
      <c r="H183" t="s">
        <v>47</v>
      </c>
      <c r="I183" t="s">
        <v>47</v>
      </c>
      <c r="J183" t="s">
        <v>47</v>
      </c>
      <c r="K183" t="s">
        <v>47</v>
      </c>
      <c r="L183" t="s">
        <v>47</v>
      </c>
      <c r="M183" t="s">
        <v>47</v>
      </c>
      <c r="N183" t="s">
        <v>47</v>
      </c>
      <c r="O183" t="s">
        <v>47</v>
      </c>
      <c r="P183" t="s">
        <v>47</v>
      </c>
    </row>
    <row r="184" spans="1:16" x14ac:dyDescent="0.3">
      <c r="A184" t="s">
        <v>170</v>
      </c>
      <c r="B184" t="b">
        <v>1</v>
      </c>
      <c r="C184" t="b">
        <v>0</v>
      </c>
      <c r="D184" t="b">
        <v>0</v>
      </c>
      <c r="E184" t="b">
        <v>0</v>
      </c>
      <c r="F184" t="b">
        <v>0</v>
      </c>
      <c r="G184" t="b">
        <v>0</v>
      </c>
      <c r="H184" t="b">
        <v>0</v>
      </c>
      <c r="I184" t="b">
        <v>0</v>
      </c>
      <c r="J184" t="b">
        <v>0</v>
      </c>
      <c r="K184" t="b">
        <v>0</v>
      </c>
      <c r="L184" t="b">
        <v>0</v>
      </c>
      <c r="M184" t="b">
        <v>0</v>
      </c>
      <c r="N184" t="b">
        <v>0</v>
      </c>
      <c r="O184" t="b">
        <v>0</v>
      </c>
      <c r="P184" t="b">
        <v>0</v>
      </c>
    </row>
    <row r="185" spans="1:16" x14ac:dyDescent="0.3">
      <c r="A185" t="s">
        <v>171</v>
      </c>
      <c r="B185" t="b">
        <v>0</v>
      </c>
      <c r="C185" t="b">
        <v>0</v>
      </c>
      <c r="D185" t="b">
        <v>0</v>
      </c>
      <c r="E185" t="b">
        <v>0</v>
      </c>
      <c r="F185" t="b">
        <v>0</v>
      </c>
      <c r="G185" t="b">
        <v>0</v>
      </c>
      <c r="H185" t="b">
        <v>0</v>
      </c>
      <c r="I185" t="b">
        <v>0</v>
      </c>
      <c r="J185" t="b">
        <v>0</v>
      </c>
      <c r="K185" t="b">
        <v>1</v>
      </c>
      <c r="L185" t="b">
        <v>1</v>
      </c>
      <c r="M185" t="b">
        <v>1</v>
      </c>
      <c r="N185" t="b">
        <v>1</v>
      </c>
      <c r="O185" t="b">
        <v>1</v>
      </c>
      <c r="P185" t="b">
        <v>1</v>
      </c>
    </row>
    <row r="186" spans="1:16" x14ac:dyDescent="0.3">
      <c r="A186" t="s">
        <v>316</v>
      </c>
      <c r="B186" t="b">
        <v>0</v>
      </c>
      <c r="C186" t="b">
        <v>1</v>
      </c>
      <c r="D186" t="b">
        <v>1</v>
      </c>
      <c r="E186" t="b">
        <v>1</v>
      </c>
      <c r="F186" t="b">
        <v>1</v>
      </c>
      <c r="G186" t="b">
        <v>1</v>
      </c>
      <c r="H186" t="b">
        <v>1</v>
      </c>
      <c r="I186" t="b">
        <v>1</v>
      </c>
      <c r="J186" t="b">
        <v>1</v>
      </c>
      <c r="K186" t="b">
        <v>0</v>
      </c>
      <c r="L186" t="b">
        <v>0</v>
      </c>
      <c r="M186" t="b">
        <v>0</v>
      </c>
      <c r="N186" t="b">
        <v>0</v>
      </c>
      <c r="O186" t="b">
        <v>0</v>
      </c>
      <c r="P186" t="b">
        <v>0</v>
      </c>
    </row>
    <row r="187" spans="1:16" x14ac:dyDescent="0.3">
      <c r="A187" t="s">
        <v>172</v>
      </c>
      <c r="B187" t="b">
        <v>0</v>
      </c>
      <c r="C187" t="b">
        <v>0</v>
      </c>
      <c r="D187" t="b">
        <v>0</v>
      </c>
      <c r="E187" t="b">
        <v>0</v>
      </c>
      <c r="F187" t="b">
        <v>0</v>
      </c>
      <c r="G187" t="b">
        <v>0</v>
      </c>
      <c r="H187" t="b">
        <v>0</v>
      </c>
      <c r="I187" t="b">
        <v>0</v>
      </c>
      <c r="J187" t="b">
        <v>0</v>
      </c>
      <c r="K187" t="b">
        <v>1</v>
      </c>
      <c r="L187" t="b">
        <v>1</v>
      </c>
      <c r="M187" t="b">
        <v>1</v>
      </c>
      <c r="N187" t="b">
        <v>1</v>
      </c>
      <c r="O187" t="b">
        <v>1</v>
      </c>
      <c r="P187" t="b">
        <v>1</v>
      </c>
    </row>
    <row r="188" spans="1:16" x14ac:dyDescent="0.3">
      <c r="A188" t="s">
        <v>173</v>
      </c>
      <c r="B188" t="b">
        <v>0</v>
      </c>
      <c r="C188" t="b">
        <v>1</v>
      </c>
      <c r="D188" t="b">
        <v>1</v>
      </c>
      <c r="E188" t="b">
        <v>1</v>
      </c>
      <c r="F188" t="b">
        <v>1</v>
      </c>
      <c r="G188" t="b">
        <v>1</v>
      </c>
      <c r="H188" t="b">
        <v>1</v>
      </c>
      <c r="I188" t="b">
        <v>1</v>
      </c>
      <c r="J188" t="b">
        <v>1</v>
      </c>
      <c r="K188" t="b">
        <v>0</v>
      </c>
      <c r="L188" t="b">
        <v>0</v>
      </c>
      <c r="M188" t="b">
        <v>0</v>
      </c>
      <c r="N188" t="b">
        <v>0</v>
      </c>
      <c r="O188" t="b">
        <v>0</v>
      </c>
      <c r="P188" t="b">
        <v>0</v>
      </c>
    </row>
    <row r="189" spans="1:16" x14ac:dyDescent="0.3">
      <c r="A189" t="s">
        <v>174</v>
      </c>
      <c r="B189" t="b">
        <v>1</v>
      </c>
      <c r="C189" t="s">
        <v>47</v>
      </c>
      <c r="D189" t="s">
        <v>47</v>
      </c>
      <c r="E189" t="s">
        <v>47</v>
      </c>
      <c r="F189" t="s">
        <v>47</v>
      </c>
      <c r="G189" t="s">
        <v>47</v>
      </c>
      <c r="H189" t="s">
        <v>47</v>
      </c>
      <c r="I189" t="s">
        <v>47</v>
      </c>
      <c r="J189" t="s">
        <v>47</v>
      </c>
      <c r="K189" t="s">
        <v>47</v>
      </c>
      <c r="L189" t="s">
        <v>47</v>
      </c>
      <c r="M189" t="s">
        <v>47</v>
      </c>
      <c r="N189" t="s">
        <v>47</v>
      </c>
      <c r="O189" t="s">
        <v>47</v>
      </c>
      <c r="P189" t="s">
        <v>47</v>
      </c>
    </row>
    <row r="190" spans="1:16" x14ac:dyDescent="0.3">
      <c r="A190" t="s">
        <v>175</v>
      </c>
      <c r="B190" t="b">
        <v>0</v>
      </c>
      <c r="C190" t="s">
        <v>47</v>
      </c>
      <c r="D190" t="s">
        <v>47</v>
      </c>
      <c r="E190" t="s">
        <v>47</v>
      </c>
      <c r="F190" t="s">
        <v>47</v>
      </c>
      <c r="G190" t="s">
        <v>47</v>
      </c>
      <c r="H190" t="s">
        <v>47</v>
      </c>
      <c r="I190" t="s">
        <v>47</v>
      </c>
      <c r="J190" t="s">
        <v>47</v>
      </c>
      <c r="K190" t="s">
        <v>47</v>
      </c>
      <c r="L190" t="s">
        <v>47</v>
      </c>
      <c r="M190" t="s">
        <v>47</v>
      </c>
      <c r="N190" t="s">
        <v>47</v>
      </c>
      <c r="O190" t="s">
        <v>47</v>
      </c>
      <c r="P190" t="s">
        <v>47</v>
      </c>
    </row>
    <row r="191" spans="1:16" x14ac:dyDescent="0.3">
      <c r="A191" t="s">
        <v>176</v>
      </c>
      <c r="B191" t="b">
        <v>0</v>
      </c>
      <c r="C191" t="s">
        <v>47</v>
      </c>
      <c r="D191" t="s">
        <v>47</v>
      </c>
      <c r="E191" t="s">
        <v>47</v>
      </c>
      <c r="F191" t="s">
        <v>47</v>
      </c>
      <c r="G191" t="s">
        <v>47</v>
      </c>
      <c r="H191" t="s">
        <v>47</v>
      </c>
      <c r="I191" t="s">
        <v>47</v>
      </c>
      <c r="J191" t="s">
        <v>47</v>
      </c>
      <c r="K191" t="s">
        <v>47</v>
      </c>
      <c r="L191" t="s">
        <v>47</v>
      </c>
      <c r="M191" t="s">
        <v>47</v>
      </c>
      <c r="N191" t="s">
        <v>47</v>
      </c>
      <c r="O191" t="s">
        <v>47</v>
      </c>
      <c r="P191" t="s">
        <v>47</v>
      </c>
    </row>
    <row r="192" spans="1:16" x14ac:dyDescent="0.3">
      <c r="A192" t="s">
        <v>177</v>
      </c>
      <c r="B192" t="b">
        <v>1</v>
      </c>
      <c r="C192" t="s">
        <v>47</v>
      </c>
      <c r="D192" t="s">
        <v>47</v>
      </c>
      <c r="E192" t="s">
        <v>47</v>
      </c>
      <c r="F192" t="s">
        <v>47</v>
      </c>
      <c r="G192" t="s">
        <v>47</v>
      </c>
      <c r="H192" t="s">
        <v>47</v>
      </c>
      <c r="I192" t="s">
        <v>47</v>
      </c>
      <c r="J192" t="s">
        <v>47</v>
      </c>
      <c r="K192" t="s">
        <v>47</v>
      </c>
      <c r="L192" t="s">
        <v>47</v>
      </c>
      <c r="M192" t="s">
        <v>47</v>
      </c>
      <c r="N192" t="s">
        <v>47</v>
      </c>
      <c r="O192" t="s">
        <v>47</v>
      </c>
      <c r="P192" t="s">
        <v>47</v>
      </c>
    </row>
    <row r="193" spans="1:16" x14ac:dyDescent="0.3">
      <c r="A193" t="s">
        <v>178</v>
      </c>
      <c r="B193" t="b">
        <v>0</v>
      </c>
      <c r="C193" t="s">
        <v>47</v>
      </c>
      <c r="D193" t="s">
        <v>47</v>
      </c>
      <c r="E193" t="s">
        <v>47</v>
      </c>
      <c r="F193" t="s">
        <v>47</v>
      </c>
      <c r="G193" t="s">
        <v>47</v>
      </c>
      <c r="H193" t="s">
        <v>47</v>
      </c>
      <c r="I193" t="s">
        <v>47</v>
      </c>
      <c r="J193" t="s">
        <v>47</v>
      </c>
      <c r="K193" t="s">
        <v>47</v>
      </c>
      <c r="L193" t="s">
        <v>47</v>
      </c>
      <c r="M193" t="s">
        <v>47</v>
      </c>
      <c r="N193" t="s">
        <v>47</v>
      </c>
      <c r="O193" t="s">
        <v>47</v>
      </c>
      <c r="P193" t="s">
        <v>47</v>
      </c>
    </row>
    <row r="194" spans="1:16" x14ac:dyDescent="0.3">
      <c r="A194" t="s">
        <v>179</v>
      </c>
      <c r="B194" t="b">
        <v>0</v>
      </c>
      <c r="C194" t="s">
        <v>47</v>
      </c>
      <c r="D194" t="s">
        <v>47</v>
      </c>
      <c r="E194" t="s">
        <v>47</v>
      </c>
      <c r="F194" t="s">
        <v>47</v>
      </c>
      <c r="G194" t="s">
        <v>47</v>
      </c>
      <c r="H194" t="s">
        <v>47</v>
      </c>
      <c r="I194" t="s">
        <v>47</v>
      </c>
      <c r="J194" t="s">
        <v>47</v>
      </c>
      <c r="K194" t="s">
        <v>47</v>
      </c>
      <c r="L194" t="s">
        <v>47</v>
      </c>
      <c r="M194" t="s">
        <v>47</v>
      </c>
      <c r="N194" t="s">
        <v>47</v>
      </c>
      <c r="O194" t="s">
        <v>47</v>
      </c>
      <c r="P194" t="s">
        <v>47</v>
      </c>
    </row>
    <row r="195" spans="1:16" x14ac:dyDescent="0.3">
      <c r="A195" t="s">
        <v>180</v>
      </c>
      <c r="B195" t="b">
        <v>0</v>
      </c>
      <c r="C195" t="b">
        <v>0</v>
      </c>
      <c r="D195" t="b">
        <v>0</v>
      </c>
      <c r="E195" t="b">
        <v>0</v>
      </c>
      <c r="F195" t="b">
        <v>0</v>
      </c>
      <c r="G195" t="b">
        <v>1</v>
      </c>
      <c r="H195" t="b">
        <v>1</v>
      </c>
      <c r="I195" t="b">
        <v>1</v>
      </c>
      <c r="J195" t="b">
        <v>1</v>
      </c>
      <c r="K195" t="b">
        <v>1</v>
      </c>
      <c r="L195" t="b">
        <v>1</v>
      </c>
      <c r="M195" t="b">
        <v>1</v>
      </c>
      <c r="N195" t="b">
        <v>1</v>
      </c>
      <c r="O195" t="b">
        <v>1</v>
      </c>
      <c r="P195" t="b">
        <v>1</v>
      </c>
    </row>
    <row r="196" spans="1:16" x14ac:dyDescent="0.3">
      <c r="A196" t="s">
        <v>317</v>
      </c>
      <c r="B196" t="b">
        <v>1</v>
      </c>
      <c r="C196" t="b">
        <v>1</v>
      </c>
      <c r="D196" t="b">
        <v>1</v>
      </c>
      <c r="E196" t="b">
        <v>1</v>
      </c>
      <c r="F196" t="b">
        <v>1</v>
      </c>
      <c r="G196" t="b">
        <v>0</v>
      </c>
      <c r="H196" t="b">
        <v>0</v>
      </c>
      <c r="I196" t="b">
        <v>0</v>
      </c>
      <c r="J196" t="b">
        <v>0</v>
      </c>
      <c r="K196" t="b">
        <v>0</v>
      </c>
      <c r="L196" t="b">
        <v>0</v>
      </c>
      <c r="M196" t="b">
        <v>0</v>
      </c>
      <c r="N196" t="b">
        <v>0</v>
      </c>
      <c r="O196" t="b">
        <v>0</v>
      </c>
      <c r="P196" t="b">
        <v>0</v>
      </c>
    </row>
    <row r="197" spans="1:16" x14ac:dyDescent="0.3">
      <c r="A197" t="s">
        <v>181</v>
      </c>
      <c r="B197" t="b">
        <v>0</v>
      </c>
      <c r="C197" t="b">
        <v>0</v>
      </c>
      <c r="D197" t="b">
        <v>0</v>
      </c>
      <c r="E197" t="b">
        <v>0</v>
      </c>
      <c r="F197" t="b">
        <v>0</v>
      </c>
      <c r="G197" t="b">
        <v>1</v>
      </c>
      <c r="H197" t="b">
        <v>1</v>
      </c>
      <c r="I197" t="b">
        <v>1</v>
      </c>
      <c r="J197" t="b">
        <v>1</v>
      </c>
      <c r="K197" t="b">
        <v>1</v>
      </c>
      <c r="L197" t="b">
        <v>1</v>
      </c>
      <c r="M197" t="b">
        <v>1</v>
      </c>
      <c r="N197" t="b">
        <v>1</v>
      </c>
      <c r="O197" t="b">
        <v>1</v>
      </c>
      <c r="P197" t="b">
        <v>1</v>
      </c>
    </row>
    <row r="198" spans="1:16" x14ac:dyDescent="0.3">
      <c r="A198" t="s">
        <v>182</v>
      </c>
      <c r="B198" t="b">
        <v>1</v>
      </c>
      <c r="C198" t="b">
        <v>1</v>
      </c>
      <c r="D198" t="b">
        <v>1</v>
      </c>
      <c r="E198" t="b">
        <v>1</v>
      </c>
      <c r="F198" t="b">
        <v>1</v>
      </c>
      <c r="G198" t="b">
        <v>0</v>
      </c>
      <c r="H198" t="b">
        <v>0</v>
      </c>
      <c r="I198" t="b">
        <v>0</v>
      </c>
      <c r="J198" t="b">
        <v>0</v>
      </c>
      <c r="K198" t="b">
        <v>0</v>
      </c>
      <c r="L198" t="b">
        <v>0</v>
      </c>
      <c r="M198" t="b">
        <v>0</v>
      </c>
      <c r="N198" t="b">
        <v>0</v>
      </c>
      <c r="O198" t="b">
        <v>0</v>
      </c>
      <c r="P198" t="b">
        <v>0</v>
      </c>
    </row>
    <row r="199" spans="1:16" x14ac:dyDescent="0.3">
      <c r="A199" t="s">
        <v>183</v>
      </c>
      <c r="B199" t="b">
        <v>1</v>
      </c>
      <c r="C199" t="b">
        <v>1</v>
      </c>
      <c r="D199" t="b">
        <v>1</v>
      </c>
      <c r="E199" t="b">
        <v>1</v>
      </c>
      <c r="F199" t="b">
        <v>1</v>
      </c>
      <c r="G199" t="b">
        <v>1</v>
      </c>
      <c r="H199" t="b">
        <v>1</v>
      </c>
      <c r="I199" t="b">
        <v>1</v>
      </c>
      <c r="J199" t="b">
        <v>1</v>
      </c>
      <c r="K199" t="b">
        <v>1</v>
      </c>
      <c r="L199" t="b">
        <v>1</v>
      </c>
      <c r="M199" t="b">
        <v>1</v>
      </c>
      <c r="N199" t="b">
        <v>1</v>
      </c>
      <c r="O199" t="b">
        <v>1</v>
      </c>
      <c r="P199" t="b">
        <v>1</v>
      </c>
    </row>
    <row r="200" spans="1:16" x14ac:dyDescent="0.3">
      <c r="A200" t="s">
        <v>184</v>
      </c>
      <c r="B200" t="b">
        <v>1</v>
      </c>
      <c r="C200" t="b">
        <v>1</v>
      </c>
      <c r="D200" t="b">
        <v>1</v>
      </c>
      <c r="E200" t="b">
        <v>1</v>
      </c>
      <c r="F200" t="b">
        <v>1</v>
      </c>
      <c r="G200" t="b">
        <v>1</v>
      </c>
      <c r="H200" t="b">
        <v>1</v>
      </c>
      <c r="I200" t="b">
        <v>1</v>
      </c>
      <c r="J200" t="b">
        <v>1</v>
      </c>
      <c r="K200" t="b">
        <v>1</v>
      </c>
      <c r="L200" t="b">
        <v>1</v>
      </c>
      <c r="M200" t="b">
        <v>1</v>
      </c>
      <c r="N200" t="b">
        <v>1</v>
      </c>
      <c r="O200" t="b">
        <v>1</v>
      </c>
      <c r="P200" t="b">
        <v>1</v>
      </c>
    </row>
    <row r="201" spans="1:16" x14ac:dyDescent="0.3">
      <c r="A201" t="s">
        <v>185</v>
      </c>
      <c r="B201" t="b">
        <v>1</v>
      </c>
      <c r="C201" t="b">
        <v>1</v>
      </c>
      <c r="D201" t="b">
        <v>1</v>
      </c>
      <c r="E201" t="b">
        <v>1</v>
      </c>
      <c r="F201" t="b">
        <v>1</v>
      </c>
      <c r="G201" t="b">
        <v>1</v>
      </c>
      <c r="H201" t="b">
        <v>1</v>
      </c>
      <c r="I201" t="b">
        <v>1</v>
      </c>
      <c r="J201" t="b">
        <v>1</v>
      </c>
      <c r="K201" t="b">
        <v>1</v>
      </c>
      <c r="L201" t="b">
        <v>1</v>
      </c>
      <c r="M201" t="b">
        <v>1</v>
      </c>
      <c r="N201" t="b">
        <v>1</v>
      </c>
      <c r="O201" t="b">
        <v>1</v>
      </c>
      <c r="P201" t="b">
        <v>1</v>
      </c>
    </row>
    <row r="202" spans="1:16" x14ac:dyDescent="0.3">
      <c r="A202" t="s">
        <v>186</v>
      </c>
      <c r="B202" t="b">
        <v>1</v>
      </c>
      <c r="C202" t="b">
        <v>1</v>
      </c>
      <c r="D202" t="b">
        <v>1</v>
      </c>
      <c r="E202" t="b">
        <v>1</v>
      </c>
      <c r="F202" t="b">
        <v>1</v>
      </c>
      <c r="G202" t="b">
        <v>1</v>
      </c>
      <c r="H202" t="b">
        <v>1</v>
      </c>
      <c r="I202" t="b">
        <v>1</v>
      </c>
      <c r="J202" t="b">
        <v>1</v>
      </c>
      <c r="K202" t="b">
        <v>1</v>
      </c>
      <c r="L202" t="b">
        <v>1</v>
      </c>
      <c r="M202" t="b">
        <v>1</v>
      </c>
      <c r="N202" t="b">
        <v>1</v>
      </c>
      <c r="O202" t="b">
        <v>1</v>
      </c>
      <c r="P202" t="b">
        <v>1</v>
      </c>
    </row>
    <row r="203" spans="1:16" x14ac:dyDescent="0.3">
      <c r="A203" t="s">
        <v>187</v>
      </c>
      <c r="B203" t="b">
        <v>1</v>
      </c>
      <c r="C203" t="b">
        <v>1</v>
      </c>
      <c r="D203" t="b">
        <v>1</v>
      </c>
      <c r="E203" t="b">
        <v>1</v>
      </c>
      <c r="F203" t="b">
        <v>0</v>
      </c>
      <c r="G203" t="b">
        <v>1</v>
      </c>
      <c r="H203" t="b">
        <v>1</v>
      </c>
      <c r="I203" t="b">
        <v>1</v>
      </c>
      <c r="J203" t="b">
        <v>0</v>
      </c>
      <c r="K203" t="b">
        <v>1</v>
      </c>
      <c r="L203" t="b">
        <v>1</v>
      </c>
      <c r="M203" t="b">
        <v>0</v>
      </c>
      <c r="N203" t="b">
        <v>1</v>
      </c>
      <c r="O203" t="b">
        <v>0</v>
      </c>
      <c r="P203" t="b">
        <v>0</v>
      </c>
    </row>
    <row r="204" spans="1:16" x14ac:dyDescent="0.3">
      <c r="A204" t="s">
        <v>318</v>
      </c>
      <c r="B204" t="b">
        <v>0</v>
      </c>
      <c r="C204" t="b">
        <v>0</v>
      </c>
      <c r="D204" t="b">
        <v>0</v>
      </c>
      <c r="E204" t="b">
        <v>0</v>
      </c>
      <c r="F204" t="b">
        <v>1</v>
      </c>
      <c r="G204" t="b">
        <v>0</v>
      </c>
      <c r="H204" t="b">
        <v>0</v>
      </c>
      <c r="I204" t="b">
        <v>0</v>
      </c>
      <c r="J204" t="b">
        <v>1</v>
      </c>
      <c r="K204" t="b">
        <v>0</v>
      </c>
      <c r="L204" t="b">
        <v>0</v>
      </c>
      <c r="M204" t="b">
        <v>1</v>
      </c>
      <c r="N204" t="b">
        <v>0</v>
      </c>
      <c r="O204" t="b">
        <v>1</v>
      </c>
      <c r="P204" t="b">
        <v>1</v>
      </c>
    </row>
    <row r="205" spans="1:16" x14ac:dyDescent="0.3">
      <c r="A205" t="s">
        <v>188</v>
      </c>
      <c r="B205" t="b">
        <v>0</v>
      </c>
      <c r="C205" t="b">
        <v>0</v>
      </c>
      <c r="D205" t="b">
        <v>0</v>
      </c>
      <c r="E205" t="b">
        <v>0</v>
      </c>
      <c r="F205" t="b">
        <v>1</v>
      </c>
      <c r="G205" t="b">
        <v>0</v>
      </c>
      <c r="H205" t="b">
        <v>0</v>
      </c>
      <c r="I205" t="b">
        <v>0</v>
      </c>
      <c r="J205" t="b">
        <v>1</v>
      </c>
      <c r="K205" t="b">
        <v>0</v>
      </c>
      <c r="L205" t="b">
        <v>0</v>
      </c>
      <c r="M205" t="b">
        <v>1</v>
      </c>
      <c r="N205" t="b">
        <v>0</v>
      </c>
      <c r="O205" t="b">
        <v>1</v>
      </c>
      <c r="P205" t="b">
        <v>1</v>
      </c>
    </row>
    <row r="206" spans="1:16" x14ac:dyDescent="0.3">
      <c r="A206" t="s">
        <v>189</v>
      </c>
      <c r="B206" t="b">
        <v>1</v>
      </c>
      <c r="C206" t="b">
        <v>1</v>
      </c>
      <c r="D206" t="b">
        <v>1</v>
      </c>
      <c r="E206" t="b">
        <v>1</v>
      </c>
      <c r="F206" t="s">
        <v>47</v>
      </c>
      <c r="G206" t="b">
        <v>1</v>
      </c>
      <c r="H206" t="b">
        <v>1</v>
      </c>
      <c r="I206" t="b">
        <v>1</v>
      </c>
      <c r="J206" t="s">
        <v>47</v>
      </c>
      <c r="K206" t="b">
        <v>1</v>
      </c>
      <c r="L206" t="b">
        <v>1</v>
      </c>
      <c r="M206" t="s">
        <v>47</v>
      </c>
      <c r="N206" t="b">
        <v>1</v>
      </c>
      <c r="O206" t="s">
        <v>47</v>
      </c>
      <c r="P206" t="s">
        <v>47</v>
      </c>
    </row>
    <row r="207" spans="1:16" x14ac:dyDescent="0.3">
      <c r="A207" t="s">
        <v>190</v>
      </c>
      <c r="B207" t="b">
        <v>0</v>
      </c>
      <c r="C207" t="b">
        <v>0</v>
      </c>
      <c r="D207" t="b">
        <v>0</v>
      </c>
      <c r="E207" t="b">
        <v>0</v>
      </c>
      <c r="F207" t="s">
        <v>47</v>
      </c>
      <c r="G207" t="b">
        <v>0</v>
      </c>
      <c r="H207" t="b">
        <v>0</v>
      </c>
      <c r="I207" t="b">
        <v>0</v>
      </c>
      <c r="J207" t="s">
        <v>47</v>
      </c>
      <c r="K207" t="b">
        <v>0</v>
      </c>
      <c r="L207" t="b">
        <v>0</v>
      </c>
      <c r="M207" t="s">
        <v>47</v>
      </c>
      <c r="N207" t="b">
        <v>0</v>
      </c>
      <c r="O207" t="s">
        <v>47</v>
      </c>
      <c r="P207" t="s">
        <v>47</v>
      </c>
    </row>
    <row r="208" spans="1:16" x14ac:dyDescent="0.3">
      <c r="A208" t="s">
        <v>191</v>
      </c>
      <c r="B208" t="b">
        <v>1</v>
      </c>
      <c r="C208" t="b">
        <v>1</v>
      </c>
      <c r="D208" t="b">
        <v>1</v>
      </c>
      <c r="E208" t="b">
        <v>1</v>
      </c>
      <c r="F208" t="b">
        <v>0</v>
      </c>
      <c r="G208" t="b">
        <v>1</v>
      </c>
      <c r="H208" t="b">
        <v>1</v>
      </c>
      <c r="I208" t="b">
        <v>1</v>
      </c>
      <c r="J208" t="b">
        <v>0</v>
      </c>
      <c r="K208" t="b">
        <v>1</v>
      </c>
      <c r="L208" t="b">
        <v>1</v>
      </c>
      <c r="M208" t="b">
        <v>0</v>
      </c>
      <c r="N208" t="b">
        <v>1</v>
      </c>
      <c r="O208" t="b">
        <v>0</v>
      </c>
      <c r="P208" t="b">
        <v>0</v>
      </c>
    </row>
    <row r="209" spans="1:16" x14ac:dyDescent="0.3">
      <c r="A209" t="s">
        <v>319</v>
      </c>
      <c r="B209" t="b">
        <v>0</v>
      </c>
      <c r="C209" t="b">
        <v>0</v>
      </c>
      <c r="D209" t="b">
        <v>0</v>
      </c>
      <c r="E209" t="b">
        <v>0</v>
      </c>
      <c r="F209" t="b">
        <v>1</v>
      </c>
      <c r="G209" t="b">
        <v>0</v>
      </c>
      <c r="H209" t="b">
        <v>0</v>
      </c>
      <c r="I209" t="b">
        <v>0</v>
      </c>
      <c r="J209" t="b">
        <v>1</v>
      </c>
      <c r="K209" t="b">
        <v>0</v>
      </c>
      <c r="L209" t="b">
        <v>0</v>
      </c>
      <c r="M209" t="b">
        <v>1</v>
      </c>
      <c r="N209" t="b">
        <v>0</v>
      </c>
      <c r="O209" t="b">
        <v>1</v>
      </c>
      <c r="P209" t="b">
        <v>1</v>
      </c>
    </row>
    <row r="210" spans="1:16" x14ac:dyDescent="0.3">
      <c r="A210" t="s">
        <v>192</v>
      </c>
      <c r="B210" t="b">
        <v>0</v>
      </c>
      <c r="C210" t="b">
        <v>0</v>
      </c>
      <c r="D210" t="b">
        <v>0</v>
      </c>
      <c r="E210" t="b">
        <v>0</v>
      </c>
      <c r="F210" t="b">
        <v>1</v>
      </c>
      <c r="G210" t="b">
        <v>0</v>
      </c>
      <c r="H210" t="b">
        <v>0</v>
      </c>
      <c r="I210" t="b">
        <v>0</v>
      </c>
      <c r="J210" t="b">
        <v>1</v>
      </c>
      <c r="K210" t="b">
        <v>0</v>
      </c>
      <c r="L210" t="b">
        <v>0</v>
      </c>
      <c r="M210" t="b">
        <v>1</v>
      </c>
      <c r="N210" t="b">
        <v>0</v>
      </c>
      <c r="O210" t="b">
        <v>1</v>
      </c>
      <c r="P210" t="b">
        <v>1</v>
      </c>
    </row>
    <row r="211" spans="1:16" x14ac:dyDescent="0.3">
      <c r="A211" t="s">
        <v>193</v>
      </c>
      <c r="B211" t="b">
        <v>1</v>
      </c>
      <c r="C211" t="b">
        <v>1</v>
      </c>
      <c r="D211" t="b">
        <v>1</v>
      </c>
      <c r="E211" t="b">
        <v>1</v>
      </c>
      <c r="F211" t="s">
        <v>47</v>
      </c>
      <c r="G211" t="b">
        <v>1</v>
      </c>
      <c r="H211" t="b">
        <v>1</v>
      </c>
      <c r="I211" t="b">
        <v>1</v>
      </c>
      <c r="J211" t="s">
        <v>47</v>
      </c>
      <c r="K211" t="b">
        <v>1</v>
      </c>
      <c r="L211" t="b">
        <v>1</v>
      </c>
      <c r="M211" t="s">
        <v>47</v>
      </c>
      <c r="N211" t="b">
        <v>1</v>
      </c>
      <c r="O211" t="s">
        <v>47</v>
      </c>
      <c r="P211" t="s">
        <v>47</v>
      </c>
    </row>
    <row r="212" spans="1:16" x14ac:dyDescent="0.3">
      <c r="A212" t="s">
        <v>194</v>
      </c>
      <c r="B212" t="b">
        <v>0</v>
      </c>
      <c r="C212" t="b">
        <v>0</v>
      </c>
      <c r="D212" t="b">
        <v>0</v>
      </c>
      <c r="E212" t="b">
        <v>0</v>
      </c>
      <c r="F212" t="s">
        <v>47</v>
      </c>
      <c r="G212" t="b">
        <v>0</v>
      </c>
      <c r="H212" t="b">
        <v>0</v>
      </c>
      <c r="I212" t="b">
        <v>0</v>
      </c>
      <c r="J212" t="s">
        <v>47</v>
      </c>
      <c r="K212" t="b">
        <v>0</v>
      </c>
      <c r="L212" t="b">
        <v>0</v>
      </c>
      <c r="M212" t="s">
        <v>47</v>
      </c>
      <c r="N212" t="b">
        <v>0</v>
      </c>
      <c r="O212" t="s">
        <v>47</v>
      </c>
      <c r="P212" t="s">
        <v>47</v>
      </c>
    </row>
    <row r="213" spans="1:16" x14ac:dyDescent="0.3">
      <c r="A213" t="s">
        <v>195</v>
      </c>
      <c r="B213" t="b">
        <v>1</v>
      </c>
      <c r="C213" t="b">
        <v>1</v>
      </c>
      <c r="D213" t="b">
        <v>1</v>
      </c>
      <c r="E213" t="b">
        <v>1</v>
      </c>
      <c r="F213" t="s">
        <v>47</v>
      </c>
      <c r="G213" t="b">
        <v>1</v>
      </c>
      <c r="H213" t="b">
        <v>1</v>
      </c>
      <c r="I213" t="b">
        <v>1</v>
      </c>
      <c r="J213" t="s">
        <v>47</v>
      </c>
      <c r="K213" t="b">
        <v>1</v>
      </c>
      <c r="L213" t="b">
        <v>1</v>
      </c>
      <c r="M213" t="s">
        <v>47</v>
      </c>
      <c r="N213" t="b">
        <v>1</v>
      </c>
      <c r="O213" t="s">
        <v>47</v>
      </c>
      <c r="P213" t="s">
        <v>47</v>
      </c>
    </row>
    <row r="214" spans="1:16" x14ac:dyDescent="0.3">
      <c r="A214" t="s">
        <v>196</v>
      </c>
      <c r="B214" t="b">
        <v>0</v>
      </c>
      <c r="C214" t="b">
        <v>0</v>
      </c>
      <c r="D214" t="b">
        <v>0</v>
      </c>
      <c r="E214" t="b">
        <v>0</v>
      </c>
      <c r="F214" t="s">
        <v>47</v>
      </c>
      <c r="G214" t="b">
        <v>0</v>
      </c>
      <c r="H214" t="b">
        <v>0</v>
      </c>
      <c r="I214" t="b">
        <v>0</v>
      </c>
      <c r="J214" t="s">
        <v>47</v>
      </c>
      <c r="K214" t="b">
        <v>0</v>
      </c>
      <c r="L214" t="b">
        <v>0</v>
      </c>
      <c r="M214" t="s">
        <v>47</v>
      </c>
      <c r="N214" t="b">
        <v>0</v>
      </c>
      <c r="O214" t="s">
        <v>47</v>
      </c>
      <c r="P214" t="s">
        <v>47</v>
      </c>
    </row>
    <row r="215" spans="1:16" x14ac:dyDescent="0.3">
      <c r="A215" t="s">
        <v>197</v>
      </c>
      <c r="B215" t="b">
        <v>1</v>
      </c>
      <c r="C215" t="b">
        <v>1</v>
      </c>
      <c r="D215" t="b">
        <v>1</v>
      </c>
      <c r="E215" t="b">
        <v>1</v>
      </c>
      <c r="F215" t="b">
        <v>0</v>
      </c>
      <c r="G215" t="b">
        <v>1</v>
      </c>
      <c r="H215" t="b">
        <v>1</v>
      </c>
      <c r="I215" t="b">
        <v>1</v>
      </c>
      <c r="J215" t="b">
        <v>0</v>
      </c>
      <c r="K215" t="b">
        <v>1</v>
      </c>
      <c r="L215" t="b">
        <v>1</v>
      </c>
      <c r="M215" t="b">
        <v>0</v>
      </c>
      <c r="N215" t="b">
        <v>1</v>
      </c>
      <c r="O215" t="b">
        <v>0</v>
      </c>
      <c r="P215" t="b">
        <v>0</v>
      </c>
    </row>
    <row r="216" spans="1:16" x14ac:dyDescent="0.3">
      <c r="A216" t="s">
        <v>320</v>
      </c>
      <c r="B216" t="b">
        <v>0</v>
      </c>
      <c r="C216" t="b">
        <v>0</v>
      </c>
      <c r="D216" t="b">
        <v>0</v>
      </c>
      <c r="E216" t="b">
        <v>0</v>
      </c>
      <c r="F216" t="b">
        <v>1</v>
      </c>
      <c r="G216" t="b">
        <v>0</v>
      </c>
      <c r="H216" t="b">
        <v>0</v>
      </c>
      <c r="I216" t="b">
        <v>0</v>
      </c>
      <c r="J216" t="b">
        <v>1</v>
      </c>
      <c r="K216" t="b">
        <v>0</v>
      </c>
      <c r="L216" t="b">
        <v>0</v>
      </c>
      <c r="M216" t="b">
        <v>1</v>
      </c>
      <c r="N216" t="b">
        <v>0</v>
      </c>
      <c r="O216" t="b">
        <v>1</v>
      </c>
      <c r="P216" t="b">
        <v>1</v>
      </c>
    </row>
    <row r="217" spans="1:16" x14ac:dyDescent="0.3">
      <c r="A217" t="s">
        <v>198</v>
      </c>
      <c r="B217" t="b">
        <v>0</v>
      </c>
      <c r="C217" t="b">
        <v>0</v>
      </c>
      <c r="D217" t="b">
        <v>0</v>
      </c>
      <c r="E217" t="b">
        <v>0</v>
      </c>
      <c r="F217" t="b">
        <v>1</v>
      </c>
      <c r="G217" t="b">
        <v>0</v>
      </c>
      <c r="H217" t="b">
        <v>0</v>
      </c>
      <c r="I217" t="b">
        <v>0</v>
      </c>
      <c r="J217" t="b">
        <v>1</v>
      </c>
      <c r="K217" t="b">
        <v>0</v>
      </c>
      <c r="L217" t="b">
        <v>0</v>
      </c>
      <c r="M217" t="b">
        <v>1</v>
      </c>
      <c r="N217" t="b">
        <v>0</v>
      </c>
      <c r="O217" t="b">
        <v>1</v>
      </c>
      <c r="P217" t="b">
        <v>1</v>
      </c>
    </row>
    <row r="218" spans="1:16" x14ac:dyDescent="0.3">
      <c r="A218" t="s">
        <v>199</v>
      </c>
      <c r="B218" t="b">
        <v>1</v>
      </c>
      <c r="C218" t="b">
        <v>1</v>
      </c>
      <c r="D218" t="b">
        <v>1</v>
      </c>
      <c r="E218" t="b">
        <v>1</v>
      </c>
      <c r="F218" t="s">
        <v>47</v>
      </c>
      <c r="G218" t="b">
        <v>1</v>
      </c>
      <c r="H218" t="b">
        <v>1</v>
      </c>
      <c r="I218" t="b">
        <v>1</v>
      </c>
      <c r="J218" t="s">
        <v>47</v>
      </c>
      <c r="K218" t="b">
        <v>1</v>
      </c>
      <c r="L218" t="b">
        <v>1</v>
      </c>
      <c r="M218" t="s">
        <v>47</v>
      </c>
      <c r="N218" t="b">
        <v>1</v>
      </c>
      <c r="O218" t="s">
        <v>47</v>
      </c>
      <c r="P218" t="s">
        <v>47</v>
      </c>
    </row>
    <row r="219" spans="1:16" x14ac:dyDescent="0.3">
      <c r="A219" t="s">
        <v>200</v>
      </c>
      <c r="B219" t="b">
        <v>0</v>
      </c>
      <c r="C219" t="b">
        <v>0</v>
      </c>
      <c r="D219" t="b">
        <v>0</v>
      </c>
      <c r="E219" t="b">
        <v>0</v>
      </c>
      <c r="F219" t="s">
        <v>47</v>
      </c>
      <c r="G219" t="b">
        <v>0</v>
      </c>
      <c r="H219" t="b">
        <v>0</v>
      </c>
      <c r="I219" t="b">
        <v>0</v>
      </c>
      <c r="J219" t="s">
        <v>47</v>
      </c>
      <c r="K219" t="b">
        <v>0</v>
      </c>
      <c r="L219" t="b">
        <v>0</v>
      </c>
      <c r="M219" t="s">
        <v>47</v>
      </c>
      <c r="N219" t="b">
        <v>0</v>
      </c>
      <c r="O219" t="s">
        <v>47</v>
      </c>
      <c r="P219" t="s">
        <v>47</v>
      </c>
    </row>
    <row r="220" spans="1:16" x14ac:dyDescent="0.3">
      <c r="A220" t="s">
        <v>201</v>
      </c>
      <c r="B220" t="b">
        <v>1</v>
      </c>
      <c r="C220" t="b">
        <v>1</v>
      </c>
      <c r="D220" t="b">
        <v>1</v>
      </c>
      <c r="E220" t="b">
        <v>1</v>
      </c>
      <c r="F220" t="s">
        <v>47</v>
      </c>
      <c r="G220" t="b">
        <v>1</v>
      </c>
      <c r="H220" t="b">
        <v>1</v>
      </c>
      <c r="I220" t="b">
        <v>1</v>
      </c>
      <c r="J220" t="s">
        <v>47</v>
      </c>
      <c r="K220" t="b">
        <v>1</v>
      </c>
      <c r="L220" t="b">
        <v>1</v>
      </c>
      <c r="M220" t="s">
        <v>47</v>
      </c>
      <c r="N220" t="b">
        <v>1</v>
      </c>
      <c r="O220" t="s">
        <v>47</v>
      </c>
      <c r="P220" t="s">
        <v>47</v>
      </c>
    </row>
    <row r="221" spans="1:16" x14ac:dyDescent="0.3">
      <c r="A221" t="s">
        <v>202</v>
      </c>
      <c r="B221" t="b">
        <v>0</v>
      </c>
      <c r="C221" t="b">
        <v>0</v>
      </c>
      <c r="D221" t="b">
        <v>0</v>
      </c>
      <c r="E221" t="b">
        <v>0</v>
      </c>
      <c r="F221" t="s">
        <v>47</v>
      </c>
      <c r="G221" t="b">
        <v>0</v>
      </c>
      <c r="H221" t="b">
        <v>0</v>
      </c>
      <c r="I221" t="b">
        <v>0</v>
      </c>
      <c r="J221" t="s">
        <v>47</v>
      </c>
      <c r="K221" t="b">
        <v>0</v>
      </c>
      <c r="L221" t="b">
        <v>0</v>
      </c>
      <c r="M221" t="s">
        <v>47</v>
      </c>
      <c r="N221" t="b">
        <v>0</v>
      </c>
      <c r="O221" t="s">
        <v>47</v>
      </c>
      <c r="P221" t="s">
        <v>47</v>
      </c>
    </row>
    <row r="222" spans="1:16" x14ac:dyDescent="0.3">
      <c r="A222" t="s">
        <v>203</v>
      </c>
      <c r="B222" t="b">
        <v>1</v>
      </c>
      <c r="C222" t="b">
        <v>1</v>
      </c>
      <c r="D222" t="b">
        <v>1</v>
      </c>
      <c r="E222" t="b">
        <v>1</v>
      </c>
      <c r="F222" t="b">
        <v>0</v>
      </c>
      <c r="G222" t="b">
        <v>1</v>
      </c>
      <c r="H222" t="b">
        <v>1</v>
      </c>
      <c r="I222" t="b">
        <v>1</v>
      </c>
      <c r="J222" t="b">
        <v>0</v>
      </c>
      <c r="K222" t="b">
        <v>1</v>
      </c>
      <c r="L222" t="b">
        <v>1</v>
      </c>
      <c r="M222" t="b">
        <v>0</v>
      </c>
      <c r="N222" t="b">
        <v>1</v>
      </c>
      <c r="O222" t="b">
        <v>0</v>
      </c>
      <c r="P222" t="b">
        <v>0</v>
      </c>
    </row>
    <row r="223" spans="1:16" x14ac:dyDescent="0.3">
      <c r="A223" t="s">
        <v>321</v>
      </c>
      <c r="B223" t="b">
        <v>0</v>
      </c>
      <c r="C223" t="b">
        <v>0</v>
      </c>
      <c r="D223" t="b">
        <v>0</v>
      </c>
      <c r="E223" t="b">
        <v>0</v>
      </c>
      <c r="F223" t="b">
        <v>1</v>
      </c>
      <c r="G223" t="b">
        <v>0</v>
      </c>
      <c r="H223" t="b">
        <v>0</v>
      </c>
      <c r="I223" t="b">
        <v>0</v>
      </c>
      <c r="J223" t="b">
        <v>1</v>
      </c>
      <c r="K223" t="b">
        <v>0</v>
      </c>
      <c r="L223" t="b">
        <v>0</v>
      </c>
      <c r="M223" t="b">
        <v>1</v>
      </c>
      <c r="N223" t="b">
        <v>0</v>
      </c>
      <c r="O223" t="b">
        <v>1</v>
      </c>
      <c r="P223" t="b">
        <v>1</v>
      </c>
    </row>
    <row r="224" spans="1:16" x14ac:dyDescent="0.3">
      <c r="A224" t="s">
        <v>204</v>
      </c>
      <c r="B224" t="b">
        <v>0</v>
      </c>
      <c r="C224" t="b">
        <v>0</v>
      </c>
      <c r="D224" t="b">
        <v>0</v>
      </c>
      <c r="E224" t="b">
        <v>0</v>
      </c>
      <c r="F224" t="b">
        <v>1</v>
      </c>
      <c r="G224" t="b">
        <v>0</v>
      </c>
      <c r="H224" t="b">
        <v>0</v>
      </c>
      <c r="I224" t="b">
        <v>0</v>
      </c>
      <c r="J224" t="b">
        <v>1</v>
      </c>
      <c r="K224" t="b">
        <v>0</v>
      </c>
      <c r="L224" t="b">
        <v>0</v>
      </c>
      <c r="M224" t="b">
        <v>1</v>
      </c>
      <c r="N224" t="b">
        <v>0</v>
      </c>
      <c r="O224" t="b">
        <v>1</v>
      </c>
      <c r="P224" t="b">
        <v>1</v>
      </c>
    </row>
    <row r="225" spans="1:16" x14ac:dyDescent="0.3">
      <c r="A225" t="s">
        <v>205</v>
      </c>
      <c r="B225" t="b">
        <v>1</v>
      </c>
      <c r="C225" t="b">
        <v>1</v>
      </c>
      <c r="D225" t="b">
        <v>1</v>
      </c>
      <c r="E225" t="b">
        <v>1</v>
      </c>
      <c r="F225" t="s">
        <v>47</v>
      </c>
      <c r="G225" t="b">
        <v>1</v>
      </c>
      <c r="H225" t="b">
        <v>1</v>
      </c>
      <c r="I225" t="b">
        <v>1</v>
      </c>
      <c r="J225" t="s">
        <v>47</v>
      </c>
      <c r="K225" t="b">
        <v>1</v>
      </c>
      <c r="L225" t="b">
        <v>1</v>
      </c>
      <c r="M225" t="s">
        <v>47</v>
      </c>
      <c r="N225" t="b">
        <v>1</v>
      </c>
      <c r="O225" t="s">
        <v>47</v>
      </c>
      <c r="P225" t="s">
        <v>47</v>
      </c>
    </row>
    <row r="226" spans="1:16" x14ac:dyDescent="0.3">
      <c r="A226" t="s">
        <v>206</v>
      </c>
      <c r="B226" t="b">
        <v>0</v>
      </c>
      <c r="C226" t="b">
        <v>0</v>
      </c>
      <c r="D226" t="b">
        <v>0</v>
      </c>
      <c r="E226" t="b">
        <v>0</v>
      </c>
      <c r="F226" t="s">
        <v>47</v>
      </c>
      <c r="G226" t="b">
        <v>0</v>
      </c>
      <c r="H226" t="b">
        <v>0</v>
      </c>
      <c r="I226" t="b">
        <v>0</v>
      </c>
      <c r="J226" t="s">
        <v>47</v>
      </c>
      <c r="K226" t="b">
        <v>0</v>
      </c>
      <c r="L226" t="b">
        <v>0</v>
      </c>
      <c r="M226" t="s">
        <v>47</v>
      </c>
      <c r="N226" t="b">
        <v>0</v>
      </c>
      <c r="O226" t="s">
        <v>47</v>
      </c>
      <c r="P226" t="s">
        <v>47</v>
      </c>
    </row>
    <row r="227" spans="1:16" x14ac:dyDescent="0.3">
      <c r="A227" t="s">
        <v>207</v>
      </c>
      <c r="B227" t="b">
        <v>1</v>
      </c>
      <c r="C227" t="b">
        <v>1</v>
      </c>
      <c r="D227" t="b">
        <v>1</v>
      </c>
      <c r="E227" t="b">
        <v>1</v>
      </c>
      <c r="F227" t="s">
        <v>47</v>
      </c>
      <c r="G227" t="b">
        <v>1</v>
      </c>
      <c r="H227" t="b">
        <v>1</v>
      </c>
      <c r="I227" t="b">
        <v>1</v>
      </c>
      <c r="J227" t="s">
        <v>47</v>
      </c>
      <c r="K227" t="b">
        <v>1</v>
      </c>
      <c r="L227" t="b">
        <v>1</v>
      </c>
      <c r="M227" t="s">
        <v>47</v>
      </c>
      <c r="N227" t="b">
        <v>1</v>
      </c>
      <c r="O227" t="s">
        <v>47</v>
      </c>
      <c r="P227" t="s">
        <v>47</v>
      </c>
    </row>
    <row r="228" spans="1:16" x14ac:dyDescent="0.3">
      <c r="A228" t="s">
        <v>208</v>
      </c>
      <c r="B228" t="b">
        <v>0</v>
      </c>
      <c r="C228" t="b">
        <v>0</v>
      </c>
      <c r="D228" t="b">
        <v>0</v>
      </c>
      <c r="E228" t="b">
        <v>0</v>
      </c>
      <c r="F228" t="s">
        <v>47</v>
      </c>
      <c r="G228" t="b">
        <v>0</v>
      </c>
      <c r="H228" t="b">
        <v>0</v>
      </c>
      <c r="I228" t="b">
        <v>0</v>
      </c>
      <c r="J228" t="s">
        <v>47</v>
      </c>
      <c r="K228" t="b">
        <v>0</v>
      </c>
      <c r="L228" t="b">
        <v>0</v>
      </c>
      <c r="M228" t="s">
        <v>47</v>
      </c>
      <c r="N228" t="b">
        <v>0</v>
      </c>
      <c r="O228" t="s">
        <v>47</v>
      </c>
      <c r="P228" t="s">
        <v>47</v>
      </c>
    </row>
    <row r="229" spans="1:16" x14ac:dyDescent="0.3">
      <c r="A229" t="s">
        <v>209</v>
      </c>
      <c r="B229" t="b">
        <v>1</v>
      </c>
      <c r="C229" t="b">
        <v>1</v>
      </c>
      <c r="D229" t="b">
        <v>1</v>
      </c>
      <c r="E229" t="b">
        <v>1</v>
      </c>
      <c r="F229" t="b">
        <v>0</v>
      </c>
      <c r="G229" t="b">
        <v>1</v>
      </c>
      <c r="H229" t="b">
        <v>1</v>
      </c>
      <c r="I229" t="b">
        <v>1</v>
      </c>
      <c r="J229" t="b">
        <v>0</v>
      </c>
      <c r="K229" t="b">
        <v>1</v>
      </c>
      <c r="L229" t="b">
        <v>1</v>
      </c>
      <c r="M229" t="b">
        <v>0</v>
      </c>
      <c r="N229" t="b">
        <v>1</v>
      </c>
      <c r="O229" t="b">
        <v>0</v>
      </c>
      <c r="P229" t="b">
        <v>0</v>
      </c>
    </row>
    <row r="230" spans="1:16" x14ac:dyDescent="0.3">
      <c r="A230" t="s">
        <v>322</v>
      </c>
      <c r="B230" t="b">
        <v>0</v>
      </c>
      <c r="C230" t="b">
        <v>0</v>
      </c>
      <c r="D230" t="b">
        <v>0</v>
      </c>
      <c r="E230" t="b">
        <v>0</v>
      </c>
      <c r="F230" t="b">
        <v>1</v>
      </c>
      <c r="G230" t="b">
        <v>0</v>
      </c>
      <c r="H230" t="b">
        <v>0</v>
      </c>
      <c r="I230" t="b">
        <v>0</v>
      </c>
      <c r="J230" t="b">
        <v>1</v>
      </c>
      <c r="K230" t="b">
        <v>0</v>
      </c>
      <c r="L230" t="b">
        <v>0</v>
      </c>
      <c r="M230" t="b">
        <v>1</v>
      </c>
      <c r="N230" t="b">
        <v>0</v>
      </c>
      <c r="O230" t="b">
        <v>1</v>
      </c>
      <c r="P230" t="b">
        <v>1</v>
      </c>
    </row>
    <row r="231" spans="1:16" x14ac:dyDescent="0.3">
      <c r="A231" t="s">
        <v>210</v>
      </c>
      <c r="B231" t="b">
        <v>0</v>
      </c>
      <c r="C231" t="b">
        <v>0</v>
      </c>
      <c r="D231" t="b">
        <v>0</v>
      </c>
      <c r="E231" t="b">
        <v>0</v>
      </c>
      <c r="F231" t="b">
        <v>1</v>
      </c>
      <c r="G231" t="b">
        <v>0</v>
      </c>
      <c r="H231" t="b">
        <v>0</v>
      </c>
      <c r="I231" t="b">
        <v>0</v>
      </c>
      <c r="J231" t="b">
        <v>1</v>
      </c>
      <c r="K231" t="b">
        <v>0</v>
      </c>
      <c r="L231" t="b">
        <v>0</v>
      </c>
      <c r="M231" t="b">
        <v>1</v>
      </c>
      <c r="N231" t="b">
        <v>0</v>
      </c>
      <c r="O231" t="b">
        <v>1</v>
      </c>
      <c r="P231" t="b">
        <v>1</v>
      </c>
    </row>
    <row r="232" spans="1:16" x14ac:dyDescent="0.3">
      <c r="A232" t="s">
        <v>211</v>
      </c>
      <c r="B232" t="b">
        <v>1</v>
      </c>
      <c r="C232" t="b">
        <v>1</v>
      </c>
      <c r="D232" t="b">
        <v>1</v>
      </c>
      <c r="E232" t="b">
        <v>1</v>
      </c>
      <c r="F232" t="s">
        <v>47</v>
      </c>
      <c r="G232" t="b">
        <v>1</v>
      </c>
      <c r="H232" t="b">
        <v>1</v>
      </c>
      <c r="I232" t="b">
        <v>1</v>
      </c>
      <c r="J232" t="s">
        <v>47</v>
      </c>
      <c r="K232" t="b">
        <v>1</v>
      </c>
      <c r="L232" t="b">
        <v>1</v>
      </c>
      <c r="M232" t="s">
        <v>47</v>
      </c>
      <c r="N232" t="b">
        <v>1</v>
      </c>
      <c r="O232" t="s">
        <v>47</v>
      </c>
      <c r="P232" t="s">
        <v>47</v>
      </c>
    </row>
    <row r="233" spans="1:16" x14ac:dyDescent="0.3">
      <c r="A233" t="s">
        <v>212</v>
      </c>
      <c r="B233" t="b">
        <v>0</v>
      </c>
      <c r="C233" t="b">
        <v>0</v>
      </c>
      <c r="D233" t="b">
        <v>0</v>
      </c>
      <c r="E233" t="b">
        <v>0</v>
      </c>
      <c r="F233" t="s">
        <v>47</v>
      </c>
      <c r="G233" t="b">
        <v>0</v>
      </c>
      <c r="H233" t="b">
        <v>0</v>
      </c>
      <c r="I233" t="b">
        <v>0</v>
      </c>
      <c r="J233" t="s">
        <v>47</v>
      </c>
      <c r="K233" t="b">
        <v>0</v>
      </c>
      <c r="L233" t="b">
        <v>0</v>
      </c>
      <c r="M233" t="s">
        <v>47</v>
      </c>
      <c r="N233" t="b">
        <v>0</v>
      </c>
      <c r="O233" t="s">
        <v>47</v>
      </c>
      <c r="P233" t="s">
        <v>47</v>
      </c>
    </row>
    <row r="234" spans="1:16" x14ac:dyDescent="0.3">
      <c r="A234" t="s">
        <v>213</v>
      </c>
      <c r="B234" t="b">
        <v>1</v>
      </c>
      <c r="C234" t="b">
        <v>1</v>
      </c>
      <c r="D234" t="b">
        <v>1</v>
      </c>
      <c r="E234" t="b">
        <v>1</v>
      </c>
      <c r="F234" t="s">
        <v>47</v>
      </c>
      <c r="G234" t="b">
        <v>1</v>
      </c>
      <c r="H234" t="b">
        <v>1</v>
      </c>
      <c r="I234" t="b">
        <v>1</v>
      </c>
      <c r="J234" t="s">
        <v>47</v>
      </c>
      <c r="K234" t="b">
        <v>1</v>
      </c>
      <c r="L234" t="b">
        <v>1</v>
      </c>
      <c r="M234" t="s">
        <v>47</v>
      </c>
      <c r="N234" t="b">
        <v>1</v>
      </c>
      <c r="O234" t="s">
        <v>47</v>
      </c>
      <c r="P234" t="s">
        <v>47</v>
      </c>
    </row>
    <row r="235" spans="1:16" x14ac:dyDescent="0.3">
      <c r="A235" t="s">
        <v>214</v>
      </c>
      <c r="B235" t="b">
        <v>0</v>
      </c>
      <c r="C235" t="b">
        <v>0</v>
      </c>
      <c r="D235" t="b">
        <v>0</v>
      </c>
      <c r="E235" t="b">
        <v>0</v>
      </c>
      <c r="F235" t="s">
        <v>47</v>
      </c>
      <c r="G235" t="b">
        <v>0</v>
      </c>
      <c r="H235" t="b">
        <v>0</v>
      </c>
      <c r="I235" t="b">
        <v>0</v>
      </c>
      <c r="J235" t="s">
        <v>47</v>
      </c>
      <c r="K235" t="b">
        <v>0</v>
      </c>
      <c r="L235" t="b">
        <v>0</v>
      </c>
      <c r="M235" t="s">
        <v>47</v>
      </c>
      <c r="N235" t="b">
        <v>0</v>
      </c>
      <c r="O235" t="s">
        <v>47</v>
      </c>
      <c r="P235" t="s">
        <v>47</v>
      </c>
    </row>
    <row r="236" spans="1:16" x14ac:dyDescent="0.3">
      <c r="A236" t="s">
        <v>215</v>
      </c>
      <c r="B236" t="b">
        <v>1</v>
      </c>
      <c r="C236" t="b">
        <v>1</v>
      </c>
      <c r="D236" t="b">
        <v>1</v>
      </c>
      <c r="E236" t="b">
        <v>1</v>
      </c>
      <c r="F236" t="b">
        <v>0</v>
      </c>
      <c r="G236" t="b">
        <v>1</v>
      </c>
      <c r="H236" t="b">
        <v>1</v>
      </c>
      <c r="I236" t="b">
        <v>1</v>
      </c>
      <c r="J236" t="b">
        <v>0</v>
      </c>
      <c r="K236" t="b">
        <v>1</v>
      </c>
      <c r="L236" t="b">
        <v>1</v>
      </c>
      <c r="M236" t="b">
        <v>0</v>
      </c>
      <c r="N236" t="b">
        <v>1</v>
      </c>
      <c r="O236" t="b">
        <v>0</v>
      </c>
      <c r="P236" t="b">
        <v>0</v>
      </c>
    </row>
    <row r="237" spans="1:16" x14ac:dyDescent="0.3">
      <c r="A237" t="s">
        <v>323</v>
      </c>
      <c r="B237" t="b">
        <v>0</v>
      </c>
      <c r="C237" t="b">
        <v>0</v>
      </c>
      <c r="D237" t="b">
        <v>0</v>
      </c>
      <c r="E237" t="b">
        <v>0</v>
      </c>
      <c r="F237" t="b">
        <v>1</v>
      </c>
      <c r="G237" t="b">
        <v>0</v>
      </c>
      <c r="H237" t="b">
        <v>0</v>
      </c>
      <c r="I237" t="b">
        <v>0</v>
      </c>
      <c r="J237" t="b">
        <v>1</v>
      </c>
      <c r="K237" t="b">
        <v>0</v>
      </c>
      <c r="L237" t="b">
        <v>0</v>
      </c>
      <c r="M237" t="b">
        <v>1</v>
      </c>
      <c r="N237" t="b">
        <v>0</v>
      </c>
      <c r="O237" t="b">
        <v>1</v>
      </c>
      <c r="P237" t="b">
        <v>1</v>
      </c>
    </row>
    <row r="238" spans="1:16" x14ac:dyDescent="0.3">
      <c r="A238" t="s">
        <v>216</v>
      </c>
      <c r="B238" t="b">
        <v>0</v>
      </c>
      <c r="C238" t="b">
        <v>0</v>
      </c>
      <c r="D238" t="b">
        <v>0</v>
      </c>
      <c r="E238" t="b">
        <v>0</v>
      </c>
      <c r="F238" t="b">
        <v>1</v>
      </c>
      <c r="G238" t="b">
        <v>0</v>
      </c>
      <c r="H238" t="b">
        <v>0</v>
      </c>
      <c r="I238" t="b">
        <v>0</v>
      </c>
      <c r="J238" t="b">
        <v>1</v>
      </c>
      <c r="K238" t="b">
        <v>0</v>
      </c>
      <c r="L238" t="b">
        <v>0</v>
      </c>
      <c r="M238" t="b">
        <v>1</v>
      </c>
      <c r="N238" t="b">
        <v>0</v>
      </c>
      <c r="O238" t="b">
        <v>1</v>
      </c>
      <c r="P238" t="b">
        <v>1</v>
      </c>
    </row>
    <row r="239" spans="1:16" x14ac:dyDescent="0.3">
      <c r="A239" t="s">
        <v>217</v>
      </c>
      <c r="B239" t="b">
        <v>1</v>
      </c>
      <c r="C239" t="b">
        <v>1</v>
      </c>
      <c r="D239" t="b">
        <v>1</v>
      </c>
      <c r="E239" t="b">
        <v>1</v>
      </c>
      <c r="F239" t="s">
        <v>47</v>
      </c>
      <c r="G239" t="b">
        <v>1</v>
      </c>
      <c r="H239" t="b">
        <v>1</v>
      </c>
      <c r="I239" t="b">
        <v>1</v>
      </c>
      <c r="J239" t="s">
        <v>47</v>
      </c>
      <c r="K239" t="b">
        <v>1</v>
      </c>
      <c r="L239" t="b">
        <v>1</v>
      </c>
      <c r="M239" t="s">
        <v>47</v>
      </c>
      <c r="N239" t="b">
        <v>1</v>
      </c>
      <c r="O239" t="s">
        <v>47</v>
      </c>
      <c r="P239" t="s">
        <v>47</v>
      </c>
    </row>
    <row r="240" spans="1:16" x14ac:dyDescent="0.3">
      <c r="A240" t="s">
        <v>218</v>
      </c>
      <c r="B240" t="b">
        <v>0</v>
      </c>
      <c r="C240" t="b">
        <v>0</v>
      </c>
      <c r="D240" t="b">
        <v>0</v>
      </c>
      <c r="E240" t="b">
        <v>0</v>
      </c>
      <c r="F240" t="s">
        <v>47</v>
      </c>
      <c r="G240" t="b">
        <v>0</v>
      </c>
      <c r="H240" t="b">
        <v>0</v>
      </c>
      <c r="I240" t="b">
        <v>0</v>
      </c>
      <c r="J240" t="s">
        <v>47</v>
      </c>
      <c r="K240" t="b">
        <v>0</v>
      </c>
      <c r="L240" t="b">
        <v>0</v>
      </c>
      <c r="M240" t="s">
        <v>47</v>
      </c>
      <c r="N240" t="b">
        <v>0</v>
      </c>
      <c r="O240" t="s">
        <v>47</v>
      </c>
      <c r="P240" t="s">
        <v>47</v>
      </c>
    </row>
    <row r="241" spans="1:16" x14ac:dyDescent="0.3">
      <c r="A241" t="s">
        <v>219</v>
      </c>
      <c r="B241" t="b">
        <v>1</v>
      </c>
      <c r="C241" t="b">
        <v>1</v>
      </c>
      <c r="D241" t="b">
        <v>1</v>
      </c>
      <c r="E241" t="b">
        <v>1</v>
      </c>
      <c r="F241" t="s">
        <v>47</v>
      </c>
      <c r="G241" t="b">
        <v>1</v>
      </c>
      <c r="H241" t="b">
        <v>1</v>
      </c>
      <c r="I241" t="b">
        <v>1</v>
      </c>
      <c r="J241" t="s">
        <v>47</v>
      </c>
      <c r="K241" t="b">
        <v>1</v>
      </c>
      <c r="L241" t="b">
        <v>1</v>
      </c>
      <c r="M241" t="s">
        <v>47</v>
      </c>
      <c r="N241" t="b">
        <v>1</v>
      </c>
      <c r="O241" t="s">
        <v>47</v>
      </c>
      <c r="P241" t="s">
        <v>47</v>
      </c>
    </row>
    <row r="242" spans="1:16" x14ac:dyDescent="0.3">
      <c r="A242" t="s">
        <v>220</v>
      </c>
      <c r="B242" t="b">
        <v>0</v>
      </c>
      <c r="C242" t="b">
        <v>0</v>
      </c>
      <c r="D242" t="b">
        <v>0</v>
      </c>
      <c r="E242" t="b">
        <v>0</v>
      </c>
      <c r="F242" t="s">
        <v>47</v>
      </c>
      <c r="G242" t="b">
        <v>0</v>
      </c>
      <c r="H242" t="b">
        <v>0</v>
      </c>
      <c r="I242" t="b">
        <v>0</v>
      </c>
      <c r="J242" t="s">
        <v>47</v>
      </c>
      <c r="K242" t="b">
        <v>0</v>
      </c>
      <c r="L242" t="b">
        <v>0</v>
      </c>
      <c r="M242" t="s">
        <v>47</v>
      </c>
      <c r="N242" t="b">
        <v>0</v>
      </c>
      <c r="O242" t="s">
        <v>47</v>
      </c>
      <c r="P242" t="s">
        <v>47</v>
      </c>
    </row>
    <row r="243" spans="1:16" x14ac:dyDescent="0.3">
      <c r="A243" t="s">
        <v>221</v>
      </c>
      <c r="B243" t="b">
        <v>1</v>
      </c>
      <c r="C243" t="b">
        <v>1</v>
      </c>
      <c r="D243" t="b">
        <v>1</v>
      </c>
      <c r="E243" t="b">
        <v>1</v>
      </c>
      <c r="F243" t="b">
        <v>0</v>
      </c>
      <c r="G243" t="b">
        <v>1</v>
      </c>
      <c r="H243" t="b">
        <v>1</v>
      </c>
      <c r="I243" t="b">
        <v>1</v>
      </c>
      <c r="J243" t="b">
        <v>0</v>
      </c>
      <c r="K243" t="b">
        <v>1</v>
      </c>
      <c r="L243" t="b">
        <v>1</v>
      </c>
      <c r="M243" t="b">
        <v>0</v>
      </c>
      <c r="N243" t="b">
        <v>1</v>
      </c>
      <c r="O243" t="b">
        <v>0</v>
      </c>
      <c r="P243" t="b">
        <v>0</v>
      </c>
    </row>
    <row r="244" spans="1:16" x14ac:dyDescent="0.3">
      <c r="A244" t="s">
        <v>324</v>
      </c>
      <c r="B244" t="b">
        <v>0</v>
      </c>
      <c r="C244" t="b">
        <v>0</v>
      </c>
      <c r="D244" t="b">
        <v>0</v>
      </c>
      <c r="E244" t="b">
        <v>0</v>
      </c>
      <c r="F244" t="b">
        <v>1</v>
      </c>
      <c r="G244" t="b">
        <v>0</v>
      </c>
      <c r="H244" t="b">
        <v>0</v>
      </c>
      <c r="I244" t="b">
        <v>0</v>
      </c>
      <c r="J244" t="b">
        <v>1</v>
      </c>
      <c r="K244" t="b">
        <v>0</v>
      </c>
      <c r="L244" t="b">
        <v>0</v>
      </c>
      <c r="M244" t="b">
        <v>1</v>
      </c>
      <c r="N244" t="b">
        <v>0</v>
      </c>
      <c r="O244" t="b">
        <v>1</v>
      </c>
      <c r="P244" t="b">
        <v>1</v>
      </c>
    </row>
    <row r="245" spans="1:16" x14ac:dyDescent="0.3">
      <c r="A245" t="s">
        <v>222</v>
      </c>
      <c r="B245" t="b">
        <v>0</v>
      </c>
      <c r="C245" t="b">
        <v>0</v>
      </c>
      <c r="D245" t="b">
        <v>0</v>
      </c>
      <c r="E245" t="b">
        <v>0</v>
      </c>
      <c r="F245" t="b">
        <v>1</v>
      </c>
      <c r="G245" t="b">
        <v>0</v>
      </c>
      <c r="H245" t="b">
        <v>0</v>
      </c>
      <c r="I245" t="b">
        <v>0</v>
      </c>
      <c r="J245" t="b">
        <v>1</v>
      </c>
      <c r="K245" t="b">
        <v>0</v>
      </c>
      <c r="L245" t="b">
        <v>0</v>
      </c>
      <c r="M245" t="b">
        <v>1</v>
      </c>
      <c r="N245" t="b">
        <v>0</v>
      </c>
      <c r="O245" t="b">
        <v>1</v>
      </c>
      <c r="P245" t="b">
        <v>1</v>
      </c>
    </row>
    <row r="246" spans="1:16" x14ac:dyDescent="0.3">
      <c r="A246" t="s">
        <v>223</v>
      </c>
      <c r="B246" t="b">
        <v>1</v>
      </c>
      <c r="C246" t="b">
        <v>1</v>
      </c>
      <c r="D246" t="b">
        <v>1</v>
      </c>
      <c r="E246" t="b">
        <v>1</v>
      </c>
      <c r="F246" t="s">
        <v>47</v>
      </c>
      <c r="G246" t="b">
        <v>1</v>
      </c>
      <c r="H246" t="b">
        <v>1</v>
      </c>
      <c r="I246" t="b">
        <v>1</v>
      </c>
      <c r="J246" t="s">
        <v>47</v>
      </c>
      <c r="K246" t="b">
        <v>1</v>
      </c>
      <c r="L246" t="b">
        <v>1</v>
      </c>
      <c r="M246" t="s">
        <v>47</v>
      </c>
      <c r="N246" t="b">
        <v>1</v>
      </c>
      <c r="O246" t="s">
        <v>47</v>
      </c>
      <c r="P246" t="s">
        <v>47</v>
      </c>
    </row>
    <row r="247" spans="1:16" x14ac:dyDescent="0.3">
      <c r="A247" t="s">
        <v>224</v>
      </c>
      <c r="B247" t="b">
        <v>0</v>
      </c>
      <c r="C247" t="b">
        <v>0</v>
      </c>
      <c r="D247" t="b">
        <v>0</v>
      </c>
      <c r="E247" t="b">
        <v>0</v>
      </c>
      <c r="F247" t="s">
        <v>47</v>
      </c>
      <c r="G247" t="b">
        <v>0</v>
      </c>
      <c r="H247" t="b">
        <v>0</v>
      </c>
      <c r="I247" t="b">
        <v>0</v>
      </c>
      <c r="J247" t="s">
        <v>47</v>
      </c>
      <c r="K247" t="b">
        <v>0</v>
      </c>
      <c r="L247" t="b">
        <v>0</v>
      </c>
      <c r="M247" t="s">
        <v>47</v>
      </c>
      <c r="N247" t="b">
        <v>0</v>
      </c>
      <c r="O247" t="s">
        <v>47</v>
      </c>
      <c r="P247" t="s">
        <v>47</v>
      </c>
    </row>
    <row r="248" spans="1:16" x14ac:dyDescent="0.3">
      <c r="A248" t="s">
        <v>225</v>
      </c>
      <c r="B248" t="b">
        <v>1</v>
      </c>
      <c r="C248" t="b">
        <v>1</v>
      </c>
      <c r="D248" t="b">
        <v>1</v>
      </c>
      <c r="E248" t="b">
        <v>1</v>
      </c>
      <c r="F248" t="s">
        <v>47</v>
      </c>
      <c r="G248" t="b">
        <v>1</v>
      </c>
      <c r="H248" t="b">
        <v>1</v>
      </c>
      <c r="I248" t="b">
        <v>1</v>
      </c>
      <c r="J248" t="s">
        <v>47</v>
      </c>
      <c r="K248" t="b">
        <v>1</v>
      </c>
      <c r="L248" t="b">
        <v>1</v>
      </c>
      <c r="M248" t="s">
        <v>47</v>
      </c>
      <c r="N248" t="b">
        <v>1</v>
      </c>
      <c r="O248" t="s">
        <v>47</v>
      </c>
      <c r="P248" t="s">
        <v>47</v>
      </c>
    </row>
    <row r="249" spans="1:16" x14ac:dyDescent="0.3">
      <c r="A249" t="s">
        <v>226</v>
      </c>
      <c r="B249" t="b">
        <v>0</v>
      </c>
      <c r="C249" t="b">
        <v>0</v>
      </c>
      <c r="D249" t="b">
        <v>0</v>
      </c>
      <c r="E249" t="b">
        <v>0</v>
      </c>
      <c r="F249" t="s">
        <v>47</v>
      </c>
      <c r="G249" t="b">
        <v>0</v>
      </c>
      <c r="H249" t="b">
        <v>0</v>
      </c>
      <c r="I249" t="b">
        <v>0</v>
      </c>
      <c r="J249" t="s">
        <v>47</v>
      </c>
      <c r="K249" t="b">
        <v>0</v>
      </c>
      <c r="L249" t="b">
        <v>0</v>
      </c>
      <c r="M249" t="s">
        <v>47</v>
      </c>
      <c r="N249" t="b">
        <v>0</v>
      </c>
      <c r="O249" t="s">
        <v>47</v>
      </c>
      <c r="P249" t="s">
        <v>47</v>
      </c>
    </row>
    <row r="250" spans="1:16" x14ac:dyDescent="0.3">
      <c r="A250" t="s">
        <v>227</v>
      </c>
      <c r="B250" t="b">
        <v>1</v>
      </c>
      <c r="C250" t="b">
        <v>1</v>
      </c>
      <c r="D250" t="b">
        <v>1</v>
      </c>
      <c r="E250" t="b">
        <v>1</v>
      </c>
      <c r="F250" t="b">
        <v>0</v>
      </c>
      <c r="G250" t="b">
        <v>1</v>
      </c>
      <c r="H250" t="b">
        <v>1</v>
      </c>
      <c r="I250" t="b">
        <v>1</v>
      </c>
      <c r="J250" t="b">
        <v>0</v>
      </c>
      <c r="K250" t="b">
        <v>1</v>
      </c>
      <c r="L250" t="b">
        <v>1</v>
      </c>
      <c r="M250" t="b">
        <v>0</v>
      </c>
      <c r="N250" t="b">
        <v>1</v>
      </c>
      <c r="O250" t="b">
        <v>0</v>
      </c>
      <c r="P250" t="b">
        <v>0</v>
      </c>
    </row>
    <row r="251" spans="1:16" x14ac:dyDescent="0.3">
      <c r="A251" t="s">
        <v>325</v>
      </c>
      <c r="B251" t="b">
        <v>0</v>
      </c>
      <c r="C251" t="b">
        <v>0</v>
      </c>
      <c r="D251" t="b">
        <v>0</v>
      </c>
      <c r="E251" t="b">
        <v>0</v>
      </c>
      <c r="F251" t="b">
        <v>1</v>
      </c>
      <c r="G251" t="b">
        <v>0</v>
      </c>
      <c r="H251" t="b">
        <v>0</v>
      </c>
      <c r="I251" t="b">
        <v>0</v>
      </c>
      <c r="J251" t="b">
        <v>1</v>
      </c>
      <c r="K251" t="b">
        <v>0</v>
      </c>
      <c r="L251" t="b">
        <v>0</v>
      </c>
      <c r="M251" t="b">
        <v>1</v>
      </c>
      <c r="N251" t="b">
        <v>0</v>
      </c>
      <c r="O251" t="b">
        <v>1</v>
      </c>
      <c r="P251" t="b">
        <v>1</v>
      </c>
    </row>
    <row r="252" spans="1:16" x14ac:dyDescent="0.3">
      <c r="A252" t="s">
        <v>228</v>
      </c>
      <c r="B252" t="b">
        <v>0</v>
      </c>
      <c r="C252" t="b">
        <v>0</v>
      </c>
      <c r="D252" t="b">
        <v>0</v>
      </c>
      <c r="E252" t="b">
        <v>0</v>
      </c>
      <c r="F252" t="b">
        <v>1</v>
      </c>
      <c r="G252" t="b">
        <v>0</v>
      </c>
      <c r="H252" t="b">
        <v>0</v>
      </c>
      <c r="I252" t="b">
        <v>0</v>
      </c>
      <c r="J252" t="b">
        <v>1</v>
      </c>
      <c r="K252" t="b">
        <v>0</v>
      </c>
      <c r="L252" t="b">
        <v>0</v>
      </c>
      <c r="M252" t="b">
        <v>1</v>
      </c>
      <c r="N252" t="b">
        <v>0</v>
      </c>
      <c r="O252" t="b">
        <v>1</v>
      </c>
      <c r="P252" t="b">
        <v>1</v>
      </c>
    </row>
    <row r="253" spans="1:16" x14ac:dyDescent="0.3">
      <c r="A253" t="s">
        <v>229</v>
      </c>
      <c r="B253" t="b">
        <v>1</v>
      </c>
      <c r="C253" t="b">
        <v>1</v>
      </c>
      <c r="D253" t="b">
        <v>1</v>
      </c>
      <c r="E253" t="b">
        <v>1</v>
      </c>
      <c r="F253" t="s">
        <v>47</v>
      </c>
      <c r="G253" t="b">
        <v>1</v>
      </c>
      <c r="H253" t="b">
        <v>1</v>
      </c>
      <c r="I253" t="b">
        <v>1</v>
      </c>
      <c r="J253" t="s">
        <v>47</v>
      </c>
      <c r="K253" t="b">
        <v>1</v>
      </c>
      <c r="L253" t="b">
        <v>1</v>
      </c>
      <c r="M253" t="s">
        <v>47</v>
      </c>
      <c r="N253" t="b">
        <v>1</v>
      </c>
      <c r="O253" t="s">
        <v>47</v>
      </c>
      <c r="P253" t="s">
        <v>47</v>
      </c>
    </row>
    <row r="254" spans="1:16" x14ac:dyDescent="0.3">
      <c r="A254" t="s">
        <v>230</v>
      </c>
      <c r="B254" t="b">
        <v>0</v>
      </c>
      <c r="C254" t="b">
        <v>0</v>
      </c>
      <c r="D254" t="b">
        <v>0</v>
      </c>
      <c r="E254" t="b">
        <v>0</v>
      </c>
      <c r="F254" t="s">
        <v>47</v>
      </c>
      <c r="G254" t="b">
        <v>0</v>
      </c>
      <c r="H254" t="b">
        <v>0</v>
      </c>
      <c r="I254" t="b">
        <v>0</v>
      </c>
      <c r="J254" t="s">
        <v>47</v>
      </c>
      <c r="K254" t="b">
        <v>0</v>
      </c>
      <c r="L254" t="b">
        <v>0</v>
      </c>
      <c r="M254" t="s">
        <v>47</v>
      </c>
      <c r="N254" t="b">
        <v>0</v>
      </c>
      <c r="O254" t="s">
        <v>47</v>
      </c>
      <c r="P254" t="s">
        <v>47</v>
      </c>
    </row>
    <row r="255" spans="1:16" x14ac:dyDescent="0.3">
      <c r="A255" t="s">
        <v>231</v>
      </c>
      <c r="B255" t="b">
        <v>1</v>
      </c>
      <c r="C255" t="b">
        <v>1</v>
      </c>
      <c r="D255" t="b">
        <v>1</v>
      </c>
      <c r="E255" t="b">
        <v>1</v>
      </c>
      <c r="F255" t="s">
        <v>47</v>
      </c>
      <c r="G255" t="b">
        <v>1</v>
      </c>
      <c r="H255" t="b">
        <v>1</v>
      </c>
      <c r="I255" t="b">
        <v>1</v>
      </c>
      <c r="J255" t="s">
        <v>47</v>
      </c>
      <c r="K255" t="b">
        <v>1</v>
      </c>
      <c r="L255" t="b">
        <v>1</v>
      </c>
      <c r="M255" t="s">
        <v>47</v>
      </c>
      <c r="N255" t="b">
        <v>1</v>
      </c>
      <c r="O255" t="s">
        <v>47</v>
      </c>
      <c r="P255" t="s">
        <v>47</v>
      </c>
    </row>
    <row r="256" spans="1:16" x14ac:dyDescent="0.3">
      <c r="A256" t="s">
        <v>232</v>
      </c>
      <c r="B256" t="b">
        <v>0</v>
      </c>
      <c r="C256" t="b">
        <v>0</v>
      </c>
      <c r="D256" t="b">
        <v>0</v>
      </c>
      <c r="E256" t="b">
        <v>0</v>
      </c>
      <c r="F256" t="s">
        <v>47</v>
      </c>
      <c r="G256" t="b">
        <v>0</v>
      </c>
      <c r="H256" t="b">
        <v>0</v>
      </c>
      <c r="I256" t="b">
        <v>0</v>
      </c>
      <c r="J256" t="s">
        <v>47</v>
      </c>
      <c r="K256" t="b">
        <v>0</v>
      </c>
      <c r="L256" t="b">
        <v>0</v>
      </c>
      <c r="M256" t="s">
        <v>47</v>
      </c>
      <c r="N256" t="b">
        <v>0</v>
      </c>
      <c r="O256" t="s">
        <v>47</v>
      </c>
      <c r="P256" t="s">
        <v>47</v>
      </c>
    </row>
    <row r="257" spans="1:16" x14ac:dyDescent="0.3">
      <c r="A257" t="s">
        <v>233</v>
      </c>
      <c r="B257" t="b">
        <v>1</v>
      </c>
      <c r="C257" t="b">
        <v>1</v>
      </c>
      <c r="D257" t="b">
        <v>1</v>
      </c>
      <c r="E257" t="b">
        <v>1</v>
      </c>
      <c r="F257" t="b">
        <v>0</v>
      </c>
      <c r="G257" t="b">
        <v>1</v>
      </c>
      <c r="H257" t="b">
        <v>1</v>
      </c>
      <c r="I257" t="b">
        <v>1</v>
      </c>
      <c r="J257" t="b">
        <v>0</v>
      </c>
      <c r="K257" t="b">
        <v>1</v>
      </c>
      <c r="L257" t="b">
        <v>1</v>
      </c>
      <c r="M257" t="b">
        <v>0</v>
      </c>
      <c r="N257" t="b">
        <v>1</v>
      </c>
      <c r="O257" t="b">
        <v>0</v>
      </c>
      <c r="P257" t="b">
        <v>0</v>
      </c>
    </row>
    <row r="258" spans="1:16" x14ac:dyDescent="0.3">
      <c r="A258" t="s">
        <v>326</v>
      </c>
      <c r="B258" t="b">
        <v>0</v>
      </c>
      <c r="C258" t="b">
        <v>0</v>
      </c>
      <c r="D258" t="b">
        <v>0</v>
      </c>
      <c r="E258" t="b">
        <v>0</v>
      </c>
      <c r="F258" t="b">
        <v>1</v>
      </c>
      <c r="G258" t="b">
        <v>0</v>
      </c>
      <c r="H258" t="b">
        <v>0</v>
      </c>
      <c r="I258" t="b">
        <v>0</v>
      </c>
      <c r="J258" t="b">
        <v>1</v>
      </c>
      <c r="K258" t="b">
        <v>0</v>
      </c>
      <c r="L258" t="b">
        <v>0</v>
      </c>
      <c r="M258" t="b">
        <v>1</v>
      </c>
      <c r="N258" t="b">
        <v>0</v>
      </c>
      <c r="O258" t="b">
        <v>1</v>
      </c>
      <c r="P258" t="b">
        <v>1</v>
      </c>
    </row>
    <row r="259" spans="1:16" x14ac:dyDescent="0.3">
      <c r="A259" t="s">
        <v>234</v>
      </c>
      <c r="B259" t="b">
        <v>0</v>
      </c>
      <c r="C259" t="b">
        <v>0</v>
      </c>
      <c r="D259" t="b">
        <v>0</v>
      </c>
      <c r="E259" t="b">
        <v>0</v>
      </c>
      <c r="F259" t="b">
        <v>1</v>
      </c>
      <c r="G259" t="b">
        <v>0</v>
      </c>
      <c r="H259" t="b">
        <v>0</v>
      </c>
      <c r="I259" t="b">
        <v>0</v>
      </c>
      <c r="J259" t="b">
        <v>1</v>
      </c>
      <c r="K259" t="b">
        <v>0</v>
      </c>
      <c r="L259" t="b">
        <v>0</v>
      </c>
      <c r="M259" t="b">
        <v>1</v>
      </c>
      <c r="N259" t="b">
        <v>0</v>
      </c>
      <c r="O259" t="b">
        <v>1</v>
      </c>
      <c r="P259" t="b">
        <v>1</v>
      </c>
    </row>
    <row r="260" spans="1:16" x14ac:dyDescent="0.3">
      <c r="A260" t="s">
        <v>235</v>
      </c>
      <c r="B260" t="b">
        <v>1</v>
      </c>
      <c r="C260" t="b">
        <v>1</v>
      </c>
      <c r="D260" t="b">
        <v>1</v>
      </c>
      <c r="E260" t="b">
        <v>1</v>
      </c>
      <c r="F260" t="s">
        <v>47</v>
      </c>
      <c r="G260" t="b">
        <v>1</v>
      </c>
      <c r="H260" t="b">
        <v>1</v>
      </c>
      <c r="I260" t="b">
        <v>1</v>
      </c>
      <c r="J260" t="s">
        <v>47</v>
      </c>
      <c r="K260" t="b">
        <v>1</v>
      </c>
      <c r="L260" t="b">
        <v>1</v>
      </c>
      <c r="M260" t="s">
        <v>47</v>
      </c>
      <c r="N260" t="b">
        <v>1</v>
      </c>
      <c r="O260" t="s">
        <v>47</v>
      </c>
      <c r="P260" t="s">
        <v>47</v>
      </c>
    </row>
    <row r="261" spans="1:16" x14ac:dyDescent="0.3">
      <c r="A261" t="s">
        <v>236</v>
      </c>
      <c r="B261" t="b">
        <v>0</v>
      </c>
      <c r="C261" t="b">
        <v>0</v>
      </c>
      <c r="D261" t="b">
        <v>0</v>
      </c>
      <c r="E261" t="b">
        <v>0</v>
      </c>
      <c r="F261" t="s">
        <v>47</v>
      </c>
      <c r="G261" t="b">
        <v>0</v>
      </c>
      <c r="H261" t="b">
        <v>0</v>
      </c>
      <c r="I261" t="b">
        <v>0</v>
      </c>
      <c r="J261" t="s">
        <v>47</v>
      </c>
      <c r="K261" t="b">
        <v>0</v>
      </c>
      <c r="L261" t="b">
        <v>0</v>
      </c>
      <c r="M261" t="s">
        <v>47</v>
      </c>
      <c r="N261" t="b">
        <v>0</v>
      </c>
      <c r="O261" t="s">
        <v>47</v>
      </c>
      <c r="P261" t="s">
        <v>47</v>
      </c>
    </row>
    <row r="262" spans="1:16" x14ac:dyDescent="0.3">
      <c r="A262" t="s">
        <v>237</v>
      </c>
      <c r="B262" t="b">
        <v>1</v>
      </c>
      <c r="C262" t="b">
        <v>1</v>
      </c>
      <c r="D262" t="b">
        <v>1</v>
      </c>
      <c r="E262" t="b">
        <v>1</v>
      </c>
      <c r="F262" t="s">
        <v>47</v>
      </c>
      <c r="G262" t="b">
        <v>1</v>
      </c>
      <c r="H262" t="b">
        <v>1</v>
      </c>
      <c r="I262" t="b">
        <v>1</v>
      </c>
      <c r="J262" t="s">
        <v>47</v>
      </c>
      <c r="K262" t="b">
        <v>1</v>
      </c>
      <c r="L262" t="b">
        <v>1</v>
      </c>
      <c r="M262" t="s">
        <v>47</v>
      </c>
      <c r="N262" t="b">
        <v>1</v>
      </c>
      <c r="O262" t="s">
        <v>47</v>
      </c>
      <c r="P262" t="s">
        <v>47</v>
      </c>
    </row>
    <row r="263" spans="1:16" x14ac:dyDescent="0.3">
      <c r="A263" t="s">
        <v>238</v>
      </c>
      <c r="B263" t="b">
        <v>0</v>
      </c>
      <c r="C263" t="b">
        <v>0</v>
      </c>
      <c r="D263" t="b">
        <v>0</v>
      </c>
      <c r="E263" t="b">
        <v>0</v>
      </c>
      <c r="F263" t="s">
        <v>47</v>
      </c>
      <c r="G263" t="b">
        <v>0</v>
      </c>
      <c r="H263" t="b">
        <v>0</v>
      </c>
      <c r="I263" t="b">
        <v>0</v>
      </c>
      <c r="J263" t="s">
        <v>47</v>
      </c>
      <c r="K263" t="b">
        <v>0</v>
      </c>
      <c r="L263" t="b">
        <v>0</v>
      </c>
      <c r="M263" t="s">
        <v>47</v>
      </c>
      <c r="N263" t="b">
        <v>0</v>
      </c>
      <c r="O263" t="s">
        <v>47</v>
      </c>
      <c r="P263" t="s">
        <v>47</v>
      </c>
    </row>
    <row r="264" spans="1:16" x14ac:dyDescent="0.3">
      <c r="A264" t="s">
        <v>239</v>
      </c>
      <c r="B264" t="b">
        <v>1</v>
      </c>
      <c r="C264" t="b">
        <v>1</v>
      </c>
      <c r="D264" t="b">
        <v>1</v>
      </c>
      <c r="E264" t="b">
        <v>1</v>
      </c>
      <c r="F264" t="b">
        <v>0</v>
      </c>
      <c r="G264" t="b">
        <v>1</v>
      </c>
      <c r="H264" t="b">
        <v>1</v>
      </c>
      <c r="I264" t="b">
        <v>1</v>
      </c>
      <c r="J264" t="b">
        <v>0</v>
      </c>
      <c r="K264" t="b">
        <v>1</v>
      </c>
      <c r="L264" t="b">
        <v>1</v>
      </c>
      <c r="M264" t="b">
        <v>0</v>
      </c>
      <c r="N264" t="b">
        <v>1</v>
      </c>
      <c r="O264" t="b">
        <v>0</v>
      </c>
      <c r="P264" t="b">
        <v>0</v>
      </c>
    </row>
    <row r="265" spans="1:16" x14ac:dyDescent="0.3">
      <c r="A265" t="s">
        <v>327</v>
      </c>
      <c r="B265" t="b">
        <v>0</v>
      </c>
      <c r="C265" t="b">
        <v>0</v>
      </c>
      <c r="D265" t="b">
        <v>0</v>
      </c>
      <c r="E265" t="b">
        <v>0</v>
      </c>
      <c r="F265" t="b">
        <v>1</v>
      </c>
      <c r="G265" t="b">
        <v>0</v>
      </c>
      <c r="H265" t="b">
        <v>0</v>
      </c>
      <c r="I265" t="b">
        <v>0</v>
      </c>
      <c r="J265" t="b">
        <v>1</v>
      </c>
      <c r="K265" t="b">
        <v>0</v>
      </c>
      <c r="L265" t="b">
        <v>0</v>
      </c>
      <c r="M265" t="b">
        <v>1</v>
      </c>
      <c r="N265" t="b">
        <v>0</v>
      </c>
      <c r="O265" t="b">
        <v>1</v>
      </c>
      <c r="P265" t="b">
        <v>1</v>
      </c>
    </row>
    <row r="266" spans="1:16" x14ac:dyDescent="0.3">
      <c r="A266" t="s">
        <v>240</v>
      </c>
      <c r="B266" t="b">
        <v>0</v>
      </c>
      <c r="C266" t="b">
        <v>0</v>
      </c>
      <c r="D266" t="b">
        <v>0</v>
      </c>
      <c r="E266" t="b">
        <v>0</v>
      </c>
      <c r="F266" t="b">
        <v>1</v>
      </c>
      <c r="G266" t="b">
        <v>0</v>
      </c>
      <c r="H266" t="b">
        <v>0</v>
      </c>
      <c r="I266" t="b">
        <v>0</v>
      </c>
      <c r="J266" t="b">
        <v>1</v>
      </c>
      <c r="K266" t="b">
        <v>0</v>
      </c>
      <c r="L266" t="b">
        <v>0</v>
      </c>
      <c r="M266" t="b">
        <v>1</v>
      </c>
      <c r="N266" t="b">
        <v>0</v>
      </c>
      <c r="O266" t="b">
        <v>1</v>
      </c>
      <c r="P266" t="b">
        <v>1</v>
      </c>
    </row>
    <row r="267" spans="1:16" x14ac:dyDescent="0.3">
      <c r="A267" t="s">
        <v>241</v>
      </c>
      <c r="B267" t="b">
        <v>1</v>
      </c>
      <c r="C267" t="b">
        <v>1</v>
      </c>
      <c r="D267" t="b">
        <v>1</v>
      </c>
      <c r="E267" t="b">
        <v>1</v>
      </c>
      <c r="F267" t="s">
        <v>47</v>
      </c>
      <c r="G267" t="b">
        <v>1</v>
      </c>
      <c r="H267" t="b">
        <v>1</v>
      </c>
      <c r="I267" t="b">
        <v>1</v>
      </c>
      <c r="J267" t="s">
        <v>47</v>
      </c>
      <c r="K267" t="b">
        <v>1</v>
      </c>
      <c r="L267" t="b">
        <v>1</v>
      </c>
      <c r="M267" t="s">
        <v>47</v>
      </c>
      <c r="N267" t="b">
        <v>1</v>
      </c>
      <c r="O267" t="s">
        <v>47</v>
      </c>
      <c r="P267" t="s">
        <v>47</v>
      </c>
    </row>
    <row r="268" spans="1:16" x14ac:dyDescent="0.3">
      <c r="A268" t="s">
        <v>242</v>
      </c>
      <c r="B268" t="b">
        <v>0</v>
      </c>
      <c r="C268" t="b">
        <v>0</v>
      </c>
      <c r="D268" t="b">
        <v>0</v>
      </c>
      <c r="E268" t="b">
        <v>0</v>
      </c>
      <c r="F268" t="s">
        <v>47</v>
      </c>
      <c r="G268" t="b">
        <v>0</v>
      </c>
      <c r="H268" t="b">
        <v>0</v>
      </c>
      <c r="I268" t="b">
        <v>0</v>
      </c>
      <c r="J268" t="s">
        <v>47</v>
      </c>
      <c r="K268" t="b">
        <v>0</v>
      </c>
      <c r="L268" t="b">
        <v>0</v>
      </c>
      <c r="M268" t="s">
        <v>47</v>
      </c>
      <c r="N268" t="b">
        <v>0</v>
      </c>
      <c r="O268" t="s">
        <v>47</v>
      </c>
      <c r="P268" t="s">
        <v>47</v>
      </c>
    </row>
    <row r="269" spans="1:16" x14ac:dyDescent="0.3">
      <c r="A269" t="s">
        <v>243</v>
      </c>
      <c r="B269" t="b">
        <v>1</v>
      </c>
      <c r="C269" t="b">
        <v>1</v>
      </c>
      <c r="D269" t="b">
        <v>1</v>
      </c>
      <c r="E269" t="b">
        <v>1</v>
      </c>
      <c r="F269" t="s">
        <v>47</v>
      </c>
      <c r="G269" t="b">
        <v>1</v>
      </c>
      <c r="H269" t="b">
        <v>1</v>
      </c>
      <c r="I269" t="b">
        <v>1</v>
      </c>
      <c r="J269" t="s">
        <v>47</v>
      </c>
      <c r="K269" t="b">
        <v>1</v>
      </c>
      <c r="L269" t="b">
        <v>1</v>
      </c>
      <c r="M269" t="s">
        <v>47</v>
      </c>
      <c r="N269" t="b">
        <v>1</v>
      </c>
      <c r="O269" t="s">
        <v>47</v>
      </c>
      <c r="P269" t="s">
        <v>47</v>
      </c>
    </row>
    <row r="270" spans="1:16" x14ac:dyDescent="0.3">
      <c r="A270" t="s">
        <v>244</v>
      </c>
      <c r="B270" t="b">
        <v>0</v>
      </c>
      <c r="C270" t="b">
        <v>0</v>
      </c>
      <c r="D270" t="b">
        <v>0</v>
      </c>
      <c r="E270" t="b">
        <v>0</v>
      </c>
      <c r="F270" t="s">
        <v>47</v>
      </c>
      <c r="G270" t="b">
        <v>0</v>
      </c>
      <c r="H270" t="b">
        <v>0</v>
      </c>
      <c r="I270" t="b">
        <v>0</v>
      </c>
      <c r="J270" t="s">
        <v>47</v>
      </c>
      <c r="K270" t="b">
        <v>0</v>
      </c>
      <c r="L270" t="b">
        <v>0</v>
      </c>
      <c r="M270" t="s">
        <v>47</v>
      </c>
      <c r="N270" t="b">
        <v>0</v>
      </c>
      <c r="O270" t="s">
        <v>47</v>
      </c>
      <c r="P270" t="s">
        <v>47</v>
      </c>
    </row>
    <row r="271" spans="1:16" x14ac:dyDescent="0.3">
      <c r="A271" t="s">
        <v>245</v>
      </c>
      <c r="B271" t="b">
        <v>1</v>
      </c>
      <c r="C271" t="b">
        <v>1</v>
      </c>
      <c r="D271" t="b">
        <v>1</v>
      </c>
      <c r="E271" t="b">
        <v>1</v>
      </c>
      <c r="F271" t="b">
        <v>0</v>
      </c>
      <c r="G271" t="b">
        <v>1</v>
      </c>
      <c r="H271" t="b">
        <v>1</v>
      </c>
      <c r="I271" t="b">
        <v>1</v>
      </c>
      <c r="J271" t="b">
        <v>0</v>
      </c>
      <c r="K271" t="b">
        <v>1</v>
      </c>
      <c r="L271" t="b">
        <v>1</v>
      </c>
      <c r="M271" t="b">
        <v>0</v>
      </c>
      <c r="N271" t="b">
        <v>1</v>
      </c>
      <c r="O271" t="b">
        <v>0</v>
      </c>
      <c r="P271" t="b">
        <v>0</v>
      </c>
    </row>
    <row r="272" spans="1:16" x14ac:dyDescent="0.3">
      <c r="A272" t="s">
        <v>328</v>
      </c>
      <c r="B272" t="b">
        <v>0</v>
      </c>
      <c r="C272" t="b">
        <v>0</v>
      </c>
      <c r="D272" t="b">
        <v>0</v>
      </c>
      <c r="E272" t="b">
        <v>0</v>
      </c>
      <c r="F272" t="b">
        <v>1</v>
      </c>
      <c r="G272" t="b">
        <v>0</v>
      </c>
      <c r="H272" t="b">
        <v>0</v>
      </c>
      <c r="I272" t="b">
        <v>0</v>
      </c>
      <c r="J272" t="b">
        <v>1</v>
      </c>
      <c r="K272" t="b">
        <v>0</v>
      </c>
      <c r="L272" t="b">
        <v>0</v>
      </c>
      <c r="M272" t="b">
        <v>1</v>
      </c>
      <c r="N272" t="b">
        <v>0</v>
      </c>
      <c r="O272" t="b">
        <v>1</v>
      </c>
      <c r="P272" t="b">
        <v>1</v>
      </c>
    </row>
    <row r="273" spans="1:16" x14ac:dyDescent="0.3">
      <c r="A273" t="s">
        <v>246</v>
      </c>
      <c r="B273" t="b">
        <v>0</v>
      </c>
      <c r="C273" t="b">
        <v>0</v>
      </c>
      <c r="D273" t="b">
        <v>0</v>
      </c>
      <c r="E273" t="b">
        <v>0</v>
      </c>
      <c r="F273" t="b">
        <v>1</v>
      </c>
      <c r="G273" t="b">
        <v>0</v>
      </c>
      <c r="H273" t="b">
        <v>0</v>
      </c>
      <c r="I273" t="b">
        <v>0</v>
      </c>
      <c r="J273" t="b">
        <v>1</v>
      </c>
      <c r="K273" t="b">
        <v>0</v>
      </c>
      <c r="L273" t="b">
        <v>0</v>
      </c>
      <c r="M273" t="b">
        <v>1</v>
      </c>
      <c r="N273" t="b">
        <v>0</v>
      </c>
      <c r="O273" t="b">
        <v>1</v>
      </c>
      <c r="P273" t="b">
        <v>1</v>
      </c>
    </row>
    <row r="274" spans="1:16" x14ac:dyDescent="0.3">
      <c r="A274" t="s">
        <v>247</v>
      </c>
      <c r="B274" t="b">
        <v>1</v>
      </c>
      <c r="C274" t="b">
        <v>1</v>
      </c>
      <c r="D274" t="b">
        <v>1</v>
      </c>
      <c r="E274" t="b">
        <v>1</v>
      </c>
      <c r="F274" t="s">
        <v>47</v>
      </c>
      <c r="G274" t="b">
        <v>1</v>
      </c>
      <c r="H274" t="b">
        <v>1</v>
      </c>
      <c r="I274" t="b">
        <v>1</v>
      </c>
      <c r="J274" t="s">
        <v>47</v>
      </c>
      <c r="K274" t="b">
        <v>1</v>
      </c>
      <c r="L274" t="b">
        <v>1</v>
      </c>
      <c r="M274" t="s">
        <v>47</v>
      </c>
      <c r="N274" t="b">
        <v>1</v>
      </c>
      <c r="O274" t="s">
        <v>47</v>
      </c>
      <c r="P274" t="s">
        <v>47</v>
      </c>
    </row>
    <row r="275" spans="1:16" x14ac:dyDescent="0.3">
      <c r="A275" t="s">
        <v>248</v>
      </c>
      <c r="B275" t="b">
        <v>0</v>
      </c>
      <c r="C275" t="b">
        <v>0</v>
      </c>
      <c r="D275" t="b">
        <v>0</v>
      </c>
      <c r="E275" t="b">
        <v>0</v>
      </c>
      <c r="F275" t="s">
        <v>47</v>
      </c>
      <c r="G275" t="b">
        <v>0</v>
      </c>
      <c r="H275" t="b">
        <v>0</v>
      </c>
      <c r="I275" t="b">
        <v>0</v>
      </c>
      <c r="J275" t="s">
        <v>47</v>
      </c>
      <c r="K275" t="b">
        <v>0</v>
      </c>
      <c r="L275" t="b">
        <v>0</v>
      </c>
      <c r="M275" t="s">
        <v>47</v>
      </c>
      <c r="N275" t="b">
        <v>0</v>
      </c>
      <c r="O275" t="s">
        <v>47</v>
      </c>
      <c r="P275" t="s">
        <v>47</v>
      </c>
    </row>
    <row r="276" spans="1:16" x14ac:dyDescent="0.3">
      <c r="A276" t="s">
        <v>249</v>
      </c>
      <c r="B276" t="b">
        <v>1</v>
      </c>
      <c r="C276" t="b">
        <v>1</v>
      </c>
      <c r="D276" t="b">
        <v>1</v>
      </c>
      <c r="E276" t="b">
        <v>1</v>
      </c>
      <c r="F276" t="s">
        <v>47</v>
      </c>
      <c r="G276" t="b">
        <v>1</v>
      </c>
      <c r="H276" t="b">
        <v>1</v>
      </c>
      <c r="I276" t="b">
        <v>1</v>
      </c>
      <c r="J276" t="s">
        <v>47</v>
      </c>
      <c r="K276" t="b">
        <v>1</v>
      </c>
      <c r="L276" t="b">
        <v>1</v>
      </c>
      <c r="M276" t="s">
        <v>47</v>
      </c>
      <c r="N276" t="b">
        <v>1</v>
      </c>
      <c r="O276" t="s">
        <v>47</v>
      </c>
      <c r="P276" t="s">
        <v>47</v>
      </c>
    </row>
    <row r="277" spans="1:16" x14ac:dyDescent="0.3">
      <c r="A277" t="s">
        <v>250</v>
      </c>
      <c r="B277" t="b">
        <v>0</v>
      </c>
      <c r="C277" t="b">
        <v>0</v>
      </c>
      <c r="D277" t="b">
        <v>0</v>
      </c>
      <c r="E277" t="b">
        <v>0</v>
      </c>
      <c r="F277" t="s">
        <v>47</v>
      </c>
      <c r="G277" t="b">
        <v>0</v>
      </c>
      <c r="H277" t="b">
        <v>0</v>
      </c>
      <c r="I277" t="b">
        <v>0</v>
      </c>
      <c r="J277" t="s">
        <v>47</v>
      </c>
      <c r="K277" t="b">
        <v>0</v>
      </c>
      <c r="L277" t="b">
        <v>0</v>
      </c>
      <c r="M277" t="s">
        <v>47</v>
      </c>
      <c r="N277" t="b">
        <v>0</v>
      </c>
      <c r="O277" t="s">
        <v>47</v>
      </c>
      <c r="P277" t="s">
        <v>47</v>
      </c>
    </row>
    <row r="278" spans="1:16" x14ac:dyDescent="0.3">
      <c r="A278" t="s">
        <v>251</v>
      </c>
      <c r="B278" t="b">
        <v>1</v>
      </c>
      <c r="C278" t="b">
        <v>1</v>
      </c>
      <c r="D278" t="b">
        <v>1</v>
      </c>
      <c r="E278" t="b">
        <v>1</v>
      </c>
      <c r="F278" t="b">
        <v>0</v>
      </c>
      <c r="G278" t="b">
        <v>1</v>
      </c>
      <c r="H278" t="b">
        <v>1</v>
      </c>
      <c r="I278" t="b">
        <v>1</v>
      </c>
      <c r="J278" t="b">
        <v>0</v>
      </c>
      <c r="K278" t="b">
        <v>1</v>
      </c>
      <c r="L278" t="b">
        <v>1</v>
      </c>
      <c r="M278" t="b">
        <v>0</v>
      </c>
      <c r="N278" t="b">
        <v>1</v>
      </c>
      <c r="O278" t="b">
        <v>0</v>
      </c>
      <c r="P278" t="b">
        <v>0</v>
      </c>
    </row>
    <row r="279" spans="1:16" x14ac:dyDescent="0.3">
      <c r="A279" t="s">
        <v>329</v>
      </c>
      <c r="B279" t="b">
        <v>0</v>
      </c>
      <c r="C279" t="b">
        <v>0</v>
      </c>
      <c r="D279" t="b">
        <v>0</v>
      </c>
      <c r="E279" t="b">
        <v>0</v>
      </c>
      <c r="F279" t="b">
        <v>1</v>
      </c>
      <c r="G279" t="b">
        <v>0</v>
      </c>
      <c r="H279" t="b">
        <v>0</v>
      </c>
      <c r="I279" t="b">
        <v>0</v>
      </c>
      <c r="J279" t="b">
        <v>1</v>
      </c>
      <c r="K279" t="b">
        <v>0</v>
      </c>
      <c r="L279" t="b">
        <v>0</v>
      </c>
      <c r="M279" t="b">
        <v>1</v>
      </c>
      <c r="N279" t="b">
        <v>0</v>
      </c>
      <c r="O279" t="b">
        <v>1</v>
      </c>
      <c r="P279" t="b">
        <v>1</v>
      </c>
    </row>
    <row r="280" spans="1:16" x14ac:dyDescent="0.3">
      <c r="A280" t="s">
        <v>252</v>
      </c>
      <c r="B280" t="b">
        <v>0</v>
      </c>
      <c r="C280" t="b">
        <v>0</v>
      </c>
      <c r="D280" t="b">
        <v>0</v>
      </c>
      <c r="E280" t="b">
        <v>0</v>
      </c>
      <c r="F280" t="b">
        <v>1</v>
      </c>
      <c r="G280" t="b">
        <v>0</v>
      </c>
      <c r="H280" t="b">
        <v>0</v>
      </c>
      <c r="I280" t="b">
        <v>0</v>
      </c>
      <c r="J280" t="b">
        <v>1</v>
      </c>
      <c r="K280" t="b">
        <v>0</v>
      </c>
      <c r="L280" t="b">
        <v>0</v>
      </c>
      <c r="M280" t="b">
        <v>1</v>
      </c>
      <c r="N280" t="b">
        <v>0</v>
      </c>
      <c r="O280" t="b">
        <v>1</v>
      </c>
      <c r="P280" t="b">
        <v>1</v>
      </c>
    </row>
    <row r="281" spans="1:16" x14ac:dyDescent="0.3">
      <c r="A281" t="s">
        <v>253</v>
      </c>
      <c r="B281" t="b">
        <v>1</v>
      </c>
      <c r="C281" t="b">
        <v>1</v>
      </c>
      <c r="D281" t="b">
        <v>1</v>
      </c>
      <c r="E281" t="b">
        <v>1</v>
      </c>
      <c r="F281" t="s">
        <v>47</v>
      </c>
      <c r="G281" t="b">
        <v>1</v>
      </c>
      <c r="H281" t="b">
        <v>1</v>
      </c>
      <c r="I281" t="b">
        <v>1</v>
      </c>
      <c r="J281" t="s">
        <v>47</v>
      </c>
      <c r="K281" t="b">
        <v>1</v>
      </c>
      <c r="L281" t="b">
        <v>1</v>
      </c>
      <c r="M281" t="s">
        <v>47</v>
      </c>
      <c r="N281" t="b">
        <v>1</v>
      </c>
      <c r="O281" t="s">
        <v>47</v>
      </c>
      <c r="P281" t="s">
        <v>47</v>
      </c>
    </row>
    <row r="282" spans="1:16" x14ac:dyDescent="0.3">
      <c r="A282" t="s">
        <v>254</v>
      </c>
      <c r="B282" t="b">
        <v>0</v>
      </c>
      <c r="C282" t="b">
        <v>0</v>
      </c>
      <c r="D282" t="b">
        <v>0</v>
      </c>
      <c r="E282" t="b">
        <v>0</v>
      </c>
      <c r="F282" t="s">
        <v>47</v>
      </c>
      <c r="G282" t="b">
        <v>0</v>
      </c>
      <c r="H282" t="b">
        <v>0</v>
      </c>
      <c r="I282" t="b">
        <v>0</v>
      </c>
      <c r="J282" t="s">
        <v>47</v>
      </c>
      <c r="K282" t="b">
        <v>0</v>
      </c>
      <c r="L282" t="b">
        <v>0</v>
      </c>
      <c r="M282" t="s">
        <v>47</v>
      </c>
      <c r="N282" t="b">
        <v>0</v>
      </c>
      <c r="O282" t="s">
        <v>47</v>
      </c>
      <c r="P282" t="s">
        <v>47</v>
      </c>
    </row>
    <row r="283" spans="1:16" x14ac:dyDescent="0.3">
      <c r="A283" t="s">
        <v>255</v>
      </c>
      <c r="B283" t="b">
        <v>1</v>
      </c>
      <c r="C283" t="b">
        <v>1</v>
      </c>
      <c r="D283" t="b">
        <v>1</v>
      </c>
      <c r="E283" t="b">
        <v>1</v>
      </c>
      <c r="F283" t="s">
        <v>47</v>
      </c>
      <c r="G283" t="b">
        <v>1</v>
      </c>
      <c r="H283" t="b">
        <v>1</v>
      </c>
      <c r="I283" t="b">
        <v>1</v>
      </c>
      <c r="J283" t="s">
        <v>47</v>
      </c>
      <c r="K283" t="b">
        <v>1</v>
      </c>
      <c r="L283" t="b">
        <v>1</v>
      </c>
      <c r="M283" t="s">
        <v>47</v>
      </c>
      <c r="N283" t="b">
        <v>1</v>
      </c>
      <c r="O283" t="s">
        <v>47</v>
      </c>
      <c r="P283" t="s">
        <v>47</v>
      </c>
    </row>
    <row r="284" spans="1:16" x14ac:dyDescent="0.3">
      <c r="A284" t="s">
        <v>256</v>
      </c>
      <c r="B284" t="b">
        <v>0</v>
      </c>
      <c r="C284" t="b">
        <v>0</v>
      </c>
      <c r="D284" t="b">
        <v>0</v>
      </c>
      <c r="E284" t="b">
        <v>0</v>
      </c>
      <c r="F284" t="s">
        <v>47</v>
      </c>
      <c r="G284" t="b">
        <v>0</v>
      </c>
      <c r="H284" t="b">
        <v>0</v>
      </c>
      <c r="I284" t="b">
        <v>0</v>
      </c>
      <c r="J284" t="s">
        <v>47</v>
      </c>
      <c r="K284" t="b">
        <v>0</v>
      </c>
      <c r="L284" t="b">
        <v>0</v>
      </c>
      <c r="M284" t="s">
        <v>47</v>
      </c>
      <c r="N284" t="b">
        <v>0</v>
      </c>
      <c r="O284" t="s">
        <v>47</v>
      </c>
      <c r="P284" t="s">
        <v>47</v>
      </c>
    </row>
    <row r="285" spans="1:16" x14ac:dyDescent="0.3">
      <c r="A285" t="s">
        <v>257</v>
      </c>
      <c r="B285" t="b">
        <v>1</v>
      </c>
      <c r="C285" t="b">
        <v>1</v>
      </c>
      <c r="D285" t="b">
        <v>1</v>
      </c>
      <c r="E285" t="b">
        <v>1</v>
      </c>
      <c r="F285" t="b">
        <v>0</v>
      </c>
      <c r="G285" t="b">
        <v>1</v>
      </c>
      <c r="H285" t="b">
        <v>1</v>
      </c>
      <c r="I285" t="b">
        <v>1</v>
      </c>
      <c r="J285" t="b">
        <v>0</v>
      </c>
      <c r="K285" t="b">
        <v>1</v>
      </c>
      <c r="L285" t="b">
        <v>1</v>
      </c>
      <c r="M285" t="b">
        <v>0</v>
      </c>
      <c r="N285" t="b">
        <v>1</v>
      </c>
      <c r="O285" t="b">
        <v>0</v>
      </c>
      <c r="P285" t="b">
        <v>0</v>
      </c>
    </row>
    <row r="286" spans="1:16" x14ac:dyDescent="0.3">
      <c r="A286" t="s">
        <v>330</v>
      </c>
      <c r="B286" t="b">
        <v>0</v>
      </c>
      <c r="C286" t="b">
        <v>0</v>
      </c>
      <c r="D286" t="b">
        <v>0</v>
      </c>
      <c r="E286" t="b">
        <v>0</v>
      </c>
      <c r="F286" t="b">
        <v>1</v>
      </c>
      <c r="G286" t="b">
        <v>0</v>
      </c>
      <c r="H286" t="b">
        <v>0</v>
      </c>
      <c r="I286" t="b">
        <v>0</v>
      </c>
      <c r="J286" t="b">
        <v>1</v>
      </c>
      <c r="K286" t="b">
        <v>0</v>
      </c>
      <c r="L286" t="b">
        <v>0</v>
      </c>
      <c r="M286" t="b">
        <v>1</v>
      </c>
      <c r="N286" t="b">
        <v>0</v>
      </c>
      <c r="O286" t="b">
        <v>1</v>
      </c>
      <c r="P286" t="b">
        <v>1</v>
      </c>
    </row>
    <row r="287" spans="1:16" x14ac:dyDescent="0.3">
      <c r="A287" t="s">
        <v>258</v>
      </c>
      <c r="B287" t="b">
        <v>0</v>
      </c>
      <c r="C287" t="b">
        <v>0</v>
      </c>
      <c r="D287" t="b">
        <v>0</v>
      </c>
      <c r="E287" t="b">
        <v>0</v>
      </c>
      <c r="F287" t="b">
        <v>1</v>
      </c>
      <c r="G287" t="b">
        <v>0</v>
      </c>
      <c r="H287" t="b">
        <v>0</v>
      </c>
      <c r="I287" t="b">
        <v>0</v>
      </c>
      <c r="J287" t="b">
        <v>1</v>
      </c>
      <c r="K287" t="b">
        <v>0</v>
      </c>
      <c r="L287" t="b">
        <v>0</v>
      </c>
      <c r="M287" t="b">
        <v>1</v>
      </c>
      <c r="N287" t="b">
        <v>0</v>
      </c>
      <c r="O287" t="b">
        <v>1</v>
      </c>
      <c r="P287" t="b">
        <v>1</v>
      </c>
    </row>
    <row r="288" spans="1:16" x14ac:dyDescent="0.3">
      <c r="A288" t="s">
        <v>259</v>
      </c>
      <c r="B288" t="b">
        <v>1</v>
      </c>
      <c r="C288" t="b">
        <v>1</v>
      </c>
      <c r="D288" t="b">
        <v>1</v>
      </c>
      <c r="E288" t="b">
        <v>1</v>
      </c>
      <c r="F288" t="s">
        <v>47</v>
      </c>
      <c r="G288" t="b">
        <v>1</v>
      </c>
      <c r="H288" t="b">
        <v>1</v>
      </c>
      <c r="I288" t="b">
        <v>1</v>
      </c>
      <c r="J288" t="s">
        <v>47</v>
      </c>
      <c r="K288" t="b">
        <v>1</v>
      </c>
      <c r="L288" t="b">
        <v>1</v>
      </c>
      <c r="M288" t="s">
        <v>47</v>
      </c>
      <c r="N288" t="b">
        <v>1</v>
      </c>
      <c r="O288" t="s">
        <v>47</v>
      </c>
      <c r="P288" t="s">
        <v>47</v>
      </c>
    </row>
    <row r="289" spans="1:16" x14ac:dyDescent="0.3">
      <c r="A289" t="s">
        <v>260</v>
      </c>
      <c r="B289" t="b">
        <v>0</v>
      </c>
      <c r="C289" t="b">
        <v>0</v>
      </c>
      <c r="D289" t="b">
        <v>0</v>
      </c>
      <c r="E289" t="b">
        <v>0</v>
      </c>
      <c r="F289" t="s">
        <v>47</v>
      </c>
      <c r="G289" t="b">
        <v>0</v>
      </c>
      <c r="H289" t="b">
        <v>0</v>
      </c>
      <c r="I289" t="b">
        <v>0</v>
      </c>
      <c r="J289" t="s">
        <v>47</v>
      </c>
      <c r="K289" t="b">
        <v>0</v>
      </c>
      <c r="L289" t="b">
        <v>0</v>
      </c>
      <c r="M289" t="s">
        <v>47</v>
      </c>
      <c r="N289" t="b">
        <v>0</v>
      </c>
      <c r="O289" t="s">
        <v>47</v>
      </c>
      <c r="P289" t="s">
        <v>47</v>
      </c>
    </row>
    <row r="290" spans="1:16" x14ac:dyDescent="0.3">
      <c r="A290" t="s">
        <v>261</v>
      </c>
      <c r="B290" t="b">
        <v>1</v>
      </c>
      <c r="C290" t="b">
        <v>1</v>
      </c>
      <c r="D290" t="b">
        <v>1</v>
      </c>
      <c r="E290" t="b">
        <v>1</v>
      </c>
      <c r="F290" t="s">
        <v>47</v>
      </c>
      <c r="G290" t="b">
        <v>1</v>
      </c>
      <c r="H290" t="b">
        <v>1</v>
      </c>
      <c r="I290" t="b">
        <v>1</v>
      </c>
      <c r="J290" t="s">
        <v>47</v>
      </c>
      <c r="K290" t="b">
        <v>1</v>
      </c>
      <c r="L290" t="b">
        <v>1</v>
      </c>
      <c r="M290" t="s">
        <v>47</v>
      </c>
      <c r="N290" t="b">
        <v>1</v>
      </c>
      <c r="O290" t="s">
        <v>47</v>
      </c>
      <c r="P290" t="s">
        <v>47</v>
      </c>
    </row>
    <row r="291" spans="1:16" x14ac:dyDescent="0.3">
      <c r="A291" t="s">
        <v>262</v>
      </c>
      <c r="B291" t="b">
        <v>0</v>
      </c>
      <c r="C291" t="b">
        <v>0</v>
      </c>
      <c r="D291" t="b">
        <v>0</v>
      </c>
      <c r="E291" t="b">
        <v>0</v>
      </c>
      <c r="F291" t="s">
        <v>47</v>
      </c>
      <c r="G291" t="b">
        <v>0</v>
      </c>
      <c r="H291" t="b">
        <v>0</v>
      </c>
      <c r="I291" t="b">
        <v>0</v>
      </c>
      <c r="J291" t="s">
        <v>47</v>
      </c>
      <c r="K291" t="b">
        <v>0</v>
      </c>
      <c r="L291" t="b">
        <v>0</v>
      </c>
      <c r="M291" t="s">
        <v>47</v>
      </c>
      <c r="N291" t="b">
        <v>0</v>
      </c>
      <c r="O291" t="s">
        <v>47</v>
      </c>
      <c r="P291" t="s">
        <v>47</v>
      </c>
    </row>
  </sheetData>
  <sortState ref="A2:P288">
    <sortCondition ref="A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1"/>
  <sheetViews>
    <sheetView workbookViewId="0">
      <pane ySplit="4" topLeftCell="A5" activePane="bottomLeft" state="frozen"/>
      <selection pane="bottomLeft" sqref="A1:XFD3"/>
    </sheetView>
  </sheetViews>
  <sheetFormatPr defaultRowHeight="14.4" x14ac:dyDescent="0.3"/>
  <cols>
    <col min="1" max="1" width="20" bestFit="1" customWidth="1"/>
    <col min="2" max="2" width="13.5546875" bestFit="1" customWidth="1"/>
  </cols>
  <sheetData>
    <row r="1" spans="1:7" x14ac:dyDescent="0.3">
      <c r="A1" s="1" t="s">
        <v>331</v>
      </c>
    </row>
    <row r="2" spans="1:7" x14ac:dyDescent="0.3">
      <c r="A2" s="4" t="s">
        <v>332</v>
      </c>
    </row>
    <row r="3" spans="1:7" x14ac:dyDescent="0.3">
      <c r="A3" s="4"/>
    </row>
    <row r="4" spans="1:7" x14ac:dyDescent="0.3">
      <c r="A4" t="s">
        <v>263</v>
      </c>
      <c r="B4" t="s">
        <v>264</v>
      </c>
      <c r="C4" t="s">
        <v>265</v>
      </c>
      <c r="D4" t="s">
        <v>266</v>
      </c>
      <c r="E4" t="s">
        <v>267</v>
      </c>
      <c r="F4" t="s">
        <v>268</v>
      </c>
      <c r="G4" t="s">
        <v>269</v>
      </c>
    </row>
    <row r="5" spans="1:7" x14ac:dyDescent="0.3">
      <c r="A5" t="s">
        <v>15</v>
      </c>
      <c r="B5" t="b">
        <v>0</v>
      </c>
      <c r="C5">
        <v>0</v>
      </c>
      <c r="D5">
        <v>0</v>
      </c>
      <c r="E5">
        <v>0</v>
      </c>
      <c r="F5">
        <v>0</v>
      </c>
      <c r="G5">
        <f t="shared" ref="G5:G68" si="0">MAX(0, (F5*MAX(0,C5-E5))*D5)</f>
        <v>0</v>
      </c>
    </row>
    <row r="6" spans="1:7" x14ac:dyDescent="0.3">
      <c r="A6" t="s">
        <v>16</v>
      </c>
      <c r="B6" t="b">
        <v>0</v>
      </c>
      <c r="C6">
        <v>0</v>
      </c>
      <c r="D6">
        <v>0</v>
      </c>
      <c r="E6">
        <v>0</v>
      </c>
      <c r="F6">
        <v>0</v>
      </c>
      <c r="G6">
        <f t="shared" si="0"/>
        <v>0</v>
      </c>
    </row>
    <row r="7" spans="1:7" x14ac:dyDescent="0.3">
      <c r="A7" t="s">
        <v>291</v>
      </c>
      <c r="B7" t="b">
        <v>0</v>
      </c>
      <c r="C7">
        <v>0</v>
      </c>
      <c r="D7">
        <v>0</v>
      </c>
      <c r="E7">
        <v>0</v>
      </c>
      <c r="F7">
        <v>0</v>
      </c>
      <c r="G7">
        <f t="shared" si="0"/>
        <v>0</v>
      </c>
    </row>
    <row r="8" spans="1:7" x14ac:dyDescent="0.3">
      <c r="A8" t="s">
        <v>17</v>
      </c>
      <c r="B8" t="b">
        <v>0</v>
      </c>
      <c r="C8">
        <v>0</v>
      </c>
      <c r="D8">
        <v>0</v>
      </c>
      <c r="E8">
        <v>0</v>
      </c>
      <c r="F8">
        <v>0</v>
      </c>
      <c r="G8">
        <f t="shared" si="0"/>
        <v>0</v>
      </c>
    </row>
    <row r="9" spans="1:7" x14ac:dyDescent="0.3">
      <c r="A9" t="s">
        <v>18</v>
      </c>
      <c r="B9" t="b">
        <v>0</v>
      </c>
      <c r="C9">
        <v>0</v>
      </c>
      <c r="D9">
        <v>0</v>
      </c>
      <c r="E9">
        <v>0</v>
      </c>
      <c r="F9">
        <v>0</v>
      </c>
      <c r="G9">
        <f t="shared" si="0"/>
        <v>0</v>
      </c>
    </row>
    <row r="10" spans="1:7" x14ac:dyDescent="0.3">
      <c r="A10" t="s">
        <v>19</v>
      </c>
      <c r="B10" t="b">
        <v>0</v>
      </c>
      <c r="C10">
        <v>0</v>
      </c>
      <c r="D10">
        <v>0</v>
      </c>
      <c r="E10">
        <v>0</v>
      </c>
      <c r="F10">
        <v>0</v>
      </c>
      <c r="G10">
        <f t="shared" si="0"/>
        <v>0</v>
      </c>
    </row>
    <row r="11" spans="1:7" x14ac:dyDescent="0.3">
      <c r="A11" t="s">
        <v>292</v>
      </c>
      <c r="B11" t="b">
        <v>0</v>
      </c>
      <c r="C11">
        <v>0</v>
      </c>
      <c r="D11">
        <v>0</v>
      </c>
      <c r="E11">
        <v>0</v>
      </c>
      <c r="F11">
        <v>0</v>
      </c>
      <c r="G11">
        <f t="shared" si="0"/>
        <v>0</v>
      </c>
    </row>
    <row r="12" spans="1:7" x14ac:dyDescent="0.3">
      <c r="A12" t="s">
        <v>20</v>
      </c>
      <c r="B12" t="b">
        <v>0</v>
      </c>
      <c r="C12">
        <v>0</v>
      </c>
      <c r="D12">
        <v>0</v>
      </c>
      <c r="E12">
        <v>0</v>
      </c>
      <c r="F12">
        <v>0</v>
      </c>
      <c r="G12">
        <f t="shared" si="0"/>
        <v>0</v>
      </c>
    </row>
    <row r="13" spans="1:7" x14ac:dyDescent="0.3">
      <c r="A13" t="s">
        <v>21</v>
      </c>
      <c r="B13" t="b">
        <v>0</v>
      </c>
      <c r="C13">
        <v>0</v>
      </c>
      <c r="D13">
        <v>0</v>
      </c>
      <c r="E13">
        <v>0</v>
      </c>
      <c r="F13">
        <v>0</v>
      </c>
      <c r="G13">
        <f t="shared" si="0"/>
        <v>0</v>
      </c>
    </row>
    <row r="14" spans="1:7" x14ac:dyDescent="0.3">
      <c r="A14" t="s">
        <v>22</v>
      </c>
      <c r="B14" t="b">
        <v>0</v>
      </c>
      <c r="C14">
        <v>0</v>
      </c>
      <c r="D14">
        <v>0</v>
      </c>
      <c r="E14">
        <v>0</v>
      </c>
      <c r="F14">
        <v>0</v>
      </c>
      <c r="G14">
        <f t="shared" si="0"/>
        <v>0</v>
      </c>
    </row>
    <row r="15" spans="1:7" x14ac:dyDescent="0.3">
      <c r="A15" t="s">
        <v>293</v>
      </c>
      <c r="B15" t="b">
        <v>0</v>
      </c>
      <c r="C15">
        <v>0</v>
      </c>
      <c r="D15">
        <v>0</v>
      </c>
      <c r="E15">
        <v>0</v>
      </c>
      <c r="F15">
        <v>0</v>
      </c>
      <c r="G15">
        <f t="shared" si="0"/>
        <v>0</v>
      </c>
    </row>
    <row r="16" spans="1:7" x14ac:dyDescent="0.3">
      <c r="A16" t="s">
        <v>23</v>
      </c>
      <c r="B16" t="b">
        <v>0</v>
      </c>
      <c r="C16">
        <v>0</v>
      </c>
      <c r="D16">
        <v>0</v>
      </c>
      <c r="E16">
        <v>0</v>
      </c>
      <c r="F16">
        <v>0</v>
      </c>
      <c r="G16">
        <f t="shared" si="0"/>
        <v>0</v>
      </c>
    </row>
    <row r="17" spans="1:7" x14ac:dyDescent="0.3">
      <c r="A17" t="s">
        <v>24</v>
      </c>
      <c r="B17" t="b">
        <v>0</v>
      </c>
      <c r="C17">
        <v>0</v>
      </c>
      <c r="D17">
        <v>0</v>
      </c>
      <c r="E17">
        <v>0</v>
      </c>
      <c r="F17">
        <v>0</v>
      </c>
      <c r="G17">
        <f t="shared" si="0"/>
        <v>0</v>
      </c>
    </row>
    <row r="18" spans="1:7" x14ac:dyDescent="0.3">
      <c r="A18" t="s">
        <v>25</v>
      </c>
      <c r="B18" t="b">
        <v>0</v>
      </c>
      <c r="C18">
        <v>0</v>
      </c>
      <c r="D18">
        <v>0</v>
      </c>
      <c r="E18">
        <v>0</v>
      </c>
      <c r="F18">
        <v>0</v>
      </c>
      <c r="G18">
        <f t="shared" si="0"/>
        <v>0</v>
      </c>
    </row>
    <row r="19" spans="1:7" x14ac:dyDescent="0.3">
      <c r="A19" t="s">
        <v>294</v>
      </c>
      <c r="B19" t="b">
        <v>1</v>
      </c>
      <c r="C19">
        <v>0.61427398812351797</v>
      </c>
      <c r="D19">
        <v>0.92714190483093295</v>
      </c>
      <c r="E19">
        <v>0.95540764241375897</v>
      </c>
      <c r="F19">
        <v>4.5483619187277702</v>
      </c>
      <c r="G19">
        <f t="shared" si="0"/>
        <v>0</v>
      </c>
    </row>
    <row r="20" spans="1:7" x14ac:dyDescent="0.3">
      <c r="A20" t="s">
        <v>26</v>
      </c>
      <c r="B20" t="b">
        <v>0</v>
      </c>
      <c r="C20">
        <v>0</v>
      </c>
      <c r="D20">
        <v>0</v>
      </c>
      <c r="E20">
        <v>0</v>
      </c>
      <c r="F20">
        <v>0</v>
      </c>
      <c r="G20">
        <f t="shared" si="0"/>
        <v>0</v>
      </c>
    </row>
    <row r="21" spans="1:7" x14ac:dyDescent="0.3">
      <c r="A21" t="s">
        <v>27</v>
      </c>
      <c r="B21" t="b">
        <v>0</v>
      </c>
      <c r="C21">
        <v>0</v>
      </c>
      <c r="D21">
        <v>0</v>
      </c>
      <c r="E21">
        <v>0</v>
      </c>
      <c r="F21">
        <v>0</v>
      </c>
      <c r="G21">
        <f t="shared" si="0"/>
        <v>0</v>
      </c>
    </row>
    <row r="22" spans="1:7" x14ac:dyDescent="0.3">
      <c r="A22" t="s">
        <v>28</v>
      </c>
      <c r="B22" t="b">
        <v>0</v>
      </c>
      <c r="C22">
        <v>0</v>
      </c>
      <c r="D22">
        <v>0</v>
      </c>
      <c r="E22">
        <v>0</v>
      </c>
      <c r="F22">
        <v>0</v>
      </c>
      <c r="G22">
        <f t="shared" si="0"/>
        <v>0</v>
      </c>
    </row>
    <row r="23" spans="1:7" x14ac:dyDescent="0.3">
      <c r="A23" t="s">
        <v>295</v>
      </c>
      <c r="B23" t="b">
        <v>0</v>
      </c>
      <c r="C23">
        <v>0</v>
      </c>
      <c r="D23">
        <v>0</v>
      </c>
      <c r="E23">
        <v>0</v>
      </c>
      <c r="F23">
        <v>0</v>
      </c>
      <c r="G23">
        <f t="shared" si="0"/>
        <v>0</v>
      </c>
    </row>
    <row r="24" spans="1:7" x14ac:dyDescent="0.3">
      <c r="A24" t="s">
        <v>29</v>
      </c>
      <c r="B24" t="b">
        <v>0</v>
      </c>
      <c r="C24">
        <v>0</v>
      </c>
      <c r="D24">
        <v>0</v>
      </c>
      <c r="E24">
        <v>0</v>
      </c>
      <c r="F24">
        <v>0</v>
      </c>
      <c r="G24">
        <f t="shared" si="0"/>
        <v>0</v>
      </c>
    </row>
    <row r="25" spans="1:7" x14ac:dyDescent="0.3">
      <c r="A25" t="s">
        <v>30</v>
      </c>
      <c r="B25" t="b">
        <v>0</v>
      </c>
      <c r="C25">
        <v>0</v>
      </c>
      <c r="D25">
        <v>0</v>
      </c>
      <c r="E25">
        <v>0</v>
      </c>
      <c r="F25">
        <v>0</v>
      </c>
      <c r="G25">
        <f t="shared" si="0"/>
        <v>0</v>
      </c>
    </row>
    <row r="26" spans="1:7" x14ac:dyDescent="0.3">
      <c r="A26" t="s">
        <v>31</v>
      </c>
      <c r="B26" t="b">
        <v>0</v>
      </c>
      <c r="C26">
        <v>0</v>
      </c>
      <c r="D26">
        <v>0</v>
      </c>
      <c r="E26">
        <v>0</v>
      </c>
      <c r="F26">
        <v>0</v>
      </c>
      <c r="G26">
        <f t="shared" si="0"/>
        <v>0</v>
      </c>
    </row>
    <row r="27" spans="1:7" x14ac:dyDescent="0.3">
      <c r="A27" t="s">
        <v>296</v>
      </c>
      <c r="B27" t="b">
        <v>0</v>
      </c>
      <c r="C27">
        <v>0</v>
      </c>
      <c r="D27">
        <v>0</v>
      </c>
      <c r="E27">
        <v>0</v>
      </c>
      <c r="F27">
        <v>0</v>
      </c>
      <c r="G27">
        <f t="shared" si="0"/>
        <v>0</v>
      </c>
    </row>
    <row r="28" spans="1:7" x14ac:dyDescent="0.3">
      <c r="A28" t="s">
        <v>32</v>
      </c>
      <c r="B28" t="b">
        <v>0</v>
      </c>
      <c r="C28">
        <v>0</v>
      </c>
      <c r="D28">
        <v>0</v>
      </c>
      <c r="E28">
        <v>0</v>
      </c>
      <c r="F28">
        <v>0</v>
      </c>
      <c r="G28">
        <f t="shared" si="0"/>
        <v>0</v>
      </c>
    </row>
    <row r="29" spans="1:7" x14ac:dyDescent="0.3">
      <c r="A29" t="s">
        <v>33</v>
      </c>
      <c r="B29" t="b">
        <v>0</v>
      </c>
      <c r="C29">
        <v>0</v>
      </c>
      <c r="D29">
        <v>0</v>
      </c>
      <c r="E29">
        <v>0</v>
      </c>
      <c r="F29">
        <v>0</v>
      </c>
      <c r="G29">
        <f t="shared" si="0"/>
        <v>0</v>
      </c>
    </row>
    <row r="30" spans="1:7" x14ac:dyDescent="0.3">
      <c r="A30" t="s">
        <v>34</v>
      </c>
      <c r="B30" t="b">
        <v>0</v>
      </c>
      <c r="C30">
        <v>0</v>
      </c>
      <c r="D30">
        <v>0</v>
      </c>
      <c r="E30">
        <v>0</v>
      </c>
      <c r="F30">
        <v>0</v>
      </c>
      <c r="G30">
        <f t="shared" si="0"/>
        <v>0</v>
      </c>
    </row>
    <row r="31" spans="1:7" x14ac:dyDescent="0.3">
      <c r="A31" t="s">
        <v>297</v>
      </c>
      <c r="B31" t="b">
        <v>0</v>
      </c>
      <c r="C31">
        <v>0</v>
      </c>
      <c r="D31">
        <v>0</v>
      </c>
      <c r="E31">
        <v>0</v>
      </c>
      <c r="F31">
        <v>0</v>
      </c>
      <c r="G31">
        <f t="shared" si="0"/>
        <v>0</v>
      </c>
    </row>
    <row r="32" spans="1:7" x14ac:dyDescent="0.3">
      <c r="A32" t="s">
        <v>35</v>
      </c>
      <c r="B32" t="b">
        <v>0</v>
      </c>
      <c r="C32">
        <v>0</v>
      </c>
      <c r="D32">
        <v>0</v>
      </c>
      <c r="E32">
        <v>0</v>
      </c>
      <c r="F32">
        <v>0</v>
      </c>
      <c r="G32">
        <f t="shared" si="0"/>
        <v>0</v>
      </c>
    </row>
    <row r="33" spans="1:7" x14ac:dyDescent="0.3">
      <c r="A33" t="s">
        <v>36</v>
      </c>
      <c r="B33" t="b">
        <v>0</v>
      </c>
      <c r="C33">
        <v>0</v>
      </c>
      <c r="D33">
        <v>0</v>
      </c>
      <c r="E33">
        <v>0</v>
      </c>
      <c r="F33">
        <v>0</v>
      </c>
      <c r="G33">
        <f t="shared" si="0"/>
        <v>0</v>
      </c>
    </row>
    <row r="34" spans="1:7" x14ac:dyDescent="0.3">
      <c r="A34" t="s">
        <v>37</v>
      </c>
      <c r="B34" t="b">
        <v>0</v>
      </c>
      <c r="C34">
        <v>0</v>
      </c>
      <c r="D34">
        <v>0</v>
      </c>
      <c r="E34">
        <v>0</v>
      </c>
      <c r="F34">
        <v>0</v>
      </c>
      <c r="G34">
        <f t="shared" si="0"/>
        <v>0</v>
      </c>
    </row>
    <row r="35" spans="1:7" x14ac:dyDescent="0.3">
      <c r="A35" t="s">
        <v>298</v>
      </c>
      <c r="B35" t="b">
        <v>0</v>
      </c>
      <c r="C35">
        <v>0</v>
      </c>
      <c r="D35">
        <v>0</v>
      </c>
      <c r="E35">
        <v>0</v>
      </c>
      <c r="F35">
        <v>0</v>
      </c>
      <c r="G35">
        <f t="shared" si="0"/>
        <v>0</v>
      </c>
    </row>
    <row r="36" spans="1:7" x14ac:dyDescent="0.3">
      <c r="A36" t="s">
        <v>38</v>
      </c>
      <c r="B36" t="b">
        <v>0</v>
      </c>
      <c r="C36">
        <v>0</v>
      </c>
      <c r="D36">
        <v>0</v>
      </c>
      <c r="E36">
        <v>0</v>
      </c>
      <c r="F36">
        <v>0</v>
      </c>
      <c r="G36">
        <f t="shared" si="0"/>
        <v>0</v>
      </c>
    </row>
    <row r="37" spans="1:7" x14ac:dyDescent="0.3">
      <c r="A37" t="s">
        <v>39</v>
      </c>
      <c r="B37" t="b">
        <v>0</v>
      </c>
      <c r="C37">
        <v>0</v>
      </c>
      <c r="D37">
        <v>0</v>
      </c>
      <c r="E37">
        <v>0</v>
      </c>
      <c r="F37">
        <v>0</v>
      </c>
      <c r="G37">
        <f t="shared" si="0"/>
        <v>0</v>
      </c>
    </row>
    <row r="38" spans="1:7" x14ac:dyDescent="0.3">
      <c r="A38" t="s">
        <v>40</v>
      </c>
      <c r="B38" t="b">
        <v>0</v>
      </c>
      <c r="C38">
        <v>0</v>
      </c>
      <c r="D38">
        <v>0</v>
      </c>
      <c r="E38">
        <v>0</v>
      </c>
      <c r="F38">
        <v>0</v>
      </c>
      <c r="G38">
        <f t="shared" si="0"/>
        <v>0</v>
      </c>
    </row>
    <row r="39" spans="1:7" x14ac:dyDescent="0.3">
      <c r="A39" t="s">
        <v>41</v>
      </c>
      <c r="B39" t="b">
        <v>0</v>
      </c>
      <c r="C39">
        <v>0</v>
      </c>
      <c r="D39">
        <v>0</v>
      </c>
      <c r="E39">
        <v>0</v>
      </c>
      <c r="F39">
        <v>0</v>
      </c>
      <c r="G39">
        <f t="shared" si="0"/>
        <v>0</v>
      </c>
    </row>
    <row r="40" spans="1:7" x14ac:dyDescent="0.3">
      <c r="A40" t="s">
        <v>42</v>
      </c>
      <c r="B40" t="b">
        <v>1</v>
      </c>
      <c r="C40">
        <v>0.87535920596765604</v>
      </c>
      <c r="D40">
        <v>0.99564397335052501</v>
      </c>
      <c r="E40">
        <v>0.25508447435030801</v>
      </c>
      <c r="F40">
        <v>5.9217498596483997</v>
      </c>
      <c r="G40">
        <f t="shared" si="0"/>
        <v>3.6571116319898405</v>
      </c>
    </row>
    <row r="41" spans="1:7" x14ac:dyDescent="0.3">
      <c r="A41" t="s">
        <v>43</v>
      </c>
      <c r="B41" t="b">
        <v>0</v>
      </c>
      <c r="C41">
        <v>0</v>
      </c>
      <c r="D41">
        <v>0</v>
      </c>
      <c r="E41">
        <v>0</v>
      </c>
      <c r="F41">
        <v>0</v>
      </c>
      <c r="G41">
        <f t="shared" si="0"/>
        <v>0</v>
      </c>
    </row>
    <row r="42" spans="1:7" x14ac:dyDescent="0.3">
      <c r="A42" t="s">
        <v>44</v>
      </c>
      <c r="B42" t="b">
        <v>1</v>
      </c>
      <c r="C42">
        <v>0.770374130769512</v>
      </c>
      <c r="D42">
        <v>0.99308001995086703</v>
      </c>
      <c r="E42">
        <v>0.136440532792025</v>
      </c>
      <c r="F42">
        <v>5.1327286408370698</v>
      </c>
      <c r="G42">
        <f t="shared" si="0"/>
        <v>3.2312928404319359</v>
      </c>
    </row>
    <row r="43" spans="1:7" x14ac:dyDescent="0.3">
      <c r="A43" t="s">
        <v>299</v>
      </c>
      <c r="B43" t="b">
        <v>1</v>
      </c>
      <c r="C43">
        <v>0</v>
      </c>
      <c r="D43">
        <v>0</v>
      </c>
      <c r="E43">
        <v>0.163135419642639</v>
      </c>
      <c r="F43">
        <v>4.3239907426262603</v>
      </c>
      <c r="G43">
        <f t="shared" si="0"/>
        <v>0</v>
      </c>
    </row>
    <row r="44" spans="1:7" x14ac:dyDescent="0.3">
      <c r="A44" t="s">
        <v>45</v>
      </c>
      <c r="B44" t="b">
        <v>0</v>
      </c>
      <c r="C44">
        <v>0</v>
      </c>
      <c r="D44">
        <v>0</v>
      </c>
      <c r="E44">
        <v>0</v>
      </c>
      <c r="F44">
        <v>0</v>
      </c>
      <c r="G44">
        <f t="shared" si="0"/>
        <v>0</v>
      </c>
    </row>
    <row r="45" spans="1:7" x14ac:dyDescent="0.3">
      <c r="A45" t="s">
        <v>46</v>
      </c>
      <c r="B45" t="b">
        <v>1</v>
      </c>
      <c r="C45">
        <v>0</v>
      </c>
      <c r="D45">
        <v>0</v>
      </c>
      <c r="E45">
        <v>0.163135419642639</v>
      </c>
      <c r="F45">
        <v>4.3239907426262603</v>
      </c>
      <c r="G45">
        <f t="shared" si="0"/>
        <v>0</v>
      </c>
    </row>
    <row r="46" spans="1:7" x14ac:dyDescent="0.3">
      <c r="A46" t="s">
        <v>48</v>
      </c>
      <c r="B46" t="b">
        <v>0</v>
      </c>
      <c r="C46">
        <v>0</v>
      </c>
      <c r="D46">
        <v>0</v>
      </c>
      <c r="E46">
        <v>0</v>
      </c>
      <c r="F46">
        <v>0</v>
      </c>
      <c r="G46">
        <f t="shared" si="0"/>
        <v>0</v>
      </c>
    </row>
    <row r="47" spans="1:7" x14ac:dyDescent="0.3">
      <c r="A47" t="s">
        <v>49</v>
      </c>
      <c r="B47" t="b">
        <v>1</v>
      </c>
      <c r="C47">
        <v>0.99619173094579205</v>
      </c>
      <c r="D47">
        <v>0.96835237741470304</v>
      </c>
      <c r="E47">
        <v>0.18389810941533799</v>
      </c>
      <c r="F47">
        <v>4.9876135177865599</v>
      </c>
      <c r="G47">
        <f t="shared" si="0"/>
        <v>3.9231892586483013</v>
      </c>
    </row>
    <row r="48" spans="1:7" x14ac:dyDescent="0.3">
      <c r="A48" t="s">
        <v>50</v>
      </c>
      <c r="B48" t="b">
        <v>0</v>
      </c>
      <c r="C48">
        <v>0</v>
      </c>
      <c r="D48">
        <v>0</v>
      </c>
      <c r="E48">
        <v>0</v>
      </c>
      <c r="F48">
        <v>0</v>
      </c>
      <c r="G48">
        <f t="shared" si="0"/>
        <v>0</v>
      </c>
    </row>
    <row r="49" spans="1:7" x14ac:dyDescent="0.3">
      <c r="A49" t="s">
        <v>51</v>
      </c>
      <c r="B49" t="b">
        <v>0</v>
      </c>
      <c r="C49">
        <v>0</v>
      </c>
      <c r="D49">
        <v>0</v>
      </c>
      <c r="E49">
        <v>0</v>
      </c>
      <c r="F49">
        <v>0</v>
      </c>
      <c r="G49">
        <f t="shared" si="0"/>
        <v>0</v>
      </c>
    </row>
    <row r="50" spans="1:7" x14ac:dyDescent="0.3">
      <c r="A50" t="s">
        <v>52</v>
      </c>
      <c r="B50" t="b">
        <v>0</v>
      </c>
      <c r="C50">
        <v>0</v>
      </c>
      <c r="D50">
        <v>0</v>
      </c>
      <c r="E50">
        <v>0</v>
      </c>
      <c r="F50">
        <v>0</v>
      </c>
      <c r="G50">
        <f t="shared" si="0"/>
        <v>0</v>
      </c>
    </row>
    <row r="51" spans="1:7" x14ac:dyDescent="0.3">
      <c r="A51" t="s">
        <v>300</v>
      </c>
      <c r="B51" t="b">
        <v>1</v>
      </c>
      <c r="C51">
        <v>0</v>
      </c>
      <c r="D51">
        <v>0</v>
      </c>
      <c r="E51">
        <v>0.90762615292086302</v>
      </c>
      <c r="F51">
        <v>4.1287626128738504</v>
      </c>
      <c r="G51">
        <f t="shared" si="0"/>
        <v>0</v>
      </c>
    </row>
    <row r="52" spans="1:7" x14ac:dyDescent="0.3">
      <c r="A52" t="s">
        <v>53</v>
      </c>
      <c r="B52" t="b">
        <v>0</v>
      </c>
      <c r="C52">
        <v>0</v>
      </c>
      <c r="D52">
        <v>0</v>
      </c>
      <c r="E52">
        <v>0</v>
      </c>
      <c r="F52">
        <v>0</v>
      </c>
      <c r="G52">
        <f t="shared" si="0"/>
        <v>0</v>
      </c>
    </row>
    <row r="53" spans="1:7" x14ac:dyDescent="0.3">
      <c r="A53" t="s">
        <v>54</v>
      </c>
      <c r="B53" t="b">
        <v>0</v>
      </c>
      <c r="C53">
        <v>0</v>
      </c>
      <c r="D53">
        <v>0</v>
      </c>
      <c r="E53">
        <v>0</v>
      </c>
      <c r="F53">
        <v>0</v>
      </c>
      <c r="G53">
        <f t="shared" si="0"/>
        <v>0</v>
      </c>
    </row>
    <row r="54" spans="1:7" x14ac:dyDescent="0.3">
      <c r="A54" t="s">
        <v>55</v>
      </c>
      <c r="B54" t="b">
        <v>1</v>
      </c>
      <c r="C54">
        <v>0</v>
      </c>
      <c r="D54">
        <v>0</v>
      </c>
      <c r="E54">
        <v>0.90762615292086302</v>
      </c>
      <c r="F54">
        <v>4.1287626128738504</v>
      </c>
      <c r="G54">
        <f t="shared" si="0"/>
        <v>0</v>
      </c>
    </row>
    <row r="55" spans="1:7" x14ac:dyDescent="0.3">
      <c r="A55" t="s">
        <v>56</v>
      </c>
      <c r="B55" t="b">
        <v>0</v>
      </c>
      <c r="C55">
        <v>0</v>
      </c>
      <c r="D55">
        <v>0</v>
      </c>
      <c r="E55">
        <v>0</v>
      </c>
      <c r="F55">
        <v>0</v>
      </c>
      <c r="G55">
        <f t="shared" si="0"/>
        <v>0</v>
      </c>
    </row>
    <row r="56" spans="1:7" x14ac:dyDescent="0.3">
      <c r="A56" t="s">
        <v>57</v>
      </c>
      <c r="B56" t="b">
        <v>0</v>
      </c>
      <c r="C56">
        <v>0</v>
      </c>
      <c r="D56">
        <v>0</v>
      </c>
      <c r="E56">
        <v>0</v>
      </c>
      <c r="F56">
        <v>0</v>
      </c>
      <c r="G56">
        <f t="shared" si="0"/>
        <v>0</v>
      </c>
    </row>
    <row r="57" spans="1:7" x14ac:dyDescent="0.3">
      <c r="A57" t="s">
        <v>58</v>
      </c>
      <c r="B57" t="b">
        <v>1</v>
      </c>
      <c r="C57">
        <v>0.731136547388891</v>
      </c>
      <c r="D57">
        <v>0.55817091464996305</v>
      </c>
      <c r="E57">
        <v>0.17796591233742401</v>
      </c>
      <c r="F57">
        <v>4.0528681362719201</v>
      </c>
      <c r="G57">
        <f t="shared" si="0"/>
        <v>1.2513788018004941</v>
      </c>
    </row>
    <row r="58" spans="1:7" x14ac:dyDescent="0.3">
      <c r="A58" t="s">
        <v>59</v>
      </c>
      <c r="B58" t="b">
        <v>0</v>
      </c>
      <c r="C58">
        <v>0</v>
      </c>
      <c r="D58">
        <v>0</v>
      </c>
      <c r="E58">
        <v>0</v>
      </c>
      <c r="F58">
        <v>0</v>
      </c>
      <c r="G58">
        <f t="shared" si="0"/>
        <v>0</v>
      </c>
    </row>
    <row r="59" spans="1:7" x14ac:dyDescent="0.3">
      <c r="A59" t="s">
        <v>60</v>
      </c>
      <c r="B59" t="b">
        <v>0</v>
      </c>
      <c r="C59">
        <v>0</v>
      </c>
      <c r="D59">
        <v>0</v>
      </c>
      <c r="E59">
        <v>0</v>
      </c>
      <c r="F59">
        <v>0</v>
      </c>
      <c r="G59">
        <f t="shared" si="0"/>
        <v>0</v>
      </c>
    </row>
    <row r="60" spans="1:7" x14ac:dyDescent="0.3">
      <c r="A60" t="s">
        <v>61</v>
      </c>
      <c r="B60" t="b">
        <v>0</v>
      </c>
      <c r="C60">
        <v>0</v>
      </c>
      <c r="D60">
        <v>0</v>
      </c>
      <c r="E60">
        <v>0</v>
      </c>
      <c r="F60">
        <v>0</v>
      </c>
      <c r="G60">
        <f t="shared" si="0"/>
        <v>0</v>
      </c>
    </row>
    <row r="61" spans="1:7" x14ac:dyDescent="0.3">
      <c r="A61" t="s">
        <v>62</v>
      </c>
      <c r="B61" t="b">
        <v>0</v>
      </c>
      <c r="C61">
        <v>0</v>
      </c>
      <c r="D61">
        <v>0</v>
      </c>
      <c r="E61">
        <v>0</v>
      </c>
      <c r="F61">
        <v>0</v>
      </c>
      <c r="G61">
        <f t="shared" si="0"/>
        <v>0</v>
      </c>
    </row>
    <row r="62" spans="1:7" x14ac:dyDescent="0.3">
      <c r="A62" t="s">
        <v>301</v>
      </c>
      <c r="B62" t="b">
        <v>1</v>
      </c>
      <c r="C62">
        <v>0</v>
      </c>
      <c r="D62">
        <v>0</v>
      </c>
      <c r="E62">
        <v>0.20872736256167501</v>
      </c>
      <c r="F62">
        <v>4.1712931826213202</v>
      </c>
      <c r="G62">
        <f t="shared" si="0"/>
        <v>0</v>
      </c>
    </row>
    <row r="63" spans="1:7" x14ac:dyDescent="0.3">
      <c r="A63" t="s">
        <v>63</v>
      </c>
      <c r="B63" t="b">
        <v>0</v>
      </c>
      <c r="C63">
        <v>0</v>
      </c>
      <c r="D63">
        <v>0</v>
      </c>
      <c r="E63">
        <v>0</v>
      </c>
      <c r="F63">
        <v>0</v>
      </c>
      <c r="G63">
        <f t="shared" si="0"/>
        <v>0</v>
      </c>
    </row>
    <row r="64" spans="1:7" x14ac:dyDescent="0.3">
      <c r="A64" t="s">
        <v>64</v>
      </c>
      <c r="B64" t="b">
        <v>0</v>
      </c>
      <c r="C64">
        <v>0</v>
      </c>
      <c r="D64">
        <v>0</v>
      </c>
      <c r="E64">
        <v>0</v>
      </c>
      <c r="F64">
        <v>0</v>
      </c>
      <c r="G64">
        <f t="shared" si="0"/>
        <v>0</v>
      </c>
    </row>
    <row r="65" spans="1:7" x14ac:dyDescent="0.3">
      <c r="A65" t="s">
        <v>65</v>
      </c>
      <c r="B65" t="b">
        <v>1</v>
      </c>
      <c r="C65">
        <v>0</v>
      </c>
      <c r="D65">
        <v>0</v>
      </c>
      <c r="E65">
        <v>0.20872736256167501</v>
      </c>
      <c r="F65">
        <v>4.1712931826213202</v>
      </c>
      <c r="G65">
        <f t="shared" si="0"/>
        <v>0</v>
      </c>
    </row>
    <row r="66" spans="1:7" x14ac:dyDescent="0.3">
      <c r="A66" t="s">
        <v>66</v>
      </c>
      <c r="B66" t="b">
        <v>0</v>
      </c>
      <c r="C66">
        <v>0</v>
      </c>
      <c r="D66">
        <v>0</v>
      </c>
      <c r="E66">
        <v>0</v>
      </c>
      <c r="F66">
        <v>0</v>
      </c>
      <c r="G66">
        <f t="shared" si="0"/>
        <v>0</v>
      </c>
    </row>
    <row r="67" spans="1:7" x14ac:dyDescent="0.3">
      <c r="A67" t="s">
        <v>67</v>
      </c>
      <c r="B67" t="b">
        <v>0</v>
      </c>
      <c r="C67">
        <v>0</v>
      </c>
      <c r="D67">
        <v>0</v>
      </c>
      <c r="E67">
        <v>0</v>
      </c>
      <c r="F67">
        <v>0</v>
      </c>
      <c r="G67">
        <f t="shared" si="0"/>
        <v>0</v>
      </c>
    </row>
    <row r="68" spans="1:7" x14ac:dyDescent="0.3">
      <c r="A68" t="s">
        <v>68</v>
      </c>
      <c r="B68" t="b">
        <v>1</v>
      </c>
      <c r="C68">
        <v>0.69405397679865</v>
      </c>
      <c r="D68">
        <v>0.57656985521316495</v>
      </c>
      <c r="E68">
        <v>0.28410117901617199</v>
      </c>
      <c r="F68">
        <v>4.2018105336648803</v>
      </c>
      <c r="G68">
        <f t="shared" si="0"/>
        <v>0.99316693546921975</v>
      </c>
    </row>
    <row r="69" spans="1:7" x14ac:dyDescent="0.3">
      <c r="A69" t="s">
        <v>69</v>
      </c>
      <c r="B69" t="b">
        <v>0</v>
      </c>
      <c r="C69">
        <v>0</v>
      </c>
      <c r="D69">
        <v>0</v>
      </c>
      <c r="E69">
        <v>0</v>
      </c>
      <c r="F69">
        <v>0</v>
      </c>
      <c r="G69">
        <f t="shared" ref="G69:G132" si="1">MAX(0, (F69*MAX(0,C69-E69))*D69)</f>
        <v>0</v>
      </c>
    </row>
    <row r="70" spans="1:7" x14ac:dyDescent="0.3">
      <c r="A70" t="s">
        <v>70</v>
      </c>
      <c r="B70" t="b">
        <v>0</v>
      </c>
      <c r="C70">
        <v>0</v>
      </c>
      <c r="D70">
        <v>0</v>
      </c>
      <c r="E70">
        <v>0</v>
      </c>
      <c r="F70">
        <v>0</v>
      </c>
      <c r="G70">
        <f t="shared" si="1"/>
        <v>0</v>
      </c>
    </row>
    <row r="71" spans="1:7" x14ac:dyDescent="0.3">
      <c r="A71" t="s">
        <v>71</v>
      </c>
      <c r="B71" t="b">
        <v>1</v>
      </c>
      <c r="C71">
        <v>0.71916455125781198</v>
      </c>
      <c r="D71">
        <v>-9.1385267674922901E-2</v>
      </c>
      <c r="E71">
        <v>0.88093126607024896</v>
      </c>
      <c r="F71">
        <v>4.2317234380842699</v>
      </c>
      <c r="G71">
        <f t="shared" si="1"/>
        <v>0</v>
      </c>
    </row>
    <row r="72" spans="1:7" x14ac:dyDescent="0.3">
      <c r="A72" t="s">
        <v>72</v>
      </c>
      <c r="B72" t="b">
        <v>0</v>
      </c>
      <c r="C72">
        <v>0</v>
      </c>
      <c r="D72">
        <v>0</v>
      </c>
      <c r="E72">
        <v>0</v>
      </c>
      <c r="F72">
        <v>0</v>
      </c>
      <c r="G72">
        <f t="shared" si="1"/>
        <v>0</v>
      </c>
    </row>
    <row r="73" spans="1:7" x14ac:dyDescent="0.3">
      <c r="A73" t="s">
        <v>302</v>
      </c>
      <c r="B73" t="b">
        <v>0</v>
      </c>
      <c r="C73">
        <v>0</v>
      </c>
      <c r="D73">
        <v>0</v>
      </c>
      <c r="E73">
        <v>0</v>
      </c>
      <c r="F73">
        <v>0</v>
      </c>
      <c r="G73">
        <f t="shared" si="1"/>
        <v>0</v>
      </c>
    </row>
    <row r="74" spans="1:7" x14ac:dyDescent="0.3">
      <c r="A74" t="s">
        <v>73</v>
      </c>
      <c r="B74" t="b">
        <v>1</v>
      </c>
      <c r="C74">
        <v>0.71161894070380805</v>
      </c>
      <c r="D74">
        <v>5.7917218655347803E-2</v>
      </c>
      <c r="E74">
        <v>0.99067691201166097</v>
      </c>
      <c r="F74">
        <v>3.4835732988357999</v>
      </c>
      <c r="G74">
        <f t="shared" si="1"/>
        <v>0</v>
      </c>
    </row>
    <row r="75" spans="1:7" x14ac:dyDescent="0.3">
      <c r="A75" t="s">
        <v>74</v>
      </c>
      <c r="B75" t="b">
        <v>0</v>
      </c>
      <c r="C75">
        <v>0</v>
      </c>
      <c r="D75">
        <v>0</v>
      </c>
      <c r="E75">
        <v>0</v>
      </c>
      <c r="F75">
        <v>0</v>
      </c>
      <c r="G75">
        <f t="shared" si="1"/>
        <v>0</v>
      </c>
    </row>
    <row r="76" spans="1:7" x14ac:dyDescent="0.3">
      <c r="A76" t="s">
        <v>75</v>
      </c>
      <c r="B76" t="b">
        <v>0</v>
      </c>
      <c r="C76">
        <v>0</v>
      </c>
      <c r="D76">
        <v>0</v>
      </c>
      <c r="E76">
        <v>0</v>
      </c>
      <c r="F76">
        <v>0</v>
      </c>
      <c r="G76">
        <f t="shared" si="1"/>
        <v>0</v>
      </c>
    </row>
    <row r="77" spans="1:7" x14ac:dyDescent="0.3">
      <c r="A77" t="s">
        <v>76</v>
      </c>
      <c r="B77" t="b">
        <v>0</v>
      </c>
      <c r="C77">
        <v>0</v>
      </c>
      <c r="D77">
        <v>0</v>
      </c>
      <c r="E77">
        <v>0</v>
      </c>
      <c r="F77">
        <v>0</v>
      </c>
      <c r="G77">
        <f t="shared" si="1"/>
        <v>0</v>
      </c>
    </row>
    <row r="78" spans="1:7" x14ac:dyDescent="0.3">
      <c r="A78" t="s">
        <v>77</v>
      </c>
      <c r="B78" t="b">
        <v>1</v>
      </c>
      <c r="C78">
        <v>0.71161894070380805</v>
      </c>
      <c r="D78">
        <v>5.78270927071571E-2</v>
      </c>
      <c r="E78">
        <v>0.99067691201166097</v>
      </c>
      <c r="F78">
        <v>3.4835732988357999</v>
      </c>
      <c r="G78">
        <f t="shared" si="1"/>
        <v>0</v>
      </c>
    </row>
    <row r="79" spans="1:7" x14ac:dyDescent="0.3">
      <c r="A79" t="s">
        <v>78</v>
      </c>
      <c r="B79" t="b">
        <v>0</v>
      </c>
      <c r="C79">
        <v>0</v>
      </c>
      <c r="D79">
        <v>0</v>
      </c>
      <c r="E79">
        <v>0</v>
      </c>
      <c r="F79">
        <v>0</v>
      </c>
      <c r="G79">
        <f t="shared" si="1"/>
        <v>0</v>
      </c>
    </row>
    <row r="80" spans="1:7" x14ac:dyDescent="0.3">
      <c r="A80" t="s">
        <v>79</v>
      </c>
      <c r="B80" t="b">
        <v>0</v>
      </c>
      <c r="C80">
        <v>0</v>
      </c>
      <c r="D80">
        <v>0</v>
      </c>
      <c r="E80">
        <v>0</v>
      </c>
      <c r="F80">
        <v>0</v>
      </c>
      <c r="G80">
        <f t="shared" si="1"/>
        <v>0</v>
      </c>
    </row>
    <row r="81" spans="1:7" x14ac:dyDescent="0.3">
      <c r="A81" t="s">
        <v>80</v>
      </c>
      <c r="B81" t="b">
        <v>0</v>
      </c>
      <c r="C81">
        <v>0</v>
      </c>
      <c r="D81">
        <v>0</v>
      </c>
      <c r="E81">
        <v>0</v>
      </c>
      <c r="F81">
        <v>0</v>
      </c>
      <c r="G81">
        <f t="shared" si="1"/>
        <v>0</v>
      </c>
    </row>
    <row r="82" spans="1:7" x14ac:dyDescent="0.3">
      <c r="A82" t="s">
        <v>81</v>
      </c>
      <c r="B82" t="b">
        <v>0</v>
      </c>
      <c r="C82">
        <v>0</v>
      </c>
      <c r="D82">
        <v>0</v>
      </c>
      <c r="E82">
        <v>0</v>
      </c>
      <c r="F82">
        <v>0</v>
      </c>
      <c r="G82">
        <f t="shared" si="1"/>
        <v>0</v>
      </c>
    </row>
    <row r="83" spans="1:7" x14ac:dyDescent="0.3">
      <c r="A83" t="s">
        <v>82</v>
      </c>
      <c r="B83" t="b">
        <v>0</v>
      </c>
      <c r="C83">
        <v>0</v>
      </c>
      <c r="D83">
        <v>0</v>
      </c>
      <c r="E83">
        <v>0</v>
      </c>
      <c r="F83">
        <v>0</v>
      </c>
      <c r="G83">
        <f t="shared" si="1"/>
        <v>0</v>
      </c>
    </row>
    <row r="84" spans="1:7" x14ac:dyDescent="0.3">
      <c r="A84" t="s">
        <v>303</v>
      </c>
      <c r="B84" t="b">
        <v>0</v>
      </c>
      <c r="C84">
        <v>0</v>
      </c>
      <c r="D84">
        <v>0</v>
      </c>
      <c r="E84">
        <v>0</v>
      </c>
      <c r="F84">
        <v>0</v>
      </c>
      <c r="G84">
        <f t="shared" si="1"/>
        <v>0</v>
      </c>
    </row>
    <row r="85" spans="1:7" x14ac:dyDescent="0.3">
      <c r="A85" t="s">
        <v>83</v>
      </c>
      <c r="B85" t="b">
        <v>0</v>
      </c>
      <c r="C85">
        <v>0</v>
      </c>
      <c r="D85">
        <v>0</v>
      </c>
      <c r="E85">
        <v>0</v>
      </c>
      <c r="F85">
        <v>0</v>
      </c>
      <c r="G85">
        <f t="shared" si="1"/>
        <v>0</v>
      </c>
    </row>
    <row r="86" spans="1:7" x14ac:dyDescent="0.3">
      <c r="A86" t="s">
        <v>84</v>
      </c>
      <c r="B86" t="b">
        <v>0</v>
      </c>
      <c r="C86">
        <v>0</v>
      </c>
      <c r="D86">
        <v>0</v>
      </c>
      <c r="E86">
        <v>0</v>
      </c>
      <c r="F86">
        <v>0</v>
      </c>
      <c r="G86">
        <f t="shared" si="1"/>
        <v>0</v>
      </c>
    </row>
    <row r="87" spans="1:7" x14ac:dyDescent="0.3">
      <c r="A87" t="s">
        <v>85</v>
      </c>
      <c r="B87" t="b">
        <v>0</v>
      </c>
      <c r="C87">
        <v>0</v>
      </c>
      <c r="D87">
        <v>0</v>
      </c>
      <c r="E87">
        <v>0</v>
      </c>
      <c r="F87">
        <v>0</v>
      </c>
      <c r="G87">
        <f t="shared" si="1"/>
        <v>0</v>
      </c>
    </row>
    <row r="88" spans="1:7" x14ac:dyDescent="0.3">
      <c r="A88" t="s">
        <v>86</v>
      </c>
      <c r="B88" t="b">
        <v>0</v>
      </c>
      <c r="C88">
        <v>0</v>
      </c>
      <c r="D88">
        <v>0</v>
      </c>
      <c r="E88">
        <v>0</v>
      </c>
      <c r="F88">
        <v>0</v>
      </c>
      <c r="G88">
        <f t="shared" si="1"/>
        <v>0</v>
      </c>
    </row>
    <row r="89" spans="1:7" x14ac:dyDescent="0.3">
      <c r="A89" t="s">
        <v>87</v>
      </c>
      <c r="B89" t="b">
        <v>0</v>
      </c>
      <c r="C89">
        <v>0</v>
      </c>
      <c r="D89">
        <v>0</v>
      </c>
      <c r="E89">
        <v>0</v>
      </c>
      <c r="F89">
        <v>0</v>
      </c>
      <c r="G89">
        <f t="shared" si="1"/>
        <v>0</v>
      </c>
    </row>
    <row r="90" spans="1:7" x14ac:dyDescent="0.3">
      <c r="A90" t="s">
        <v>88</v>
      </c>
      <c r="B90" t="b">
        <v>0</v>
      </c>
      <c r="C90">
        <v>0</v>
      </c>
      <c r="D90">
        <v>0</v>
      </c>
      <c r="E90">
        <v>0</v>
      </c>
      <c r="F90">
        <v>0</v>
      </c>
      <c r="G90">
        <f t="shared" si="1"/>
        <v>0</v>
      </c>
    </row>
    <row r="91" spans="1:7" x14ac:dyDescent="0.3">
      <c r="A91" t="s">
        <v>89</v>
      </c>
      <c r="B91" t="b">
        <v>0</v>
      </c>
      <c r="C91">
        <v>0</v>
      </c>
      <c r="D91">
        <v>0</v>
      </c>
      <c r="E91">
        <v>0</v>
      </c>
      <c r="F91">
        <v>0</v>
      </c>
      <c r="G91">
        <f t="shared" si="1"/>
        <v>0</v>
      </c>
    </row>
    <row r="92" spans="1:7" x14ac:dyDescent="0.3">
      <c r="A92" t="s">
        <v>90</v>
      </c>
      <c r="B92" t="b">
        <v>0</v>
      </c>
      <c r="C92">
        <v>0</v>
      </c>
      <c r="D92">
        <v>0</v>
      </c>
      <c r="E92">
        <v>0</v>
      </c>
      <c r="F92">
        <v>0</v>
      </c>
      <c r="G92">
        <f t="shared" si="1"/>
        <v>0</v>
      </c>
    </row>
    <row r="93" spans="1:7" x14ac:dyDescent="0.3">
      <c r="A93" t="s">
        <v>91</v>
      </c>
      <c r="B93" t="b">
        <v>0</v>
      </c>
      <c r="C93">
        <v>0</v>
      </c>
      <c r="D93">
        <v>0</v>
      </c>
      <c r="E93">
        <v>0</v>
      </c>
      <c r="F93">
        <v>0</v>
      </c>
      <c r="G93">
        <f t="shared" si="1"/>
        <v>0</v>
      </c>
    </row>
    <row r="94" spans="1:7" x14ac:dyDescent="0.3">
      <c r="A94" t="s">
        <v>92</v>
      </c>
      <c r="B94" t="b">
        <v>0</v>
      </c>
      <c r="C94">
        <v>0</v>
      </c>
      <c r="D94">
        <v>0</v>
      </c>
      <c r="E94">
        <v>0</v>
      </c>
      <c r="F94">
        <v>0</v>
      </c>
      <c r="G94">
        <f t="shared" si="1"/>
        <v>0</v>
      </c>
    </row>
    <row r="95" spans="1:7" x14ac:dyDescent="0.3">
      <c r="A95" t="s">
        <v>304</v>
      </c>
      <c r="B95" t="b">
        <v>0</v>
      </c>
      <c r="C95">
        <v>0</v>
      </c>
      <c r="D95">
        <v>0</v>
      </c>
      <c r="E95">
        <v>0</v>
      </c>
      <c r="F95">
        <v>0</v>
      </c>
      <c r="G95">
        <f t="shared" si="1"/>
        <v>0</v>
      </c>
    </row>
    <row r="96" spans="1:7" x14ac:dyDescent="0.3">
      <c r="A96" t="s">
        <v>93</v>
      </c>
      <c r="B96" t="b">
        <v>0</v>
      </c>
      <c r="C96">
        <v>0</v>
      </c>
      <c r="D96">
        <v>0</v>
      </c>
      <c r="E96">
        <v>0</v>
      </c>
      <c r="F96">
        <v>0</v>
      </c>
      <c r="G96">
        <f t="shared" si="1"/>
        <v>0</v>
      </c>
    </row>
    <row r="97" spans="1:7" x14ac:dyDescent="0.3">
      <c r="A97" t="s">
        <v>94</v>
      </c>
      <c r="B97" t="b">
        <v>0</v>
      </c>
      <c r="C97">
        <v>0</v>
      </c>
      <c r="D97">
        <v>0</v>
      </c>
      <c r="E97">
        <v>0</v>
      </c>
      <c r="F97">
        <v>0</v>
      </c>
      <c r="G97">
        <f t="shared" si="1"/>
        <v>0</v>
      </c>
    </row>
    <row r="98" spans="1:7" x14ac:dyDescent="0.3">
      <c r="A98" t="s">
        <v>95</v>
      </c>
      <c r="B98" t="b">
        <v>0</v>
      </c>
      <c r="C98">
        <v>0</v>
      </c>
      <c r="D98">
        <v>0</v>
      </c>
      <c r="E98">
        <v>0</v>
      </c>
      <c r="F98">
        <v>0</v>
      </c>
      <c r="G98">
        <f t="shared" si="1"/>
        <v>0</v>
      </c>
    </row>
    <row r="99" spans="1:7" x14ac:dyDescent="0.3">
      <c r="A99" t="s">
        <v>96</v>
      </c>
      <c r="B99" t="b">
        <v>0</v>
      </c>
      <c r="C99">
        <v>0</v>
      </c>
      <c r="D99">
        <v>0</v>
      </c>
      <c r="E99">
        <v>0</v>
      </c>
      <c r="F99">
        <v>0</v>
      </c>
      <c r="G99">
        <f t="shared" si="1"/>
        <v>0</v>
      </c>
    </row>
    <row r="100" spans="1:7" x14ac:dyDescent="0.3">
      <c r="A100" t="s">
        <v>97</v>
      </c>
      <c r="B100" t="b">
        <v>0</v>
      </c>
      <c r="C100">
        <v>0</v>
      </c>
      <c r="D100">
        <v>0</v>
      </c>
      <c r="E100">
        <v>0</v>
      </c>
      <c r="F100">
        <v>0</v>
      </c>
      <c r="G100">
        <f t="shared" si="1"/>
        <v>0</v>
      </c>
    </row>
    <row r="101" spans="1:7" x14ac:dyDescent="0.3">
      <c r="A101" t="s">
        <v>98</v>
      </c>
      <c r="B101" t="b">
        <v>0</v>
      </c>
      <c r="C101">
        <v>0</v>
      </c>
      <c r="D101">
        <v>0</v>
      </c>
      <c r="E101">
        <v>0</v>
      </c>
      <c r="F101">
        <v>0</v>
      </c>
      <c r="G101">
        <f t="shared" si="1"/>
        <v>0</v>
      </c>
    </row>
    <row r="102" spans="1:7" x14ac:dyDescent="0.3">
      <c r="A102" t="s">
        <v>99</v>
      </c>
      <c r="B102" t="b">
        <v>0</v>
      </c>
      <c r="C102">
        <v>0</v>
      </c>
      <c r="D102">
        <v>0</v>
      </c>
      <c r="E102">
        <v>0</v>
      </c>
      <c r="F102">
        <v>0</v>
      </c>
      <c r="G102">
        <f t="shared" si="1"/>
        <v>0</v>
      </c>
    </row>
    <row r="103" spans="1:7" x14ac:dyDescent="0.3">
      <c r="A103" t="s">
        <v>100</v>
      </c>
      <c r="B103" t="b">
        <v>0</v>
      </c>
      <c r="C103">
        <v>0</v>
      </c>
      <c r="D103">
        <v>0</v>
      </c>
      <c r="E103">
        <v>0</v>
      </c>
      <c r="F103">
        <v>0</v>
      </c>
      <c r="G103">
        <f t="shared" si="1"/>
        <v>0</v>
      </c>
    </row>
    <row r="104" spans="1:7" x14ac:dyDescent="0.3">
      <c r="A104" t="s">
        <v>101</v>
      </c>
      <c r="B104" t="b">
        <v>0</v>
      </c>
      <c r="C104">
        <v>0</v>
      </c>
      <c r="D104">
        <v>0</v>
      </c>
      <c r="E104">
        <v>0</v>
      </c>
      <c r="F104">
        <v>0</v>
      </c>
      <c r="G104">
        <f t="shared" si="1"/>
        <v>0</v>
      </c>
    </row>
    <row r="105" spans="1:7" x14ac:dyDescent="0.3">
      <c r="A105" t="s">
        <v>305</v>
      </c>
      <c r="B105" t="b">
        <v>0</v>
      </c>
      <c r="C105">
        <v>0</v>
      </c>
      <c r="D105">
        <v>0</v>
      </c>
      <c r="E105">
        <v>0</v>
      </c>
      <c r="F105">
        <v>0</v>
      </c>
      <c r="G105">
        <f t="shared" si="1"/>
        <v>0</v>
      </c>
    </row>
    <row r="106" spans="1:7" x14ac:dyDescent="0.3">
      <c r="A106" t="s">
        <v>102</v>
      </c>
      <c r="B106" t="b">
        <v>0</v>
      </c>
      <c r="C106">
        <v>0</v>
      </c>
      <c r="D106">
        <v>0</v>
      </c>
      <c r="E106">
        <v>0</v>
      </c>
      <c r="F106">
        <v>0</v>
      </c>
      <c r="G106">
        <f t="shared" si="1"/>
        <v>0</v>
      </c>
    </row>
    <row r="107" spans="1:7" x14ac:dyDescent="0.3">
      <c r="A107" t="s">
        <v>103</v>
      </c>
      <c r="B107" t="b">
        <v>0</v>
      </c>
      <c r="C107">
        <v>0</v>
      </c>
      <c r="D107">
        <v>0</v>
      </c>
      <c r="E107">
        <v>0</v>
      </c>
      <c r="F107">
        <v>0</v>
      </c>
      <c r="G107">
        <f t="shared" si="1"/>
        <v>0</v>
      </c>
    </row>
    <row r="108" spans="1:7" x14ac:dyDescent="0.3">
      <c r="A108" t="s">
        <v>104</v>
      </c>
      <c r="B108" t="b">
        <v>0</v>
      </c>
      <c r="C108">
        <v>0</v>
      </c>
      <c r="D108">
        <v>0</v>
      </c>
      <c r="E108">
        <v>0</v>
      </c>
      <c r="F108">
        <v>0</v>
      </c>
      <c r="G108">
        <f t="shared" si="1"/>
        <v>0</v>
      </c>
    </row>
    <row r="109" spans="1:7" x14ac:dyDescent="0.3">
      <c r="A109" t="s">
        <v>306</v>
      </c>
      <c r="B109" t="b">
        <v>0</v>
      </c>
      <c r="C109">
        <v>0</v>
      </c>
      <c r="D109">
        <v>0</v>
      </c>
      <c r="E109">
        <v>0</v>
      </c>
      <c r="F109">
        <v>0</v>
      </c>
      <c r="G109">
        <f t="shared" si="1"/>
        <v>0</v>
      </c>
    </row>
    <row r="110" spans="1:7" x14ac:dyDescent="0.3">
      <c r="A110" t="s">
        <v>105</v>
      </c>
      <c r="B110" t="b">
        <v>1</v>
      </c>
      <c r="C110">
        <v>0.68111305970082003</v>
      </c>
      <c r="D110">
        <v>0.88282138109207198</v>
      </c>
      <c r="E110">
        <v>0.32033864220736302</v>
      </c>
      <c r="F110">
        <v>3.6188907069465501</v>
      </c>
      <c r="G110">
        <f t="shared" si="1"/>
        <v>1.1526144085034962</v>
      </c>
    </row>
    <row r="111" spans="1:7" x14ac:dyDescent="0.3">
      <c r="A111" t="s">
        <v>106</v>
      </c>
      <c r="B111" t="b">
        <v>1</v>
      </c>
      <c r="C111">
        <v>0</v>
      </c>
      <c r="D111">
        <v>0</v>
      </c>
      <c r="E111">
        <v>0.89923412082561605</v>
      </c>
      <c r="F111">
        <v>4.1335081277058601</v>
      </c>
      <c r="G111">
        <f t="shared" si="1"/>
        <v>0</v>
      </c>
    </row>
    <row r="112" spans="1:7" x14ac:dyDescent="0.3">
      <c r="A112" t="s">
        <v>107</v>
      </c>
      <c r="B112" t="b">
        <v>0</v>
      </c>
      <c r="C112">
        <v>0</v>
      </c>
      <c r="D112">
        <v>0</v>
      </c>
      <c r="E112">
        <v>0</v>
      </c>
      <c r="F112">
        <v>0</v>
      </c>
      <c r="G112">
        <f t="shared" si="1"/>
        <v>0</v>
      </c>
    </row>
    <row r="113" spans="1:7" x14ac:dyDescent="0.3">
      <c r="A113" t="s">
        <v>307</v>
      </c>
      <c r="B113" t="b">
        <v>1</v>
      </c>
      <c r="C113">
        <v>0.58387683119937095</v>
      </c>
      <c r="D113">
        <v>0.94315761327743497</v>
      </c>
      <c r="E113">
        <v>0.66151998404496004</v>
      </c>
      <c r="F113">
        <v>4.7034156220473697</v>
      </c>
      <c r="G113">
        <f t="shared" si="1"/>
        <v>0</v>
      </c>
    </row>
    <row r="114" spans="1:7" x14ac:dyDescent="0.3">
      <c r="A114" t="s">
        <v>108</v>
      </c>
      <c r="B114" t="b">
        <v>0</v>
      </c>
      <c r="C114">
        <v>0</v>
      </c>
      <c r="D114">
        <v>0</v>
      </c>
      <c r="E114">
        <v>0</v>
      </c>
      <c r="F114">
        <v>0</v>
      </c>
      <c r="G114">
        <f t="shared" si="1"/>
        <v>0</v>
      </c>
    </row>
    <row r="115" spans="1:7" x14ac:dyDescent="0.3">
      <c r="A115" t="s">
        <v>109</v>
      </c>
      <c r="B115" t="b">
        <v>0</v>
      </c>
      <c r="C115">
        <v>0</v>
      </c>
      <c r="D115">
        <v>0</v>
      </c>
      <c r="E115">
        <v>0</v>
      </c>
      <c r="F115">
        <v>0</v>
      </c>
      <c r="G115">
        <f t="shared" si="1"/>
        <v>0</v>
      </c>
    </row>
    <row r="116" spans="1:7" x14ac:dyDescent="0.3">
      <c r="A116" t="s">
        <v>110</v>
      </c>
      <c r="B116" t="b">
        <v>0</v>
      </c>
      <c r="C116">
        <v>0</v>
      </c>
      <c r="D116">
        <v>0</v>
      </c>
      <c r="E116">
        <v>0</v>
      </c>
      <c r="F116">
        <v>0</v>
      </c>
      <c r="G116">
        <f t="shared" si="1"/>
        <v>0</v>
      </c>
    </row>
    <row r="117" spans="1:7" x14ac:dyDescent="0.3">
      <c r="A117" t="s">
        <v>308</v>
      </c>
      <c r="B117" t="b">
        <v>0</v>
      </c>
      <c r="C117">
        <v>0</v>
      </c>
      <c r="D117">
        <v>0</v>
      </c>
      <c r="E117">
        <v>0</v>
      </c>
      <c r="F117">
        <v>0</v>
      </c>
      <c r="G117">
        <f t="shared" si="1"/>
        <v>0</v>
      </c>
    </row>
    <row r="118" spans="1:7" x14ac:dyDescent="0.3">
      <c r="A118" t="s">
        <v>111</v>
      </c>
      <c r="B118" t="b">
        <v>0</v>
      </c>
      <c r="C118">
        <v>0</v>
      </c>
      <c r="D118">
        <v>0</v>
      </c>
      <c r="E118">
        <v>0</v>
      </c>
      <c r="F118">
        <v>0</v>
      </c>
      <c r="G118">
        <f t="shared" si="1"/>
        <v>0</v>
      </c>
    </row>
    <row r="119" spans="1:7" x14ac:dyDescent="0.3">
      <c r="A119" t="s">
        <v>112</v>
      </c>
      <c r="B119" t="b">
        <v>0</v>
      </c>
      <c r="C119">
        <v>0</v>
      </c>
      <c r="D119">
        <v>0</v>
      </c>
      <c r="E119">
        <v>0</v>
      </c>
      <c r="F119">
        <v>0</v>
      </c>
      <c r="G119">
        <f t="shared" si="1"/>
        <v>0</v>
      </c>
    </row>
    <row r="120" spans="1:7" x14ac:dyDescent="0.3">
      <c r="A120" t="s">
        <v>113</v>
      </c>
      <c r="B120" t="b">
        <v>0</v>
      </c>
      <c r="C120">
        <v>0</v>
      </c>
      <c r="D120">
        <v>0</v>
      </c>
      <c r="E120">
        <v>0</v>
      </c>
      <c r="F120">
        <v>0</v>
      </c>
      <c r="G120">
        <f t="shared" si="1"/>
        <v>0</v>
      </c>
    </row>
    <row r="121" spans="1:7" x14ac:dyDescent="0.3">
      <c r="A121" t="s">
        <v>309</v>
      </c>
      <c r="B121" t="b">
        <v>1</v>
      </c>
      <c r="C121">
        <v>0.99208815593740796</v>
      </c>
      <c r="D121">
        <v>0.83775818347930897</v>
      </c>
      <c r="E121">
        <v>0.83941000535122101</v>
      </c>
      <c r="F121">
        <v>4.1127146818073301</v>
      </c>
      <c r="G121">
        <f t="shared" si="1"/>
        <v>0.52604651888899689</v>
      </c>
    </row>
    <row r="122" spans="1:7" x14ac:dyDescent="0.3">
      <c r="A122" t="s">
        <v>114</v>
      </c>
      <c r="B122" t="b">
        <v>0</v>
      </c>
      <c r="C122">
        <v>0</v>
      </c>
      <c r="D122">
        <v>0</v>
      </c>
      <c r="E122">
        <v>0</v>
      </c>
      <c r="F122">
        <v>0</v>
      </c>
      <c r="G122">
        <f t="shared" si="1"/>
        <v>0</v>
      </c>
    </row>
    <row r="123" spans="1:7" x14ac:dyDescent="0.3">
      <c r="A123" t="s">
        <v>115</v>
      </c>
      <c r="B123" t="b">
        <v>0</v>
      </c>
      <c r="C123">
        <v>0</v>
      </c>
      <c r="D123">
        <v>0</v>
      </c>
      <c r="E123">
        <v>0</v>
      </c>
      <c r="F123">
        <v>0</v>
      </c>
      <c r="G123">
        <f t="shared" si="1"/>
        <v>0</v>
      </c>
    </row>
    <row r="124" spans="1:7" x14ac:dyDescent="0.3">
      <c r="A124" t="s">
        <v>116</v>
      </c>
      <c r="B124" t="b">
        <v>0</v>
      </c>
      <c r="C124">
        <v>0</v>
      </c>
      <c r="D124">
        <v>0</v>
      </c>
      <c r="E124">
        <v>0</v>
      </c>
      <c r="F124">
        <v>0</v>
      </c>
      <c r="G124">
        <f t="shared" si="1"/>
        <v>0</v>
      </c>
    </row>
    <row r="125" spans="1:7" x14ac:dyDescent="0.3">
      <c r="A125" t="s">
        <v>310</v>
      </c>
      <c r="B125" t="b">
        <v>0</v>
      </c>
      <c r="C125">
        <v>0</v>
      </c>
      <c r="D125">
        <v>0</v>
      </c>
      <c r="E125">
        <v>0</v>
      </c>
      <c r="F125">
        <v>0</v>
      </c>
      <c r="G125">
        <f t="shared" si="1"/>
        <v>0</v>
      </c>
    </row>
    <row r="126" spans="1:7" x14ac:dyDescent="0.3">
      <c r="A126" t="s">
        <v>117</v>
      </c>
      <c r="B126" t="b">
        <v>0</v>
      </c>
      <c r="C126">
        <v>0</v>
      </c>
      <c r="D126">
        <v>0</v>
      </c>
      <c r="E126">
        <v>0</v>
      </c>
      <c r="F126">
        <v>0</v>
      </c>
      <c r="G126">
        <f t="shared" si="1"/>
        <v>0</v>
      </c>
    </row>
    <row r="127" spans="1:7" x14ac:dyDescent="0.3">
      <c r="A127" t="s">
        <v>118</v>
      </c>
      <c r="B127" t="b">
        <v>0</v>
      </c>
      <c r="C127">
        <v>0</v>
      </c>
      <c r="D127">
        <v>0</v>
      </c>
      <c r="E127">
        <v>0</v>
      </c>
      <c r="F127">
        <v>0</v>
      </c>
      <c r="G127">
        <f t="shared" si="1"/>
        <v>0</v>
      </c>
    </row>
    <row r="128" spans="1:7" x14ac:dyDescent="0.3">
      <c r="A128" t="s">
        <v>119</v>
      </c>
      <c r="B128" t="b">
        <v>0</v>
      </c>
      <c r="C128">
        <v>0</v>
      </c>
      <c r="D128">
        <v>0</v>
      </c>
      <c r="E128">
        <v>0</v>
      </c>
      <c r="F128">
        <v>0</v>
      </c>
      <c r="G128">
        <f t="shared" si="1"/>
        <v>0</v>
      </c>
    </row>
    <row r="129" spans="1:7" x14ac:dyDescent="0.3">
      <c r="A129" t="s">
        <v>120</v>
      </c>
      <c r="B129" t="b">
        <v>1</v>
      </c>
      <c r="C129">
        <v>0</v>
      </c>
      <c r="D129">
        <v>0</v>
      </c>
      <c r="E129">
        <v>0.18167533373055</v>
      </c>
      <c r="F129">
        <v>3.5506143358442399</v>
      </c>
      <c r="G129">
        <f t="shared" si="1"/>
        <v>0</v>
      </c>
    </row>
    <row r="130" spans="1:7" x14ac:dyDescent="0.3">
      <c r="A130" t="s">
        <v>121</v>
      </c>
      <c r="B130" t="b">
        <v>0</v>
      </c>
      <c r="C130">
        <v>0</v>
      </c>
      <c r="D130">
        <v>0</v>
      </c>
      <c r="E130">
        <v>0</v>
      </c>
      <c r="F130">
        <v>0</v>
      </c>
      <c r="G130">
        <f t="shared" si="1"/>
        <v>0</v>
      </c>
    </row>
    <row r="131" spans="1:7" x14ac:dyDescent="0.3">
      <c r="A131" t="s">
        <v>311</v>
      </c>
      <c r="B131" t="b">
        <v>1</v>
      </c>
      <c r="C131">
        <v>0.99828367887674996</v>
      </c>
      <c r="D131">
        <v>0.99697512388229403</v>
      </c>
      <c r="E131">
        <v>8.8113227827233201E-2</v>
      </c>
      <c r="F131">
        <v>4.8957769750542397</v>
      </c>
      <c r="G131">
        <f t="shared" si="1"/>
        <v>4.4425127152401007</v>
      </c>
    </row>
    <row r="132" spans="1:7" x14ac:dyDescent="0.3">
      <c r="A132" t="s">
        <v>122</v>
      </c>
      <c r="B132" t="b">
        <v>0</v>
      </c>
      <c r="C132">
        <v>0</v>
      </c>
      <c r="D132">
        <v>0</v>
      </c>
      <c r="E132">
        <v>0</v>
      </c>
      <c r="F132">
        <v>0</v>
      </c>
      <c r="G132">
        <f t="shared" si="1"/>
        <v>0</v>
      </c>
    </row>
    <row r="133" spans="1:7" x14ac:dyDescent="0.3">
      <c r="A133" t="s">
        <v>123</v>
      </c>
      <c r="B133" t="b">
        <v>1</v>
      </c>
      <c r="C133">
        <v>0.97111686587764601</v>
      </c>
      <c r="D133">
        <v>0.80034989118576005</v>
      </c>
      <c r="E133">
        <v>4.95780176093348E-2</v>
      </c>
      <c r="F133">
        <v>3.9932742182231702</v>
      </c>
      <c r="G133">
        <f t="shared" ref="G133:G196" si="2">MAX(0, (F133*MAX(0,C133-E133))*D133)</f>
        <v>2.9452534437363358</v>
      </c>
    </row>
    <row r="134" spans="1:7" x14ac:dyDescent="0.3">
      <c r="A134" t="s">
        <v>124</v>
      </c>
      <c r="B134" t="b">
        <v>1</v>
      </c>
      <c r="C134">
        <v>0.99828367887674996</v>
      </c>
      <c r="D134">
        <v>0.99697500467300404</v>
      </c>
      <c r="E134">
        <v>8.8113227827233201E-2</v>
      </c>
      <c r="F134">
        <v>4.8957769750542397</v>
      </c>
      <c r="G134">
        <f t="shared" si="2"/>
        <v>4.4425121840445128</v>
      </c>
    </row>
    <row r="135" spans="1:7" x14ac:dyDescent="0.3">
      <c r="A135" t="s">
        <v>125</v>
      </c>
      <c r="B135" t="b">
        <v>0</v>
      </c>
      <c r="C135">
        <v>0</v>
      </c>
      <c r="D135">
        <v>0</v>
      </c>
      <c r="E135">
        <v>0</v>
      </c>
      <c r="F135">
        <v>0</v>
      </c>
      <c r="G135">
        <f t="shared" si="2"/>
        <v>0</v>
      </c>
    </row>
    <row r="136" spans="1:7" x14ac:dyDescent="0.3">
      <c r="A136" t="s">
        <v>126</v>
      </c>
      <c r="B136" t="b">
        <v>0</v>
      </c>
      <c r="C136">
        <v>0</v>
      </c>
      <c r="D136">
        <v>0</v>
      </c>
      <c r="E136">
        <v>0</v>
      </c>
      <c r="F136">
        <v>0</v>
      </c>
      <c r="G136">
        <f t="shared" si="2"/>
        <v>0</v>
      </c>
    </row>
    <row r="137" spans="1:7" x14ac:dyDescent="0.3">
      <c r="A137" t="s">
        <v>127</v>
      </c>
      <c r="B137" t="b">
        <v>1</v>
      </c>
      <c r="C137">
        <v>0</v>
      </c>
      <c r="D137">
        <v>0</v>
      </c>
      <c r="E137">
        <v>0.72084451082854895</v>
      </c>
      <c r="F137">
        <v>4.6153715547279699</v>
      </c>
      <c r="G137">
        <f t="shared" si="2"/>
        <v>0</v>
      </c>
    </row>
    <row r="138" spans="1:7" x14ac:dyDescent="0.3">
      <c r="A138" t="s">
        <v>128</v>
      </c>
      <c r="B138" t="b">
        <v>0</v>
      </c>
      <c r="C138">
        <v>0</v>
      </c>
      <c r="D138">
        <v>0</v>
      </c>
      <c r="E138">
        <v>0</v>
      </c>
      <c r="F138">
        <v>0</v>
      </c>
      <c r="G138">
        <f t="shared" si="2"/>
        <v>0</v>
      </c>
    </row>
    <row r="139" spans="1:7" x14ac:dyDescent="0.3">
      <c r="A139" t="s">
        <v>129</v>
      </c>
      <c r="B139" t="b">
        <v>0</v>
      </c>
      <c r="C139">
        <v>0</v>
      </c>
      <c r="D139">
        <v>0</v>
      </c>
      <c r="E139">
        <v>0</v>
      </c>
      <c r="F139">
        <v>0</v>
      </c>
      <c r="G139">
        <f t="shared" si="2"/>
        <v>0</v>
      </c>
    </row>
    <row r="140" spans="1:7" x14ac:dyDescent="0.3">
      <c r="A140" t="s">
        <v>130</v>
      </c>
      <c r="B140" t="b">
        <v>1</v>
      </c>
      <c r="C140">
        <v>0</v>
      </c>
      <c r="D140">
        <v>0</v>
      </c>
      <c r="E140">
        <v>0.745765963485573</v>
      </c>
      <c r="F140">
        <v>4.0678179940484496</v>
      </c>
      <c r="G140">
        <f t="shared" si="2"/>
        <v>0</v>
      </c>
    </row>
    <row r="141" spans="1:7" x14ac:dyDescent="0.3">
      <c r="A141" t="s">
        <v>131</v>
      </c>
      <c r="B141" t="b">
        <v>0</v>
      </c>
      <c r="C141">
        <v>0</v>
      </c>
      <c r="D141">
        <v>0</v>
      </c>
      <c r="E141">
        <v>0</v>
      </c>
      <c r="F141">
        <v>0</v>
      </c>
      <c r="G141">
        <f t="shared" si="2"/>
        <v>0</v>
      </c>
    </row>
    <row r="142" spans="1:7" x14ac:dyDescent="0.3">
      <c r="A142" t="s">
        <v>312</v>
      </c>
      <c r="B142" t="b">
        <v>1</v>
      </c>
      <c r="C142">
        <v>0.99942294697351297</v>
      </c>
      <c r="D142">
        <v>0.99590590596199002</v>
      </c>
      <c r="E142">
        <v>6.9186185513373799E-2</v>
      </c>
      <c r="F142">
        <v>5.5729195359697696</v>
      </c>
      <c r="G142">
        <f t="shared" si="2"/>
        <v>5.1629102863743075</v>
      </c>
    </row>
    <row r="143" spans="1:7" x14ac:dyDescent="0.3">
      <c r="A143" t="s">
        <v>132</v>
      </c>
      <c r="B143" t="b">
        <v>0</v>
      </c>
      <c r="C143">
        <v>0</v>
      </c>
      <c r="D143">
        <v>0</v>
      </c>
      <c r="E143">
        <v>0</v>
      </c>
      <c r="F143">
        <v>0</v>
      </c>
      <c r="G143">
        <f t="shared" si="2"/>
        <v>0</v>
      </c>
    </row>
    <row r="144" spans="1:7" x14ac:dyDescent="0.3">
      <c r="A144" t="s">
        <v>133</v>
      </c>
      <c r="B144" t="b">
        <v>1</v>
      </c>
      <c r="C144">
        <v>0.57399715676510898</v>
      </c>
      <c r="D144">
        <v>0.98569256067276001</v>
      </c>
      <c r="E144">
        <v>9.6029174305602302E-2</v>
      </c>
      <c r="F144">
        <v>4.3218688742191604</v>
      </c>
      <c r="G144">
        <f t="shared" si="2"/>
        <v>2.0361598550040112</v>
      </c>
    </row>
    <row r="145" spans="1:7" x14ac:dyDescent="0.3">
      <c r="A145" t="s">
        <v>134</v>
      </c>
      <c r="B145" t="b">
        <v>1</v>
      </c>
      <c r="C145">
        <v>0.99942294697351297</v>
      </c>
      <c r="D145">
        <v>0.99590584635734603</v>
      </c>
      <c r="E145">
        <v>6.9186185513373799E-2</v>
      </c>
      <c r="F145">
        <v>5.5729195359697696</v>
      </c>
      <c r="G145">
        <f t="shared" si="2"/>
        <v>5.1629099773758087</v>
      </c>
    </row>
    <row r="146" spans="1:7" x14ac:dyDescent="0.3">
      <c r="A146" t="s">
        <v>135</v>
      </c>
      <c r="B146" t="b">
        <v>0</v>
      </c>
      <c r="C146">
        <v>0</v>
      </c>
      <c r="D146">
        <v>0</v>
      </c>
      <c r="E146">
        <v>0</v>
      </c>
      <c r="F146">
        <v>0</v>
      </c>
      <c r="G146">
        <f t="shared" si="2"/>
        <v>0</v>
      </c>
    </row>
    <row r="147" spans="1:7" x14ac:dyDescent="0.3">
      <c r="A147" t="s">
        <v>136</v>
      </c>
      <c r="B147" t="b">
        <v>0</v>
      </c>
      <c r="C147">
        <v>0</v>
      </c>
      <c r="D147">
        <v>0</v>
      </c>
      <c r="E147">
        <v>0</v>
      </c>
      <c r="F147">
        <v>0</v>
      </c>
      <c r="G147">
        <f t="shared" si="2"/>
        <v>0</v>
      </c>
    </row>
    <row r="148" spans="1:7" x14ac:dyDescent="0.3">
      <c r="A148" t="s">
        <v>137</v>
      </c>
      <c r="B148" t="b">
        <v>0</v>
      </c>
      <c r="C148">
        <v>0</v>
      </c>
      <c r="D148">
        <v>0</v>
      </c>
      <c r="E148">
        <v>0</v>
      </c>
      <c r="F148">
        <v>0</v>
      </c>
      <c r="G148">
        <f t="shared" si="2"/>
        <v>0</v>
      </c>
    </row>
    <row r="149" spans="1:7" x14ac:dyDescent="0.3">
      <c r="A149" t="s">
        <v>138</v>
      </c>
      <c r="B149" t="b">
        <v>0</v>
      </c>
      <c r="C149">
        <v>0</v>
      </c>
      <c r="D149">
        <v>0</v>
      </c>
      <c r="E149">
        <v>0</v>
      </c>
      <c r="F149">
        <v>0</v>
      </c>
      <c r="G149">
        <f t="shared" si="2"/>
        <v>0</v>
      </c>
    </row>
    <row r="150" spans="1:7" x14ac:dyDescent="0.3">
      <c r="A150" t="s">
        <v>139</v>
      </c>
      <c r="B150" t="b">
        <v>0</v>
      </c>
      <c r="C150">
        <v>0</v>
      </c>
      <c r="D150">
        <v>0</v>
      </c>
      <c r="E150">
        <v>0</v>
      </c>
      <c r="F150">
        <v>0</v>
      </c>
      <c r="G150">
        <f t="shared" si="2"/>
        <v>0</v>
      </c>
    </row>
    <row r="151" spans="1:7" x14ac:dyDescent="0.3">
      <c r="A151" t="s">
        <v>140</v>
      </c>
      <c r="B151" t="b">
        <v>0</v>
      </c>
      <c r="C151">
        <v>0</v>
      </c>
      <c r="D151">
        <v>0</v>
      </c>
      <c r="E151">
        <v>0</v>
      </c>
      <c r="F151">
        <v>0</v>
      </c>
      <c r="G151">
        <f t="shared" si="2"/>
        <v>0</v>
      </c>
    </row>
    <row r="152" spans="1:7" x14ac:dyDescent="0.3">
      <c r="A152" t="s">
        <v>141</v>
      </c>
      <c r="B152" t="b">
        <v>0</v>
      </c>
      <c r="C152">
        <v>0</v>
      </c>
      <c r="D152">
        <v>0</v>
      </c>
      <c r="E152">
        <v>0</v>
      </c>
      <c r="F152">
        <v>0</v>
      </c>
      <c r="G152">
        <f t="shared" si="2"/>
        <v>0</v>
      </c>
    </row>
    <row r="153" spans="1:7" x14ac:dyDescent="0.3">
      <c r="A153" t="s">
        <v>313</v>
      </c>
      <c r="B153" t="b">
        <v>1</v>
      </c>
      <c r="C153">
        <v>0.97688185842766095</v>
      </c>
      <c r="D153">
        <v>0.84422546625137296</v>
      </c>
      <c r="E153">
        <v>7.6282099428920799E-3</v>
      </c>
      <c r="F153">
        <v>4.1389615053629401</v>
      </c>
      <c r="G153">
        <f t="shared" si="2"/>
        <v>3.3867822915281045</v>
      </c>
    </row>
    <row r="154" spans="1:7" x14ac:dyDescent="0.3">
      <c r="A154" t="s">
        <v>142</v>
      </c>
      <c r="B154" t="b">
        <v>0</v>
      </c>
      <c r="C154">
        <v>0</v>
      </c>
      <c r="D154">
        <v>0</v>
      </c>
      <c r="E154">
        <v>0</v>
      </c>
      <c r="F154">
        <v>0</v>
      </c>
      <c r="G154">
        <f t="shared" si="2"/>
        <v>0</v>
      </c>
    </row>
    <row r="155" spans="1:7" x14ac:dyDescent="0.3">
      <c r="A155" t="s">
        <v>143</v>
      </c>
      <c r="B155" t="b">
        <v>0</v>
      </c>
      <c r="C155">
        <v>0</v>
      </c>
      <c r="D155">
        <v>0</v>
      </c>
      <c r="E155">
        <v>0</v>
      </c>
      <c r="F155">
        <v>0</v>
      </c>
      <c r="G155">
        <f t="shared" si="2"/>
        <v>0</v>
      </c>
    </row>
    <row r="156" spans="1:7" x14ac:dyDescent="0.3">
      <c r="A156" t="s">
        <v>144</v>
      </c>
      <c r="B156" t="b">
        <v>1</v>
      </c>
      <c r="C156">
        <v>0.97688185842766095</v>
      </c>
      <c r="D156">
        <v>0.84421986341476396</v>
      </c>
      <c r="E156">
        <v>7.6282099428920799E-3</v>
      </c>
      <c r="F156">
        <v>4.1389615053629401</v>
      </c>
      <c r="G156">
        <f t="shared" si="2"/>
        <v>3.3867598146086459</v>
      </c>
    </row>
    <row r="157" spans="1:7" x14ac:dyDescent="0.3">
      <c r="A157" t="s">
        <v>145</v>
      </c>
      <c r="B157" t="b">
        <v>0</v>
      </c>
      <c r="C157">
        <v>0</v>
      </c>
      <c r="D157">
        <v>0</v>
      </c>
      <c r="E157">
        <v>0</v>
      </c>
      <c r="F157">
        <v>0</v>
      </c>
      <c r="G157">
        <f t="shared" si="2"/>
        <v>0</v>
      </c>
    </row>
    <row r="158" spans="1:7" x14ac:dyDescent="0.3">
      <c r="A158" t="s">
        <v>146</v>
      </c>
      <c r="B158" t="b">
        <v>0</v>
      </c>
      <c r="C158">
        <v>0</v>
      </c>
      <c r="D158">
        <v>0</v>
      </c>
      <c r="E158">
        <v>0</v>
      </c>
      <c r="F158">
        <v>0</v>
      </c>
      <c r="G158">
        <f t="shared" si="2"/>
        <v>0</v>
      </c>
    </row>
    <row r="159" spans="1:7" x14ac:dyDescent="0.3">
      <c r="A159" t="s">
        <v>147</v>
      </c>
      <c r="B159" t="b">
        <v>1</v>
      </c>
      <c r="C159">
        <v>0</v>
      </c>
      <c r="D159">
        <v>0</v>
      </c>
      <c r="E159">
        <v>0.62553483361228501</v>
      </c>
      <c r="F159">
        <v>3.8354047101286399</v>
      </c>
      <c r="G159">
        <f t="shared" si="2"/>
        <v>0</v>
      </c>
    </row>
    <row r="160" spans="1:7" x14ac:dyDescent="0.3">
      <c r="A160" t="s">
        <v>148</v>
      </c>
      <c r="B160" t="b">
        <v>0</v>
      </c>
      <c r="C160">
        <v>0</v>
      </c>
      <c r="D160">
        <v>0</v>
      </c>
      <c r="E160">
        <v>0</v>
      </c>
      <c r="F160">
        <v>0</v>
      </c>
      <c r="G160">
        <f t="shared" si="2"/>
        <v>0</v>
      </c>
    </row>
    <row r="161" spans="1:7" x14ac:dyDescent="0.3">
      <c r="A161" t="s">
        <v>149</v>
      </c>
      <c r="B161" t="b">
        <v>0</v>
      </c>
      <c r="C161">
        <v>0</v>
      </c>
      <c r="D161">
        <v>0</v>
      </c>
      <c r="E161">
        <v>0</v>
      </c>
      <c r="F161">
        <v>0</v>
      </c>
      <c r="G161">
        <f t="shared" si="2"/>
        <v>0</v>
      </c>
    </row>
    <row r="162" spans="1:7" x14ac:dyDescent="0.3">
      <c r="A162" t="s">
        <v>150</v>
      </c>
      <c r="B162" t="b">
        <v>1</v>
      </c>
      <c r="C162">
        <v>0</v>
      </c>
      <c r="D162">
        <v>0</v>
      </c>
      <c r="E162">
        <v>0.13781834274878399</v>
      </c>
      <c r="F162">
        <v>4.7285412720327598</v>
      </c>
      <c r="G162">
        <f t="shared" si="2"/>
        <v>0</v>
      </c>
    </row>
    <row r="163" spans="1:7" x14ac:dyDescent="0.3">
      <c r="A163" t="s">
        <v>151</v>
      </c>
      <c r="B163" t="b">
        <v>0</v>
      </c>
      <c r="C163">
        <v>0</v>
      </c>
      <c r="D163">
        <v>0</v>
      </c>
      <c r="E163">
        <v>0</v>
      </c>
      <c r="F163">
        <v>0</v>
      </c>
      <c r="G163">
        <f t="shared" si="2"/>
        <v>0</v>
      </c>
    </row>
    <row r="164" spans="1:7" x14ac:dyDescent="0.3">
      <c r="A164" t="s">
        <v>314</v>
      </c>
      <c r="B164" t="b">
        <v>1</v>
      </c>
      <c r="C164">
        <v>0.99772765078360703</v>
      </c>
      <c r="D164">
        <v>0.99327272176742598</v>
      </c>
      <c r="E164">
        <v>0.14639877621403299</v>
      </c>
      <c r="F164">
        <v>5.1514221417329598</v>
      </c>
      <c r="G164">
        <f t="shared" si="2"/>
        <v>4.3560515696048512</v>
      </c>
    </row>
    <row r="165" spans="1:7" x14ac:dyDescent="0.3">
      <c r="A165" t="s">
        <v>152</v>
      </c>
      <c r="B165" t="b">
        <v>1</v>
      </c>
      <c r="C165">
        <v>0.56869464617773202</v>
      </c>
      <c r="D165">
        <v>0.51173466444015503</v>
      </c>
      <c r="E165">
        <v>0.267341707223894</v>
      </c>
      <c r="F165">
        <v>3.54884047412351</v>
      </c>
      <c r="G165">
        <f t="shared" si="2"/>
        <v>0.54727643141384807</v>
      </c>
    </row>
    <row r="166" spans="1:7" x14ac:dyDescent="0.3">
      <c r="A166" t="s">
        <v>153</v>
      </c>
      <c r="B166" t="b">
        <v>1</v>
      </c>
      <c r="C166">
        <v>0.99393782681957399</v>
      </c>
      <c r="D166">
        <v>0.95909672975540206</v>
      </c>
      <c r="E166">
        <v>0.72853856151361696</v>
      </c>
      <c r="F166">
        <v>4.6466867097001501</v>
      </c>
      <c r="G166">
        <f t="shared" si="2"/>
        <v>1.1827842118372287</v>
      </c>
    </row>
    <row r="167" spans="1:7" x14ac:dyDescent="0.3">
      <c r="A167" t="s">
        <v>154</v>
      </c>
      <c r="B167" t="b">
        <v>1</v>
      </c>
      <c r="C167">
        <v>0.99772765078360703</v>
      </c>
      <c r="D167">
        <v>0.99327266216278098</v>
      </c>
      <c r="E167">
        <v>0.14639877621403299</v>
      </c>
      <c r="F167">
        <v>5.1514221417329598</v>
      </c>
      <c r="G167">
        <f t="shared" si="2"/>
        <v>4.3560513082054371</v>
      </c>
    </row>
    <row r="168" spans="1:7" x14ac:dyDescent="0.3">
      <c r="A168" t="s">
        <v>155</v>
      </c>
      <c r="B168" t="b">
        <v>0</v>
      </c>
      <c r="C168">
        <v>0</v>
      </c>
      <c r="D168">
        <v>0</v>
      </c>
      <c r="E168">
        <v>0</v>
      </c>
      <c r="F168">
        <v>0</v>
      </c>
      <c r="G168">
        <f t="shared" si="2"/>
        <v>0</v>
      </c>
    </row>
    <row r="169" spans="1:7" x14ac:dyDescent="0.3">
      <c r="A169" t="s">
        <v>156</v>
      </c>
      <c r="B169" t="b">
        <v>1</v>
      </c>
      <c r="C169">
        <v>0.56869464617773202</v>
      </c>
      <c r="D169">
        <v>0.51173597574233998</v>
      </c>
      <c r="E169">
        <v>0.267341707223894</v>
      </c>
      <c r="F169">
        <v>3.54884047412351</v>
      </c>
      <c r="G169">
        <f t="shared" si="2"/>
        <v>0.54727783379056816</v>
      </c>
    </row>
    <row r="170" spans="1:7" x14ac:dyDescent="0.3">
      <c r="A170" t="s">
        <v>157</v>
      </c>
      <c r="B170" t="b">
        <v>0</v>
      </c>
      <c r="C170">
        <v>0</v>
      </c>
      <c r="D170">
        <v>0</v>
      </c>
      <c r="E170">
        <v>0</v>
      </c>
      <c r="F170">
        <v>0</v>
      </c>
      <c r="G170">
        <f t="shared" si="2"/>
        <v>0</v>
      </c>
    </row>
    <row r="171" spans="1:7" x14ac:dyDescent="0.3">
      <c r="A171" t="s">
        <v>158</v>
      </c>
      <c r="B171" t="b">
        <v>0</v>
      </c>
      <c r="C171">
        <v>0</v>
      </c>
      <c r="D171">
        <v>0</v>
      </c>
      <c r="E171">
        <v>0</v>
      </c>
      <c r="F171">
        <v>0</v>
      </c>
      <c r="G171">
        <f t="shared" si="2"/>
        <v>0</v>
      </c>
    </row>
    <row r="172" spans="1:7" x14ac:dyDescent="0.3">
      <c r="A172" t="s">
        <v>159</v>
      </c>
      <c r="B172" t="b">
        <v>0</v>
      </c>
      <c r="C172">
        <v>0</v>
      </c>
      <c r="D172">
        <v>0</v>
      </c>
      <c r="E172">
        <v>0</v>
      </c>
      <c r="F172">
        <v>0</v>
      </c>
      <c r="G172">
        <f t="shared" si="2"/>
        <v>0</v>
      </c>
    </row>
    <row r="173" spans="1:7" x14ac:dyDescent="0.3">
      <c r="A173" t="s">
        <v>160</v>
      </c>
      <c r="B173" t="b">
        <v>0</v>
      </c>
      <c r="C173">
        <v>0</v>
      </c>
      <c r="D173">
        <v>0</v>
      </c>
      <c r="E173">
        <v>0</v>
      </c>
      <c r="F173">
        <v>0</v>
      </c>
      <c r="G173">
        <f t="shared" si="2"/>
        <v>0</v>
      </c>
    </row>
    <row r="174" spans="1:7" x14ac:dyDescent="0.3">
      <c r="A174" t="s">
        <v>161</v>
      </c>
      <c r="B174" t="b">
        <v>0</v>
      </c>
      <c r="C174">
        <v>0</v>
      </c>
      <c r="D174">
        <v>0</v>
      </c>
      <c r="E174">
        <v>0</v>
      </c>
      <c r="F174">
        <v>0</v>
      </c>
      <c r="G174">
        <f t="shared" si="2"/>
        <v>0</v>
      </c>
    </row>
    <row r="175" spans="1:7" x14ac:dyDescent="0.3">
      <c r="A175" t="s">
        <v>315</v>
      </c>
      <c r="B175" t="b">
        <v>0</v>
      </c>
      <c r="C175">
        <v>0</v>
      </c>
      <c r="D175">
        <v>0</v>
      </c>
      <c r="E175">
        <v>0</v>
      </c>
      <c r="F175">
        <v>0</v>
      </c>
      <c r="G175">
        <f t="shared" si="2"/>
        <v>0</v>
      </c>
    </row>
    <row r="176" spans="1:7" x14ac:dyDescent="0.3">
      <c r="A176" t="s">
        <v>162</v>
      </c>
      <c r="B176" t="b">
        <v>0</v>
      </c>
      <c r="C176">
        <v>0</v>
      </c>
      <c r="D176">
        <v>0</v>
      </c>
      <c r="E176">
        <v>0</v>
      </c>
      <c r="F176">
        <v>0</v>
      </c>
      <c r="G176">
        <f t="shared" si="2"/>
        <v>0</v>
      </c>
    </row>
    <row r="177" spans="1:7" x14ac:dyDescent="0.3">
      <c r="A177" t="s">
        <v>163</v>
      </c>
      <c r="B177" t="b">
        <v>0</v>
      </c>
      <c r="C177">
        <v>0</v>
      </c>
      <c r="D177">
        <v>0</v>
      </c>
      <c r="E177">
        <v>0</v>
      </c>
      <c r="F177">
        <v>0</v>
      </c>
      <c r="G177">
        <f t="shared" si="2"/>
        <v>0</v>
      </c>
    </row>
    <row r="178" spans="1:7" x14ac:dyDescent="0.3">
      <c r="A178" t="s">
        <v>164</v>
      </c>
      <c r="B178" t="b">
        <v>0</v>
      </c>
      <c r="C178">
        <v>0</v>
      </c>
      <c r="D178">
        <v>0</v>
      </c>
      <c r="E178">
        <v>0</v>
      </c>
      <c r="F178">
        <v>0</v>
      </c>
      <c r="G178">
        <f t="shared" si="2"/>
        <v>0</v>
      </c>
    </row>
    <row r="179" spans="1:7" x14ac:dyDescent="0.3">
      <c r="A179" t="s">
        <v>165</v>
      </c>
      <c r="B179" t="b">
        <v>0</v>
      </c>
      <c r="C179">
        <v>0</v>
      </c>
      <c r="D179">
        <v>0</v>
      </c>
      <c r="E179">
        <v>0</v>
      </c>
      <c r="F179">
        <v>0</v>
      </c>
      <c r="G179">
        <f t="shared" si="2"/>
        <v>0</v>
      </c>
    </row>
    <row r="180" spans="1:7" x14ac:dyDescent="0.3">
      <c r="A180" t="s">
        <v>166</v>
      </c>
      <c r="B180" t="b">
        <v>0</v>
      </c>
      <c r="C180">
        <v>0</v>
      </c>
      <c r="D180">
        <v>0</v>
      </c>
      <c r="E180">
        <v>0</v>
      </c>
      <c r="F180">
        <v>0</v>
      </c>
      <c r="G180">
        <f t="shared" si="2"/>
        <v>0</v>
      </c>
    </row>
    <row r="181" spans="1:7" x14ac:dyDescent="0.3">
      <c r="A181" t="s">
        <v>167</v>
      </c>
      <c r="B181" t="b">
        <v>0</v>
      </c>
      <c r="C181">
        <v>0</v>
      </c>
      <c r="D181">
        <v>0</v>
      </c>
      <c r="E181">
        <v>0</v>
      </c>
      <c r="F181">
        <v>0</v>
      </c>
      <c r="G181">
        <f t="shared" si="2"/>
        <v>0</v>
      </c>
    </row>
    <row r="182" spans="1:7" x14ac:dyDescent="0.3">
      <c r="A182" t="s">
        <v>168</v>
      </c>
      <c r="B182" t="b">
        <v>0</v>
      </c>
      <c r="C182">
        <v>0</v>
      </c>
      <c r="D182">
        <v>0</v>
      </c>
      <c r="E182">
        <v>0</v>
      </c>
      <c r="F182">
        <v>0</v>
      </c>
      <c r="G182">
        <f t="shared" si="2"/>
        <v>0</v>
      </c>
    </row>
    <row r="183" spans="1:7" x14ac:dyDescent="0.3">
      <c r="A183" t="s">
        <v>169</v>
      </c>
      <c r="B183" t="b">
        <v>0</v>
      </c>
      <c r="C183">
        <v>0</v>
      </c>
      <c r="D183">
        <v>0</v>
      </c>
      <c r="E183">
        <v>0</v>
      </c>
      <c r="F183">
        <v>0</v>
      </c>
      <c r="G183">
        <f t="shared" si="2"/>
        <v>0</v>
      </c>
    </row>
    <row r="184" spans="1:7" x14ac:dyDescent="0.3">
      <c r="A184" t="s">
        <v>170</v>
      </c>
      <c r="B184" t="b">
        <v>0</v>
      </c>
      <c r="C184">
        <v>0</v>
      </c>
      <c r="D184">
        <v>0</v>
      </c>
      <c r="E184">
        <v>0</v>
      </c>
      <c r="F184">
        <v>0</v>
      </c>
      <c r="G184">
        <f t="shared" si="2"/>
        <v>0</v>
      </c>
    </row>
    <row r="185" spans="1:7" x14ac:dyDescent="0.3">
      <c r="A185" t="s">
        <v>171</v>
      </c>
      <c r="B185" t="b">
        <v>0</v>
      </c>
      <c r="C185">
        <v>0</v>
      </c>
      <c r="D185">
        <v>0</v>
      </c>
      <c r="E185">
        <v>0</v>
      </c>
      <c r="F185">
        <v>0</v>
      </c>
      <c r="G185">
        <f t="shared" si="2"/>
        <v>0</v>
      </c>
    </row>
    <row r="186" spans="1:7" x14ac:dyDescent="0.3">
      <c r="A186" t="s">
        <v>316</v>
      </c>
      <c r="B186" t="b">
        <v>1</v>
      </c>
      <c r="C186">
        <v>0.99624197014085103</v>
      </c>
      <c r="D186">
        <v>0.98085218667983998</v>
      </c>
      <c r="E186">
        <v>0.19609614125463401</v>
      </c>
      <c r="F186">
        <v>4.4804767550025497</v>
      </c>
      <c r="G186">
        <f t="shared" si="2"/>
        <v>3.5163892100903946</v>
      </c>
    </row>
    <row r="187" spans="1:7" x14ac:dyDescent="0.3">
      <c r="A187" t="s">
        <v>172</v>
      </c>
      <c r="B187" t="b">
        <v>0</v>
      </c>
      <c r="C187">
        <v>0</v>
      </c>
      <c r="D187">
        <v>0</v>
      </c>
      <c r="E187">
        <v>0</v>
      </c>
      <c r="F187">
        <v>0</v>
      </c>
      <c r="G187">
        <f t="shared" si="2"/>
        <v>0</v>
      </c>
    </row>
    <row r="188" spans="1:7" x14ac:dyDescent="0.3">
      <c r="A188" t="s">
        <v>173</v>
      </c>
      <c r="B188" t="b">
        <v>1</v>
      </c>
      <c r="C188">
        <v>0.99612179506724297</v>
      </c>
      <c r="D188">
        <v>0.98923099040985096</v>
      </c>
      <c r="E188">
        <v>4.3172845881397498E-2</v>
      </c>
      <c r="F188">
        <v>4.9021552911546298</v>
      </c>
      <c r="G188">
        <f t="shared" si="2"/>
        <v>4.621196264945679</v>
      </c>
    </row>
    <row r="189" spans="1:7" x14ac:dyDescent="0.3">
      <c r="A189" t="s">
        <v>174</v>
      </c>
      <c r="B189" t="b">
        <v>1</v>
      </c>
      <c r="C189">
        <v>0.99624197014085103</v>
      </c>
      <c r="D189">
        <v>0.98085325956344604</v>
      </c>
      <c r="E189">
        <v>0.19609614125463401</v>
      </c>
      <c r="F189">
        <v>4.4804767550025497</v>
      </c>
      <c r="G189">
        <f t="shared" si="2"/>
        <v>3.5163930564154446</v>
      </c>
    </row>
    <row r="190" spans="1:7" x14ac:dyDescent="0.3">
      <c r="A190" t="s">
        <v>175</v>
      </c>
      <c r="B190" t="b">
        <v>0</v>
      </c>
      <c r="C190">
        <v>0</v>
      </c>
      <c r="D190">
        <v>0</v>
      </c>
      <c r="E190">
        <v>0</v>
      </c>
      <c r="F190">
        <v>0</v>
      </c>
      <c r="G190">
        <f t="shared" si="2"/>
        <v>0</v>
      </c>
    </row>
    <row r="191" spans="1:7" x14ac:dyDescent="0.3">
      <c r="A191" t="s">
        <v>176</v>
      </c>
      <c r="B191" t="b">
        <v>0</v>
      </c>
      <c r="C191">
        <v>0</v>
      </c>
      <c r="D191">
        <v>0</v>
      </c>
      <c r="E191">
        <v>0</v>
      </c>
      <c r="F191">
        <v>0</v>
      </c>
      <c r="G191">
        <f t="shared" si="2"/>
        <v>0</v>
      </c>
    </row>
    <row r="192" spans="1:7" x14ac:dyDescent="0.3">
      <c r="A192" t="s">
        <v>177</v>
      </c>
      <c r="B192" t="b">
        <v>1</v>
      </c>
      <c r="C192">
        <v>0</v>
      </c>
      <c r="D192">
        <v>0</v>
      </c>
      <c r="E192">
        <v>0.96940406816131097</v>
      </c>
      <c r="F192">
        <v>4.2093170749594098</v>
      </c>
      <c r="G192">
        <f t="shared" si="2"/>
        <v>0</v>
      </c>
    </row>
    <row r="193" spans="1:7" x14ac:dyDescent="0.3">
      <c r="A193" t="s">
        <v>178</v>
      </c>
      <c r="B193" t="b">
        <v>0</v>
      </c>
      <c r="C193">
        <v>0</v>
      </c>
      <c r="D193">
        <v>0</v>
      </c>
      <c r="E193">
        <v>0</v>
      </c>
      <c r="F193">
        <v>0</v>
      </c>
      <c r="G193">
        <f t="shared" si="2"/>
        <v>0</v>
      </c>
    </row>
    <row r="194" spans="1:7" x14ac:dyDescent="0.3">
      <c r="A194" t="s">
        <v>179</v>
      </c>
      <c r="B194" t="b">
        <v>1</v>
      </c>
      <c r="C194">
        <v>0</v>
      </c>
      <c r="D194">
        <v>0</v>
      </c>
      <c r="E194">
        <v>0.80255117827589095</v>
      </c>
      <c r="F194">
        <v>4.0888611191695796</v>
      </c>
      <c r="G194">
        <f t="shared" si="2"/>
        <v>0</v>
      </c>
    </row>
    <row r="195" spans="1:7" x14ac:dyDescent="0.3">
      <c r="A195" t="s">
        <v>180</v>
      </c>
      <c r="B195" t="b">
        <v>0</v>
      </c>
      <c r="C195">
        <v>0</v>
      </c>
      <c r="D195">
        <v>0</v>
      </c>
      <c r="E195">
        <v>0</v>
      </c>
      <c r="F195">
        <v>0</v>
      </c>
      <c r="G195">
        <f t="shared" si="2"/>
        <v>0</v>
      </c>
    </row>
    <row r="196" spans="1:7" x14ac:dyDescent="0.3">
      <c r="A196" t="s">
        <v>317</v>
      </c>
      <c r="B196" t="b">
        <v>0</v>
      </c>
      <c r="C196">
        <v>0</v>
      </c>
      <c r="D196">
        <v>0</v>
      </c>
      <c r="E196">
        <v>0</v>
      </c>
      <c r="F196">
        <v>0</v>
      </c>
      <c r="G196">
        <f t="shared" si="2"/>
        <v>0</v>
      </c>
    </row>
    <row r="197" spans="1:7" x14ac:dyDescent="0.3">
      <c r="A197" t="s">
        <v>181</v>
      </c>
      <c r="B197" t="b">
        <v>1</v>
      </c>
      <c r="C197">
        <v>0.99579193206884997</v>
      </c>
      <c r="D197">
        <v>0.98308092355728105</v>
      </c>
      <c r="E197">
        <v>6.0411264442683299E-2</v>
      </c>
      <c r="F197">
        <v>4.9386979344712101</v>
      </c>
      <c r="G197">
        <f t="shared" ref="G197:G260" si="3">MAX(0, (F197*MAX(0,C197-E197))*D197)</f>
        <v>4.5414038388764464</v>
      </c>
    </row>
    <row r="198" spans="1:7" x14ac:dyDescent="0.3">
      <c r="A198" t="s">
        <v>182</v>
      </c>
      <c r="B198" t="b">
        <v>0</v>
      </c>
      <c r="C198">
        <v>0</v>
      </c>
      <c r="D198">
        <v>0</v>
      </c>
      <c r="E198">
        <v>0</v>
      </c>
      <c r="F198">
        <v>0</v>
      </c>
      <c r="G198">
        <f t="shared" si="3"/>
        <v>0</v>
      </c>
    </row>
    <row r="199" spans="1:7" x14ac:dyDescent="0.3">
      <c r="A199" t="s">
        <v>183</v>
      </c>
      <c r="B199" t="b">
        <v>1</v>
      </c>
      <c r="C199">
        <v>0.92219583688121498</v>
      </c>
      <c r="D199">
        <v>0.84014540910720803</v>
      </c>
      <c r="E199">
        <v>0.82050788497782901</v>
      </c>
      <c r="F199">
        <v>4.0828086434803001</v>
      </c>
      <c r="G199">
        <f t="shared" si="3"/>
        <v>0.34880522698906269</v>
      </c>
    </row>
    <row r="200" spans="1:7" x14ac:dyDescent="0.3">
      <c r="A200" t="s">
        <v>184</v>
      </c>
      <c r="B200" t="b">
        <v>1</v>
      </c>
      <c r="C200">
        <v>0.92095706446701198</v>
      </c>
      <c r="D200">
        <v>0.9947869181633</v>
      </c>
      <c r="E200">
        <v>5.25814937173276E-2</v>
      </c>
      <c r="F200">
        <v>4.9497847027844699</v>
      </c>
      <c r="G200">
        <f t="shared" si="3"/>
        <v>4.2758648720694863</v>
      </c>
    </row>
    <row r="201" spans="1:7" x14ac:dyDescent="0.3">
      <c r="A201" t="s">
        <v>185</v>
      </c>
      <c r="B201" t="b">
        <v>0</v>
      </c>
      <c r="C201">
        <v>0</v>
      </c>
      <c r="D201">
        <v>0</v>
      </c>
      <c r="E201">
        <v>0</v>
      </c>
      <c r="F201">
        <v>0</v>
      </c>
      <c r="G201">
        <f t="shared" si="3"/>
        <v>0</v>
      </c>
    </row>
    <row r="202" spans="1:7" x14ac:dyDescent="0.3">
      <c r="A202" t="s">
        <v>186</v>
      </c>
      <c r="B202" t="b">
        <v>0</v>
      </c>
      <c r="C202">
        <v>0</v>
      </c>
      <c r="D202">
        <v>0</v>
      </c>
      <c r="E202">
        <v>0</v>
      </c>
      <c r="F202">
        <v>0</v>
      </c>
      <c r="G202">
        <f t="shared" si="3"/>
        <v>0</v>
      </c>
    </row>
    <row r="203" spans="1:7" x14ac:dyDescent="0.3">
      <c r="A203" t="s">
        <v>187</v>
      </c>
      <c r="B203" t="b">
        <v>1</v>
      </c>
      <c r="C203">
        <v>0.94906899720524796</v>
      </c>
      <c r="D203">
        <v>0.92809653282165505</v>
      </c>
      <c r="E203">
        <v>0.21059299626595199</v>
      </c>
      <c r="F203">
        <v>5.2017259215602101</v>
      </c>
      <c r="G203">
        <f t="shared" si="3"/>
        <v>3.565143390396424</v>
      </c>
    </row>
    <row r="204" spans="1:7" x14ac:dyDescent="0.3">
      <c r="A204" t="s">
        <v>318</v>
      </c>
      <c r="B204" t="b">
        <v>1</v>
      </c>
      <c r="C204">
        <v>0.969750930204065</v>
      </c>
      <c r="D204">
        <v>0.93373769521713301</v>
      </c>
      <c r="E204">
        <v>0.16016932110368201</v>
      </c>
      <c r="F204">
        <v>4.7724733875658902</v>
      </c>
      <c r="G204">
        <f t="shared" si="3"/>
        <v>3.6076885745747842</v>
      </c>
    </row>
    <row r="205" spans="1:7" x14ac:dyDescent="0.3">
      <c r="A205" t="s">
        <v>188</v>
      </c>
      <c r="B205" t="b">
        <v>0</v>
      </c>
      <c r="C205">
        <v>0</v>
      </c>
      <c r="D205">
        <v>0</v>
      </c>
      <c r="E205">
        <v>0</v>
      </c>
      <c r="F205">
        <v>0</v>
      </c>
      <c r="G205">
        <f t="shared" si="3"/>
        <v>0</v>
      </c>
    </row>
    <row r="206" spans="1:7" x14ac:dyDescent="0.3">
      <c r="A206" t="s">
        <v>189</v>
      </c>
      <c r="B206" t="b">
        <v>1</v>
      </c>
      <c r="C206">
        <v>0.969750930204065</v>
      </c>
      <c r="D206">
        <v>0.93373769521713301</v>
      </c>
      <c r="E206">
        <v>0.16016932110368201</v>
      </c>
      <c r="F206">
        <v>4.7724733875658902</v>
      </c>
      <c r="G206">
        <f t="shared" si="3"/>
        <v>3.6076885745747842</v>
      </c>
    </row>
    <row r="207" spans="1:7" x14ac:dyDescent="0.3">
      <c r="A207" t="s">
        <v>190</v>
      </c>
      <c r="B207" t="b">
        <v>0</v>
      </c>
      <c r="C207">
        <v>0</v>
      </c>
      <c r="D207">
        <v>0</v>
      </c>
      <c r="E207">
        <v>0</v>
      </c>
      <c r="F207">
        <v>0</v>
      </c>
      <c r="G207">
        <f t="shared" si="3"/>
        <v>0</v>
      </c>
    </row>
    <row r="208" spans="1:7" x14ac:dyDescent="0.3">
      <c r="A208" t="s">
        <v>191</v>
      </c>
      <c r="B208" t="b">
        <v>1</v>
      </c>
      <c r="C208">
        <v>0.94025419638645602</v>
      </c>
      <c r="D208">
        <v>0.97859710454940796</v>
      </c>
      <c r="E208">
        <v>0.16610151818159599</v>
      </c>
      <c r="F208">
        <v>4.6901631189286697</v>
      </c>
      <c r="G208">
        <f t="shared" si="3"/>
        <v>3.5531905165676028</v>
      </c>
    </row>
    <row r="209" spans="1:7" x14ac:dyDescent="0.3">
      <c r="A209" t="s">
        <v>319</v>
      </c>
      <c r="B209" t="b">
        <v>0</v>
      </c>
      <c r="C209">
        <v>0</v>
      </c>
      <c r="D209">
        <v>0</v>
      </c>
      <c r="E209">
        <v>0</v>
      </c>
      <c r="F209">
        <v>0</v>
      </c>
      <c r="G209">
        <f t="shared" si="3"/>
        <v>0</v>
      </c>
    </row>
    <row r="210" spans="1:7" x14ac:dyDescent="0.3">
      <c r="A210" t="s">
        <v>192</v>
      </c>
      <c r="B210" t="b">
        <v>0</v>
      </c>
      <c r="C210">
        <v>0</v>
      </c>
      <c r="D210">
        <v>0</v>
      </c>
      <c r="E210">
        <v>0</v>
      </c>
      <c r="F210">
        <v>0</v>
      </c>
      <c r="G210">
        <f t="shared" si="3"/>
        <v>0</v>
      </c>
    </row>
    <row r="211" spans="1:7" x14ac:dyDescent="0.3">
      <c r="A211" t="s">
        <v>193</v>
      </c>
      <c r="B211" t="b">
        <v>0</v>
      </c>
      <c r="C211">
        <v>0</v>
      </c>
      <c r="D211">
        <v>0</v>
      </c>
      <c r="E211">
        <v>0</v>
      </c>
      <c r="F211">
        <v>0</v>
      </c>
      <c r="G211">
        <f t="shared" si="3"/>
        <v>0</v>
      </c>
    </row>
    <row r="212" spans="1:7" x14ac:dyDescent="0.3">
      <c r="A212" t="s">
        <v>194</v>
      </c>
      <c r="B212" t="b">
        <v>0</v>
      </c>
      <c r="C212">
        <v>0</v>
      </c>
      <c r="D212">
        <v>0</v>
      </c>
      <c r="E212">
        <v>0</v>
      </c>
      <c r="F212">
        <v>0</v>
      </c>
      <c r="G212">
        <f t="shared" si="3"/>
        <v>0</v>
      </c>
    </row>
    <row r="213" spans="1:7" x14ac:dyDescent="0.3">
      <c r="A213" t="s">
        <v>195</v>
      </c>
      <c r="B213" t="b">
        <v>1</v>
      </c>
      <c r="C213">
        <v>0</v>
      </c>
      <c r="D213">
        <v>0</v>
      </c>
      <c r="E213">
        <v>0.14830492694785299</v>
      </c>
      <c r="F213">
        <v>4.2623524426567103</v>
      </c>
      <c r="G213">
        <f t="shared" si="3"/>
        <v>0</v>
      </c>
    </row>
    <row r="214" spans="1:7" x14ac:dyDescent="0.3">
      <c r="A214" t="s">
        <v>196</v>
      </c>
      <c r="B214" t="b">
        <v>0</v>
      </c>
      <c r="C214">
        <v>0</v>
      </c>
      <c r="D214">
        <v>0</v>
      </c>
      <c r="E214">
        <v>0</v>
      </c>
      <c r="F214">
        <v>0</v>
      </c>
      <c r="G214">
        <f t="shared" si="3"/>
        <v>0</v>
      </c>
    </row>
    <row r="215" spans="1:7" x14ac:dyDescent="0.3">
      <c r="A215" t="s">
        <v>197</v>
      </c>
      <c r="B215" t="b">
        <v>1</v>
      </c>
      <c r="C215">
        <v>0.97913142992743296</v>
      </c>
      <c r="D215">
        <v>0.99737945199012801</v>
      </c>
      <c r="E215">
        <v>0.11814410407144101</v>
      </c>
      <c r="F215">
        <v>6.0108924660302501</v>
      </c>
      <c r="G215">
        <f t="shared" si="3"/>
        <v>5.1617401023751226</v>
      </c>
    </row>
    <row r="216" spans="1:7" x14ac:dyDescent="0.3">
      <c r="A216" t="s">
        <v>320</v>
      </c>
      <c r="B216" t="b">
        <v>1</v>
      </c>
      <c r="C216">
        <v>0.55447113244019797</v>
      </c>
      <c r="D216">
        <v>0.98907697200775102</v>
      </c>
      <c r="E216">
        <v>2.2802471379185299E-2</v>
      </c>
      <c r="F216">
        <v>5.0860630986309401</v>
      </c>
      <c r="G216">
        <f t="shared" si="3"/>
        <v>2.6745633938197004</v>
      </c>
    </row>
    <row r="217" spans="1:7" x14ac:dyDescent="0.3">
      <c r="A217" t="s">
        <v>198</v>
      </c>
      <c r="B217" t="b">
        <v>0</v>
      </c>
      <c r="C217">
        <v>0</v>
      </c>
      <c r="D217">
        <v>0</v>
      </c>
      <c r="E217">
        <v>0</v>
      </c>
      <c r="F217">
        <v>0</v>
      </c>
      <c r="G217">
        <f t="shared" si="3"/>
        <v>0</v>
      </c>
    </row>
    <row r="218" spans="1:7" x14ac:dyDescent="0.3">
      <c r="A218" t="s">
        <v>199</v>
      </c>
      <c r="B218" t="b">
        <v>1</v>
      </c>
      <c r="C218">
        <v>0.55447113244019797</v>
      </c>
      <c r="D218">
        <v>0.98907697200775102</v>
      </c>
      <c r="E218">
        <v>2.2802471379185299E-2</v>
      </c>
      <c r="F218">
        <v>5.0860630986309401</v>
      </c>
      <c r="G218">
        <f t="shared" si="3"/>
        <v>2.6745633938197004</v>
      </c>
    </row>
    <row r="219" spans="1:7" x14ac:dyDescent="0.3">
      <c r="A219" t="s">
        <v>200</v>
      </c>
      <c r="B219" t="b">
        <v>0</v>
      </c>
      <c r="C219">
        <v>0</v>
      </c>
      <c r="D219">
        <v>0</v>
      </c>
      <c r="E219">
        <v>0</v>
      </c>
      <c r="F219">
        <v>0</v>
      </c>
      <c r="G219">
        <f t="shared" si="3"/>
        <v>0</v>
      </c>
    </row>
    <row r="220" spans="1:7" x14ac:dyDescent="0.3">
      <c r="A220" t="s">
        <v>201</v>
      </c>
      <c r="B220" t="b">
        <v>1</v>
      </c>
      <c r="C220">
        <v>0.98899384449924299</v>
      </c>
      <c r="D220">
        <v>0.63165730237960804</v>
      </c>
      <c r="E220">
        <v>0.27701103762956703</v>
      </c>
      <c r="F220">
        <v>4.5933887947356</v>
      </c>
      <c r="G220">
        <f t="shared" si="3"/>
        <v>2.0657807883364638</v>
      </c>
    </row>
    <row r="221" spans="1:7" x14ac:dyDescent="0.3">
      <c r="A221" t="s">
        <v>202</v>
      </c>
      <c r="B221" t="b">
        <v>0</v>
      </c>
      <c r="C221">
        <v>0</v>
      </c>
      <c r="D221">
        <v>0</v>
      </c>
      <c r="E221">
        <v>0</v>
      </c>
      <c r="F221">
        <v>0</v>
      </c>
      <c r="G221">
        <f t="shared" si="3"/>
        <v>0</v>
      </c>
    </row>
    <row r="222" spans="1:7" x14ac:dyDescent="0.3">
      <c r="A222" t="s">
        <v>203</v>
      </c>
      <c r="B222" t="b">
        <v>1</v>
      </c>
      <c r="C222">
        <v>0.99940830971117001</v>
      </c>
      <c r="D222">
        <v>0.99541640281677202</v>
      </c>
      <c r="E222">
        <v>8.6623461779954294E-2</v>
      </c>
      <c r="F222">
        <v>5.6806532130232901</v>
      </c>
      <c r="G222">
        <f t="shared" si="3"/>
        <v>5.1614472460932239</v>
      </c>
    </row>
    <row r="223" spans="1:7" x14ac:dyDescent="0.3">
      <c r="A223" t="s">
        <v>321</v>
      </c>
      <c r="B223" t="b">
        <v>1</v>
      </c>
      <c r="C223">
        <v>0.68605752107350904</v>
      </c>
      <c r="D223">
        <v>0.78190594911575295</v>
      </c>
      <c r="E223">
        <v>9.0087150067946903E-2</v>
      </c>
      <c r="F223">
        <v>4.9722537654495103</v>
      </c>
      <c r="G223">
        <f t="shared" si="3"/>
        <v>2.3170343479963766</v>
      </c>
    </row>
    <row r="224" spans="1:7" x14ac:dyDescent="0.3">
      <c r="A224" t="s">
        <v>204</v>
      </c>
      <c r="B224" t="b">
        <v>0</v>
      </c>
      <c r="C224">
        <v>0</v>
      </c>
      <c r="D224">
        <v>0</v>
      </c>
      <c r="E224">
        <v>0</v>
      </c>
      <c r="F224">
        <v>0</v>
      </c>
      <c r="G224">
        <f t="shared" si="3"/>
        <v>0</v>
      </c>
    </row>
    <row r="225" spans="1:7" x14ac:dyDescent="0.3">
      <c r="A225" t="s">
        <v>205</v>
      </c>
      <c r="B225" t="b">
        <v>1</v>
      </c>
      <c r="C225">
        <v>0.68605752107350904</v>
      </c>
      <c r="D225">
        <v>0.78190594911575295</v>
      </c>
      <c r="E225">
        <v>9.0087150067946903E-2</v>
      </c>
      <c r="F225">
        <v>4.9722537654495103</v>
      </c>
      <c r="G225">
        <f t="shared" si="3"/>
        <v>2.3170343479963766</v>
      </c>
    </row>
    <row r="226" spans="1:7" x14ac:dyDescent="0.3">
      <c r="A226" t="s">
        <v>206</v>
      </c>
      <c r="B226" t="b">
        <v>0</v>
      </c>
      <c r="C226">
        <v>0</v>
      </c>
      <c r="D226">
        <v>0</v>
      </c>
      <c r="E226">
        <v>0</v>
      </c>
      <c r="F226">
        <v>0</v>
      </c>
      <c r="G226">
        <f t="shared" si="3"/>
        <v>0</v>
      </c>
    </row>
    <row r="227" spans="1:7" x14ac:dyDescent="0.3">
      <c r="A227" t="s">
        <v>207</v>
      </c>
      <c r="B227" t="b">
        <v>1</v>
      </c>
      <c r="C227">
        <v>0.99859557558924295</v>
      </c>
      <c r="D227">
        <v>0.273340493440628</v>
      </c>
      <c r="E227">
        <v>0.64122084935600598</v>
      </c>
      <c r="F227">
        <v>4.6385414346764904</v>
      </c>
      <c r="G227">
        <f t="shared" si="3"/>
        <v>0.45311584588445564</v>
      </c>
    </row>
    <row r="228" spans="1:7" x14ac:dyDescent="0.3">
      <c r="A228" t="s">
        <v>208</v>
      </c>
      <c r="B228" t="b">
        <v>0</v>
      </c>
      <c r="C228">
        <v>0</v>
      </c>
      <c r="D228">
        <v>0</v>
      </c>
      <c r="E228">
        <v>0</v>
      </c>
      <c r="F228">
        <v>0</v>
      </c>
      <c r="G228">
        <f t="shared" si="3"/>
        <v>0</v>
      </c>
    </row>
    <row r="229" spans="1:7" x14ac:dyDescent="0.3">
      <c r="A229" t="s">
        <v>209</v>
      </c>
      <c r="B229" t="b">
        <v>1</v>
      </c>
      <c r="C229">
        <v>0.99942516517058599</v>
      </c>
      <c r="D229">
        <v>0.98831546306610096</v>
      </c>
      <c r="E229">
        <v>0.154237124025768</v>
      </c>
      <c r="F229">
        <v>4.6634156714174901</v>
      </c>
      <c r="G229">
        <f t="shared" si="3"/>
        <v>3.8954089845451945</v>
      </c>
    </row>
    <row r="230" spans="1:7" x14ac:dyDescent="0.3">
      <c r="A230" t="s">
        <v>322</v>
      </c>
      <c r="B230" t="b">
        <v>0</v>
      </c>
      <c r="C230">
        <v>0</v>
      </c>
      <c r="D230">
        <v>0</v>
      </c>
      <c r="E230">
        <v>0</v>
      </c>
      <c r="F230">
        <v>0</v>
      </c>
      <c r="G230">
        <f t="shared" si="3"/>
        <v>0</v>
      </c>
    </row>
    <row r="231" spans="1:7" x14ac:dyDescent="0.3">
      <c r="A231" t="s">
        <v>210</v>
      </c>
      <c r="B231" t="b">
        <v>0</v>
      </c>
      <c r="C231">
        <v>0</v>
      </c>
      <c r="D231">
        <v>0</v>
      </c>
      <c r="E231">
        <v>0</v>
      </c>
      <c r="F231">
        <v>0</v>
      </c>
      <c r="G231">
        <f t="shared" si="3"/>
        <v>0</v>
      </c>
    </row>
    <row r="232" spans="1:7" x14ac:dyDescent="0.3">
      <c r="A232" t="s">
        <v>211</v>
      </c>
      <c r="B232" t="b">
        <v>0</v>
      </c>
      <c r="C232">
        <v>0</v>
      </c>
      <c r="D232">
        <v>0</v>
      </c>
      <c r="E232">
        <v>0</v>
      </c>
      <c r="F232">
        <v>0</v>
      </c>
      <c r="G232">
        <f t="shared" si="3"/>
        <v>0</v>
      </c>
    </row>
    <row r="233" spans="1:7" x14ac:dyDescent="0.3">
      <c r="A233" t="s">
        <v>212</v>
      </c>
      <c r="B233" t="b">
        <v>1</v>
      </c>
      <c r="C233">
        <v>0.68180355437585505</v>
      </c>
      <c r="D233">
        <v>7.6145417988300296E-2</v>
      </c>
      <c r="E233">
        <v>0.46271137207730301</v>
      </c>
      <c r="F233">
        <v>3.9496664992358301</v>
      </c>
      <c r="G233">
        <f t="shared" si="3"/>
        <v>6.589175615792138E-2</v>
      </c>
    </row>
    <row r="234" spans="1:7" x14ac:dyDescent="0.3">
      <c r="A234" t="s">
        <v>213</v>
      </c>
      <c r="B234" t="b">
        <v>1</v>
      </c>
      <c r="C234">
        <v>0.70723347083260302</v>
      </c>
      <c r="D234">
        <v>0.89483213424682595</v>
      </c>
      <c r="E234">
        <v>0.19576250357116601</v>
      </c>
      <c r="F234">
        <v>4.25833730549616</v>
      </c>
      <c r="G234">
        <f t="shared" si="3"/>
        <v>1.9489586167284125</v>
      </c>
    </row>
    <row r="235" spans="1:7" x14ac:dyDescent="0.3">
      <c r="A235" t="s">
        <v>214</v>
      </c>
      <c r="B235" t="b">
        <v>0</v>
      </c>
      <c r="C235">
        <v>0</v>
      </c>
      <c r="D235">
        <v>0</v>
      </c>
      <c r="E235">
        <v>0</v>
      </c>
      <c r="F235">
        <v>0</v>
      </c>
      <c r="G235">
        <f t="shared" si="3"/>
        <v>0</v>
      </c>
    </row>
    <row r="236" spans="1:7" x14ac:dyDescent="0.3">
      <c r="A236" t="s">
        <v>215</v>
      </c>
      <c r="B236" t="b">
        <v>1</v>
      </c>
      <c r="C236">
        <v>0.99543434773545802</v>
      </c>
      <c r="D236">
        <v>0.99276268482208296</v>
      </c>
      <c r="E236">
        <v>1.7202395283473001E-2</v>
      </c>
      <c r="F236">
        <v>5.1685751409696996</v>
      </c>
      <c r="G236">
        <f t="shared" si="3"/>
        <v>5.0194730130363014</v>
      </c>
    </row>
    <row r="237" spans="1:7" x14ac:dyDescent="0.3">
      <c r="A237" t="s">
        <v>323</v>
      </c>
      <c r="B237" t="b">
        <v>1</v>
      </c>
      <c r="C237">
        <v>0.690554622169958</v>
      </c>
      <c r="D237">
        <v>0.91116476058960005</v>
      </c>
      <c r="E237">
        <v>0.12147680345176901</v>
      </c>
      <c r="F237">
        <v>4.0999682230831302</v>
      </c>
      <c r="G237">
        <f t="shared" si="3"/>
        <v>2.1259305061587002</v>
      </c>
    </row>
    <row r="238" spans="1:7" x14ac:dyDescent="0.3">
      <c r="A238" t="s">
        <v>216</v>
      </c>
      <c r="B238" t="b">
        <v>1</v>
      </c>
      <c r="C238">
        <v>0</v>
      </c>
      <c r="D238">
        <v>0</v>
      </c>
      <c r="E238">
        <v>0.83710032046719196</v>
      </c>
      <c r="F238">
        <v>4.3913889495375704</v>
      </c>
      <c r="G238">
        <f t="shared" si="3"/>
        <v>0</v>
      </c>
    </row>
    <row r="239" spans="1:7" x14ac:dyDescent="0.3">
      <c r="A239" t="s">
        <v>217</v>
      </c>
      <c r="B239" t="b">
        <v>1</v>
      </c>
      <c r="C239">
        <v>0.690554622169958</v>
      </c>
      <c r="D239">
        <v>0.91116756200790405</v>
      </c>
      <c r="E239">
        <v>0.12147680345176901</v>
      </c>
      <c r="F239">
        <v>4.0999682230831302</v>
      </c>
      <c r="G239">
        <f t="shared" si="3"/>
        <v>2.1259370424306137</v>
      </c>
    </row>
    <row r="240" spans="1:7" x14ac:dyDescent="0.3">
      <c r="A240" t="s">
        <v>218</v>
      </c>
      <c r="B240" t="b">
        <v>1</v>
      </c>
      <c r="C240">
        <v>0.55025968326186203</v>
      </c>
      <c r="D240">
        <v>0.87850433588027999</v>
      </c>
      <c r="E240">
        <v>0.56760771107733199</v>
      </c>
      <c r="F240">
        <v>4.5535348753195102</v>
      </c>
      <c r="G240">
        <f t="shared" si="3"/>
        <v>0</v>
      </c>
    </row>
    <row r="241" spans="1:7" x14ac:dyDescent="0.3">
      <c r="A241" t="s">
        <v>219</v>
      </c>
      <c r="B241" t="b">
        <v>0</v>
      </c>
      <c r="C241">
        <v>0</v>
      </c>
      <c r="D241">
        <v>0</v>
      </c>
      <c r="E241">
        <v>0</v>
      </c>
      <c r="F241">
        <v>0</v>
      </c>
      <c r="G241">
        <f t="shared" si="3"/>
        <v>0</v>
      </c>
    </row>
    <row r="242" spans="1:7" x14ac:dyDescent="0.3">
      <c r="A242" t="s">
        <v>220</v>
      </c>
      <c r="B242" t="b">
        <v>0</v>
      </c>
      <c r="C242">
        <v>0</v>
      </c>
      <c r="D242">
        <v>0</v>
      </c>
      <c r="E242">
        <v>0</v>
      </c>
      <c r="F242">
        <v>0</v>
      </c>
      <c r="G242">
        <f t="shared" si="3"/>
        <v>0</v>
      </c>
    </row>
    <row r="243" spans="1:7" x14ac:dyDescent="0.3">
      <c r="A243" t="s">
        <v>221</v>
      </c>
      <c r="B243" t="b">
        <v>1</v>
      </c>
      <c r="C243">
        <v>0.92646768128535695</v>
      </c>
      <c r="D243">
        <v>0.99603867530822798</v>
      </c>
      <c r="E243">
        <v>0.106779547402454</v>
      </c>
      <c r="F243">
        <v>4.6234860439848902</v>
      </c>
      <c r="G243">
        <f t="shared" si="3"/>
        <v>3.7748039531648763</v>
      </c>
    </row>
    <row r="244" spans="1:7" x14ac:dyDescent="0.3">
      <c r="A244" t="s">
        <v>324</v>
      </c>
      <c r="B244" t="b">
        <v>0</v>
      </c>
      <c r="C244">
        <v>0</v>
      </c>
      <c r="D244">
        <v>0</v>
      </c>
      <c r="E244">
        <v>0</v>
      </c>
      <c r="F244">
        <v>0</v>
      </c>
      <c r="G244">
        <f t="shared" si="3"/>
        <v>0</v>
      </c>
    </row>
    <row r="245" spans="1:7" x14ac:dyDescent="0.3">
      <c r="A245" t="s">
        <v>222</v>
      </c>
      <c r="B245" t="b">
        <v>0</v>
      </c>
      <c r="C245">
        <v>0</v>
      </c>
      <c r="D245">
        <v>0</v>
      </c>
      <c r="E245">
        <v>0</v>
      </c>
      <c r="F245">
        <v>0</v>
      </c>
      <c r="G245">
        <f t="shared" si="3"/>
        <v>0</v>
      </c>
    </row>
    <row r="246" spans="1:7" x14ac:dyDescent="0.3">
      <c r="A246" t="s">
        <v>223</v>
      </c>
      <c r="B246" t="b">
        <v>0</v>
      </c>
      <c r="C246">
        <v>0</v>
      </c>
      <c r="D246">
        <v>0</v>
      </c>
      <c r="E246">
        <v>0</v>
      </c>
      <c r="F246">
        <v>0</v>
      </c>
      <c r="G246">
        <f t="shared" si="3"/>
        <v>0</v>
      </c>
    </row>
    <row r="247" spans="1:7" x14ac:dyDescent="0.3">
      <c r="A247" t="s">
        <v>224</v>
      </c>
      <c r="B247" t="b">
        <v>0</v>
      </c>
      <c r="C247">
        <v>0</v>
      </c>
      <c r="D247">
        <v>0</v>
      </c>
      <c r="E247">
        <v>0</v>
      </c>
      <c r="F247">
        <v>0</v>
      </c>
      <c r="G247">
        <f t="shared" si="3"/>
        <v>0</v>
      </c>
    </row>
    <row r="248" spans="1:7" x14ac:dyDescent="0.3">
      <c r="A248" t="s">
        <v>225</v>
      </c>
      <c r="B248" t="b">
        <v>0</v>
      </c>
      <c r="C248">
        <v>0</v>
      </c>
      <c r="D248">
        <v>0</v>
      </c>
      <c r="E248">
        <v>0</v>
      </c>
      <c r="F248">
        <v>0</v>
      </c>
      <c r="G248">
        <f t="shared" si="3"/>
        <v>0</v>
      </c>
    </row>
    <row r="249" spans="1:7" x14ac:dyDescent="0.3">
      <c r="A249" t="s">
        <v>226</v>
      </c>
      <c r="B249" t="b">
        <v>0</v>
      </c>
      <c r="C249">
        <v>0</v>
      </c>
      <c r="D249">
        <v>0</v>
      </c>
      <c r="E249">
        <v>0</v>
      </c>
      <c r="F249">
        <v>0</v>
      </c>
      <c r="G249">
        <f t="shared" si="3"/>
        <v>0</v>
      </c>
    </row>
    <row r="250" spans="1:7" x14ac:dyDescent="0.3">
      <c r="A250" t="s">
        <v>227</v>
      </c>
      <c r="B250" t="b">
        <v>1</v>
      </c>
      <c r="C250">
        <v>0.99962386294024597</v>
      </c>
      <c r="D250">
        <v>0.99684861302375805</v>
      </c>
      <c r="E250">
        <v>6.0561133326439198E-2</v>
      </c>
      <c r="F250">
        <v>5.3252467436786803</v>
      </c>
      <c r="G250">
        <f t="shared" si="3"/>
        <v>4.9849814737369291</v>
      </c>
    </row>
    <row r="251" spans="1:7" x14ac:dyDescent="0.3">
      <c r="A251" t="s">
        <v>325</v>
      </c>
      <c r="B251" t="b">
        <v>1</v>
      </c>
      <c r="C251">
        <v>0.67865437076490998</v>
      </c>
      <c r="D251">
        <v>0.94221013784408603</v>
      </c>
      <c r="E251">
        <v>3.1086199710015399E-2</v>
      </c>
      <c r="F251">
        <v>4.1523154630476302</v>
      </c>
      <c r="G251">
        <f t="shared" si="3"/>
        <v>2.5335157460951701</v>
      </c>
    </row>
    <row r="252" spans="1:7" x14ac:dyDescent="0.3">
      <c r="A252" t="s">
        <v>228</v>
      </c>
      <c r="B252" t="b">
        <v>0</v>
      </c>
      <c r="C252">
        <v>0</v>
      </c>
      <c r="D252">
        <v>0</v>
      </c>
      <c r="E252">
        <v>0</v>
      </c>
      <c r="F252">
        <v>0</v>
      </c>
      <c r="G252">
        <f t="shared" si="3"/>
        <v>0</v>
      </c>
    </row>
    <row r="253" spans="1:7" x14ac:dyDescent="0.3">
      <c r="A253" t="s">
        <v>229</v>
      </c>
      <c r="B253" t="b">
        <v>1</v>
      </c>
      <c r="C253">
        <v>0.67865437076490998</v>
      </c>
      <c r="D253">
        <v>0.94221341609954801</v>
      </c>
      <c r="E253">
        <v>3.1086199710015399E-2</v>
      </c>
      <c r="F253">
        <v>4.1523154630476302</v>
      </c>
      <c r="G253">
        <f t="shared" si="3"/>
        <v>2.5335245610203114</v>
      </c>
    </row>
    <row r="254" spans="1:7" x14ac:dyDescent="0.3">
      <c r="A254" t="s">
        <v>230</v>
      </c>
      <c r="B254" t="b">
        <v>0</v>
      </c>
      <c r="C254">
        <v>0</v>
      </c>
      <c r="D254">
        <v>0</v>
      </c>
      <c r="E254">
        <v>0</v>
      </c>
      <c r="F254">
        <v>0</v>
      </c>
      <c r="G254">
        <f t="shared" si="3"/>
        <v>0</v>
      </c>
    </row>
    <row r="255" spans="1:7" x14ac:dyDescent="0.3">
      <c r="A255" t="s">
        <v>231</v>
      </c>
      <c r="B255" t="b">
        <v>0</v>
      </c>
      <c r="C255">
        <v>0</v>
      </c>
      <c r="D255">
        <v>0</v>
      </c>
      <c r="E255">
        <v>0</v>
      </c>
      <c r="F255">
        <v>0</v>
      </c>
      <c r="G255">
        <f t="shared" si="3"/>
        <v>0</v>
      </c>
    </row>
    <row r="256" spans="1:7" x14ac:dyDescent="0.3">
      <c r="A256" t="s">
        <v>232</v>
      </c>
      <c r="B256" t="b">
        <v>0</v>
      </c>
      <c r="C256">
        <v>0</v>
      </c>
      <c r="D256">
        <v>0</v>
      </c>
      <c r="E256">
        <v>0</v>
      </c>
      <c r="F256">
        <v>0</v>
      </c>
      <c r="G256">
        <f t="shared" si="3"/>
        <v>0</v>
      </c>
    </row>
    <row r="257" spans="1:7" x14ac:dyDescent="0.3">
      <c r="A257" t="s">
        <v>233</v>
      </c>
      <c r="B257" t="b">
        <v>1</v>
      </c>
      <c r="C257">
        <v>0.99948136463862802</v>
      </c>
      <c r="D257">
        <v>0.99270266294479403</v>
      </c>
      <c r="E257">
        <v>0.10130353976645</v>
      </c>
      <c r="F257">
        <v>5.3837613001306304</v>
      </c>
      <c r="G257">
        <f t="shared" si="3"/>
        <v>4.8002881934481172</v>
      </c>
    </row>
    <row r="258" spans="1:7" x14ac:dyDescent="0.3">
      <c r="A258" t="s">
        <v>326</v>
      </c>
      <c r="B258" t="b">
        <v>1</v>
      </c>
      <c r="C258">
        <v>0.38066885647969601</v>
      </c>
      <c r="D258">
        <v>0.57293355464935303</v>
      </c>
      <c r="E258">
        <v>8.7031395681854806E-2</v>
      </c>
      <c r="F258">
        <v>3.5622867350698102</v>
      </c>
      <c r="G258">
        <f t="shared" si="3"/>
        <v>0.59930043323987148</v>
      </c>
    </row>
    <row r="259" spans="1:7" x14ac:dyDescent="0.3">
      <c r="A259" t="s">
        <v>234</v>
      </c>
      <c r="B259" t="b">
        <v>0</v>
      </c>
      <c r="C259">
        <v>0</v>
      </c>
      <c r="D259">
        <v>0</v>
      </c>
      <c r="E259">
        <v>0</v>
      </c>
      <c r="F259">
        <v>0</v>
      </c>
      <c r="G259">
        <f t="shared" si="3"/>
        <v>0</v>
      </c>
    </row>
    <row r="260" spans="1:7" x14ac:dyDescent="0.3">
      <c r="A260" t="s">
        <v>235</v>
      </c>
      <c r="B260" t="b">
        <v>1</v>
      </c>
      <c r="C260">
        <v>0.38066885647969601</v>
      </c>
      <c r="D260">
        <v>0.57288348674774203</v>
      </c>
      <c r="E260">
        <v>8.7031395681854806E-2</v>
      </c>
      <c r="F260">
        <v>3.5622867350698102</v>
      </c>
      <c r="G260">
        <f t="shared" si="3"/>
        <v>0.59924806117179596</v>
      </c>
    </row>
    <row r="261" spans="1:7" x14ac:dyDescent="0.3">
      <c r="A261" t="s">
        <v>236</v>
      </c>
      <c r="B261" t="b">
        <v>1</v>
      </c>
      <c r="C261">
        <v>0.66408202651925397</v>
      </c>
      <c r="D261">
        <v>0.43695148825645402</v>
      </c>
      <c r="E261">
        <v>0.83197532714173394</v>
      </c>
      <c r="F261">
        <v>4.2037580081382702</v>
      </c>
      <c r="G261">
        <f t="shared" ref="G261:G291" si="4">MAX(0, (F261*MAX(0,C261-E261))*D261)</f>
        <v>0</v>
      </c>
    </row>
    <row r="262" spans="1:7" x14ac:dyDescent="0.3">
      <c r="A262" t="s">
        <v>237</v>
      </c>
      <c r="B262" t="b">
        <v>0</v>
      </c>
      <c r="C262">
        <v>0</v>
      </c>
      <c r="D262">
        <v>0</v>
      </c>
      <c r="E262">
        <v>0</v>
      </c>
      <c r="F262">
        <v>0</v>
      </c>
      <c r="G262">
        <f t="shared" si="4"/>
        <v>0</v>
      </c>
    </row>
    <row r="263" spans="1:7" x14ac:dyDescent="0.3">
      <c r="A263" t="s">
        <v>238</v>
      </c>
      <c r="B263" t="b">
        <v>0</v>
      </c>
      <c r="C263">
        <v>0</v>
      </c>
      <c r="D263">
        <v>0</v>
      </c>
      <c r="E263">
        <v>0</v>
      </c>
      <c r="F263">
        <v>0</v>
      </c>
      <c r="G263">
        <f t="shared" si="4"/>
        <v>0</v>
      </c>
    </row>
    <row r="264" spans="1:7" x14ac:dyDescent="0.3">
      <c r="A264" t="s">
        <v>239</v>
      </c>
      <c r="B264" t="b">
        <v>1</v>
      </c>
      <c r="C264">
        <v>0.99894672045042399</v>
      </c>
      <c r="D264">
        <v>0.99628061056137096</v>
      </c>
      <c r="E264">
        <v>2.5192575716533602E-2</v>
      </c>
      <c r="F264">
        <v>5.5467216419768404</v>
      </c>
      <c r="G264">
        <f t="shared" si="4"/>
        <v>5.3810542336280651</v>
      </c>
    </row>
    <row r="265" spans="1:7" x14ac:dyDescent="0.3">
      <c r="A265" t="s">
        <v>327</v>
      </c>
      <c r="B265" t="b">
        <v>1</v>
      </c>
      <c r="C265">
        <v>0.94406730323386501</v>
      </c>
      <c r="D265">
        <v>0.98234367370605502</v>
      </c>
      <c r="E265">
        <v>0.38744010577336202</v>
      </c>
      <c r="F265">
        <v>4.8746705846010503</v>
      </c>
      <c r="G265">
        <f t="shared" si="4"/>
        <v>2.6654660053569219</v>
      </c>
    </row>
    <row r="266" spans="1:7" x14ac:dyDescent="0.3">
      <c r="A266" t="s">
        <v>240</v>
      </c>
      <c r="B266" t="b">
        <v>1</v>
      </c>
      <c r="C266">
        <v>0</v>
      </c>
      <c r="D266">
        <v>0</v>
      </c>
      <c r="E266">
        <v>0.13556159571679599</v>
      </c>
      <c r="F266">
        <v>4.1665133389369204</v>
      </c>
      <c r="G266">
        <f t="shared" si="4"/>
        <v>0</v>
      </c>
    </row>
    <row r="267" spans="1:7" x14ac:dyDescent="0.3">
      <c r="A267" t="s">
        <v>241</v>
      </c>
      <c r="B267" t="b">
        <v>1</v>
      </c>
      <c r="C267">
        <v>0.94406730323386501</v>
      </c>
      <c r="D267">
        <v>0.98234373331069902</v>
      </c>
      <c r="E267">
        <v>0.38744010577336202</v>
      </c>
      <c r="F267">
        <v>4.8746705846010503</v>
      </c>
      <c r="G267">
        <f t="shared" si="4"/>
        <v>2.6654661670866266</v>
      </c>
    </row>
    <row r="268" spans="1:7" x14ac:dyDescent="0.3">
      <c r="A268" t="s">
        <v>242</v>
      </c>
      <c r="B268" t="b">
        <v>0</v>
      </c>
      <c r="C268">
        <v>0</v>
      </c>
      <c r="D268">
        <v>0</v>
      </c>
      <c r="E268">
        <v>0</v>
      </c>
      <c r="F268">
        <v>0</v>
      </c>
      <c r="G268">
        <f t="shared" si="4"/>
        <v>0</v>
      </c>
    </row>
    <row r="269" spans="1:7" x14ac:dyDescent="0.3">
      <c r="A269" t="s">
        <v>243</v>
      </c>
      <c r="B269" t="b">
        <v>1</v>
      </c>
      <c r="C269">
        <v>0</v>
      </c>
      <c r="D269">
        <v>0</v>
      </c>
      <c r="E269">
        <v>0.86769170655002004</v>
      </c>
      <c r="F269">
        <v>4.6667843970438803</v>
      </c>
      <c r="G269">
        <f t="shared" si="4"/>
        <v>0</v>
      </c>
    </row>
    <row r="270" spans="1:7" x14ac:dyDescent="0.3">
      <c r="A270" t="s">
        <v>244</v>
      </c>
      <c r="B270" t="b">
        <v>0</v>
      </c>
      <c r="C270">
        <v>0</v>
      </c>
      <c r="D270">
        <v>0</v>
      </c>
      <c r="E270">
        <v>0</v>
      </c>
      <c r="F270">
        <v>0</v>
      </c>
      <c r="G270">
        <f t="shared" si="4"/>
        <v>0</v>
      </c>
    </row>
    <row r="271" spans="1:7" x14ac:dyDescent="0.3">
      <c r="A271" t="s">
        <v>245</v>
      </c>
      <c r="B271" t="b">
        <v>1</v>
      </c>
      <c r="C271">
        <v>0.99827002653368302</v>
      </c>
      <c r="D271">
        <v>0.99230194091796897</v>
      </c>
      <c r="E271">
        <v>0.118265510571285</v>
      </c>
      <c r="F271">
        <v>5.1475080218415599</v>
      </c>
      <c r="G271">
        <f t="shared" si="4"/>
        <v>4.4949594038524445</v>
      </c>
    </row>
    <row r="272" spans="1:7" x14ac:dyDescent="0.3">
      <c r="A272" t="s">
        <v>328</v>
      </c>
      <c r="B272" t="b">
        <v>1</v>
      </c>
      <c r="C272">
        <v>0.25758558722847802</v>
      </c>
      <c r="D272">
        <v>0.91939502954482999</v>
      </c>
      <c r="E272">
        <v>0.36858655829895698</v>
      </c>
      <c r="F272">
        <v>3.7912295639173701</v>
      </c>
      <c r="G272">
        <f t="shared" si="4"/>
        <v>0</v>
      </c>
    </row>
    <row r="273" spans="1:7" x14ac:dyDescent="0.3">
      <c r="A273" t="s">
        <v>246</v>
      </c>
      <c r="B273" t="b">
        <v>0</v>
      </c>
      <c r="C273">
        <v>0</v>
      </c>
      <c r="D273">
        <v>0</v>
      </c>
      <c r="E273">
        <v>0</v>
      </c>
      <c r="F273">
        <v>0</v>
      </c>
      <c r="G273">
        <f t="shared" si="4"/>
        <v>0</v>
      </c>
    </row>
    <row r="274" spans="1:7" x14ac:dyDescent="0.3">
      <c r="A274" t="s">
        <v>247</v>
      </c>
      <c r="B274" t="b">
        <v>1</v>
      </c>
      <c r="C274">
        <v>0.25758558722847802</v>
      </c>
      <c r="D274">
        <v>0.91939300298690796</v>
      </c>
      <c r="E274">
        <v>0.36858655829895698</v>
      </c>
      <c r="F274">
        <v>3.7912295639173701</v>
      </c>
      <c r="G274">
        <f t="shared" si="4"/>
        <v>0</v>
      </c>
    </row>
    <row r="275" spans="1:7" x14ac:dyDescent="0.3">
      <c r="A275" t="s">
        <v>248</v>
      </c>
      <c r="B275" t="b">
        <v>1</v>
      </c>
      <c r="C275">
        <v>0</v>
      </c>
      <c r="D275">
        <v>0</v>
      </c>
      <c r="E275">
        <v>0.259967981708768</v>
      </c>
      <c r="F275">
        <v>3.7592427465320699</v>
      </c>
      <c r="G275">
        <f t="shared" si="4"/>
        <v>0</v>
      </c>
    </row>
    <row r="276" spans="1:7" x14ac:dyDescent="0.3">
      <c r="A276" t="s">
        <v>249</v>
      </c>
      <c r="B276" t="b">
        <v>0</v>
      </c>
      <c r="C276">
        <v>0</v>
      </c>
      <c r="D276">
        <v>0</v>
      </c>
      <c r="E276">
        <v>0</v>
      </c>
      <c r="F276">
        <v>0</v>
      </c>
      <c r="G276">
        <f t="shared" si="4"/>
        <v>0</v>
      </c>
    </row>
    <row r="277" spans="1:7" x14ac:dyDescent="0.3">
      <c r="A277" t="s">
        <v>250</v>
      </c>
      <c r="B277" t="b">
        <v>1</v>
      </c>
      <c r="C277">
        <v>0</v>
      </c>
      <c r="D277">
        <v>0</v>
      </c>
      <c r="E277">
        <v>0.62188011795208498</v>
      </c>
      <c r="F277">
        <v>3.5241758620883399</v>
      </c>
      <c r="G277">
        <f t="shared" si="4"/>
        <v>0</v>
      </c>
    </row>
    <row r="278" spans="1:7" x14ac:dyDescent="0.3">
      <c r="A278" t="s">
        <v>251</v>
      </c>
      <c r="B278" t="b">
        <v>1</v>
      </c>
      <c r="C278">
        <v>0.999213614229157</v>
      </c>
      <c r="D278">
        <v>0.94043767452240001</v>
      </c>
      <c r="E278">
        <v>0.172266069431108</v>
      </c>
      <c r="F278">
        <v>4.9676474857616002</v>
      </c>
      <c r="G278">
        <f t="shared" si="4"/>
        <v>3.8633028181542493</v>
      </c>
    </row>
    <row r="279" spans="1:7" x14ac:dyDescent="0.3">
      <c r="A279" t="s">
        <v>329</v>
      </c>
      <c r="B279" t="b">
        <v>1</v>
      </c>
      <c r="C279">
        <v>0.97915035001950201</v>
      </c>
      <c r="D279">
        <v>0.97868072986602805</v>
      </c>
      <c r="E279">
        <v>1.85183380076295E-2</v>
      </c>
      <c r="F279">
        <v>4.1448131667798096</v>
      </c>
      <c r="G279">
        <f t="shared" si="4"/>
        <v>3.8967545485649775</v>
      </c>
    </row>
    <row r="280" spans="1:7" x14ac:dyDescent="0.3">
      <c r="A280" t="s">
        <v>252</v>
      </c>
      <c r="B280" t="b">
        <v>0</v>
      </c>
      <c r="C280">
        <v>0</v>
      </c>
      <c r="D280">
        <v>0</v>
      </c>
      <c r="E280">
        <v>0</v>
      </c>
      <c r="F280">
        <v>0</v>
      </c>
      <c r="G280">
        <f t="shared" si="4"/>
        <v>0</v>
      </c>
    </row>
    <row r="281" spans="1:7" x14ac:dyDescent="0.3">
      <c r="A281" t="s">
        <v>253</v>
      </c>
      <c r="B281" t="b">
        <v>1</v>
      </c>
      <c r="C281">
        <v>0.97915035001950201</v>
      </c>
      <c r="D281">
        <v>0.978679180145264</v>
      </c>
      <c r="E281">
        <v>1.85183380076295E-2</v>
      </c>
      <c r="F281">
        <v>4.1448131667798096</v>
      </c>
      <c r="G281">
        <f t="shared" si="4"/>
        <v>3.8967483781344665</v>
      </c>
    </row>
    <row r="282" spans="1:7" x14ac:dyDescent="0.3">
      <c r="A282" t="s">
        <v>254</v>
      </c>
      <c r="B282" t="b">
        <v>0</v>
      </c>
      <c r="C282">
        <v>0</v>
      </c>
      <c r="D282">
        <v>0</v>
      </c>
      <c r="E282">
        <v>0</v>
      </c>
      <c r="F282">
        <v>0</v>
      </c>
      <c r="G282">
        <f t="shared" si="4"/>
        <v>0</v>
      </c>
    </row>
    <row r="283" spans="1:7" x14ac:dyDescent="0.3">
      <c r="A283" t="s">
        <v>255</v>
      </c>
      <c r="B283" t="b">
        <v>1</v>
      </c>
      <c r="C283">
        <v>0</v>
      </c>
      <c r="D283">
        <v>0</v>
      </c>
      <c r="E283">
        <v>0.71051087178118799</v>
      </c>
      <c r="F283">
        <v>3.6032286851951101</v>
      </c>
      <c r="G283">
        <f t="shared" si="4"/>
        <v>0</v>
      </c>
    </row>
    <row r="284" spans="1:7" x14ac:dyDescent="0.3">
      <c r="A284" t="s">
        <v>256</v>
      </c>
      <c r="B284" t="b">
        <v>0</v>
      </c>
      <c r="C284">
        <v>0</v>
      </c>
      <c r="D284">
        <v>0</v>
      </c>
      <c r="E284">
        <v>0</v>
      </c>
      <c r="F284">
        <v>0</v>
      </c>
      <c r="G284">
        <f t="shared" si="4"/>
        <v>0</v>
      </c>
    </row>
    <row r="285" spans="1:7" x14ac:dyDescent="0.3">
      <c r="A285" t="s">
        <v>257</v>
      </c>
      <c r="B285" t="b">
        <v>1</v>
      </c>
      <c r="C285">
        <v>0.63845675406514701</v>
      </c>
      <c r="D285">
        <v>0.98854082822799705</v>
      </c>
      <c r="E285">
        <v>0.27066865970230702</v>
      </c>
      <c r="F285">
        <v>4.9671340834358997</v>
      </c>
      <c r="G285">
        <f t="shared" si="4"/>
        <v>1.8059185591949756</v>
      </c>
    </row>
    <row r="286" spans="1:7" x14ac:dyDescent="0.3">
      <c r="A286" t="s">
        <v>330</v>
      </c>
      <c r="B286" t="b">
        <v>0</v>
      </c>
      <c r="C286">
        <v>0</v>
      </c>
      <c r="D286">
        <v>0</v>
      </c>
      <c r="E286">
        <v>0</v>
      </c>
      <c r="F286">
        <v>0</v>
      </c>
      <c r="G286">
        <f t="shared" si="4"/>
        <v>0</v>
      </c>
    </row>
    <row r="287" spans="1:7" x14ac:dyDescent="0.3">
      <c r="A287" t="s">
        <v>258</v>
      </c>
      <c r="B287" t="b">
        <v>0</v>
      </c>
      <c r="C287">
        <v>0</v>
      </c>
      <c r="D287">
        <v>0</v>
      </c>
      <c r="E287">
        <v>0</v>
      </c>
      <c r="F287">
        <v>0</v>
      </c>
      <c r="G287">
        <f t="shared" si="4"/>
        <v>0</v>
      </c>
    </row>
    <row r="288" spans="1:7" x14ac:dyDescent="0.3">
      <c r="A288" t="s">
        <v>259</v>
      </c>
      <c r="B288" t="b">
        <v>0</v>
      </c>
      <c r="C288">
        <v>0</v>
      </c>
      <c r="D288">
        <v>0</v>
      </c>
      <c r="E288">
        <v>0</v>
      </c>
      <c r="F288">
        <v>0</v>
      </c>
      <c r="G288">
        <f t="shared" si="4"/>
        <v>0</v>
      </c>
    </row>
    <row r="289" spans="1:7" x14ac:dyDescent="0.3">
      <c r="A289" t="s">
        <v>260</v>
      </c>
      <c r="B289" t="b">
        <v>0</v>
      </c>
      <c r="C289">
        <v>0</v>
      </c>
      <c r="D289">
        <v>0</v>
      </c>
      <c r="E289">
        <v>0</v>
      </c>
      <c r="F289">
        <v>0</v>
      </c>
      <c r="G289">
        <f t="shared" si="4"/>
        <v>0</v>
      </c>
    </row>
    <row r="290" spans="1:7" x14ac:dyDescent="0.3">
      <c r="A290" t="s">
        <v>261</v>
      </c>
      <c r="B290" t="b">
        <v>0</v>
      </c>
      <c r="C290">
        <v>0</v>
      </c>
      <c r="D290">
        <v>0</v>
      </c>
      <c r="E290">
        <v>0</v>
      </c>
      <c r="F290">
        <v>0</v>
      </c>
      <c r="G290">
        <f t="shared" si="4"/>
        <v>0</v>
      </c>
    </row>
    <row r="291" spans="1:7" x14ac:dyDescent="0.3">
      <c r="A291" t="s">
        <v>262</v>
      </c>
      <c r="B291" t="b">
        <v>0</v>
      </c>
      <c r="C291">
        <v>0</v>
      </c>
      <c r="D291">
        <v>0</v>
      </c>
      <c r="E291">
        <v>0</v>
      </c>
      <c r="F291">
        <v>0</v>
      </c>
      <c r="G291">
        <f t="shared" si="4"/>
        <v>0</v>
      </c>
    </row>
  </sheetData>
  <sortState ref="A2:G1048510">
    <sortCondition ref="A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pane ySplit="4" topLeftCell="A5" activePane="bottomLeft" state="frozen"/>
      <selection pane="bottomLeft" sqref="A1:XFD3"/>
    </sheetView>
  </sheetViews>
  <sheetFormatPr defaultRowHeight="14.4" x14ac:dyDescent="0.3"/>
  <cols>
    <col min="1" max="1" width="26.44140625" bestFit="1" customWidth="1"/>
    <col min="2" max="16" width="47.88671875" bestFit="1" customWidth="1"/>
  </cols>
  <sheetData>
    <row r="1" spans="1:16" x14ac:dyDescent="0.3">
      <c r="A1" s="1" t="s">
        <v>331</v>
      </c>
    </row>
    <row r="2" spans="1:16" x14ac:dyDescent="0.3">
      <c r="A2" s="4" t="s">
        <v>332</v>
      </c>
    </row>
    <row r="3" spans="1:16" x14ac:dyDescent="0.3">
      <c r="A3" s="4"/>
    </row>
    <row r="4" spans="1:16" x14ac:dyDescent="0.3"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t="s">
        <v>8</v>
      </c>
      <c r="K4" t="s">
        <v>9</v>
      </c>
      <c r="L4" t="s">
        <v>10</v>
      </c>
      <c r="M4" t="s">
        <v>11</v>
      </c>
      <c r="N4" t="s">
        <v>12</v>
      </c>
      <c r="O4" t="s">
        <v>13</v>
      </c>
      <c r="P4" t="s">
        <v>14</v>
      </c>
    </row>
    <row r="5" spans="1:16" x14ac:dyDescent="0.3">
      <c r="A5" t="s">
        <v>270</v>
      </c>
      <c r="B5">
        <f>SUMIF('Step1; Fragment Assignment'!B5:B291,TRUE,'Step2; Fragment Scores'!$G$5:$G$291)</f>
        <v>110.64880014557924</v>
      </c>
      <c r="C5">
        <f>SUMIF('Step1; Fragment Assignment'!C5:C291,TRUE,'Step2; Fragment Scores'!$G$5:$G$291)</f>
        <v>115.26999256419988</v>
      </c>
      <c r="D5">
        <f>SUMIF('Step1; Fragment Assignment'!D5:D291,TRUE,'Step2; Fragment Scores'!$G$5:$G$291)</f>
        <v>116.45279951435599</v>
      </c>
      <c r="E5">
        <f>SUMIF('Step1; Fragment Assignment'!E5:E291,TRUE,'Step2; Fragment Scores'!$G$5:$G$291)</f>
        <v>121.43421365329043</v>
      </c>
      <c r="F5">
        <f>SUMIF('Step1; Fragment Assignment'!F5:F291,TRUE,'Step2; Fragment Scores'!$G$5:$G$291)</f>
        <v>60.878121654104902</v>
      </c>
      <c r="G5">
        <f>SUMIF('Step1; Fragment Assignment'!G5:G291,TRUE,'Step2; Fragment Scores'!$G$5:$G$291)</f>
        <v>126.96587850215657</v>
      </c>
      <c r="H5">
        <f>SUMIF('Step1; Fragment Assignment'!H5:H291,TRUE,'Step2; Fragment Scores'!$G$5:$G$291)</f>
        <v>128.14868545231266</v>
      </c>
      <c r="I5">
        <f>SUMIF('Step1; Fragment Assignment'!I5:I291,TRUE,'Step2; Fragment Scores'!$G$5:$G$291)</f>
        <v>133.1300995912471</v>
      </c>
      <c r="J5">
        <f>SUMIF('Step1; Fragment Assignment'!J5:J291,TRUE,'Step2; Fragment Scores'!$G$5:$G$291)</f>
        <v>72.574007592061591</v>
      </c>
      <c r="K5">
        <f>SUMIF('Step1; Fragment Assignment'!K5:K291,TRUE,'Step2; Fragment Scores'!$G$5:$G$291)</f>
        <v>121.2624787790771</v>
      </c>
      <c r="L5">
        <f>SUMIF('Step1; Fragment Assignment'!L5:L291,TRUE,'Step2; Fragment Scores'!$G$5:$G$291)</f>
        <v>126.24389291801153</v>
      </c>
      <c r="M5">
        <f>SUMIF('Step1; Fragment Assignment'!M5:M291,TRUE,'Step2; Fragment Scores'!$G$5:$G$291)</f>
        <v>65.687800918825999</v>
      </c>
      <c r="N5">
        <f>SUMIF('Step1; Fragment Assignment'!N5:N291,TRUE,'Step2; Fragment Scores'!$G$5:$G$291)</f>
        <v>118.85871821192441</v>
      </c>
      <c r="O5">
        <f>SUMIF('Step1; Fragment Assignment'!O5:O291,TRUE,'Step2; Fragment Scores'!$G$5:$G$291)</f>
        <v>58.302626212738886</v>
      </c>
      <c r="P5">
        <f>SUMIF('Step1; Fragment Assignment'!P5:P291,TRUE,'Step2; Fragment Scores'!$G$5:$G$291)</f>
        <v>43.715789912384125</v>
      </c>
    </row>
    <row r="6" spans="1:16" x14ac:dyDescent="0.3">
      <c r="A6" t="s">
        <v>271</v>
      </c>
      <c r="B6">
        <f>SUMIF('Step1; Fragment Assignment'!B5:B291,FALSE,'Step2; Fragment Scores'!$G$5:$G$291)</f>
        <v>61.52948262372724</v>
      </c>
      <c r="C6">
        <f>SUMIF('Step1; Fragment Assignment'!C5:C291,FALSE,'Step2; Fragment Scores'!$G$5:$G$291)</f>
        <v>53.391897148691164</v>
      </c>
      <c r="D6">
        <f>SUMIF('Step1; Fragment Assignment'!D5:D291,FALSE,'Step2; Fragment Scores'!$G$5:$G$291)</f>
        <v>43.919001241930403</v>
      </c>
      <c r="E6">
        <f>SUMIF('Step1; Fragment Assignment'!E5:E291,FALSE,'Step2; Fragment Scores'!$G$5:$G$291)</f>
        <v>29.332164941575648</v>
      </c>
      <c r="F6">
        <f>SUMIF('Step1; Fragment Assignment'!F5:F291,FALSE,'Step2; Fragment Scores'!$G$5:$G$291)</f>
        <v>64.93429940741926</v>
      </c>
      <c r="G6">
        <f>SUMIF('Step1; Fragment Assignment'!G5:G291,FALSE,'Step2; Fragment Scores'!$G$5:$G$291)</f>
        <v>45.619200469382776</v>
      </c>
      <c r="H6">
        <f>SUMIF('Step1; Fragment Assignment'!H5:H291,FALSE,'Step2; Fragment Scores'!$G$5:$G$291)</f>
        <v>36.146304562622021</v>
      </c>
      <c r="I6">
        <f>SUMIF('Step1; Fragment Assignment'!I5:I291,FALSE,'Step2; Fragment Scores'!$G$5:$G$291)</f>
        <v>21.55946826226727</v>
      </c>
      <c r="J6">
        <f>SUMIF('Step1; Fragment Assignment'!J5:J291,FALSE,'Step2; Fragment Scores'!$G$5:$G$291)</f>
        <v>57.161602728110879</v>
      </c>
      <c r="K6">
        <f>SUMIF('Step1; Fragment Assignment'!K5:K291,FALSE,'Step2; Fragment Scores'!$G$5:$G$291)</f>
        <v>44.283890037658097</v>
      </c>
      <c r="L6">
        <f>SUMIF('Step1; Fragment Assignment'!L5:L291,FALSE,'Step2; Fragment Scores'!$G$5:$G$291)</f>
        <v>29.697053737303339</v>
      </c>
      <c r="M6">
        <f>SUMIF('Step1; Fragment Assignment'!M5:M291,FALSE,'Step2; Fragment Scores'!$G$5:$G$291)</f>
        <v>65.299188203146954</v>
      </c>
      <c r="N6">
        <f>SUMIF('Step1; Fragment Assignment'!N5:N291,FALSE,'Step2; Fragment Scores'!$G$5:$G$291)</f>
        <v>38.075395378859675</v>
      </c>
      <c r="O6">
        <f>SUMIF('Step1; Fragment Assignment'!O5:O291,FALSE,'Step2; Fragment Scores'!$G$5:$G$291)</f>
        <v>73.677529844703287</v>
      </c>
      <c r="P6">
        <f>SUMIF('Step1; Fragment Assignment'!P5:P291,FALSE,'Step2; Fragment Scores'!$G$5:$G$291)</f>
        <v>88.264366145058034</v>
      </c>
    </row>
    <row r="7" spans="1:16" x14ac:dyDescent="0.3">
      <c r="A7" t="s">
        <v>289</v>
      </c>
      <c r="B7">
        <f>COUNTIFS('Step1; Fragment Assignment'!B5:B291,TRUE,'Step2; Fragment Scores'!$B5:$B291,TRUE)</f>
        <v>45</v>
      </c>
      <c r="C7">
        <f>COUNTIFS('Step1; Fragment Assignment'!C5:C291,TRUE,'Step2; Fragment Scores'!$B5:$B291,FALSE)</f>
        <v>60</v>
      </c>
      <c r="D7">
        <f>COUNTIFS('Step1; Fragment Assignment'!D5:D291,TRUE,'Step2; Fragment Scores'!$B5:$B291,FALSE)</f>
        <v>59</v>
      </c>
      <c r="E7">
        <f>COUNTIFS('Step1; Fragment Assignment'!E5:E291,TRUE,'Step2; Fragment Scores'!$B5:$B291,FALSE)</f>
        <v>58</v>
      </c>
      <c r="F7">
        <f>COUNTIFS('Step1; Fragment Assignment'!F5:F291,TRUE,'Step2; Fragment Scores'!$B5:$B291,FALSE)</f>
        <v>60</v>
      </c>
      <c r="G7">
        <f>COUNTIFS('Step1; Fragment Assignment'!G5:G291,TRUE,'Step2; Fragment Scores'!$B5:$B291,FALSE)</f>
        <v>58</v>
      </c>
      <c r="H7">
        <f>COUNTIFS('Step1; Fragment Assignment'!H5:H291,TRUE,'Step2; Fragment Scores'!$B5:$B291,FALSE)</f>
        <v>57</v>
      </c>
      <c r="I7">
        <f>COUNTIFS('Step1; Fragment Assignment'!I5:I291,TRUE,'Step2; Fragment Scores'!$B5:$B291,FALSE)</f>
        <v>56</v>
      </c>
      <c r="J7">
        <f>COUNTIFS('Step1; Fragment Assignment'!J5:J291,TRUE,'Step2; Fragment Scores'!$B5:$B291,FALSE)</f>
        <v>58</v>
      </c>
      <c r="K7">
        <f>COUNTIFS('Step1; Fragment Assignment'!K5:K291,TRUE,'Step2; Fragment Scores'!$B5:$B291,FALSE)</f>
        <v>59</v>
      </c>
      <c r="L7">
        <f>COUNTIFS('Step1; Fragment Assignment'!L5:L291,TRUE,'Step2; Fragment Scores'!$B5:$B291,FALSE)</f>
        <v>58</v>
      </c>
      <c r="M7">
        <f>COUNTIFS('Step1; Fragment Assignment'!M5:M291,TRUE,'Step2; Fragment Scores'!$B5:$B291,FALSE)</f>
        <v>60</v>
      </c>
      <c r="N7">
        <f>COUNTIFS('Step1; Fragment Assignment'!N5:N291,TRUE,'Step2; Fragment Scores'!$B5:$B291,FALSE)</f>
        <v>60</v>
      </c>
      <c r="O7">
        <f>COUNTIFS('Step1; Fragment Assignment'!O5:O291,TRUE,'Step2; Fragment Scores'!$B5:$B291,FALSE)</f>
        <v>62</v>
      </c>
      <c r="P7">
        <f>COUNTIFS('Step1; Fragment Assignment'!P5:P291,TRUE,'Step2; Fragment Scores'!$B5:$B291,FALSE)</f>
        <v>68</v>
      </c>
    </row>
    <row r="8" spans="1:16" x14ac:dyDescent="0.3">
      <c r="A8" t="s">
        <v>290</v>
      </c>
      <c r="B8">
        <f>COUNTIFS('Step1; Fragment Assignment'!B5:B291,FALSE,'Step2; Fragment Scores'!$B5:$B291,TRUE)</f>
        <v>37</v>
      </c>
      <c r="C8">
        <f>COUNTIFS('Step1; Fragment Assignment'!C5:C291,FALSE,'Step2; Fragment Scores'!$B5:$B291,FALSE)</f>
        <v>102</v>
      </c>
      <c r="D8">
        <f>COUNTIFS('Step1; Fragment Assignment'!D5:D291,FALSE,'Step2; Fragment Scores'!$B5:$B291,FALSE)</f>
        <v>95</v>
      </c>
      <c r="E8">
        <f>COUNTIFS('Step1; Fragment Assignment'!E5:E291,FALSE,'Step2; Fragment Scores'!$B5:$B291,FALSE)</f>
        <v>87</v>
      </c>
      <c r="F8">
        <f>COUNTIFS('Step1; Fragment Assignment'!F5:F291,FALSE,'Step2; Fragment Scores'!$B5:$B291,FALSE)</f>
        <v>55</v>
      </c>
      <c r="G8">
        <f>COUNTIFS('Step1; Fragment Assignment'!G5:G291,FALSE,'Step2; Fragment Scores'!$B5:$B291,FALSE)</f>
        <v>106</v>
      </c>
      <c r="H8">
        <f>COUNTIFS('Step1; Fragment Assignment'!H5:H291,FALSE,'Step2; Fragment Scores'!$B5:$B291,FALSE)</f>
        <v>99</v>
      </c>
      <c r="I8">
        <f>COUNTIFS('Step1; Fragment Assignment'!I5:I291,FALSE,'Step2; Fragment Scores'!$B5:$B291,FALSE)</f>
        <v>91</v>
      </c>
      <c r="J8">
        <f>COUNTIFS('Step1; Fragment Assignment'!J5:J291,FALSE,'Step2; Fragment Scores'!$B5:$B291,FALSE)</f>
        <v>59</v>
      </c>
      <c r="K8">
        <f>COUNTIFS('Step1; Fragment Assignment'!K5:K291,FALSE,'Step2; Fragment Scores'!$B5:$B291,FALSE)</f>
        <v>101</v>
      </c>
      <c r="L8">
        <f>COUNTIFS('Step1; Fragment Assignment'!L5:L291,FALSE,'Step2; Fragment Scores'!$B5:$B291,FALSE)</f>
        <v>93</v>
      </c>
      <c r="M8">
        <f>COUNTIFS('Step1; Fragment Assignment'!M5:M291,FALSE,'Step2; Fragment Scores'!$B5:$B291,FALSE)</f>
        <v>61</v>
      </c>
      <c r="N8">
        <f>COUNTIFS('Step1; Fragment Assignment'!N5:N291,FALSE,'Step2; Fragment Scores'!$B5:$B291,FALSE)</f>
        <v>100</v>
      </c>
      <c r="O8">
        <f>COUNTIFS('Step1; Fragment Assignment'!O5:O291,FALSE,'Step2; Fragment Scores'!$B5:$B291,FALSE)</f>
        <v>68</v>
      </c>
      <c r="P8">
        <f>COUNTIFS('Step1; Fragment Assignment'!P5:P291,FALSE,'Step2; Fragment Scores'!$B5:$B291,FALSE)</f>
        <v>74</v>
      </c>
    </row>
    <row r="9" spans="1:16" x14ac:dyDescent="0.3">
      <c r="A9" t="s">
        <v>287</v>
      </c>
      <c r="B9">
        <f>COUNTIF('Step1; Fragment Assignment'!B5:B291,TRUE)</f>
        <v>108</v>
      </c>
      <c r="C9">
        <f>COUNTIF('Step1; Fragment Assignment'!C5:C291,TRUE)</f>
        <v>106</v>
      </c>
      <c r="D9">
        <f>COUNTIF('Step1; Fragment Assignment'!D5:D291,TRUE)</f>
        <v>104</v>
      </c>
      <c r="E9">
        <f>COUNTIF('Step1; Fragment Assignment'!E5:E291,TRUE)</f>
        <v>102</v>
      </c>
      <c r="F9">
        <f>COUNTIF('Step1; Fragment Assignment'!F5:F291,TRUE)</f>
        <v>90</v>
      </c>
      <c r="G9">
        <f>COUNTIF('Step1; Fragment Assignment'!G5:G291,TRUE)</f>
        <v>107</v>
      </c>
      <c r="H9">
        <f>COUNTIF('Step1; Fragment Assignment'!H5:H291,TRUE)</f>
        <v>105</v>
      </c>
      <c r="I9">
        <f>COUNTIF('Step1; Fragment Assignment'!I5:I291,TRUE)</f>
        <v>103</v>
      </c>
      <c r="J9">
        <f>COUNTIF('Step1; Fragment Assignment'!J5:J291,TRUE)</f>
        <v>91</v>
      </c>
      <c r="K9">
        <f>COUNTIF('Step1; Fragment Assignment'!K5:K291,TRUE)</f>
        <v>106</v>
      </c>
      <c r="L9">
        <f>COUNTIF('Step1; Fragment Assignment'!L5:L291,TRUE)</f>
        <v>104</v>
      </c>
      <c r="M9">
        <f>COUNTIF('Step1; Fragment Assignment'!M5:M291,TRUE)</f>
        <v>92</v>
      </c>
      <c r="N9">
        <f>COUNTIF('Step1; Fragment Assignment'!N5:N291,TRUE)</f>
        <v>106</v>
      </c>
      <c r="O9">
        <f>COUNTIF('Step1; Fragment Assignment'!O5:O291,TRUE)</f>
        <v>94</v>
      </c>
      <c r="P9">
        <f>COUNTIF('Step1; Fragment Assignment'!P5:P291,TRUE)</f>
        <v>96</v>
      </c>
    </row>
    <row r="10" spans="1:16" x14ac:dyDescent="0.3">
      <c r="A10" t="s">
        <v>288</v>
      </c>
      <c r="B10">
        <f>COUNTIFS('Step1; Fragment Assignment'!B5:B291,FALSE)</f>
        <v>145</v>
      </c>
      <c r="C10">
        <f>COUNTIFS('Step1; Fragment Assignment'!C5:C291,FALSE)</f>
        <v>135</v>
      </c>
      <c r="D10">
        <f>COUNTIFS('Step1; Fragment Assignment'!D5:D291,FALSE)</f>
        <v>125</v>
      </c>
      <c r="E10">
        <f>COUNTIFS('Step1; Fragment Assignment'!E5:E291,FALSE)</f>
        <v>115</v>
      </c>
      <c r="F10">
        <f>COUNTIFS('Step1; Fragment Assignment'!F5:F291,FALSE)</f>
        <v>77</v>
      </c>
      <c r="G10">
        <f>COUNTIFS('Step1; Fragment Assignment'!G5:G291,FALSE)</f>
        <v>138</v>
      </c>
      <c r="H10">
        <f>COUNTIFS('Step1; Fragment Assignment'!H5:H291,FALSE)</f>
        <v>128</v>
      </c>
      <c r="I10">
        <f>COUNTIFS('Step1; Fragment Assignment'!I5:I291,FALSE)</f>
        <v>118</v>
      </c>
      <c r="J10">
        <f>COUNTIFS('Step1; Fragment Assignment'!J5:J291,FALSE)</f>
        <v>80</v>
      </c>
      <c r="K10">
        <f>COUNTIFS('Step1; Fragment Assignment'!K5:K291,FALSE)</f>
        <v>133</v>
      </c>
      <c r="L10">
        <f>COUNTIFS('Step1; Fragment Assignment'!L5:L291,FALSE)</f>
        <v>123</v>
      </c>
      <c r="M10">
        <f>COUNTIFS('Step1; Fragment Assignment'!M5:M291,FALSE)</f>
        <v>85</v>
      </c>
      <c r="N10">
        <f>COUNTIFS('Step1; Fragment Assignment'!N5:N291,FALSE)</f>
        <v>133</v>
      </c>
      <c r="O10">
        <f>COUNTIFS('Step1; Fragment Assignment'!O5:O291,FALSE)</f>
        <v>95</v>
      </c>
      <c r="P10">
        <f>COUNTIFS('Step1; Fragment Assignment'!P5:P291,FALSE)</f>
        <v>105</v>
      </c>
    </row>
    <row r="11" spans="1:16" x14ac:dyDescent="0.3">
      <c r="A11" t="s">
        <v>274</v>
      </c>
      <c r="B11">
        <f>B9-B7</f>
        <v>63</v>
      </c>
      <c r="C11">
        <f t="shared" ref="C11:P11" si="0">C9-C7</f>
        <v>46</v>
      </c>
      <c r="D11">
        <f t="shared" si="0"/>
        <v>45</v>
      </c>
      <c r="E11">
        <f t="shared" si="0"/>
        <v>44</v>
      </c>
      <c r="F11">
        <f t="shared" si="0"/>
        <v>30</v>
      </c>
      <c r="G11">
        <f t="shared" si="0"/>
        <v>49</v>
      </c>
      <c r="H11">
        <f t="shared" si="0"/>
        <v>48</v>
      </c>
      <c r="I11">
        <f t="shared" si="0"/>
        <v>47</v>
      </c>
      <c r="J11">
        <f t="shared" si="0"/>
        <v>33</v>
      </c>
      <c r="K11">
        <f t="shared" si="0"/>
        <v>47</v>
      </c>
      <c r="L11">
        <f t="shared" si="0"/>
        <v>46</v>
      </c>
      <c r="M11">
        <f t="shared" si="0"/>
        <v>32</v>
      </c>
      <c r="N11">
        <f t="shared" si="0"/>
        <v>46</v>
      </c>
      <c r="O11">
        <f t="shared" si="0"/>
        <v>32</v>
      </c>
      <c r="P11">
        <f t="shared" si="0"/>
        <v>28</v>
      </c>
    </row>
    <row r="12" spans="1:16" x14ac:dyDescent="0.3">
      <c r="A12" t="s">
        <v>275</v>
      </c>
      <c r="B12">
        <f>B10-B8</f>
        <v>108</v>
      </c>
      <c r="C12">
        <f t="shared" ref="C12:P12" si="1">C10-C8</f>
        <v>33</v>
      </c>
      <c r="D12">
        <f t="shared" si="1"/>
        <v>30</v>
      </c>
      <c r="E12">
        <f t="shared" si="1"/>
        <v>28</v>
      </c>
      <c r="F12">
        <f t="shared" si="1"/>
        <v>22</v>
      </c>
      <c r="G12">
        <f t="shared" si="1"/>
        <v>32</v>
      </c>
      <c r="H12">
        <f t="shared" si="1"/>
        <v>29</v>
      </c>
      <c r="I12">
        <f t="shared" si="1"/>
        <v>27</v>
      </c>
      <c r="J12">
        <f t="shared" si="1"/>
        <v>21</v>
      </c>
      <c r="K12">
        <f t="shared" si="1"/>
        <v>32</v>
      </c>
      <c r="L12">
        <f t="shared" si="1"/>
        <v>30</v>
      </c>
      <c r="M12">
        <f t="shared" si="1"/>
        <v>24</v>
      </c>
      <c r="N12">
        <f t="shared" si="1"/>
        <v>33</v>
      </c>
      <c r="O12">
        <f t="shared" si="1"/>
        <v>27</v>
      </c>
      <c r="P12">
        <f t="shared" si="1"/>
        <v>31</v>
      </c>
    </row>
    <row r="14" spans="1:16" x14ac:dyDescent="0.3">
      <c r="A14" t="s">
        <v>272</v>
      </c>
      <c r="B14">
        <f>(B5)*(B7/B9)</f>
        <v>46.103666727324686</v>
      </c>
      <c r="C14">
        <f t="shared" ref="C14:N14" si="2">(C5)*(C7/C9)</f>
        <v>65.247165602377294</v>
      </c>
      <c r="D14">
        <f t="shared" si="2"/>
        <v>66.064568955259645</v>
      </c>
      <c r="E14">
        <f t="shared" si="2"/>
        <v>69.050827371478874</v>
      </c>
      <c r="F14">
        <f t="shared" si="2"/>
        <v>40.585414436069932</v>
      </c>
      <c r="G14">
        <f t="shared" si="2"/>
        <v>68.822625730140942</v>
      </c>
      <c r="H14">
        <f t="shared" si="2"/>
        <v>69.566429245541158</v>
      </c>
      <c r="I14">
        <f t="shared" si="2"/>
        <v>72.381413369998427</v>
      </c>
      <c r="J14">
        <f t="shared" si="2"/>
        <v>46.255960882852442</v>
      </c>
      <c r="K14">
        <f t="shared" si="2"/>
        <v>67.495153282693849</v>
      </c>
      <c r="L14">
        <f t="shared" si="2"/>
        <v>70.405247973506434</v>
      </c>
      <c r="M14">
        <f t="shared" si="2"/>
        <v>42.839870164451739</v>
      </c>
      <c r="N14">
        <f t="shared" si="2"/>
        <v>67.278519742598718</v>
      </c>
      <c r="O14">
        <f t="shared" ref="O14:P14" si="3">(O5+O8)*(O7/O9)</f>
        <v>83.305987502019264</v>
      </c>
      <c r="P14">
        <f t="shared" si="3"/>
        <v>83.382017854605422</v>
      </c>
    </row>
    <row r="15" spans="1:16" x14ac:dyDescent="0.3">
      <c r="A15" t="s">
        <v>273</v>
      </c>
      <c r="B15">
        <f>(B6)*(B8/B10)</f>
        <v>15.700626600537296</v>
      </c>
      <c r="C15">
        <f t="shared" ref="C15:N15" si="4">(C6)*(C8/C10)</f>
        <v>40.340544512344437</v>
      </c>
      <c r="D15">
        <f t="shared" si="4"/>
        <v>33.378440943867105</v>
      </c>
      <c r="E15">
        <f t="shared" si="4"/>
        <v>22.190420434061576</v>
      </c>
      <c r="F15">
        <f t="shared" si="4"/>
        <v>46.381642433870901</v>
      </c>
      <c r="G15">
        <f t="shared" si="4"/>
        <v>35.040835143149089</v>
      </c>
      <c r="H15">
        <f t="shared" si="4"/>
        <v>27.956907435152971</v>
      </c>
      <c r="I15">
        <f t="shared" si="4"/>
        <v>16.626369592087471</v>
      </c>
      <c r="J15">
        <f t="shared" si="4"/>
        <v>42.156682011981772</v>
      </c>
      <c r="K15">
        <f t="shared" si="4"/>
        <v>33.629119502281711</v>
      </c>
      <c r="L15">
        <f t="shared" si="4"/>
        <v>22.45386989893667</v>
      </c>
      <c r="M15">
        <f t="shared" si="4"/>
        <v>46.861770357552523</v>
      </c>
      <c r="N15">
        <f t="shared" si="4"/>
        <v>28.628116826210281</v>
      </c>
      <c r="O15">
        <f t="shared" ref="O15:P15" si="5">(O6+O7)*(O8/O10)</f>
        <v>97.116547678313935</v>
      </c>
      <c r="P15">
        <f t="shared" si="5"/>
        <v>110.12917233080282</v>
      </c>
    </row>
    <row r="17" spans="1:16" x14ac:dyDescent="0.3">
      <c r="A17" t="s">
        <v>269</v>
      </c>
      <c r="B17">
        <f>MAX(1,B14-B15)</f>
        <v>30.403040126787388</v>
      </c>
      <c r="C17">
        <f t="shared" ref="C17:P17" si="6">MAX(1,C14-C15)</f>
        <v>24.906621090032857</v>
      </c>
      <c r="D17">
        <f t="shared" si="6"/>
        <v>32.68612801139254</v>
      </c>
      <c r="E17">
        <f t="shared" si="6"/>
        <v>46.860406937417295</v>
      </c>
      <c r="F17">
        <f t="shared" si="6"/>
        <v>1</v>
      </c>
      <c r="G17">
        <f t="shared" si="6"/>
        <v>33.781790586991853</v>
      </c>
      <c r="H17">
        <f t="shared" si="6"/>
        <v>41.609521810388188</v>
      </c>
      <c r="I17">
        <f t="shared" si="6"/>
        <v>55.755043777910956</v>
      </c>
      <c r="J17">
        <f t="shared" si="6"/>
        <v>4.0992788708706698</v>
      </c>
      <c r="K17">
        <f t="shared" si="6"/>
        <v>33.866033780412138</v>
      </c>
      <c r="L17">
        <f t="shared" si="6"/>
        <v>47.95137807456976</v>
      </c>
      <c r="M17">
        <f t="shared" si="6"/>
        <v>1</v>
      </c>
      <c r="N17">
        <f t="shared" si="6"/>
        <v>38.650402916388437</v>
      </c>
      <c r="O17">
        <f t="shared" si="6"/>
        <v>1</v>
      </c>
      <c r="P17">
        <f t="shared" si="6"/>
        <v>1</v>
      </c>
    </row>
    <row r="18" spans="1:16" x14ac:dyDescent="0.3">
      <c r="A18" t="s">
        <v>279</v>
      </c>
      <c r="B18">
        <f>EXP(B17)</f>
        <v>15990887213980.377</v>
      </c>
      <c r="C18">
        <f t="shared" ref="C18:P18" si="7">EXP(C17)</f>
        <v>65585540541.94873</v>
      </c>
      <c r="D18">
        <f t="shared" si="7"/>
        <v>156821292933101.81</v>
      </c>
      <c r="E18">
        <f t="shared" si="7"/>
        <v>2.2449990039883786E+20</v>
      </c>
      <c r="F18">
        <f t="shared" si="7"/>
        <v>2.7182818284590451</v>
      </c>
      <c r="G18">
        <f t="shared" si="7"/>
        <v>469078190044446.5</v>
      </c>
      <c r="H18">
        <f t="shared" si="7"/>
        <v>1.1770250800388792E+18</v>
      </c>
      <c r="I18">
        <f t="shared" si="7"/>
        <v>1.6372230526222326E+24</v>
      </c>
      <c r="J18">
        <f t="shared" si="7"/>
        <v>60.296790143828737</v>
      </c>
      <c r="K18">
        <f t="shared" si="7"/>
        <v>510307081183023.5</v>
      </c>
      <c r="L18">
        <f t="shared" si="7"/>
        <v>6.6837299982934304E+20</v>
      </c>
      <c r="M18">
        <f t="shared" si="7"/>
        <v>2.7182818284590451</v>
      </c>
      <c r="N18">
        <f t="shared" si="7"/>
        <v>6.1045929377943536E+16</v>
      </c>
      <c r="O18">
        <f t="shared" si="7"/>
        <v>2.7182818284590451</v>
      </c>
      <c r="P18">
        <f t="shared" si="7"/>
        <v>2.7182818284590451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sqref="A1:XFD3"/>
    </sheetView>
  </sheetViews>
  <sheetFormatPr defaultRowHeight="14.4" x14ac:dyDescent="0.3"/>
  <cols>
    <col min="1" max="1" width="59.88671875" customWidth="1"/>
    <col min="2" max="2" width="12" bestFit="1" customWidth="1"/>
    <col min="7" max="7" width="11.109375" customWidth="1"/>
    <col min="8" max="8" width="12" bestFit="1" customWidth="1"/>
  </cols>
  <sheetData>
    <row r="1" spans="1:8" x14ac:dyDescent="0.3">
      <c r="A1" s="1" t="s">
        <v>331</v>
      </c>
    </row>
    <row r="2" spans="1:8" x14ac:dyDescent="0.3">
      <c r="A2" s="4" t="s">
        <v>332</v>
      </c>
    </row>
    <row r="3" spans="1:8" x14ac:dyDescent="0.3">
      <c r="A3" s="4"/>
    </row>
    <row r="4" spans="1:8" x14ac:dyDescent="0.3">
      <c r="B4" s="3" t="s">
        <v>286</v>
      </c>
      <c r="C4" s="3"/>
      <c r="D4" s="3"/>
      <c r="E4" s="3"/>
      <c r="F4" s="3"/>
      <c r="G4" s="3"/>
    </row>
    <row r="5" spans="1:8" x14ac:dyDescent="0.3">
      <c r="A5" t="s">
        <v>282</v>
      </c>
      <c r="B5" s="1" t="s">
        <v>276</v>
      </c>
      <c r="C5" s="1" t="s">
        <v>277</v>
      </c>
      <c r="D5" s="1" t="s">
        <v>278</v>
      </c>
      <c r="E5" s="1" t="s">
        <v>281</v>
      </c>
      <c r="F5" s="1" t="s">
        <v>283</v>
      </c>
      <c r="G5" s="1" t="s">
        <v>284</v>
      </c>
      <c r="H5" t="s">
        <v>285</v>
      </c>
    </row>
    <row r="6" spans="1:8" x14ac:dyDescent="0.3">
      <c r="A6" t="s">
        <v>0</v>
      </c>
      <c r="B6" t="b">
        <f>TRUE</f>
        <v>1</v>
      </c>
      <c r="C6" t="b">
        <v>1</v>
      </c>
      <c r="D6" t="b">
        <v>0</v>
      </c>
      <c r="E6" t="b">
        <v>0</v>
      </c>
      <c r="F6" t="b">
        <v>0</v>
      </c>
      <c r="G6" t="b">
        <v>0</v>
      </c>
      <c r="H6">
        <f>'Step3; Site Candidate Scores'!B$18</f>
        <v>15990887213980.377</v>
      </c>
    </row>
    <row r="7" spans="1:8" x14ac:dyDescent="0.3">
      <c r="A7" t="s">
        <v>1</v>
      </c>
      <c r="B7" t="b">
        <f>TRUE</f>
        <v>1</v>
      </c>
      <c r="C7" t="b">
        <v>0</v>
      </c>
      <c r="D7" t="b">
        <v>1</v>
      </c>
      <c r="E7" t="b">
        <v>0</v>
      </c>
      <c r="F7" t="b">
        <v>0</v>
      </c>
      <c r="G7" t="b">
        <v>0</v>
      </c>
      <c r="H7">
        <f>'Step3; Site Candidate Scores'!C$18</f>
        <v>65585540541.94873</v>
      </c>
    </row>
    <row r="8" spans="1:8" x14ac:dyDescent="0.3">
      <c r="A8" t="s">
        <v>2</v>
      </c>
      <c r="B8" t="b">
        <f>TRUE</f>
        <v>1</v>
      </c>
      <c r="C8" t="b">
        <v>0</v>
      </c>
      <c r="D8" t="b">
        <v>0</v>
      </c>
      <c r="E8" t="b">
        <v>1</v>
      </c>
      <c r="F8" t="b">
        <v>0</v>
      </c>
      <c r="G8" t="b">
        <v>0</v>
      </c>
      <c r="H8">
        <f>'Step3; Site Candidate Scores'!D$18</f>
        <v>156821292933101.81</v>
      </c>
    </row>
    <row r="9" spans="1:8" x14ac:dyDescent="0.3">
      <c r="A9" t="s">
        <v>3</v>
      </c>
      <c r="B9" t="b">
        <f>TRUE</f>
        <v>1</v>
      </c>
      <c r="C9" t="b">
        <v>0</v>
      </c>
      <c r="D9" t="b">
        <v>0</v>
      </c>
      <c r="E9" t="b">
        <v>0</v>
      </c>
      <c r="F9" t="b">
        <v>1</v>
      </c>
      <c r="G9" t="b">
        <v>0</v>
      </c>
      <c r="H9">
        <f>'Step3; Site Candidate Scores'!E$18</f>
        <v>2.2449990039883786E+20</v>
      </c>
    </row>
    <row r="10" spans="1:8" x14ac:dyDescent="0.3">
      <c r="A10" t="s">
        <v>4</v>
      </c>
      <c r="B10" t="b">
        <f>TRUE</f>
        <v>1</v>
      </c>
      <c r="C10" t="b">
        <v>0</v>
      </c>
      <c r="D10" t="b">
        <v>0</v>
      </c>
      <c r="E10" t="b">
        <v>0</v>
      </c>
      <c r="F10" t="b">
        <v>0</v>
      </c>
      <c r="G10" t="b">
        <v>1</v>
      </c>
      <c r="H10">
        <f>'Step3; Site Candidate Scores'!F$18</f>
        <v>2.7182818284590451</v>
      </c>
    </row>
    <row r="11" spans="1:8" x14ac:dyDescent="0.3">
      <c r="A11" t="s">
        <v>5</v>
      </c>
      <c r="B11" t="b">
        <f>FALSE</f>
        <v>0</v>
      </c>
      <c r="C11" t="b">
        <v>1</v>
      </c>
      <c r="D11" t="b">
        <v>1</v>
      </c>
      <c r="E11" t="b">
        <v>0</v>
      </c>
      <c r="F11" t="b">
        <v>0</v>
      </c>
      <c r="G11" t="b">
        <v>0</v>
      </c>
      <c r="H11">
        <f>'Step3; Site Candidate Scores'!G$18</f>
        <v>469078190044446.5</v>
      </c>
    </row>
    <row r="12" spans="1:8" x14ac:dyDescent="0.3">
      <c r="A12" t="s">
        <v>6</v>
      </c>
      <c r="B12" t="b">
        <f>FALSE</f>
        <v>0</v>
      </c>
      <c r="C12" t="b">
        <v>1</v>
      </c>
      <c r="D12" t="b">
        <v>0</v>
      </c>
      <c r="E12" t="b">
        <v>1</v>
      </c>
      <c r="F12" t="b">
        <v>0</v>
      </c>
      <c r="G12" t="b">
        <v>0</v>
      </c>
      <c r="H12">
        <f>'Step3; Site Candidate Scores'!H$18</f>
        <v>1.1770250800388792E+18</v>
      </c>
    </row>
    <row r="13" spans="1:8" x14ac:dyDescent="0.3">
      <c r="A13" t="s">
        <v>7</v>
      </c>
      <c r="B13" t="b">
        <f>FALSE</f>
        <v>0</v>
      </c>
      <c r="C13" t="b">
        <v>1</v>
      </c>
      <c r="D13" t="b">
        <v>0</v>
      </c>
      <c r="E13" t="b">
        <v>0</v>
      </c>
      <c r="F13" t="b">
        <v>1</v>
      </c>
      <c r="G13" t="b">
        <v>0</v>
      </c>
      <c r="H13">
        <f>'Step3; Site Candidate Scores'!I$18</f>
        <v>1.6372230526222326E+24</v>
      </c>
    </row>
    <row r="14" spans="1:8" x14ac:dyDescent="0.3">
      <c r="A14" t="s">
        <v>8</v>
      </c>
      <c r="B14" t="b">
        <f>FALSE</f>
        <v>0</v>
      </c>
      <c r="C14" t="b">
        <v>1</v>
      </c>
      <c r="D14" t="b">
        <v>0</v>
      </c>
      <c r="E14" t="b">
        <v>0</v>
      </c>
      <c r="F14" t="b">
        <v>0</v>
      </c>
      <c r="G14" t="b">
        <v>1</v>
      </c>
      <c r="H14">
        <f>'Step3; Site Candidate Scores'!J$18</f>
        <v>60.296790143828737</v>
      </c>
    </row>
    <row r="15" spans="1:8" x14ac:dyDescent="0.3">
      <c r="A15" t="s">
        <v>9</v>
      </c>
      <c r="B15" t="b">
        <f>FALSE</f>
        <v>0</v>
      </c>
      <c r="C15" t="b">
        <v>0</v>
      </c>
      <c r="D15" t="b">
        <v>1</v>
      </c>
      <c r="E15" t="b">
        <v>1</v>
      </c>
      <c r="F15" t="b">
        <v>0</v>
      </c>
      <c r="G15" t="b">
        <v>0</v>
      </c>
      <c r="H15">
        <f>'Step3; Site Candidate Scores'!K$18</f>
        <v>510307081183023.5</v>
      </c>
    </row>
    <row r="16" spans="1:8" x14ac:dyDescent="0.3">
      <c r="A16" t="s">
        <v>10</v>
      </c>
      <c r="B16" t="b">
        <f>FALSE</f>
        <v>0</v>
      </c>
      <c r="C16" t="b">
        <v>0</v>
      </c>
      <c r="D16" t="b">
        <v>1</v>
      </c>
      <c r="E16" t="b">
        <v>0</v>
      </c>
      <c r="F16" t="b">
        <v>1</v>
      </c>
      <c r="G16" t="b">
        <v>0</v>
      </c>
      <c r="H16">
        <f>'Step3; Site Candidate Scores'!L$18</f>
        <v>6.6837299982934304E+20</v>
      </c>
    </row>
    <row r="17" spans="1:8" x14ac:dyDescent="0.3">
      <c r="A17" t="s">
        <v>11</v>
      </c>
      <c r="B17" t="b">
        <f>FALSE</f>
        <v>0</v>
      </c>
      <c r="C17" t="b">
        <v>0</v>
      </c>
      <c r="D17" t="b">
        <v>1</v>
      </c>
      <c r="E17" t="b">
        <v>0</v>
      </c>
      <c r="F17" t="b">
        <v>0</v>
      </c>
      <c r="G17" t="b">
        <v>1</v>
      </c>
      <c r="H17">
        <f>'Step3; Site Candidate Scores'!M$18</f>
        <v>2.7182818284590451</v>
      </c>
    </row>
    <row r="18" spans="1:8" x14ac:dyDescent="0.3">
      <c r="A18" t="s">
        <v>12</v>
      </c>
      <c r="B18" t="b">
        <f>FALSE</f>
        <v>0</v>
      </c>
      <c r="C18" t="b">
        <v>0</v>
      </c>
      <c r="D18" t="b">
        <v>0</v>
      </c>
      <c r="E18" t="b">
        <v>1</v>
      </c>
      <c r="F18" t="b">
        <v>1</v>
      </c>
      <c r="G18" t="b">
        <v>0</v>
      </c>
      <c r="H18">
        <f>'Step3; Site Candidate Scores'!N$18</f>
        <v>6.1045929377943536E+16</v>
      </c>
    </row>
    <row r="19" spans="1:8" x14ac:dyDescent="0.3">
      <c r="A19" t="s">
        <v>13</v>
      </c>
      <c r="B19" t="b">
        <f>FALSE</f>
        <v>0</v>
      </c>
      <c r="C19" t="b">
        <v>0</v>
      </c>
      <c r="D19" t="b">
        <v>0</v>
      </c>
      <c r="E19" t="b">
        <v>1</v>
      </c>
      <c r="F19" t="b">
        <v>0</v>
      </c>
      <c r="G19" t="b">
        <v>1</v>
      </c>
      <c r="H19">
        <f>'Step3; Site Candidate Scores'!O$18</f>
        <v>2.7182818284590451</v>
      </c>
    </row>
    <row r="20" spans="1:8" x14ac:dyDescent="0.3">
      <c r="A20" t="s">
        <v>14</v>
      </c>
      <c r="B20" t="b">
        <f>FALSE</f>
        <v>0</v>
      </c>
      <c r="C20" t="b">
        <v>0</v>
      </c>
      <c r="D20" t="b">
        <v>0</v>
      </c>
      <c r="E20" t="b">
        <v>0</v>
      </c>
      <c r="F20" t="b">
        <v>1</v>
      </c>
      <c r="G20" t="b">
        <v>1</v>
      </c>
      <c r="H20">
        <f>'Step3; Site Candidate Scores'!P$18</f>
        <v>2.7182818284590451</v>
      </c>
    </row>
    <row r="23" spans="1:8" ht="15" thickBot="1" x14ac:dyDescent="0.35">
      <c r="A23" s="2" t="s">
        <v>280</v>
      </c>
      <c r="B23" s="2">
        <f>SUMIF(B6:B20,TRUE,$H6:$H20)/SUM($H6:$H20)</f>
        <v>1.3704762889255864E-4</v>
      </c>
      <c r="C23" s="2">
        <f t="shared" ref="C23:G23" si="0">SUMIF(C6:C20,TRUE,$H6:$H20)/SUM($H6:$H20)</f>
        <v>0.99945490186381769</v>
      </c>
      <c r="D23" s="2">
        <f t="shared" si="0"/>
        <v>4.0801353753224618E-4</v>
      </c>
      <c r="E23" s="2">
        <f t="shared" si="0"/>
        <v>7.5619629929414403E-7</v>
      </c>
      <c r="F23" s="2">
        <f t="shared" si="0"/>
        <v>0.99999928077345845</v>
      </c>
      <c r="G23" s="2">
        <f t="shared" si="0"/>
        <v>4.3446170389595935E-23</v>
      </c>
    </row>
    <row r="24" spans="1:8" ht="15" thickTop="1" x14ac:dyDescent="0.3"/>
  </sheetData>
  <mergeCells count="1">
    <mergeCell ref="B4:G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Step1; Fragment Assignment</vt:lpstr>
      <vt:lpstr>Step2; Fragment Scores</vt:lpstr>
      <vt:lpstr>Step3; Site Candidate Scores</vt:lpstr>
      <vt:lpstr>Step4; Final Site 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Bernhardt</dc:creator>
  <cp:lastModifiedBy>Dorte Breinholdt Bekker-Jensen</cp:lastModifiedBy>
  <dcterms:created xsi:type="dcterms:W3CDTF">2019-09-02T11:47:34Z</dcterms:created>
  <dcterms:modified xsi:type="dcterms:W3CDTF">2020-01-16T06:21:19Z</dcterms:modified>
</cp:coreProperties>
</file>