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hospho-DIA paper\3rd Revision January 2020\"/>
    </mc:Choice>
  </mc:AlternateContent>
  <bookViews>
    <workbookView xWindow="0" yWindow="0" windowWidth="30720" windowHeight="13512"/>
  </bookViews>
  <sheets>
    <sheet name="Comparison_Olsen_et_al_Cell2006" sheetId="3" r:id="rId1"/>
    <sheet name="DIA-sign.PathwayAnalysis" sheetId="1" r:id="rId2"/>
  </sheets>
  <calcPr calcId="162913"/>
</workbook>
</file>

<file path=xl/calcChain.xml><?xml version="1.0" encoding="utf-8"?>
<calcChain xmlns="http://schemas.openxmlformats.org/spreadsheetml/2006/main">
  <c r="H12" i="3" l="1"/>
  <c r="E12" i="3"/>
  <c r="E11" i="3"/>
  <c r="K11" i="3"/>
  <c r="N11" i="3"/>
  <c r="Q9" i="3"/>
  <c r="R9" i="3" s="1"/>
  <c r="Q8" i="3"/>
  <c r="R8" i="3" s="1"/>
  <c r="Q7" i="3"/>
  <c r="R7" i="3" s="1"/>
  <c r="Q6" i="3"/>
  <c r="R6" i="3" s="1"/>
  <c r="Q5" i="3"/>
  <c r="Q10" i="3"/>
  <c r="R10" i="3" s="1"/>
  <c r="H11" i="3"/>
  <c r="B11" i="3"/>
  <c r="Q11" i="3" l="1"/>
  <c r="R5" i="3"/>
</calcChain>
</file>

<file path=xl/sharedStrings.xml><?xml version="1.0" encoding="utf-8"?>
<sst xmlns="http://schemas.openxmlformats.org/spreadsheetml/2006/main" count="374" uniqueCount="194">
  <si>
    <t>Pathway Name</t>
  </si>
  <si>
    <t>Pathway Id</t>
  </si>
  <si>
    <t>Organism</t>
  </si>
  <si>
    <t>Pathway uploaded gene count</t>
  </si>
  <si>
    <t>Genes in InnateDB for this entity</t>
  </si>
  <si>
    <t>Pathway p-value</t>
  </si>
  <si>
    <t>Pathway p-value (corrected)</t>
  </si>
  <si>
    <t>Genes (Symbol|IDBG-ID|Ensembl|Entrez|Fold Change|P-Value)</t>
  </si>
  <si>
    <t>TSLP</t>
  </si>
  <si>
    <t>NETPATH</t>
  </si>
  <si>
    <t xml:space="preserve">ATF2; CTNND1; DIDO1; EIF4EBP1; MAPK14; MAPK3; MPRIP; MTDH; RPS6; SHC1; STMN1; TPD52L2; WIZ; </t>
  </si>
  <si>
    <t xml:space="preserve">ATF2|IDBG-75609|ENSG00000115966|1386|; CTNND1|IDBG-47085|ENSG00000198561|1500|; DIDO1|IDBG-85596|ENSG00000101191|11083|; EIF4EBP1|IDBG-17284|ENSG00000187840|1978|; MAPK14|IDBG-84613|ENSG00000112062|1432|; MAPK3|IDBG-25745|ENSG00000102882|5595|; MPRIP|IDBG-32634|ENSG00000133030|23164|; MTDH|IDBG-29612|ENSG00000147649|92140|; RPS6|IDBG-52818|ENSG00000137154|6194|; SHC1|IDBG-103007|ENSG00000160691|6464|; STMN1|IDBG-94424|ENSG00000117632|3925|; TPD52L2|IDBG-87345|ENSG00000101150|7165|; WIZ|IDBG-34648|ENSG00000011451|58525|; </t>
  </si>
  <si>
    <t>Leptin</t>
  </si>
  <si>
    <t xml:space="preserve">ATF2; EGFR; EIF4EBP1; HSPB1; IRS2; MAPK14; MAPK3; PLCG1; RPS6; RPS6KA1; SHC1; </t>
  </si>
  <si>
    <t xml:space="preserve">ATF2|IDBG-75609|ENSG00000115966|1386|; EGFR|IDBG-16933|ENSG00000146648|1956|; EIF4EBP1|IDBG-17284|ENSG00000187840|1978|; HSPB1|IDBG-23058|ENSG00000106211|3315|; IRS2|IDBG-50213|ENSG00000185950|8660|; MAPK14|IDBG-84613|ENSG00000112062|1432|; MAPK3|IDBG-25745|ENSG00000102882|5595|; PLCG1|IDBG-75238|ENSG00000124181|5335|; RPS6|IDBG-52818|ENSG00000137154|6194|; RPS6KA1|IDBG-94680|ENSG00000117676|6195|; SHC1|IDBG-103007|ENSG00000160691|6464|; </t>
  </si>
  <si>
    <t>EGFR1</t>
  </si>
  <si>
    <t xml:space="preserve">AHNAK; ARAF; CTNND1; CTTN; EGFR; EIF4EBP1; EIF4G1; HUWE1; IRS2; MAPK14; MAPK3; MPRIP; PLCG1; PLEKHA5; PRKAR1A; RPS6KA1; SHC1; TNK2; TOM1; VIM; </t>
  </si>
  <si>
    <t xml:space="preserve">AHNAK|IDBG-51019|ENSG00000124942|79026|; ARAF|IDBG-61504|ENSG00000078061|369|; CTNND1|IDBG-47085|ENSG00000198561|1500|; CTTN|IDBG-62310|ENSG00000085733|2017|; EGFR|IDBG-16933|ENSG00000146648|1956|; EIF4EBP1|IDBG-17284|ENSG00000187840|1978|; EIF4G1|IDBG-67809|ENSG00000114867|1981|; HUWE1|IDBG-70116|ENSG00000086758|10075|; IRS2|IDBG-50213|ENSG00000185950|8660|; MAPK14|IDBG-84613|ENSG00000112062|1432|; MAPK3|IDBG-25745|ENSG00000102882|5595|; MPRIP|IDBG-32634|ENSG00000133030|23164|; PLCG1|IDBG-75238|ENSG00000124181|5335|; PLEKHA5|IDBG-22083|ENSG00000052126|54477|; PRKAR1A|IDBG-65907|ENSG00000108946|5573|; RPS6KA1|IDBG-94680|ENSG00000117676|6195|; SHC1|IDBG-103007|ENSG00000160691|6464|; TNK2|IDBG-70926|ENSG00000061938|10188,102723738|; TOM1|IDBG-5330|ENSG00000100284|10043|; VIM|IDBG-58574|ENSG00000026025|7431|; </t>
  </si>
  <si>
    <t>TSH</t>
  </si>
  <si>
    <t xml:space="preserve">AKT1S1; ATF2; CANX; EIF4EBP1; IRS2; MAPK14; MAPK3; RPS6; RPS6KA1; SHC1; </t>
  </si>
  <si>
    <t xml:space="preserve">AKT1S1|IDBG-63691|ENSG00000204673|84335|; ATF2|IDBG-75609|ENSG00000115966|1386|; CANX|IDBG-61587|ENSG00000127022|821|; EIF4EBP1|IDBG-17284|ENSG00000187840|1978|; IRS2|IDBG-50213|ENSG00000185950|8660|; MAPK14|IDBG-84613|ENSG00000112062|1432|; MAPK3|IDBG-25745|ENSG00000102882|5595|; RPS6|IDBG-52818|ENSG00000137154|6194|; RPS6KA1|IDBG-94680|ENSG00000117676|6195|; SHC1|IDBG-103007|ENSG00000160691|6464|; </t>
  </si>
  <si>
    <t>FSH</t>
  </si>
  <si>
    <t xml:space="preserve">EGFR; EIF4EBP1; HSPB1; MAPK14; MAPK3; PRKAR1A; RPS6; </t>
  </si>
  <si>
    <t xml:space="preserve">EGFR|IDBG-16933|ENSG00000146648|1956|; EIF4EBP1|IDBG-17284|ENSG00000187840|1978|; HSPB1|IDBG-23058|ENSG00000106211|3315|; MAPK14|IDBG-84613|ENSG00000112062|1432|; MAPK3|IDBG-25745|ENSG00000102882|5595|; PRKAR1A|IDBG-65907|ENSG00000108946|5573|; RPS6|IDBG-52818|ENSG00000137154|6194|; </t>
  </si>
  <si>
    <t>Insulin receptor signaling</t>
  </si>
  <si>
    <t>INOH</t>
  </si>
  <si>
    <t xml:space="preserve">AKT1S1; ARAF; EIF4EBP1; EIF4G1; IRS2; MAPK3; RPS6; SHC1; </t>
  </si>
  <si>
    <t xml:space="preserve">AKT1S1|IDBG-63691|ENSG00000204673|84335|; ARAF|IDBG-61504|ENSG00000078061|369|; EIF4EBP1|IDBG-17284|ENSG00000187840|1978|; EIF4G1|IDBG-67809|ENSG00000114867|1981|; IRS2|IDBG-50213|ENSG00000185950|8660|; MAPK3|IDBG-25745|ENSG00000102882|5595|; RPS6|IDBG-52818|ENSG00000137154|6194|; SHC1|IDBG-103007|ENSG00000160691|6464|; </t>
  </si>
  <si>
    <t>Prolactin</t>
  </si>
  <si>
    <t xml:space="preserve">EGFR; EIF4EBP1; FLNA; IRS2; MAPK14; MAPK3; RPS6; SHC1; </t>
  </si>
  <si>
    <t xml:space="preserve">EGFR|IDBG-16933|ENSG00000146648|1956|; EIF4EBP1|IDBG-17284|ENSG00000187840|1978|; FLNA|IDBG-91003|ENSG00000196924|2316|; IRS2|IDBG-50213|ENSG00000185950|8660|; MAPK14|IDBG-84613|ENSG00000112062|1432|; MAPK3|IDBG-25745|ENSG00000102882|5595|; RPS6|IDBG-52818|ENSG00000137154|6194|; SHC1|IDBG-103007|ENSG00000160691|6464|; </t>
  </si>
  <si>
    <t>KitReceptor</t>
  </si>
  <si>
    <t xml:space="preserve">ATF2; EIF4EBP1; MAPK14; MAPK3; PLCG1; RPS6; RPS6KA1; SHC1; </t>
  </si>
  <si>
    <t xml:space="preserve">ATF2|IDBG-75609|ENSG00000115966|1386|; EIF4EBP1|IDBG-17284|ENSG00000187840|1978|; MAPK14|IDBG-84613|ENSG00000112062|1432|; MAPK3|IDBG-25745|ENSG00000102882|5595|; PLCG1|IDBG-75238|ENSG00000124181|5335|; RPS6|IDBG-52818|ENSG00000137154|6194|; RPS6KA1|IDBG-94680|ENSG00000117676|6195|; SHC1|IDBG-103007|ENSG00000160691|6464|; </t>
  </si>
  <si>
    <t>Alpha6Beta4Integrin</t>
  </si>
  <si>
    <t xml:space="preserve">EGFR; EIF4EBP1; IRS2; MAPK14; MAPK3; SHC1; VIM; </t>
  </si>
  <si>
    <t xml:space="preserve">EGFR|IDBG-16933|ENSG00000146648|1956|; EIF4EBP1|IDBG-17284|ENSG00000187840|1978|; IRS2|IDBG-50213|ENSG00000185950|8660|; MAPK14|IDBG-84613|ENSG00000112062|1432|; MAPK3|IDBG-25745|ENSG00000102882|5595|; SHC1|IDBG-103007|ENSG00000160691|6464|; VIM|IDBG-58574|ENSG00000026025|7431|; </t>
  </si>
  <si>
    <t>Transcription factor creb and its extracellular signals</t>
  </si>
  <si>
    <t>PID BIOCARTA</t>
  </si>
  <si>
    <t xml:space="preserve">MAPK14; MAPK3; PRKAR1A; RPS6KA1; SHC1; </t>
  </si>
  <si>
    <t xml:space="preserve">MAPK14|IDBG-84613|ENSG00000112062|1432|; MAPK3|IDBG-25745|ENSG00000102882|5595|; PRKAR1A|IDBG-65907|ENSG00000108946|5573|; RPS6KA1|IDBG-94680|ENSG00000117676|6195|; SHC1|IDBG-103007|ENSG00000160691|6464|; </t>
  </si>
  <si>
    <t>IL2</t>
  </si>
  <si>
    <t xml:space="preserve">ATF2; EIF4EBP1; IRS2; MAPK14; MAPK3; RPS6; SHC1; </t>
  </si>
  <si>
    <t xml:space="preserve">ATF2|IDBG-75609|ENSG00000115966|1386|; EIF4EBP1|IDBG-17284|ENSG00000187840|1978|; IRS2|IDBG-50213|ENSG00000185950|8660|; MAPK14|IDBG-84613|ENSG00000112062|1432|; MAPK3|IDBG-25745|ENSG00000102882|5595|; RPS6|IDBG-52818|ENSG00000137154|6194|; SHC1|IDBG-103007|ENSG00000160691|6464|; </t>
  </si>
  <si>
    <t>FGF signaling pathway</t>
  </si>
  <si>
    <t>PID NCI</t>
  </si>
  <si>
    <t xml:space="preserve">CTNND1; CTTN; MAPK14; PLCG1; RPS6KA1; SHC1; </t>
  </si>
  <si>
    <t xml:space="preserve">CTNND1|IDBG-47085|ENSG00000198561|1500|; CTTN|IDBG-62310|ENSG00000085733|2017|; MAPK14|IDBG-84613|ENSG00000112062|1432|; PLCG1|IDBG-75238|ENSG00000124181|5335|; RPS6KA1|IDBG-94680|ENSG00000117676|6195|; SHC1|IDBG-103007|ENSG00000160691|6464|; </t>
  </si>
  <si>
    <t>RANKL</t>
  </si>
  <si>
    <t xml:space="preserve">ATF2; EGFR; EIF4EBP1; MAPK14; MAPK3; PLCG1; SQSTM1; </t>
  </si>
  <si>
    <t xml:space="preserve">ATF2|IDBG-75609|ENSG00000115966|1386|; EGFR|IDBG-16933|ENSG00000146648|1956|; EIF4EBP1|IDBG-17284|ENSG00000187840|1978|; MAPK14|IDBG-84613|ENSG00000112062|1432|; MAPK3|IDBG-25745|ENSG00000102882|5595|; PLCG1|IDBG-75238|ENSG00000124181|5335|; SQSTM1|IDBG-61811|ENSG00000161011|8878|; </t>
  </si>
  <si>
    <t>Signalling by NGF</t>
  </si>
  <si>
    <t>REACTOME</t>
  </si>
  <si>
    <t xml:space="preserve">AKT1S1; EGFR; IRS2; MAPK14; MAPK3; PLCG1; PRKAR1A; RPS6KA1; RTN4; SHC1; SQSTM1; </t>
  </si>
  <si>
    <t xml:space="preserve">AKT1S1|IDBG-63691|ENSG00000204673|84335|; EGFR|IDBG-16933|ENSG00000146648|1956|; IRS2|IDBG-50213|ENSG00000185950|8660|; MAPK14|IDBG-84613|ENSG00000112062|1432|; MAPK3|IDBG-25745|ENSG00000102882|5595|; PLCG1|IDBG-75238|ENSG00000124181|5335|; PRKAR1A|IDBG-65907|ENSG00000108946|5573|; RPS6KA1|IDBG-94680|ENSG00000117676|6195|; RTN4|IDBG-52161|ENSG00000115310|57142|; SHC1|IDBG-103007|ENSG00000160691|6464|; SQSTM1|IDBG-61811|ENSG00000161011|8878|; </t>
  </si>
  <si>
    <t>Role of egf receptor transactivation by gpcrs in cardiac hypertrophy</t>
  </si>
  <si>
    <t xml:space="preserve">EGFR; MAPK3; PLCG1; RPS6KA1; SHC1; </t>
  </si>
  <si>
    <t xml:space="preserve">EGFR|IDBG-16933|ENSG00000146648|1956|; MAPK3|IDBG-25745|ENSG00000102882|5595|; PLCG1|IDBG-75238|ENSG00000124181|5335|; RPS6KA1|IDBG-94680|ENSG00000117676|6195|; SHC1|IDBG-103007|ENSG00000160691|6464|; </t>
  </si>
  <si>
    <t>Angiotensin ii mediated activation of jnk pathway via pyk2 dependent signaling</t>
  </si>
  <si>
    <t xml:space="preserve">ATF2; EGFR; MAPK3; PLCG1; SHC1; </t>
  </si>
  <si>
    <t xml:space="preserve">ATF2|IDBG-75609|ENSG00000115966|1386|; EGFR|IDBG-16933|ENSG00000146648|1956|; MAPK3|IDBG-25745|ENSG00000102882|5595|; PLCG1|IDBG-75238|ENSG00000124181|5335|; SHC1|IDBG-103007|ENSG00000160691|6464|; </t>
  </si>
  <si>
    <t>NGF signalling via TRKA from the plasma membrane</t>
  </si>
  <si>
    <t xml:space="preserve">AKT1S1; EGFR; IRS2; MAPK14; MAPK3; PLCG1; PRKAR1A; RPS6KA1; SHC1; </t>
  </si>
  <si>
    <t xml:space="preserve">AKT1S1|IDBG-63691|ENSG00000204673|84335|; EGFR|IDBG-16933|ENSG00000146648|1956|; IRS2|IDBG-50213|ENSG00000185950|8660|; MAPK14|IDBG-84613|ENSG00000112062|1432|; MAPK3|IDBG-25745|ENSG00000102882|5595|; PLCG1|IDBG-75238|ENSG00000124181|5335|; PRKAR1A|IDBG-65907|ENSG00000108946|5573|; RPS6KA1|IDBG-94680|ENSG00000117676|6195|; SHC1|IDBG-103007|ENSG00000160691|6464|; </t>
  </si>
  <si>
    <t>IL4</t>
  </si>
  <si>
    <t xml:space="preserve">ATF2; IRS2; MAPK14; MAPK3; PLCG1; SHC1; </t>
  </si>
  <si>
    <t xml:space="preserve">ATF2|IDBG-75609|ENSG00000115966|1386|; IRS2|IDBG-50213|ENSG00000185950|8660|; MAPK14|IDBG-84613|ENSG00000112062|1432|; MAPK3|IDBG-25745|ENSG00000102882|5595|; PLCG1|IDBG-75238|ENSG00000124181|5335|; SHC1|IDBG-103007|ENSG00000160691|6464|; </t>
  </si>
  <si>
    <t>BCR</t>
  </si>
  <si>
    <t>IGF1R signaling cascade</t>
  </si>
  <si>
    <t xml:space="preserve">EIF4EBP1; EIF4G1; IRS2; MAPK3; RPS6; SHC1; </t>
  </si>
  <si>
    <t xml:space="preserve">EIF4EBP1|IDBG-17284|ENSG00000187840|1978|; EIF4G1|IDBG-67809|ENSG00000114867|1981|; IRS2|IDBG-50213|ENSG00000185950|8660|; MAPK3|IDBG-25745|ENSG00000102882|5595|; RPS6|IDBG-52818|ENSG00000137154|6194|; SHC1|IDBG-103007|ENSG00000160691|6464|; </t>
  </si>
  <si>
    <t>Insulin receptor signalling cascade</t>
  </si>
  <si>
    <t>Signaling by Type 1 Insulin-like Growth Factor 1 Receptor (IGF1R)</t>
  </si>
  <si>
    <t>IL6</t>
  </si>
  <si>
    <t xml:space="preserve">EIF4EBP1; HSPB1; MAPK14; MAPK3; PLCG1; SHC1; </t>
  </si>
  <si>
    <t xml:space="preserve">EIF4EBP1|IDBG-17284|ENSG00000187840|1978|; HSPB1|IDBG-23058|ENSG00000106211|3315|; MAPK14|IDBG-84613|ENSG00000112062|1432|; MAPK3|IDBG-25745|ENSG00000102882|5595|; PLCG1|IDBG-75238|ENSG00000124181|5335|; SHC1|IDBG-103007|ENSG00000160691|6464|; </t>
  </si>
  <si>
    <t>ErbB signaling pathway</t>
  </si>
  <si>
    <t>KEGG</t>
  </si>
  <si>
    <t xml:space="preserve">ARAF; EGFR; EIF4EBP1; MAPK3; PLCG1; SHC1; </t>
  </si>
  <si>
    <t xml:space="preserve">ARAF|IDBG-61504|ENSG00000078061|369|; EGFR|IDBG-16933|ENSG00000146648|1956|; EIF4EBP1|IDBG-17284|ENSG00000187840|1978|; MAPK3|IDBG-25745|ENSG00000102882|5595|; PLCG1|IDBG-75238|ENSG00000124181|5335|; SHC1|IDBG-103007|ENSG00000160691|6464|; </t>
  </si>
  <si>
    <t>Mapkinase signaling pathway</t>
  </si>
  <si>
    <t xml:space="preserve">ARAF; ATF2; MAPK14; MAPK3; RPS6KA1; </t>
  </si>
  <si>
    <t xml:space="preserve">ARAF|IDBG-61504|ENSG00000078061|369|; ATF2|IDBG-75609|ENSG00000115966|1386|; MAPK14|IDBG-84613|ENSG00000112062|1432|; MAPK3|IDBG-25745|ENSG00000102882|5595|; RPS6KA1|IDBG-94680|ENSG00000117676|6195|; </t>
  </si>
  <si>
    <t>Insulin signaling pathway</t>
  </si>
  <si>
    <t xml:space="preserve">ARAF; EIF4EBP1; IRS2; MAPK3; PRKAR1A; RPS6; SHC1; </t>
  </si>
  <si>
    <t xml:space="preserve">ARAF|IDBG-61504|ENSG00000078061|369|; EIF4EBP1|IDBG-17284|ENSG00000187840|1978|; IRS2|IDBG-50213|ENSG00000185950|8660|; MAPK3|IDBG-25745|ENSG00000102882|5595|; PRKAR1A|IDBG-65907|ENSG00000108946|5573|; RPS6|IDBG-52818|ENSG00000137154|6194|; SHC1|IDBG-103007|ENSG00000160691|6464|; </t>
  </si>
  <si>
    <t>EPO signaling pathway</t>
  </si>
  <si>
    <t>IL5</t>
  </si>
  <si>
    <t xml:space="preserve">ATF2; MAPK14; MAPK3; RPS6KA1; SHC1; </t>
  </si>
  <si>
    <t xml:space="preserve">ATF2|IDBG-75609|ENSG00000115966|1386|; MAPK14|IDBG-84613|ENSG00000112062|1432|; MAPK3|IDBG-25745|ENSG00000102882|5595|; RPS6KA1|IDBG-94680|ENSG00000117676|6195|; SHC1|IDBG-103007|ENSG00000160691|6464|; </t>
  </si>
  <si>
    <t>mTOR signaling pathway</t>
  </si>
  <si>
    <t xml:space="preserve">AKT1S1; EIF4EBP1; MAPK3; RPS6; RPS6KA1; </t>
  </si>
  <si>
    <t xml:space="preserve">AKT1S1|IDBG-63691|ENSG00000204673|84335|; EIF4EBP1|IDBG-17284|ENSG00000187840|1978|; MAPK3|IDBG-25745|ENSG00000102882|5595|; RPS6|IDBG-52818|ENSG00000137154|6194|; RPS6KA1|IDBG-94680|ENSG00000117676|6195|; </t>
  </si>
  <si>
    <t>Signaling by ERBB2</t>
  </si>
  <si>
    <t xml:space="preserve">AKT1S1; EGFR; IRS2; MAPK3; PLCG1; PRKAR1A; SHC1; </t>
  </si>
  <si>
    <t xml:space="preserve">AKT1S1|IDBG-63691|ENSG00000204673|84335|; EGFR|IDBG-16933|ENSG00000146648|1956|; IRS2|IDBG-50213|ENSG00000185950|8660|; MAPK3|IDBG-25745|ENSG00000102882|5595|; PLCG1|IDBG-75238|ENSG00000124181|5335|; PRKAR1A|IDBG-65907|ENSG00000108946|5573|; SHC1|IDBG-103007|ENSG00000160691|6464|; </t>
  </si>
  <si>
    <t>VEGFA-VEGFR2 Pathway</t>
  </si>
  <si>
    <t xml:space="preserve">CTNND1; HSPB1; MAPK14; MAPK3; PLCG1; ROCK2; </t>
  </si>
  <si>
    <t xml:space="preserve">CTNND1|IDBG-47085|ENSG00000198561|1500|; HSPB1|IDBG-23058|ENSG00000106211|3315|; MAPK14|IDBG-84613|ENSG00000112062|1432|; MAPK3|IDBG-25745|ENSG00000102882|5595|; PLCG1|IDBG-75238|ENSG00000124181|5335|; ROCK2|IDBG-29657|ENSG00000134318|9475|; </t>
  </si>
  <si>
    <t>TNFalpha</t>
  </si>
  <si>
    <t xml:space="preserve">EGFR; FLNA; HSP90AB1; HSPB1; IRS2; MAPK14; MAPK3; SEC16A; SPAG9; </t>
  </si>
  <si>
    <t xml:space="preserve">EGFR|IDBG-16933|ENSG00000146648|1956|; FLNA|IDBG-91003|ENSG00000196924|2316|; HSP90AB1|IDBG-89293|ENSG00000096384|3326|; HSPB1|IDBG-23058|ENSG00000106211|3315|; IRS2|IDBG-50213|ENSG00000185950|8660|; MAPK14|IDBG-84613|ENSG00000112062|1432|; MAPK3|IDBG-25745|ENSG00000102882|5595|; SEC16A|IDBG-92412|ENSG00000148396|9919|; SPAG9|IDBG-59405|ENSG00000008294|9043|; </t>
  </si>
  <si>
    <t>Signaling by Insulin receptor</t>
  </si>
  <si>
    <t>Glioma</t>
  </si>
  <si>
    <t xml:space="preserve">ARAF; EGFR; MAPK3; PLCG1; SHC1; </t>
  </si>
  <si>
    <t xml:space="preserve">ARAF|IDBG-61504|ENSG00000078061|369|; EGFR|IDBG-16933|ENSG00000146648|1956|; MAPK3|IDBG-25745|ENSG00000102882|5595|; PLCG1|IDBG-75238|ENSG00000124181|5335|; SHC1|IDBG-103007|ENSG00000160691|6464|; </t>
  </si>
  <si>
    <t>IL1</t>
  </si>
  <si>
    <t xml:space="preserve">ATF2; MAPK14; MAPK3; PLCG1; SQSTM1; </t>
  </si>
  <si>
    <t xml:space="preserve">ATF2|IDBG-75609|ENSG00000115966|1386|; MAPK14|IDBG-84613|ENSG00000112062|1432|; MAPK3|IDBG-25745|ENSG00000102882|5595|; PLCG1|IDBG-75238|ENSG00000124181|5335|; SQSTM1|IDBG-61811|ENSG00000161011|8878|; </t>
  </si>
  <si>
    <t>Signaling by VEGF</t>
  </si>
  <si>
    <t>Signaling by EGFR</t>
  </si>
  <si>
    <t>Signaling by EGFR in Cancer</t>
  </si>
  <si>
    <t>IRS-mediated signalling</t>
  </si>
  <si>
    <t xml:space="preserve">EIF4EBP1; EIF4G1; IRS2; MAPK3; RPS6; </t>
  </si>
  <si>
    <t xml:space="preserve">EIF4EBP1|IDBG-17284|ENSG00000187840|1978|; EIF4G1|IDBG-67809|ENSG00000114867|1981|; IRS2|IDBG-50213|ENSG00000185950|8660|; MAPK3|IDBG-25745|ENSG00000102882|5595|; RPS6|IDBG-52818|ENSG00000137154|6194|; </t>
  </si>
  <si>
    <t>IRS-related events</t>
  </si>
  <si>
    <t>IRS-related events triggered by IGF1R</t>
  </si>
  <si>
    <t>VEGF signaling pathway</t>
  </si>
  <si>
    <t xml:space="preserve">ARAF; EGFR; MAPK14; MAPK3; PLCG1; PRKAR1A; RPS6KA1; </t>
  </si>
  <si>
    <t xml:space="preserve">ARAF|IDBG-61504|ENSG00000078061|369|; EGFR|IDBG-16933|ENSG00000146648|1956|; MAPK14|IDBG-84613|ENSG00000112062|1432|; MAPK3|IDBG-25745|ENSG00000102882|5595|; PLCG1|IDBG-75238|ENSG00000124181|5335|; PRKAR1A|IDBG-65907|ENSG00000108946|5573|; RPS6KA1|IDBG-94680|ENSG00000117676|6195|; </t>
  </si>
  <si>
    <t>IL3</t>
  </si>
  <si>
    <t xml:space="preserve">ATF2; HSPB1; MAPK14; MAPK3; SHC1; </t>
  </si>
  <si>
    <t xml:space="preserve">ATF2|IDBG-75609|ENSG00000115966|1386|; HSPB1|IDBG-23058|ENSG00000106211|3315|; MAPK14|IDBG-84613|ENSG00000112062|1432|; MAPK3|IDBG-25745|ENSG00000102882|5595|; SHC1|IDBG-103007|ENSG00000160691|6464|; </t>
  </si>
  <si>
    <t>Downstream signaling of activated FGFR</t>
  </si>
  <si>
    <t xml:space="preserve">AKT1S1; EGFR; IRS2; MAPK3; PLCG1; PRKAR1A; </t>
  </si>
  <si>
    <t xml:space="preserve">AKT1S1|IDBG-63691|ENSG00000204673|84335|; EGFR|IDBG-16933|ENSG00000146648|1956|; IRS2|IDBG-50213|ENSG00000185950|8660|; MAPK3|IDBG-25745|ENSG00000102882|5595|; PLCG1|IDBG-75238|ENSG00000124181|5335|; PRKAR1A|IDBG-65907|ENSG00000108946|5573|; </t>
  </si>
  <si>
    <t>MAPK signaling pathway</t>
  </si>
  <si>
    <t xml:space="preserve">ATF2; EGFR; FLNA; HSPB1; MAPK14; MAPK3; RPS6KA1; STMN1; </t>
  </si>
  <si>
    <t xml:space="preserve">ATF2|IDBG-75609|ENSG00000115966|1386|; EGFR|IDBG-16933|ENSG00000146648|1956|; FLNA|IDBG-91003|ENSG00000196924|2316|; HSPB1|IDBG-23058|ENSG00000106211|3315|; MAPK14|IDBG-84613|ENSG00000112062|1432|; MAPK3|IDBG-25745|ENSG00000102882|5595|; RPS6KA1|IDBG-94680|ENSG00000117676|6195|; STMN1|IDBG-94424|ENSG00000117632|3925|; </t>
  </si>
  <si>
    <t>Immune System</t>
  </si>
  <si>
    <t xml:space="preserve">AKT1S1; ATF2; CANX; EGFR; EIF4G1; HSP90AB1; HUWE1; IRS2; KIF4A; MAPK14; MAPK3; MYO9B; PLCG1; PRKAR1A; RPS6KA1; SHC1; SQSTM1; STIM1; </t>
  </si>
  <si>
    <t xml:space="preserve">AKT1S1|IDBG-63691|ENSG00000204673|84335|; ATF2|IDBG-75609|ENSG00000115966|1386|; CANX|IDBG-61587|ENSG00000127022|821|; EGFR|IDBG-16933|ENSG00000146648|1956|; EIF4G1|IDBG-67809|ENSG00000114867|1981|; HSP90AB1|IDBG-89293|ENSG00000096384|3326|; HUWE1|IDBG-70116|ENSG00000086758|10075|; IRS2|IDBG-50213|ENSG00000185950|8660|; KIF4A|IDBG-74423|ENSG00000090889|24137|; MAPK14|IDBG-84613|ENSG00000112062|1432|; MAPK3|IDBG-25745|ENSG00000102882|5595|; MYO9B|IDBG-36042|ENSG00000099331|4650|; PLCG1|IDBG-75238|ENSG00000124181|5335|; PRKAR1A|IDBG-65907|ENSG00000108946|5573|; RPS6KA1|IDBG-94680|ENSG00000117676|6195|; SHC1|IDBG-103007|ENSG00000160691|6464|; SQSTM1|IDBG-61811|ENSG00000161011|8878|; STIM1|IDBG-24705|ENSG00000167323|6786|; </t>
  </si>
  <si>
    <t>Progesterone-mediated oocyte maturation</t>
  </si>
  <si>
    <t xml:space="preserve">ARAF; HSP90AB1; MAPK14; MAPK3; RPS6KA1; </t>
  </si>
  <si>
    <t xml:space="preserve">ARAF|IDBG-61504|ENSG00000078061|369|; HSP90AB1|IDBG-89293|ENSG00000096384|3326|; MAPK14|IDBG-84613|ENSG00000112062|1432|; MAPK3|IDBG-25745|ENSG00000102882|5595|; RPS6KA1|IDBG-94680|ENSG00000117676|6195|; </t>
  </si>
  <si>
    <t>Signaling by FGFR</t>
  </si>
  <si>
    <t>Downstream signal transduction</t>
  </si>
  <si>
    <t>DAP12 signaling</t>
  </si>
  <si>
    <t>DAP12 interactions</t>
  </si>
  <si>
    <t>Signaling by FGFR in disease</t>
  </si>
  <si>
    <t>Signaling by PDGF</t>
  </si>
  <si>
    <t>Innate Immune System</t>
  </si>
  <si>
    <t xml:space="preserve">AKT1S1; ATF2; EGFR; HSP90AB1; IRS2; MAPK14; MAPK3; MYO9B; PLCG1; PRKAR1A; RPS6KA1; </t>
  </si>
  <si>
    <t xml:space="preserve">AKT1S1|IDBG-63691|ENSG00000204673|84335|; ATF2|IDBG-75609|ENSG00000115966|1386|; EGFR|IDBG-16933|ENSG00000146648|1956|; HSP90AB1|IDBG-89293|ENSG00000096384|3326|; IRS2|IDBG-50213|ENSG00000185950|8660|; MAPK14|IDBG-84613|ENSG00000112062|1432|; MAPK3|IDBG-25745|ENSG00000102882|5595|; MYO9B|IDBG-36042|ENSG00000099331|4650|; PLCG1|IDBG-75238|ENSG00000124181|5335|; PRKAR1A|IDBG-65907|ENSG00000108946|5573|; RPS6KA1|IDBG-94680|ENSG00000117676|6195|; </t>
  </si>
  <si>
    <t>Neurotrophin signaling pathway</t>
  </si>
  <si>
    <t xml:space="preserve">MAPK14; MAPK3; PLCG1; RPS6KA1; SHC1; </t>
  </si>
  <si>
    <t xml:space="preserve">MAPK14|IDBG-84613|ENSG00000112062|1432|; MAPK3|IDBG-25745|ENSG00000102882|5595|; PLCG1|IDBG-75238|ENSG00000124181|5335|; RPS6KA1|IDBG-94680|ENSG00000117676|6195|; SHC1|IDBG-103007|ENSG00000160691|6464|; </t>
  </si>
  <si>
    <t>IL-7 signaling</t>
  </si>
  <si>
    <t xml:space="preserve">ARAF; EGFR; MAPK14; MAPK3; PRKAR1A; RPS6KA1; </t>
  </si>
  <si>
    <t xml:space="preserve">ARAF|IDBG-61504|ENSG00000078061|369|; EGFR|IDBG-16933|ENSG00000146648|1956|; MAPK14|IDBG-84613|ENSG00000112062|1432|; MAPK3|IDBG-25745|ENSG00000102882|5595|; PRKAR1A|IDBG-65907|ENSG00000108946|5573|; RPS6KA1|IDBG-94680|ENSG00000117676|6195|; </t>
  </si>
  <si>
    <t>Signaling by ERBB4</t>
  </si>
  <si>
    <t xml:space="preserve">AKT1S1; EGFR; IRS2; MAPK3; SHC1; </t>
  </si>
  <si>
    <t xml:space="preserve">AKT1S1|IDBG-63691|ENSG00000204673|84335|; EGFR|IDBG-16933|ENSG00000146648|1956|; IRS2|IDBG-50213|ENSG00000185950|8660|; MAPK3|IDBG-25745|ENSG00000102882|5595|; SHC1|IDBG-103007|ENSG00000160691|6464|; </t>
  </si>
  <si>
    <t>Focal adhesion</t>
  </si>
  <si>
    <t xml:space="preserve">EGFR; FLNA; MAPK3; ROCK2; SHC1; ZYX; </t>
  </si>
  <si>
    <t xml:space="preserve">EGFR|IDBG-16933|ENSG00000146648|1956|; FLNA|IDBG-91003|ENSG00000196924|2316|; MAPK3|IDBG-25745|ENSG00000102882|5595|; ROCK2|IDBG-29657|ENSG00000134318|9475|; SHC1|IDBG-103007|ENSG00000160691|6464|; ZYX|IDBG-46129|ENSG00000159840|7791|; </t>
  </si>
  <si>
    <t>Cluster ID (DIA-ANOVAsig)</t>
  </si>
  <si>
    <t>Fraction</t>
  </si>
  <si>
    <t>Cluster ID (DIA-non-sig)</t>
  </si>
  <si>
    <t>A</t>
  </si>
  <si>
    <t>Signal initiators</t>
  </si>
  <si>
    <t>B</t>
  </si>
  <si>
    <t>Intermediate stimulators</t>
  </si>
  <si>
    <t>E</t>
  </si>
  <si>
    <t>C</t>
  </si>
  <si>
    <t>Late stimulators</t>
  </si>
  <si>
    <t>D</t>
  </si>
  <si>
    <t>Terminal effectors and negative feedback</t>
  </si>
  <si>
    <t>Early negative regulators</t>
  </si>
  <si>
    <t>F</t>
  </si>
  <si>
    <t>Late negative regulators</t>
  </si>
  <si>
    <t>Cluster IDs (Olsen et al., Cell 2006)</t>
  </si>
  <si>
    <t>Av. Log2-fc (10'EGF vs Ctrl), Olsen et al, Cell 2006</t>
  </si>
  <si>
    <t>Cluster ID (DIA-identified)</t>
  </si>
  <si>
    <t>Fraction (DIA-identified)</t>
  </si>
  <si>
    <t>Cluster name (Olsen et al., Cell 2006)</t>
  </si>
  <si>
    <t>Count (DIA-identified)</t>
  </si>
  <si>
    <t>Total sites:</t>
  </si>
  <si>
    <t>COUNT (DIA-ANOVAsig)</t>
  </si>
  <si>
    <t>Fraction (DIA-ANOVAsig)</t>
  </si>
  <si>
    <t>COUNT (DIA-non-sig)</t>
  </si>
  <si>
    <t>Fraction (DIA-non-sig)</t>
  </si>
  <si>
    <t>Cluster ID (DDA-sig)</t>
  </si>
  <si>
    <t>Count (DDA-sig)</t>
  </si>
  <si>
    <t>Fraction (DDA-sig)</t>
  </si>
  <si>
    <t>Cluster Count (Olsen et al, Cell 2006)</t>
  </si>
  <si>
    <t>Cluster ID (DDA-identified)</t>
  </si>
  <si>
    <t>Count (DDA-identified)</t>
  </si>
  <si>
    <t>Fraction (DDA-identified)</t>
  </si>
  <si>
    <t>Gene Symbols (DIA-based ANOVA-significant phosphoproteins)</t>
  </si>
  <si>
    <t>Human</t>
  </si>
  <si>
    <t>Source DB Name</t>
  </si>
  <si>
    <t>Supplementary Data 4</t>
  </si>
  <si>
    <t>Comparison to Olsen et al., Cell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</si>
</sst>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18" fillId="33" borderId="0" xfId="0" applyFont="1" applyFill="1"/>
    <xf numFmtId="0" fontId="19" fillId="33" borderId="0" xfId="0" applyFont="1" applyFill="1" applyAlignment="1">
      <alignment horizontal="center"/>
    </xf>
    <xf numFmtId="0" fontId="19" fillId="33" borderId="0" xfId="0" applyFont="1" applyFill="1"/>
    <xf numFmtId="0" fontId="18" fillId="33" borderId="0" xfId="0" applyFont="1" applyFill="1" applyAlignment="1">
      <alignment horizontal="center"/>
    </xf>
    <xf numFmtId="11" fontId="19" fillId="33" borderId="0" xfId="0" applyNumberFormat="1" applyFont="1" applyFill="1" applyAlignment="1">
      <alignment horizontal="center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center" wrapText="1"/>
    </xf>
    <xf numFmtId="2" fontId="20" fillId="0" borderId="0" xfId="0" applyNumberFormat="1" applyFont="1" applyAlignment="1">
      <alignment horizontal="center" wrapText="1"/>
    </xf>
    <xf numFmtId="0" fontId="0" fillId="0" borderId="0" xfId="0" applyFont="1" applyAlignment="1">
      <alignment wrapText="1"/>
    </xf>
    <xf numFmtId="0" fontId="21" fillId="35" borderId="0" xfId="0" applyFont="1" applyFill="1" applyAlignment="1">
      <alignment horizontal="center"/>
    </xf>
    <xf numFmtId="0" fontId="21" fillId="34" borderId="0" xfId="0" applyFont="1" applyFill="1" applyAlignment="1">
      <alignment horizontal="center"/>
    </xf>
    <xf numFmtId="2" fontId="21" fillId="34" borderId="0" xfId="0" applyNumberFormat="1" applyFont="1" applyFill="1" applyAlignment="1">
      <alignment horizontal="center"/>
    </xf>
    <xf numFmtId="0" fontId="21" fillId="37" borderId="0" xfId="0" applyFont="1" applyFill="1" applyAlignment="1">
      <alignment horizontal="center"/>
    </xf>
    <xf numFmtId="2" fontId="21" fillId="37" borderId="0" xfId="0" applyNumberFormat="1" applyFont="1" applyFill="1" applyAlignment="1">
      <alignment horizontal="center"/>
    </xf>
    <xf numFmtId="0" fontId="21" fillId="36" borderId="0" xfId="0" applyFont="1" applyFill="1" applyAlignment="1">
      <alignment horizontal="center"/>
    </xf>
    <xf numFmtId="2" fontId="21" fillId="36" borderId="0" xfId="0" applyNumberFormat="1" applyFont="1" applyFill="1" applyAlignment="1">
      <alignment horizontal="center"/>
    </xf>
    <xf numFmtId="0" fontId="21" fillId="38" borderId="0" xfId="0" applyFont="1" applyFill="1" applyAlignment="1">
      <alignment horizontal="center"/>
    </xf>
    <xf numFmtId="2" fontId="21" fillId="38" borderId="0" xfId="0" applyNumberFormat="1" applyFont="1" applyFill="1" applyAlignment="1">
      <alignment horizontal="center"/>
    </xf>
    <xf numFmtId="0" fontId="21" fillId="39" borderId="0" xfId="0" applyFont="1" applyFill="1" applyAlignment="1">
      <alignment horizontal="center"/>
    </xf>
    <xf numFmtId="2" fontId="21" fillId="39" borderId="0" xfId="0" applyNumberFormat="1" applyFont="1" applyFill="1" applyAlignment="1">
      <alignment horizontal="center"/>
    </xf>
    <xf numFmtId="0" fontId="0" fillId="0" borderId="0" xfId="0" applyFont="1"/>
    <xf numFmtId="2" fontId="18" fillId="38" borderId="0" xfId="0" applyNumberFormat="1" applyFont="1" applyFill="1" applyAlignment="1">
      <alignment horizontal="center"/>
    </xf>
    <xf numFmtId="2" fontId="18" fillId="39" borderId="0" xfId="0" applyNumberFormat="1" applyFont="1" applyFill="1" applyAlignment="1">
      <alignment horizontal="center"/>
    </xf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2" fontId="18" fillId="0" borderId="0" xfId="0" applyNumberFormat="1" applyFont="1" applyAlignment="1">
      <alignment horizontal="center"/>
    </xf>
    <xf numFmtId="2" fontId="0" fillId="0" borderId="0" xfId="0" applyNumberFormat="1" applyFont="1"/>
    <xf numFmtId="0" fontId="0" fillId="0" borderId="0" xfId="0" applyFont="1" applyAlignment="1">
      <alignment horizontal="center"/>
    </xf>
    <xf numFmtId="0" fontId="22" fillId="0" borderId="0" xfId="0" applyFont="1"/>
    <xf numFmtId="0" fontId="0" fillId="0" borderId="0" xfId="0" applyAlignment="1">
      <alignment horizontal="left"/>
    </xf>
    <xf numFmtId="0" fontId="21" fillId="35" borderId="0" xfId="0" applyFont="1" applyFill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workbookViewId="0">
      <pane ySplit="4" topLeftCell="A5" activePane="bottomLeft" state="frozen"/>
      <selection pane="bottomLeft" activeCell="C3" sqref="C3"/>
    </sheetView>
  </sheetViews>
  <sheetFormatPr defaultColWidth="10.6640625" defaultRowHeight="14.4" x14ac:dyDescent="0.3"/>
  <cols>
    <col min="1" max="2" width="10.6640625" style="27"/>
    <col min="3" max="3" width="36.33203125" style="40" customWidth="1"/>
    <col min="4" max="7" width="10.6640625" style="27"/>
    <col min="8" max="8" width="10.6640625" style="35"/>
    <col min="9" max="9" width="10.6640625" style="34"/>
    <col min="10" max="16384" width="10.6640625" style="27"/>
  </cols>
  <sheetData>
    <row r="1" spans="1:18" customFormat="1" x14ac:dyDescent="0.3">
      <c r="A1" s="3" t="s">
        <v>192</v>
      </c>
      <c r="C1" s="37"/>
    </row>
    <row r="2" spans="1:18" customFormat="1" x14ac:dyDescent="0.3">
      <c r="A2" s="36" t="s">
        <v>193</v>
      </c>
      <c r="C2" s="37"/>
    </row>
    <row r="3" spans="1:18" customFormat="1" x14ac:dyDescent="0.3">
      <c r="A3" s="36"/>
      <c r="C3" s="37"/>
    </row>
    <row r="4" spans="1:18" s="15" customFormat="1" ht="72" x14ac:dyDescent="0.3">
      <c r="A4" s="12" t="s">
        <v>171</v>
      </c>
      <c r="B4" s="13" t="s">
        <v>185</v>
      </c>
      <c r="C4" s="12" t="s">
        <v>175</v>
      </c>
      <c r="D4" s="13" t="s">
        <v>186</v>
      </c>
      <c r="E4" s="13" t="s">
        <v>187</v>
      </c>
      <c r="F4" s="13" t="s">
        <v>188</v>
      </c>
      <c r="G4" s="13" t="s">
        <v>173</v>
      </c>
      <c r="H4" s="13" t="s">
        <v>176</v>
      </c>
      <c r="I4" s="14" t="s">
        <v>174</v>
      </c>
      <c r="J4" s="13" t="s">
        <v>182</v>
      </c>
      <c r="K4" s="13" t="s">
        <v>183</v>
      </c>
      <c r="L4" s="13" t="s">
        <v>184</v>
      </c>
      <c r="M4" s="13" t="s">
        <v>156</v>
      </c>
      <c r="N4" s="13" t="s">
        <v>178</v>
      </c>
      <c r="O4" s="14" t="s">
        <v>179</v>
      </c>
      <c r="P4" s="13" t="s">
        <v>158</v>
      </c>
      <c r="Q4" s="13" t="s">
        <v>180</v>
      </c>
      <c r="R4" s="14" t="s">
        <v>181</v>
      </c>
    </row>
    <row r="5" spans="1:18" x14ac:dyDescent="0.3">
      <c r="A5" s="16" t="s">
        <v>159</v>
      </c>
      <c r="B5" s="16">
        <v>145</v>
      </c>
      <c r="C5" s="38" t="s">
        <v>160</v>
      </c>
      <c r="D5" s="17" t="s">
        <v>159</v>
      </c>
      <c r="E5" s="17">
        <v>53</v>
      </c>
      <c r="F5" s="18">
        <v>0.36551724137931035</v>
      </c>
      <c r="G5" s="19" t="s">
        <v>159</v>
      </c>
      <c r="H5" s="19">
        <v>61</v>
      </c>
      <c r="I5" s="20">
        <v>0.4206896551724138</v>
      </c>
      <c r="J5" s="21" t="s">
        <v>159</v>
      </c>
      <c r="K5" s="21">
        <v>4</v>
      </c>
      <c r="L5" s="22">
        <v>2.7586206896551724E-2</v>
      </c>
      <c r="M5" s="23" t="s">
        <v>159</v>
      </c>
      <c r="N5" s="23">
        <v>23</v>
      </c>
      <c r="O5" s="24">
        <v>0.15862068965517243</v>
      </c>
      <c r="P5" s="25" t="s">
        <v>159</v>
      </c>
      <c r="Q5" s="25">
        <f t="shared" ref="Q5:Q9" si="0">H5-N5</f>
        <v>38</v>
      </c>
      <c r="R5" s="26">
        <f t="shared" ref="R5:R10" si="1">Q5/B5</f>
        <v>0.2620689655172414</v>
      </c>
    </row>
    <row r="6" spans="1:18" x14ac:dyDescent="0.3">
      <c r="A6" s="16" t="s">
        <v>161</v>
      </c>
      <c r="B6" s="16">
        <v>213</v>
      </c>
      <c r="C6" s="38" t="s">
        <v>162</v>
      </c>
      <c r="D6" s="17" t="s">
        <v>161</v>
      </c>
      <c r="E6" s="17">
        <v>99</v>
      </c>
      <c r="F6" s="18">
        <v>0.46478873239436619</v>
      </c>
      <c r="G6" s="19" t="s">
        <v>161</v>
      </c>
      <c r="H6" s="19">
        <v>124</v>
      </c>
      <c r="I6" s="20">
        <v>0.5821596244131455</v>
      </c>
      <c r="J6" s="21" t="s">
        <v>161</v>
      </c>
      <c r="K6" s="21">
        <v>25</v>
      </c>
      <c r="L6" s="22">
        <v>0.11737089201877934</v>
      </c>
      <c r="M6" s="23" t="s">
        <v>161</v>
      </c>
      <c r="N6" s="23">
        <v>40</v>
      </c>
      <c r="O6" s="28">
        <v>0.18779342723004694</v>
      </c>
      <c r="P6" s="25" t="s">
        <v>161</v>
      </c>
      <c r="Q6" s="25">
        <f t="shared" si="0"/>
        <v>84</v>
      </c>
      <c r="R6" s="26">
        <f t="shared" si="1"/>
        <v>0.39436619718309857</v>
      </c>
    </row>
    <row r="7" spans="1:18" x14ac:dyDescent="0.3">
      <c r="A7" s="16" t="s">
        <v>164</v>
      </c>
      <c r="B7" s="16">
        <v>208</v>
      </c>
      <c r="C7" s="38" t="s">
        <v>165</v>
      </c>
      <c r="D7" s="17" t="s">
        <v>164</v>
      </c>
      <c r="E7" s="17">
        <v>97</v>
      </c>
      <c r="F7" s="18">
        <v>0.46634615384615385</v>
      </c>
      <c r="G7" s="19" t="s">
        <v>164</v>
      </c>
      <c r="H7" s="19">
        <v>109</v>
      </c>
      <c r="I7" s="20">
        <v>0.52403846153846156</v>
      </c>
      <c r="J7" s="21" t="s">
        <v>164</v>
      </c>
      <c r="K7" s="21">
        <v>23</v>
      </c>
      <c r="L7" s="22">
        <v>0.11057692307692307</v>
      </c>
      <c r="M7" s="23" t="s">
        <v>164</v>
      </c>
      <c r="N7" s="23">
        <v>39</v>
      </c>
      <c r="O7" s="28">
        <v>0.1875</v>
      </c>
      <c r="P7" s="25" t="s">
        <v>164</v>
      </c>
      <c r="Q7" s="25">
        <f t="shared" si="0"/>
        <v>70</v>
      </c>
      <c r="R7" s="26">
        <f t="shared" si="1"/>
        <v>0.33653846153846156</v>
      </c>
    </row>
    <row r="8" spans="1:18" x14ac:dyDescent="0.3">
      <c r="A8" s="16" t="s">
        <v>166</v>
      </c>
      <c r="B8" s="16">
        <v>256</v>
      </c>
      <c r="C8" s="38" t="s">
        <v>167</v>
      </c>
      <c r="D8" s="17" t="s">
        <v>166</v>
      </c>
      <c r="E8" s="17">
        <v>139</v>
      </c>
      <c r="F8" s="18">
        <v>0.54296875</v>
      </c>
      <c r="G8" s="19" t="s">
        <v>166</v>
      </c>
      <c r="H8" s="19">
        <v>159</v>
      </c>
      <c r="I8" s="20">
        <v>0.62109375</v>
      </c>
      <c r="J8" s="21" t="s">
        <v>166</v>
      </c>
      <c r="K8" s="21">
        <v>20</v>
      </c>
      <c r="L8" s="22">
        <v>7.8125E-2</v>
      </c>
      <c r="M8" s="23" t="s">
        <v>166</v>
      </c>
      <c r="N8" s="23">
        <v>56</v>
      </c>
      <c r="O8" s="28">
        <v>0.21875</v>
      </c>
      <c r="P8" s="25" t="s">
        <v>166</v>
      </c>
      <c r="Q8" s="25">
        <f t="shared" si="0"/>
        <v>103</v>
      </c>
      <c r="R8" s="26">
        <f t="shared" si="1"/>
        <v>0.40234375</v>
      </c>
    </row>
    <row r="9" spans="1:18" x14ac:dyDescent="0.3">
      <c r="A9" s="16" t="s">
        <v>163</v>
      </c>
      <c r="B9" s="16">
        <v>123</v>
      </c>
      <c r="C9" s="38" t="s">
        <v>168</v>
      </c>
      <c r="D9" s="17" t="s">
        <v>163</v>
      </c>
      <c r="E9" s="17">
        <v>66</v>
      </c>
      <c r="F9" s="18">
        <v>0.53658536585365857</v>
      </c>
      <c r="G9" s="19" t="s">
        <v>163</v>
      </c>
      <c r="H9" s="19">
        <v>75</v>
      </c>
      <c r="I9" s="20">
        <v>0.6097560975609756</v>
      </c>
      <c r="J9" s="21" t="s">
        <v>163</v>
      </c>
      <c r="K9" s="21">
        <v>6</v>
      </c>
      <c r="L9" s="22">
        <v>4.878048780487805E-2</v>
      </c>
      <c r="M9" s="23" t="s">
        <v>163</v>
      </c>
      <c r="N9" s="23">
        <v>21</v>
      </c>
      <c r="O9" s="24">
        <v>0.17073170731707318</v>
      </c>
      <c r="P9" s="25" t="s">
        <v>163</v>
      </c>
      <c r="Q9" s="25">
        <f t="shared" si="0"/>
        <v>54</v>
      </c>
      <c r="R9" s="29">
        <f t="shared" si="1"/>
        <v>0.43902439024390244</v>
      </c>
    </row>
    <row r="10" spans="1:18" x14ac:dyDescent="0.3">
      <c r="A10" s="16" t="s">
        <v>169</v>
      </c>
      <c r="B10" s="16">
        <v>105</v>
      </c>
      <c r="C10" s="38" t="s">
        <v>170</v>
      </c>
      <c r="D10" s="17" t="s">
        <v>169</v>
      </c>
      <c r="E10" s="17">
        <v>50</v>
      </c>
      <c r="F10" s="18">
        <v>0.47619047619047616</v>
      </c>
      <c r="G10" s="19" t="s">
        <v>169</v>
      </c>
      <c r="H10" s="19">
        <v>69</v>
      </c>
      <c r="I10" s="20">
        <v>0.65714285714285714</v>
      </c>
      <c r="J10" s="21" t="s">
        <v>169</v>
      </c>
      <c r="K10" s="21">
        <v>3</v>
      </c>
      <c r="L10" s="22">
        <v>2.8571428571428571E-2</v>
      </c>
      <c r="M10" s="23" t="s">
        <v>169</v>
      </c>
      <c r="N10" s="23">
        <v>10</v>
      </c>
      <c r="O10" s="24">
        <v>9.5238095238095233E-2</v>
      </c>
      <c r="P10" s="25" t="s">
        <v>169</v>
      </c>
      <c r="Q10" s="25">
        <f>H10-N10</f>
        <v>59</v>
      </c>
      <c r="R10" s="29">
        <f t="shared" si="1"/>
        <v>0.56190476190476191</v>
      </c>
    </row>
    <row r="11" spans="1:18" x14ac:dyDescent="0.3">
      <c r="A11" s="30" t="s">
        <v>177</v>
      </c>
      <c r="B11" s="31">
        <f>SUM(B5:B10)</f>
        <v>1050</v>
      </c>
      <c r="C11" s="39"/>
      <c r="D11" s="30" t="s">
        <v>177</v>
      </c>
      <c r="E11" s="31">
        <f>SUM(E5:E10)</f>
        <v>504</v>
      </c>
      <c r="F11" s="30"/>
      <c r="G11" s="30" t="s">
        <v>177</v>
      </c>
      <c r="H11" s="31">
        <f>SUM(H5:H10)</f>
        <v>597</v>
      </c>
      <c r="I11" s="32"/>
      <c r="J11" s="30" t="s">
        <v>177</v>
      </c>
      <c r="K11" s="31">
        <f>SUM(K5:K10)</f>
        <v>81</v>
      </c>
      <c r="L11" s="30"/>
      <c r="M11" s="30" t="s">
        <v>177</v>
      </c>
      <c r="N11" s="31">
        <f>SUM(N5:N10)</f>
        <v>189</v>
      </c>
      <c r="O11" s="30"/>
      <c r="P11" s="30" t="s">
        <v>177</v>
      </c>
      <c r="Q11" s="30">
        <f>SUM(Q5:Q10)</f>
        <v>408</v>
      </c>
    </row>
    <row r="12" spans="1:18" x14ac:dyDescent="0.3">
      <c r="D12" s="30" t="s">
        <v>157</v>
      </c>
      <c r="E12" s="31">
        <f>E11/$B11</f>
        <v>0.48</v>
      </c>
      <c r="G12" s="30" t="s">
        <v>157</v>
      </c>
      <c r="H12" s="33">
        <f>H11/$B11</f>
        <v>0.56857142857142862</v>
      </c>
      <c r="M12" s="30" t="s">
        <v>172</v>
      </c>
      <c r="N12" s="30">
        <v>1.02</v>
      </c>
      <c r="P12" s="30" t="s">
        <v>172</v>
      </c>
      <c r="Q12" s="30">
        <v>0.48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7"/>
  <sheetViews>
    <sheetView workbookViewId="0">
      <pane ySplit="4" topLeftCell="A5" activePane="bottomLeft" state="frozen"/>
      <selection pane="bottomLeft" activeCell="A9" sqref="A9"/>
    </sheetView>
  </sheetViews>
  <sheetFormatPr defaultRowHeight="14.4" x14ac:dyDescent="0.3"/>
  <cols>
    <col min="1" max="1" width="73.109375" bestFit="1" customWidth="1"/>
    <col min="2" max="2" width="10.6640625" style="1" bestFit="1" customWidth="1"/>
    <col min="3" max="3" width="13.88671875" customWidth="1"/>
    <col min="4" max="4" width="9.44140625" style="1" bestFit="1" customWidth="1"/>
    <col min="5" max="5" width="28.33203125" style="1" bestFit="1" customWidth="1"/>
    <col min="6" max="6" width="6.6640625" style="1" customWidth="1"/>
    <col min="7" max="7" width="16.5546875" style="1" customWidth="1"/>
    <col min="8" max="8" width="17.5546875" style="1" customWidth="1"/>
    <col min="9" max="9" width="139.33203125" customWidth="1"/>
  </cols>
  <sheetData>
    <row r="1" spans="1:10" x14ac:dyDescent="0.3">
      <c r="A1" s="3" t="s">
        <v>192</v>
      </c>
      <c r="B1"/>
      <c r="C1" s="37"/>
      <c r="D1"/>
      <c r="E1"/>
      <c r="F1"/>
      <c r="G1"/>
      <c r="H1"/>
    </row>
    <row r="2" spans="1:10" x14ac:dyDescent="0.3">
      <c r="A2" s="36" t="s">
        <v>193</v>
      </c>
      <c r="B2"/>
      <c r="C2" s="37"/>
      <c r="D2"/>
      <c r="E2"/>
      <c r="F2"/>
      <c r="G2"/>
      <c r="H2"/>
    </row>
    <row r="3" spans="1:10" x14ac:dyDescent="0.3">
      <c r="A3" s="36"/>
      <c r="B3"/>
      <c r="C3" s="37"/>
      <c r="D3"/>
      <c r="E3"/>
      <c r="F3"/>
      <c r="G3"/>
      <c r="H3"/>
    </row>
    <row r="4" spans="1:10" s="3" customFormat="1" x14ac:dyDescent="0.3">
      <c r="A4" s="3" t="s">
        <v>0</v>
      </c>
      <c r="B4" s="4" t="s">
        <v>1</v>
      </c>
      <c r="C4" s="3" t="s">
        <v>191</v>
      </c>
      <c r="D4" s="4" t="s">
        <v>2</v>
      </c>
      <c r="E4" s="4" t="s">
        <v>3</v>
      </c>
      <c r="F4" s="5" t="s">
        <v>4</v>
      </c>
      <c r="G4" s="4" t="s">
        <v>5</v>
      </c>
      <c r="H4" s="6" t="s">
        <v>6</v>
      </c>
      <c r="I4" s="3" t="s">
        <v>189</v>
      </c>
      <c r="J4" s="3" t="s">
        <v>7</v>
      </c>
    </row>
    <row r="5" spans="1:10" s="9" customFormat="1" x14ac:dyDescent="0.3">
      <c r="A5" s="7" t="s">
        <v>15</v>
      </c>
      <c r="B5" s="8">
        <v>15908</v>
      </c>
      <c r="C5" s="9" t="s">
        <v>9</v>
      </c>
      <c r="D5" s="8" t="s">
        <v>190</v>
      </c>
      <c r="E5" s="10">
        <v>20</v>
      </c>
      <c r="F5" s="8">
        <v>472</v>
      </c>
      <c r="G5" s="11">
        <v>1.5654775620055401E-11</v>
      </c>
      <c r="H5" s="11">
        <v>6.0583981649614597E-9</v>
      </c>
      <c r="I5" s="9" t="s">
        <v>16</v>
      </c>
      <c r="J5" s="9" t="s">
        <v>17</v>
      </c>
    </row>
    <row r="6" spans="1:10" x14ac:dyDescent="0.3">
      <c r="A6" t="s">
        <v>12</v>
      </c>
      <c r="B6" s="1">
        <v>15926</v>
      </c>
      <c r="C6" t="s">
        <v>9</v>
      </c>
      <c r="D6" s="1" t="s">
        <v>190</v>
      </c>
      <c r="E6" s="1">
        <v>11</v>
      </c>
      <c r="F6" s="1">
        <v>96</v>
      </c>
      <c r="G6" s="2">
        <v>3.0909027271786198E-11</v>
      </c>
      <c r="H6" s="2">
        <v>6.9808967770906299E-9</v>
      </c>
      <c r="I6" t="s">
        <v>13</v>
      </c>
      <c r="J6" t="s">
        <v>14</v>
      </c>
    </row>
    <row r="7" spans="1:10" x14ac:dyDescent="0.3">
      <c r="A7" t="s">
        <v>8</v>
      </c>
      <c r="B7" s="1">
        <v>15928</v>
      </c>
      <c r="C7" t="s">
        <v>9</v>
      </c>
      <c r="D7" s="1" t="s">
        <v>190</v>
      </c>
      <c r="E7" s="1">
        <v>13</v>
      </c>
      <c r="F7" s="1">
        <v>161</v>
      </c>
      <c r="G7" s="2">
        <v>3.79515999986223E-11</v>
      </c>
      <c r="H7" s="2">
        <v>6.8957563998222797E-9</v>
      </c>
      <c r="I7" t="s">
        <v>10</v>
      </c>
      <c r="J7" t="s">
        <v>11</v>
      </c>
    </row>
    <row r="8" spans="1:10" x14ac:dyDescent="0.3">
      <c r="A8" t="s">
        <v>18</v>
      </c>
      <c r="B8" s="1">
        <v>15927</v>
      </c>
      <c r="C8" t="s">
        <v>9</v>
      </c>
      <c r="D8" s="1" t="s">
        <v>190</v>
      </c>
      <c r="E8" s="1">
        <v>10</v>
      </c>
      <c r="F8" s="1">
        <v>82</v>
      </c>
      <c r="G8" s="2">
        <v>1.39779644853858E-10</v>
      </c>
      <c r="H8" s="2">
        <v>1.35236806396107E-8</v>
      </c>
      <c r="I8" t="s">
        <v>19</v>
      </c>
      <c r="J8" t="s">
        <v>20</v>
      </c>
    </row>
    <row r="9" spans="1:10" x14ac:dyDescent="0.3">
      <c r="A9" t="s">
        <v>21</v>
      </c>
      <c r="B9" s="1">
        <v>15929</v>
      </c>
      <c r="C9" t="s">
        <v>9</v>
      </c>
      <c r="D9" s="1" t="s">
        <v>190</v>
      </c>
      <c r="E9" s="1">
        <v>7</v>
      </c>
      <c r="F9" s="1">
        <v>44</v>
      </c>
      <c r="G9" s="2">
        <v>1.4426946785890101E-8</v>
      </c>
      <c r="H9" s="2">
        <v>1.1166456812279E-6</v>
      </c>
      <c r="I9" t="s">
        <v>22</v>
      </c>
      <c r="J9" t="s">
        <v>23</v>
      </c>
    </row>
    <row r="10" spans="1:10" x14ac:dyDescent="0.3">
      <c r="A10" t="s">
        <v>24</v>
      </c>
      <c r="B10" s="1">
        <v>16186</v>
      </c>
      <c r="C10" t="s">
        <v>25</v>
      </c>
      <c r="D10" s="1" t="s">
        <v>190</v>
      </c>
      <c r="E10" s="1">
        <v>8</v>
      </c>
      <c r="F10" s="1">
        <v>85</v>
      </c>
      <c r="G10" s="2">
        <v>8.8405713581287698E-8</v>
      </c>
      <c r="H10" s="2">
        <v>5.7021685259930499E-6</v>
      </c>
      <c r="I10" t="s">
        <v>26</v>
      </c>
      <c r="J10" t="s">
        <v>27</v>
      </c>
    </row>
    <row r="11" spans="1:10" x14ac:dyDescent="0.3">
      <c r="A11" t="s">
        <v>31</v>
      </c>
      <c r="B11" s="1">
        <v>15910</v>
      </c>
      <c r="C11" t="s">
        <v>9</v>
      </c>
      <c r="D11" s="1" t="s">
        <v>190</v>
      </c>
      <c r="E11" s="1">
        <v>8</v>
      </c>
      <c r="F11" s="1">
        <v>104</v>
      </c>
      <c r="G11" s="2">
        <v>4.2792015716695699E-7</v>
      </c>
      <c r="H11" s="2">
        <v>2.3657871546230301E-5</v>
      </c>
      <c r="I11" t="s">
        <v>32</v>
      </c>
      <c r="J11" t="s">
        <v>33</v>
      </c>
    </row>
    <row r="12" spans="1:10" x14ac:dyDescent="0.3">
      <c r="A12" t="s">
        <v>28</v>
      </c>
      <c r="B12" s="1">
        <v>15931</v>
      </c>
      <c r="C12" t="s">
        <v>9</v>
      </c>
      <c r="D12" s="1" t="s">
        <v>190</v>
      </c>
      <c r="E12" s="1">
        <v>8</v>
      </c>
      <c r="F12" s="1">
        <v>105</v>
      </c>
      <c r="G12" s="2">
        <v>4.6076784420821899E-7</v>
      </c>
      <c r="H12" s="2">
        <v>2.2289644463572599E-5</v>
      </c>
      <c r="I12" t="s">
        <v>29</v>
      </c>
      <c r="J12" t="s">
        <v>30</v>
      </c>
    </row>
    <row r="13" spans="1:10" x14ac:dyDescent="0.3">
      <c r="A13" t="s">
        <v>34</v>
      </c>
      <c r="B13" s="1">
        <v>15905</v>
      </c>
      <c r="C13" t="s">
        <v>9</v>
      </c>
      <c r="D13" s="1" t="s">
        <v>190</v>
      </c>
      <c r="E13" s="1">
        <v>7</v>
      </c>
      <c r="F13" s="1">
        <v>74</v>
      </c>
      <c r="G13" s="2">
        <v>5.7809662833616405E-7</v>
      </c>
      <c r="H13" s="2">
        <v>2.4858155018455E-5</v>
      </c>
      <c r="I13" t="s">
        <v>35</v>
      </c>
      <c r="J13" t="s">
        <v>36</v>
      </c>
    </row>
    <row r="14" spans="1:10" x14ac:dyDescent="0.3">
      <c r="A14" t="s">
        <v>37</v>
      </c>
      <c r="B14" s="1">
        <v>4014</v>
      </c>
      <c r="C14" t="s">
        <v>38</v>
      </c>
      <c r="D14" s="1" t="s">
        <v>190</v>
      </c>
      <c r="E14" s="1">
        <v>5</v>
      </c>
      <c r="F14" s="1">
        <v>27</v>
      </c>
      <c r="G14" s="2">
        <v>8.6253998856225603E-7</v>
      </c>
      <c r="H14" s="2">
        <v>3.3380297557359302E-5</v>
      </c>
      <c r="I14" t="s">
        <v>39</v>
      </c>
      <c r="J14" t="s">
        <v>40</v>
      </c>
    </row>
    <row r="15" spans="1:10" x14ac:dyDescent="0.3">
      <c r="A15" t="s">
        <v>44</v>
      </c>
      <c r="B15" s="1">
        <v>15346</v>
      </c>
      <c r="C15" t="s">
        <v>45</v>
      </c>
      <c r="D15" s="1" t="s">
        <v>190</v>
      </c>
      <c r="E15" s="1">
        <v>6</v>
      </c>
      <c r="F15" s="1">
        <v>51</v>
      </c>
      <c r="G15" s="2">
        <v>1.0612300162931301E-6</v>
      </c>
      <c r="H15" s="2">
        <v>3.7336001482312899E-5</v>
      </c>
      <c r="I15" t="s">
        <v>46</v>
      </c>
      <c r="J15" t="s">
        <v>47</v>
      </c>
    </row>
    <row r="16" spans="1:10" x14ac:dyDescent="0.3">
      <c r="A16" t="s">
        <v>41</v>
      </c>
      <c r="B16" s="1">
        <v>15918</v>
      </c>
      <c r="C16" t="s">
        <v>9</v>
      </c>
      <c r="D16" s="1" t="s">
        <v>190</v>
      </c>
      <c r="E16" s="1">
        <v>7</v>
      </c>
      <c r="F16" s="1">
        <v>81</v>
      </c>
      <c r="G16" s="2">
        <v>1.07641803111242E-6</v>
      </c>
      <c r="H16" s="2">
        <v>3.4714481503375799E-5</v>
      </c>
      <c r="I16" t="s">
        <v>42</v>
      </c>
      <c r="J16" t="s">
        <v>43</v>
      </c>
    </row>
    <row r="17" spans="1:10" x14ac:dyDescent="0.3">
      <c r="A17" t="s">
        <v>48</v>
      </c>
      <c r="B17" s="1">
        <v>15925</v>
      </c>
      <c r="C17" t="s">
        <v>9</v>
      </c>
      <c r="D17" s="1" t="s">
        <v>190</v>
      </c>
      <c r="E17" s="1">
        <v>7</v>
      </c>
      <c r="F17" s="1">
        <v>84</v>
      </c>
      <c r="G17" s="2">
        <v>1.3800507160978301E-6</v>
      </c>
      <c r="H17" s="2">
        <v>4.1083048240758501E-5</v>
      </c>
      <c r="I17" t="s">
        <v>49</v>
      </c>
      <c r="J17" t="s">
        <v>50</v>
      </c>
    </row>
    <row r="18" spans="1:10" x14ac:dyDescent="0.3">
      <c r="A18" t="s">
        <v>51</v>
      </c>
      <c r="B18" s="1">
        <v>16818</v>
      </c>
      <c r="C18" t="s">
        <v>52</v>
      </c>
      <c r="D18" s="1" t="s">
        <v>190</v>
      </c>
      <c r="E18" s="1">
        <v>11</v>
      </c>
      <c r="F18" s="1">
        <v>271</v>
      </c>
      <c r="G18" s="2">
        <v>1.6630252719601299E-6</v>
      </c>
      <c r="H18" s="2">
        <v>4.59707700177551E-5</v>
      </c>
      <c r="I18" t="s">
        <v>53</v>
      </c>
      <c r="J18" t="s">
        <v>54</v>
      </c>
    </row>
    <row r="19" spans="1:10" x14ac:dyDescent="0.3">
      <c r="A19" t="s">
        <v>55</v>
      </c>
      <c r="B19" s="1">
        <v>3987</v>
      </c>
      <c r="C19" t="s">
        <v>38</v>
      </c>
      <c r="D19" s="1" t="s">
        <v>190</v>
      </c>
      <c r="E19" s="1">
        <v>5</v>
      </c>
      <c r="F19" s="1">
        <v>32</v>
      </c>
      <c r="G19" s="2">
        <v>2.0963281862770299E-6</v>
      </c>
      <c r="H19" s="2">
        <v>5.4085267205947298E-5</v>
      </c>
      <c r="I19" t="s">
        <v>56</v>
      </c>
      <c r="J19" t="s">
        <v>57</v>
      </c>
    </row>
    <row r="20" spans="1:10" x14ac:dyDescent="0.3">
      <c r="A20" t="s">
        <v>58</v>
      </c>
      <c r="B20" s="1">
        <v>4049</v>
      </c>
      <c r="C20" t="s">
        <v>38</v>
      </c>
      <c r="D20" s="1" t="s">
        <v>190</v>
      </c>
      <c r="E20" s="1">
        <v>5</v>
      </c>
      <c r="F20" s="1">
        <v>34</v>
      </c>
      <c r="G20" s="2">
        <v>2.8666855214394901E-6</v>
      </c>
      <c r="H20" s="2">
        <v>6.9337956049817605E-5</v>
      </c>
      <c r="I20" t="s">
        <v>59</v>
      </c>
      <c r="J20" t="s">
        <v>60</v>
      </c>
    </row>
    <row r="21" spans="1:10" x14ac:dyDescent="0.3">
      <c r="A21" t="s">
        <v>61</v>
      </c>
      <c r="B21" s="1">
        <v>18753</v>
      </c>
      <c r="C21" t="s">
        <v>52</v>
      </c>
      <c r="D21" s="1" t="s">
        <v>190</v>
      </c>
      <c r="E21" s="1">
        <v>9</v>
      </c>
      <c r="F21" s="1">
        <v>191</v>
      </c>
      <c r="G21" s="2">
        <v>4.8228950736377898E-6</v>
      </c>
      <c r="H21" s="2">
        <v>1.03692244083212E-4</v>
      </c>
      <c r="I21" t="s">
        <v>62</v>
      </c>
      <c r="J21" t="s">
        <v>63</v>
      </c>
    </row>
    <row r="22" spans="1:10" x14ac:dyDescent="0.3">
      <c r="A22" t="s">
        <v>67</v>
      </c>
      <c r="B22" s="1">
        <v>15916</v>
      </c>
      <c r="C22" t="s">
        <v>9</v>
      </c>
      <c r="D22" s="1" t="s">
        <v>190</v>
      </c>
      <c r="E22" s="1">
        <v>8</v>
      </c>
      <c r="F22" s="1">
        <v>157</v>
      </c>
      <c r="G22" s="2">
        <v>9.5842358456394997E-6</v>
      </c>
      <c r="H22" s="2">
        <v>1.95215751171709E-4</v>
      </c>
      <c r="I22" t="s">
        <v>32</v>
      </c>
      <c r="J22" t="s">
        <v>33</v>
      </c>
    </row>
    <row r="23" spans="1:10" x14ac:dyDescent="0.3">
      <c r="A23" t="s">
        <v>64</v>
      </c>
      <c r="B23" s="1">
        <v>15920</v>
      </c>
      <c r="C23" t="s">
        <v>9</v>
      </c>
      <c r="D23" s="1" t="s">
        <v>190</v>
      </c>
      <c r="E23" s="1">
        <v>6</v>
      </c>
      <c r="F23" s="1">
        <v>74</v>
      </c>
      <c r="G23" s="2">
        <v>9.6718881993458806E-6</v>
      </c>
      <c r="H23" s="2">
        <v>1.87151036657342E-4</v>
      </c>
      <c r="I23" t="s">
        <v>65</v>
      </c>
      <c r="J23" t="s">
        <v>66</v>
      </c>
    </row>
    <row r="24" spans="1:10" x14ac:dyDescent="0.3">
      <c r="A24" t="s">
        <v>68</v>
      </c>
      <c r="B24" s="1">
        <v>19000</v>
      </c>
      <c r="C24" t="s">
        <v>52</v>
      </c>
      <c r="D24" s="1" t="s">
        <v>190</v>
      </c>
      <c r="E24" s="1">
        <v>6</v>
      </c>
      <c r="F24" s="1">
        <v>83</v>
      </c>
      <c r="G24" s="2">
        <v>1.8795365962206901E-5</v>
      </c>
      <c r="H24" s="2">
        <v>2.9095226509496299E-4</v>
      </c>
      <c r="I24" t="s">
        <v>69</v>
      </c>
      <c r="J24" t="s">
        <v>70</v>
      </c>
    </row>
    <row r="25" spans="1:10" x14ac:dyDescent="0.3">
      <c r="A25" t="s">
        <v>71</v>
      </c>
      <c r="B25" s="1">
        <v>18606</v>
      </c>
      <c r="C25" t="s">
        <v>52</v>
      </c>
      <c r="D25" s="1" t="s">
        <v>190</v>
      </c>
      <c r="E25" s="1">
        <v>6</v>
      </c>
      <c r="F25" s="1">
        <v>83</v>
      </c>
      <c r="G25" s="2">
        <v>1.8795365962206901E-5</v>
      </c>
      <c r="H25" s="2">
        <v>2.9095226509496299E-4</v>
      </c>
      <c r="I25" t="s">
        <v>69</v>
      </c>
      <c r="J25" t="s">
        <v>70</v>
      </c>
    </row>
    <row r="26" spans="1:10" x14ac:dyDescent="0.3">
      <c r="A26" t="s">
        <v>72</v>
      </c>
      <c r="B26" s="1">
        <v>13284</v>
      </c>
      <c r="C26" t="s">
        <v>52</v>
      </c>
      <c r="D26" s="1" t="s">
        <v>190</v>
      </c>
      <c r="E26" s="1">
        <v>6</v>
      </c>
      <c r="F26" s="1">
        <v>83</v>
      </c>
      <c r="G26" s="2">
        <v>1.8795365962206901E-5</v>
      </c>
      <c r="H26" s="2">
        <v>2.9095226509496299E-4</v>
      </c>
      <c r="I26" t="s">
        <v>69</v>
      </c>
      <c r="J26" t="s">
        <v>70</v>
      </c>
    </row>
    <row r="27" spans="1:10" x14ac:dyDescent="0.3">
      <c r="A27" t="s">
        <v>73</v>
      </c>
      <c r="B27" s="1">
        <v>15922</v>
      </c>
      <c r="C27" t="s">
        <v>9</v>
      </c>
      <c r="D27" s="1" t="s">
        <v>190</v>
      </c>
      <c r="E27" s="1">
        <v>6</v>
      </c>
      <c r="F27" s="1">
        <v>85</v>
      </c>
      <c r="G27" s="2">
        <v>2.15506287374122E-5</v>
      </c>
      <c r="H27" s="2">
        <v>3.2077282005301999E-4</v>
      </c>
      <c r="I27" t="s">
        <v>74</v>
      </c>
      <c r="J27" t="s">
        <v>75</v>
      </c>
    </row>
    <row r="28" spans="1:10" x14ac:dyDescent="0.3">
      <c r="A28" t="s">
        <v>76</v>
      </c>
      <c r="B28" s="1">
        <v>461</v>
      </c>
      <c r="C28" t="s">
        <v>77</v>
      </c>
      <c r="D28" s="1" t="s">
        <v>190</v>
      </c>
      <c r="E28" s="1">
        <v>6</v>
      </c>
      <c r="F28" s="1">
        <v>89</v>
      </c>
      <c r="G28" s="2">
        <v>2.8038160626379298E-5</v>
      </c>
      <c r="H28" s="2">
        <v>3.7416441939340701E-4</v>
      </c>
      <c r="I28" t="s">
        <v>78</v>
      </c>
      <c r="J28" t="s">
        <v>79</v>
      </c>
    </row>
    <row r="29" spans="1:10" x14ac:dyDescent="0.3">
      <c r="A29" t="s">
        <v>80</v>
      </c>
      <c r="B29" s="1">
        <v>4137</v>
      </c>
      <c r="C29" t="s">
        <v>38</v>
      </c>
      <c r="D29" s="1" t="s">
        <v>190</v>
      </c>
      <c r="E29" s="1">
        <v>5</v>
      </c>
      <c r="F29" s="1">
        <v>56</v>
      </c>
      <c r="G29" s="2">
        <v>3.5102814336755699E-5</v>
      </c>
      <c r="H29" s="2">
        <v>4.3821900478465997E-4</v>
      </c>
      <c r="I29" t="s">
        <v>81</v>
      </c>
      <c r="J29" t="s">
        <v>82</v>
      </c>
    </row>
    <row r="30" spans="1:10" x14ac:dyDescent="0.3">
      <c r="A30" t="s">
        <v>87</v>
      </c>
      <c r="B30" s="1">
        <v>15921</v>
      </c>
      <c r="C30" t="s">
        <v>9</v>
      </c>
      <c r="D30" s="1" t="s">
        <v>190</v>
      </c>
      <c r="E30" s="1">
        <v>5</v>
      </c>
      <c r="F30" s="1">
        <v>59</v>
      </c>
      <c r="G30" s="2">
        <v>4.5296140575481602E-5</v>
      </c>
      <c r="H30" s="2">
        <v>5.4780020008473001E-4</v>
      </c>
      <c r="I30" t="s">
        <v>88</v>
      </c>
      <c r="J30" t="s">
        <v>89</v>
      </c>
    </row>
    <row r="31" spans="1:10" x14ac:dyDescent="0.3">
      <c r="A31" t="s">
        <v>83</v>
      </c>
      <c r="B31" s="1">
        <v>531</v>
      </c>
      <c r="C31" t="s">
        <v>77</v>
      </c>
      <c r="D31" s="1" t="s">
        <v>190</v>
      </c>
      <c r="E31" s="1">
        <v>7</v>
      </c>
      <c r="F31" s="1">
        <v>143</v>
      </c>
      <c r="G31" s="2">
        <v>4.6610969170724898E-5</v>
      </c>
      <c r="H31" s="2">
        <v>4.8752554240731198E-4</v>
      </c>
      <c r="I31" t="s">
        <v>84</v>
      </c>
      <c r="J31" t="s">
        <v>85</v>
      </c>
    </row>
    <row r="32" spans="1:10" x14ac:dyDescent="0.3">
      <c r="A32" t="s">
        <v>90</v>
      </c>
      <c r="B32" s="1">
        <v>405</v>
      </c>
      <c r="C32" t="s">
        <v>77</v>
      </c>
      <c r="D32" s="1" t="s">
        <v>190</v>
      </c>
      <c r="E32" s="1">
        <v>5</v>
      </c>
      <c r="F32" s="1">
        <v>62</v>
      </c>
      <c r="G32" s="2">
        <v>5.7643088436772699E-5</v>
      </c>
      <c r="H32" s="2">
        <v>5.7199680064182201E-4</v>
      </c>
      <c r="I32" t="s">
        <v>91</v>
      </c>
      <c r="J32" t="s">
        <v>92</v>
      </c>
    </row>
    <row r="33" spans="1:10" x14ac:dyDescent="0.3">
      <c r="A33" t="s">
        <v>93</v>
      </c>
      <c r="B33" s="1">
        <v>13291</v>
      </c>
      <c r="C33" t="s">
        <v>52</v>
      </c>
      <c r="D33" s="1" t="s">
        <v>190</v>
      </c>
      <c r="E33" s="1">
        <v>7</v>
      </c>
      <c r="F33" s="1">
        <v>149</v>
      </c>
      <c r="G33" s="2">
        <v>6.0576872571516802E-5</v>
      </c>
      <c r="H33" s="2">
        <v>5.8608124212942503E-4</v>
      </c>
      <c r="I33" t="s">
        <v>94</v>
      </c>
      <c r="J33" t="s">
        <v>95</v>
      </c>
    </row>
    <row r="34" spans="1:10" x14ac:dyDescent="0.3">
      <c r="A34" t="s">
        <v>96</v>
      </c>
      <c r="B34" s="1">
        <v>18745</v>
      </c>
      <c r="C34" t="s">
        <v>52</v>
      </c>
      <c r="D34" s="1" t="s">
        <v>190</v>
      </c>
      <c r="E34" s="1">
        <v>6</v>
      </c>
      <c r="F34" s="1">
        <v>105</v>
      </c>
      <c r="G34" s="2">
        <v>7.1386946651665406E-5</v>
      </c>
      <c r="H34" s="2">
        <v>6.5777972271891698E-4</v>
      </c>
      <c r="I34" t="s">
        <v>97</v>
      </c>
      <c r="J34" t="s">
        <v>98</v>
      </c>
    </row>
    <row r="35" spans="1:10" x14ac:dyDescent="0.3">
      <c r="A35" t="s">
        <v>99</v>
      </c>
      <c r="B35" s="1">
        <v>15913</v>
      </c>
      <c r="C35" t="s">
        <v>9</v>
      </c>
      <c r="D35" s="1" t="s">
        <v>190</v>
      </c>
      <c r="E35" s="1">
        <v>9</v>
      </c>
      <c r="F35" s="1">
        <v>270</v>
      </c>
      <c r="G35" s="2">
        <v>7.5729487740326594E-5</v>
      </c>
      <c r="H35" s="2">
        <v>6.6607526717059903E-4</v>
      </c>
      <c r="I35" t="s">
        <v>100</v>
      </c>
      <c r="J35" t="s">
        <v>101</v>
      </c>
    </row>
    <row r="36" spans="1:10" x14ac:dyDescent="0.3">
      <c r="A36" t="s">
        <v>103</v>
      </c>
      <c r="B36" s="1">
        <v>523</v>
      </c>
      <c r="C36" t="s">
        <v>77</v>
      </c>
      <c r="D36" s="1" t="s">
        <v>190</v>
      </c>
      <c r="E36" s="1">
        <v>5</v>
      </c>
      <c r="F36" s="1">
        <v>66</v>
      </c>
      <c r="G36" s="2">
        <v>7.79742824425931E-5</v>
      </c>
      <c r="H36" s="2">
        <v>6.7057882900630004E-4</v>
      </c>
      <c r="I36" t="s">
        <v>104</v>
      </c>
      <c r="J36" t="s">
        <v>105</v>
      </c>
    </row>
    <row r="37" spans="1:10" x14ac:dyDescent="0.3">
      <c r="A37" t="s">
        <v>102</v>
      </c>
      <c r="B37" s="1">
        <v>13281</v>
      </c>
      <c r="C37" t="s">
        <v>52</v>
      </c>
      <c r="D37" s="1" t="s">
        <v>190</v>
      </c>
      <c r="E37" s="1">
        <v>6</v>
      </c>
      <c r="F37" s="1">
        <v>107</v>
      </c>
      <c r="G37" s="2">
        <v>7.9327364175643493E-5</v>
      </c>
      <c r="H37" s="2">
        <v>6.67384563825522E-4</v>
      </c>
      <c r="I37" t="s">
        <v>69</v>
      </c>
      <c r="J37" t="s">
        <v>70</v>
      </c>
    </row>
    <row r="38" spans="1:10" x14ac:dyDescent="0.3">
      <c r="A38" t="s">
        <v>106</v>
      </c>
      <c r="B38" s="1">
        <v>15917</v>
      </c>
      <c r="C38" t="s">
        <v>9</v>
      </c>
      <c r="D38" s="1" t="s">
        <v>190</v>
      </c>
      <c r="E38" s="1">
        <v>5</v>
      </c>
      <c r="F38" s="1">
        <v>70</v>
      </c>
      <c r="G38" s="2">
        <v>1.03430052202044E-4</v>
      </c>
      <c r="H38" s="2">
        <v>8.3390479587898598E-4</v>
      </c>
      <c r="I38" t="s">
        <v>107</v>
      </c>
      <c r="J38" t="s">
        <v>108</v>
      </c>
    </row>
    <row r="39" spans="1:10" x14ac:dyDescent="0.3">
      <c r="A39" t="s">
        <v>110</v>
      </c>
      <c r="B39" s="1">
        <v>13216</v>
      </c>
      <c r="C39" t="s">
        <v>52</v>
      </c>
      <c r="D39" s="1" t="s">
        <v>190</v>
      </c>
      <c r="E39" s="1">
        <v>7</v>
      </c>
      <c r="F39" s="1">
        <v>164</v>
      </c>
      <c r="G39" s="2">
        <v>1.10974097277039E-4</v>
      </c>
      <c r="H39" s="2">
        <v>8.7646889073906599E-4</v>
      </c>
      <c r="I39" t="s">
        <v>94</v>
      </c>
      <c r="J39" t="s">
        <v>95</v>
      </c>
    </row>
    <row r="40" spans="1:10" x14ac:dyDescent="0.3">
      <c r="A40" t="s">
        <v>109</v>
      </c>
      <c r="B40" s="1">
        <v>17346</v>
      </c>
      <c r="C40" t="s">
        <v>52</v>
      </c>
      <c r="D40" s="1" t="s">
        <v>190</v>
      </c>
      <c r="E40" s="1">
        <v>6</v>
      </c>
      <c r="F40" s="1">
        <v>114</v>
      </c>
      <c r="G40" s="2">
        <v>1.1283534866997299E-4</v>
      </c>
      <c r="H40" s="2">
        <v>8.7334559870559496E-4</v>
      </c>
      <c r="I40" t="s">
        <v>97</v>
      </c>
      <c r="J40" t="s">
        <v>98</v>
      </c>
    </row>
    <row r="41" spans="1:10" x14ac:dyDescent="0.3">
      <c r="A41" t="s">
        <v>111</v>
      </c>
      <c r="B41" s="1">
        <v>16839</v>
      </c>
      <c r="C41" t="s">
        <v>52</v>
      </c>
      <c r="D41" s="1" t="s">
        <v>190</v>
      </c>
      <c r="E41" s="1">
        <v>7</v>
      </c>
      <c r="F41" s="1">
        <v>166</v>
      </c>
      <c r="G41" s="2">
        <v>1.19720041415418E-4</v>
      </c>
      <c r="H41" s="2">
        <v>9.0846384368170401E-4</v>
      </c>
      <c r="I41" t="s">
        <v>94</v>
      </c>
      <c r="J41" t="s">
        <v>95</v>
      </c>
    </row>
    <row r="42" spans="1:10" x14ac:dyDescent="0.3">
      <c r="A42" t="s">
        <v>112</v>
      </c>
      <c r="B42" s="1">
        <v>18112</v>
      </c>
      <c r="C42" t="s">
        <v>52</v>
      </c>
      <c r="D42" s="1" t="s">
        <v>190</v>
      </c>
      <c r="E42" s="1">
        <v>5</v>
      </c>
      <c r="F42" s="1">
        <v>76</v>
      </c>
      <c r="G42" s="2">
        <v>1.5304673713953401E-4</v>
      </c>
      <c r="H42" s="1">
        <v>1.11752994854716E-3</v>
      </c>
      <c r="I42" t="s">
        <v>113</v>
      </c>
      <c r="J42" t="s">
        <v>114</v>
      </c>
    </row>
    <row r="43" spans="1:10" x14ac:dyDescent="0.3">
      <c r="A43" t="s">
        <v>115</v>
      </c>
      <c r="B43" s="1">
        <v>18844</v>
      </c>
      <c r="C43" t="s">
        <v>52</v>
      </c>
      <c r="D43" s="1" t="s">
        <v>190</v>
      </c>
      <c r="E43" s="1">
        <v>5</v>
      </c>
      <c r="F43" s="1">
        <v>79</v>
      </c>
      <c r="G43" s="2">
        <v>1.83821716037446E-4</v>
      </c>
      <c r="H43" s="1">
        <v>1.29343643829984E-3</v>
      </c>
      <c r="I43" t="s">
        <v>113</v>
      </c>
      <c r="J43" t="s">
        <v>114</v>
      </c>
    </row>
    <row r="44" spans="1:10" x14ac:dyDescent="0.3">
      <c r="A44" t="s">
        <v>116</v>
      </c>
      <c r="B44" s="1">
        <v>13282</v>
      </c>
      <c r="C44" t="s">
        <v>52</v>
      </c>
      <c r="D44" s="1" t="s">
        <v>190</v>
      </c>
      <c r="E44" s="1">
        <v>5</v>
      </c>
      <c r="F44" s="1">
        <v>80</v>
      </c>
      <c r="G44" s="2">
        <v>1.9506305320812401E-4</v>
      </c>
      <c r="H44" s="1">
        <v>1.3015414067507601E-3</v>
      </c>
      <c r="I44" t="s">
        <v>113</v>
      </c>
      <c r="J44" t="s">
        <v>114</v>
      </c>
    </row>
    <row r="45" spans="1:10" x14ac:dyDescent="0.3">
      <c r="A45" t="s">
        <v>117</v>
      </c>
      <c r="B45" s="1">
        <v>16190</v>
      </c>
      <c r="C45" t="s">
        <v>25</v>
      </c>
      <c r="D45" s="1" t="s">
        <v>190</v>
      </c>
      <c r="E45" s="1">
        <v>7</v>
      </c>
      <c r="F45" s="1">
        <v>183</v>
      </c>
      <c r="G45" s="2">
        <v>2.1916405994266199E-4</v>
      </c>
      <c r="H45" s="1">
        <v>1.4375676474205101E-3</v>
      </c>
      <c r="I45" t="s">
        <v>118</v>
      </c>
      <c r="J45" t="s">
        <v>119</v>
      </c>
    </row>
    <row r="46" spans="1:10" x14ac:dyDescent="0.3">
      <c r="A46" t="s">
        <v>120</v>
      </c>
      <c r="B46" s="1">
        <v>15919</v>
      </c>
      <c r="C46" t="s">
        <v>9</v>
      </c>
      <c r="D46" s="1" t="s">
        <v>190</v>
      </c>
      <c r="E46" s="1">
        <v>5</v>
      </c>
      <c r="F46" s="1">
        <v>84</v>
      </c>
      <c r="G46" s="2">
        <v>2.4536064730202299E-4</v>
      </c>
      <c r="H46" s="1">
        <v>1.55663230337513E-3</v>
      </c>
      <c r="I46" t="s">
        <v>121</v>
      </c>
      <c r="J46" t="s">
        <v>122</v>
      </c>
    </row>
    <row r="47" spans="1:10" x14ac:dyDescent="0.3">
      <c r="A47" t="s">
        <v>123</v>
      </c>
      <c r="B47" s="1">
        <v>16879</v>
      </c>
      <c r="C47" t="s">
        <v>52</v>
      </c>
      <c r="D47" s="1" t="s">
        <v>190</v>
      </c>
      <c r="E47" s="1">
        <v>6</v>
      </c>
      <c r="F47" s="1">
        <v>134</v>
      </c>
      <c r="G47" s="2">
        <v>2.73417206441871E-4</v>
      </c>
      <c r="H47" s="1">
        <v>1.7066525627903899E-3</v>
      </c>
      <c r="I47" t="s">
        <v>124</v>
      </c>
      <c r="J47" t="s">
        <v>125</v>
      </c>
    </row>
    <row r="48" spans="1:10" x14ac:dyDescent="0.3">
      <c r="A48" t="s">
        <v>126</v>
      </c>
      <c r="B48" s="1">
        <v>487</v>
      </c>
      <c r="C48" t="s">
        <v>77</v>
      </c>
      <c r="D48" s="1" t="s">
        <v>190</v>
      </c>
      <c r="E48" s="1">
        <v>8</v>
      </c>
      <c r="F48" s="1">
        <v>257</v>
      </c>
      <c r="G48" s="2">
        <v>3.1231444535749497E-4</v>
      </c>
      <c r="H48" s="1">
        <v>1.8312983386871301E-3</v>
      </c>
      <c r="I48" t="s">
        <v>127</v>
      </c>
      <c r="J48" t="s">
        <v>128</v>
      </c>
    </row>
    <row r="49" spans="1:10" x14ac:dyDescent="0.3">
      <c r="A49" t="s">
        <v>129</v>
      </c>
      <c r="B49" s="1">
        <v>18444</v>
      </c>
      <c r="C49" t="s">
        <v>52</v>
      </c>
      <c r="D49" s="1" t="s">
        <v>190</v>
      </c>
      <c r="E49" s="1">
        <v>18</v>
      </c>
      <c r="F49" s="1">
        <v>1127</v>
      </c>
      <c r="G49" s="2">
        <v>3.3854046587260901E-4</v>
      </c>
      <c r="H49" s="1">
        <v>1.9554501536223801E-3</v>
      </c>
      <c r="I49" t="s">
        <v>130</v>
      </c>
      <c r="J49" t="s">
        <v>131</v>
      </c>
    </row>
    <row r="50" spans="1:10" x14ac:dyDescent="0.3">
      <c r="A50" t="s">
        <v>132</v>
      </c>
      <c r="B50" s="1">
        <v>5712</v>
      </c>
      <c r="C50" t="s">
        <v>77</v>
      </c>
      <c r="D50" s="1" t="s">
        <v>190</v>
      </c>
      <c r="E50" s="1">
        <v>5</v>
      </c>
      <c r="F50" s="1">
        <v>91</v>
      </c>
      <c r="G50" s="2">
        <v>3.5644348424860298E-4</v>
      </c>
      <c r="H50" s="1">
        <v>2.0285827706501402E-3</v>
      </c>
      <c r="I50" t="s">
        <v>133</v>
      </c>
      <c r="J50" t="s">
        <v>134</v>
      </c>
    </row>
    <row r="51" spans="1:10" x14ac:dyDescent="0.3">
      <c r="A51" t="s">
        <v>135</v>
      </c>
      <c r="B51" s="1">
        <v>13320</v>
      </c>
      <c r="C51" t="s">
        <v>52</v>
      </c>
      <c r="D51" s="1" t="s">
        <v>190</v>
      </c>
      <c r="E51" s="1">
        <v>6</v>
      </c>
      <c r="F51" s="1">
        <v>145</v>
      </c>
      <c r="G51" s="2">
        <v>4.1794824169517198E-4</v>
      </c>
      <c r="H51" s="1">
        <v>2.1857563450814999E-3</v>
      </c>
      <c r="I51" t="s">
        <v>124</v>
      </c>
      <c r="J51" t="s">
        <v>125</v>
      </c>
    </row>
    <row r="52" spans="1:10" x14ac:dyDescent="0.3">
      <c r="A52" t="s">
        <v>136</v>
      </c>
      <c r="B52" s="1">
        <v>13329</v>
      </c>
      <c r="C52" t="s">
        <v>52</v>
      </c>
      <c r="D52" s="1" t="s">
        <v>190</v>
      </c>
      <c r="E52" s="1">
        <v>6</v>
      </c>
      <c r="F52" s="1">
        <v>146</v>
      </c>
      <c r="G52" s="2">
        <v>4.3357949364342298E-4</v>
      </c>
      <c r="H52" s="1">
        <v>2.2372701872000601E-3</v>
      </c>
      <c r="I52" t="s">
        <v>124</v>
      </c>
      <c r="J52" t="s">
        <v>125</v>
      </c>
    </row>
    <row r="53" spans="1:10" x14ac:dyDescent="0.3">
      <c r="A53" t="s">
        <v>137</v>
      </c>
      <c r="B53" s="1">
        <v>13003</v>
      </c>
      <c r="C53" t="s">
        <v>52</v>
      </c>
      <c r="D53" s="1" t="s">
        <v>190</v>
      </c>
      <c r="E53" s="1">
        <v>6</v>
      </c>
      <c r="F53" s="1">
        <v>147</v>
      </c>
      <c r="G53" s="2">
        <v>4.4966435493290101E-4</v>
      </c>
      <c r="H53" s="1">
        <v>2.2600013682991201E-3</v>
      </c>
      <c r="I53" t="s">
        <v>124</v>
      </c>
      <c r="J53" t="s">
        <v>125</v>
      </c>
    </row>
    <row r="54" spans="1:10" x14ac:dyDescent="0.3">
      <c r="A54" t="s">
        <v>138</v>
      </c>
      <c r="B54" s="1">
        <v>13004</v>
      </c>
      <c r="C54" t="s">
        <v>52</v>
      </c>
      <c r="D54" s="1" t="s">
        <v>190</v>
      </c>
      <c r="E54" s="1">
        <v>6</v>
      </c>
      <c r="F54" s="1">
        <v>155</v>
      </c>
      <c r="G54" s="2">
        <v>5.9579185393388696E-4</v>
      </c>
      <c r="H54" s="1">
        <v>2.7448981841954102E-3</v>
      </c>
      <c r="I54" t="s">
        <v>124</v>
      </c>
      <c r="J54" t="s">
        <v>125</v>
      </c>
    </row>
    <row r="55" spans="1:10" x14ac:dyDescent="0.3">
      <c r="A55" t="s">
        <v>139</v>
      </c>
      <c r="B55" s="1">
        <v>16656</v>
      </c>
      <c r="C55" t="s">
        <v>52</v>
      </c>
      <c r="D55" s="1" t="s">
        <v>190</v>
      </c>
      <c r="E55" s="1">
        <v>6</v>
      </c>
      <c r="F55" s="1">
        <v>162</v>
      </c>
      <c r="G55" s="2">
        <v>7.5181746583829101E-4</v>
      </c>
      <c r="H55" s="1">
        <v>3.19728966241119E-3</v>
      </c>
      <c r="I55" t="s">
        <v>124</v>
      </c>
      <c r="J55" t="s">
        <v>125</v>
      </c>
    </row>
    <row r="56" spans="1:10" x14ac:dyDescent="0.3">
      <c r="A56" t="s">
        <v>140</v>
      </c>
      <c r="B56" s="1">
        <v>13330</v>
      </c>
      <c r="C56" t="s">
        <v>52</v>
      </c>
      <c r="D56" s="1" t="s">
        <v>190</v>
      </c>
      <c r="E56" s="1">
        <v>6</v>
      </c>
      <c r="F56" s="1">
        <v>174</v>
      </c>
      <c r="G56" s="1">
        <v>1.0910308364517E-3</v>
      </c>
      <c r="H56" s="1">
        <v>4.0993100359884502E-3</v>
      </c>
      <c r="I56" t="s">
        <v>124</v>
      </c>
      <c r="J56" t="s">
        <v>125</v>
      </c>
    </row>
    <row r="57" spans="1:10" x14ac:dyDescent="0.3">
      <c r="A57" t="s">
        <v>141</v>
      </c>
      <c r="B57" s="1">
        <v>17476</v>
      </c>
      <c r="C57" t="s">
        <v>52</v>
      </c>
      <c r="D57" s="1" t="s">
        <v>190</v>
      </c>
      <c r="E57" s="1">
        <v>11</v>
      </c>
      <c r="F57" s="1">
        <v>563</v>
      </c>
      <c r="G57" s="1">
        <v>1.2363916574940001E-3</v>
      </c>
      <c r="H57" s="1">
        <v>4.43040343935352E-3</v>
      </c>
      <c r="I57" t="s">
        <v>142</v>
      </c>
      <c r="J57" t="s">
        <v>143</v>
      </c>
    </row>
    <row r="58" spans="1:10" x14ac:dyDescent="0.3">
      <c r="A58" t="s">
        <v>147</v>
      </c>
      <c r="B58" s="1">
        <v>16106</v>
      </c>
      <c r="C58" t="s">
        <v>25</v>
      </c>
      <c r="D58" s="1" t="s">
        <v>190</v>
      </c>
      <c r="E58" s="1">
        <v>6</v>
      </c>
      <c r="F58" s="1">
        <v>180</v>
      </c>
      <c r="G58" s="1">
        <v>1.2995668724600201E-3</v>
      </c>
      <c r="H58" s="1">
        <v>4.6140585288259699E-3</v>
      </c>
      <c r="I58" t="s">
        <v>148</v>
      </c>
      <c r="J58" t="s">
        <v>149</v>
      </c>
    </row>
    <row r="59" spans="1:10" x14ac:dyDescent="0.3">
      <c r="A59" t="s">
        <v>144</v>
      </c>
      <c r="B59" s="1">
        <v>4379</v>
      </c>
      <c r="C59" t="s">
        <v>77</v>
      </c>
      <c r="D59" s="1" t="s">
        <v>190</v>
      </c>
      <c r="E59" s="1">
        <v>5</v>
      </c>
      <c r="F59" s="1">
        <v>121</v>
      </c>
      <c r="G59" s="1">
        <v>1.30474183017133E-3</v>
      </c>
      <c r="H59" s="1">
        <v>4.5903189843300597E-3</v>
      </c>
      <c r="I59" t="s">
        <v>145</v>
      </c>
      <c r="J59" t="s">
        <v>146</v>
      </c>
    </row>
    <row r="60" spans="1:10" x14ac:dyDescent="0.3">
      <c r="A60" t="s">
        <v>86</v>
      </c>
      <c r="B60" s="1">
        <v>16151</v>
      </c>
      <c r="C60" t="s">
        <v>25</v>
      </c>
      <c r="D60" s="1" t="s">
        <v>190</v>
      </c>
      <c r="E60" s="1">
        <v>6</v>
      </c>
      <c r="F60" s="1">
        <v>181</v>
      </c>
      <c r="G60" s="1">
        <v>1.3371007770223201E-3</v>
      </c>
      <c r="H60" s="1">
        <v>4.6617837901589097E-3</v>
      </c>
      <c r="I60" t="s">
        <v>148</v>
      </c>
      <c r="J60" t="s">
        <v>149</v>
      </c>
    </row>
    <row r="61" spans="1:10" x14ac:dyDescent="0.3">
      <c r="A61" t="s">
        <v>150</v>
      </c>
      <c r="B61" s="1">
        <v>13265</v>
      </c>
      <c r="C61" t="s">
        <v>52</v>
      </c>
      <c r="D61" s="1" t="s">
        <v>190</v>
      </c>
      <c r="E61" s="1">
        <v>5</v>
      </c>
      <c r="F61" s="1">
        <v>137</v>
      </c>
      <c r="G61" s="1">
        <v>2.2575235999770702E-3</v>
      </c>
      <c r="H61" s="1">
        <v>7.1029401072449398E-3</v>
      </c>
      <c r="I61" t="s">
        <v>151</v>
      </c>
      <c r="J61" t="s">
        <v>152</v>
      </c>
    </row>
    <row r="62" spans="1:10" x14ac:dyDescent="0.3">
      <c r="A62" t="s">
        <v>153</v>
      </c>
      <c r="B62" s="1">
        <v>546</v>
      </c>
      <c r="C62" t="s">
        <v>77</v>
      </c>
      <c r="D62" s="1" t="s">
        <v>190</v>
      </c>
      <c r="E62" s="1">
        <v>6</v>
      </c>
      <c r="F62" s="1">
        <v>210</v>
      </c>
      <c r="G62" s="1">
        <v>2.83496916421765E-3</v>
      </c>
      <c r="H62" s="1">
        <v>8.3116141405472008E-3</v>
      </c>
      <c r="I62" t="s">
        <v>154</v>
      </c>
      <c r="J62" t="s">
        <v>155</v>
      </c>
    </row>
    <row r="63" spans="1:10" x14ac:dyDescent="0.3">
      <c r="G63" s="2"/>
      <c r="H63" s="2"/>
    </row>
    <row r="64" spans="1:10" x14ac:dyDescent="0.3">
      <c r="G64" s="2"/>
      <c r="H64" s="2"/>
    </row>
    <row r="65" spans="7:8" x14ac:dyDescent="0.3">
      <c r="G65" s="2"/>
      <c r="H65" s="2"/>
    </row>
    <row r="66" spans="7:8" x14ac:dyDescent="0.3">
      <c r="G66" s="2"/>
      <c r="H66" s="2"/>
    </row>
    <row r="67" spans="7:8" x14ac:dyDescent="0.3">
      <c r="G67" s="2"/>
      <c r="H67" s="2"/>
    </row>
    <row r="68" spans="7:8" x14ac:dyDescent="0.3">
      <c r="G68" s="2"/>
      <c r="H68" s="2"/>
    </row>
    <row r="69" spans="7:8" x14ac:dyDescent="0.3">
      <c r="G69" s="2"/>
      <c r="H69" s="2"/>
    </row>
    <row r="70" spans="7:8" x14ac:dyDescent="0.3">
      <c r="G70" s="2"/>
      <c r="H70" s="2"/>
    </row>
    <row r="71" spans="7:8" x14ac:dyDescent="0.3">
      <c r="G71" s="2"/>
      <c r="H71" s="2"/>
    </row>
    <row r="72" spans="7:8" x14ac:dyDescent="0.3">
      <c r="G72" s="2"/>
      <c r="H72" s="2"/>
    </row>
    <row r="73" spans="7:8" x14ac:dyDescent="0.3">
      <c r="G73" s="2"/>
      <c r="H73" s="2"/>
    </row>
    <row r="74" spans="7:8" x14ac:dyDescent="0.3">
      <c r="G74" s="2"/>
    </row>
    <row r="75" spans="7:8" x14ac:dyDescent="0.3">
      <c r="G75" s="2"/>
    </row>
    <row r="76" spans="7:8" x14ac:dyDescent="0.3">
      <c r="G76" s="2"/>
    </row>
    <row r="77" spans="7:8" x14ac:dyDescent="0.3">
      <c r="G77" s="2"/>
    </row>
    <row r="78" spans="7:8" x14ac:dyDescent="0.3">
      <c r="G78" s="2"/>
    </row>
    <row r="79" spans="7:8" x14ac:dyDescent="0.3">
      <c r="G79" s="2"/>
    </row>
    <row r="80" spans="7:8" x14ac:dyDescent="0.3">
      <c r="G80" s="2"/>
    </row>
    <row r="81" spans="7:7" x14ac:dyDescent="0.3">
      <c r="G81" s="2"/>
    </row>
    <row r="82" spans="7:7" x14ac:dyDescent="0.3">
      <c r="G82" s="2"/>
    </row>
    <row r="83" spans="7:7" x14ac:dyDescent="0.3">
      <c r="G83" s="2"/>
    </row>
    <row r="117" spans="7:8" x14ac:dyDescent="0.3">
      <c r="G117" s="2"/>
      <c r="H117" s="2"/>
    </row>
    <row r="118" spans="7:8" x14ac:dyDescent="0.3">
      <c r="G118" s="2"/>
      <c r="H118" s="2"/>
    </row>
    <row r="119" spans="7:8" x14ac:dyDescent="0.3">
      <c r="G119" s="2"/>
      <c r="H119" s="2"/>
    </row>
    <row r="120" spans="7:8" x14ac:dyDescent="0.3">
      <c r="G120" s="2"/>
    </row>
    <row r="121" spans="7:8" x14ac:dyDescent="0.3">
      <c r="G121" s="2"/>
    </row>
    <row r="122" spans="7:8" x14ac:dyDescent="0.3">
      <c r="G122" s="2"/>
    </row>
    <row r="123" spans="7:8" x14ac:dyDescent="0.3">
      <c r="G123" s="2"/>
    </row>
    <row r="124" spans="7:8" x14ac:dyDescent="0.3">
      <c r="G124" s="2"/>
    </row>
    <row r="125" spans="7:8" x14ac:dyDescent="0.3">
      <c r="G125" s="2"/>
    </row>
    <row r="126" spans="7:8" x14ac:dyDescent="0.3">
      <c r="G126" s="2"/>
    </row>
    <row r="127" spans="7:8" x14ac:dyDescent="0.3">
      <c r="G127" s="2"/>
    </row>
    <row r="128" spans="7:8" x14ac:dyDescent="0.3">
      <c r="G128" s="2"/>
    </row>
    <row r="129" spans="7:7" x14ac:dyDescent="0.3">
      <c r="G129" s="2"/>
    </row>
    <row r="130" spans="7:7" x14ac:dyDescent="0.3">
      <c r="G130" s="2"/>
    </row>
    <row r="131" spans="7:7" x14ac:dyDescent="0.3">
      <c r="G131" s="2"/>
    </row>
    <row r="132" spans="7:7" x14ac:dyDescent="0.3">
      <c r="G132" s="2"/>
    </row>
    <row r="133" spans="7:7" x14ac:dyDescent="0.3">
      <c r="G133" s="2"/>
    </row>
    <row r="134" spans="7:7" x14ac:dyDescent="0.3">
      <c r="G134" s="2"/>
    </row>
    <row r="135" spans="7:7" x14ac:dyDescent="0.3">
      <c r="G135" s="2"/>
    </row>
    <row r="136" spans="7:7" x14ac:dyDescent="0.3">
      <c r="G136" s="2"/>
    </row>
    <row r="137" spans="7:7" x14ac:dyDescent="0.3">
      <c r="G137" s="2"/>
    </row>
    <row r="138" spans="7:7" x14ac:dyDescent="0.3">
      <c r="G138" s="2"/>
    </row>
    <row r="139" spans="7:7" x14ac:dyDescent="0.3">
      <c r="G139" s="2"/>
    </row>
    <row r="140" spans="7:7" x14ac:dyDescent="0.3">
      <c r="G140" s="2"/>
    </row>
    <row r="141" spans="7:7" x14ac:dyDescent="0.3">
      <c r="G141" s="2"/>
    </row>
    <row r="142" spans="7:7" x14ac:dyDescent="0.3">
      <c r="G142" s="2"/>
    </row>
    <row r="143" spans="7:7" x14ac:dyDescent="0.3">
      <c r="G143" s="2"/>
    </row>
    <row r="217" spans="7:7" x14ac:dyDescent="0.3">
      <c r="G217" s="2"/>
    </row>
  </sheetData>
  <sortState ref="A2:J231">
    <sortCondition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Comparison_Olsen_et_al_Cell2006</vt:lpstr>
      <vt:lpstr>DIA-sign.PathwayAnalysis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 Velgaard Olsen</dc:creator>
  <cp:lastModifiedBy>Dorte Breinholdt Bekker-Jensen</cp:lastModifiedBy>
  <dcterms:created xsi:type="dcterms:W3CDTF">2019-11-26T14:48:35Z</dcterms:created>
  <dcterms:modified xsi:type="dcterms:W3CDTF">2020-01-16T06:29:35Z</dcterms:modified>
</cp:coreProperties>
</file>