
<file path=[Content_Types].xml><?xml version="1.0" encoding="utf-8"?>
<Types xmlns="http://schemas.openxmlformats.org/package/2006/content-types">
  <Default Extension="png" ContentType="image/png"/>
  <Default Extension="emf" ContentType="image/x-emf"/>
  <Default Extension="rels" ContentType="application/vnd.openxmlformats-package.relationships+xml"/>
  <Default Extension="xml" ContentType="application/xml"/>
  <Default Extension="tif" ContentType="image/tiff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512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Hotta/Hotta-Lab/論文執筆/200205_Peter_NanoMEDIC/200205_Final submission/"/>
    </mc:Choice>
  </mc:AlternateContent>
  <xr:revisionPtr revIDLastSave="0" documentId="13_ncr:1_{1E8A64E2-B639-8244-860F-46B5D114ECBE}" xr6:coauthVersionLast="36" xr6:coauthVersionMax="36" xr10:uidLastSave="{00000000-0000-0000-0000-000000000000}"/>
  <bookViews>
    <workbookView xWindow="5040" yWindow="1360" windowWidth="40660" windowHeight="20080" xr2:uid="{2E6C22AA-1318-6A45-9C3E-9DF773B854CD}"/>
  </bookViews>
  <sheets>
    <sheet name="Figure 1C" sheetId="16" r:id="rId1"/>
    <sheet name="Figure 1E" sheetId="15" r:id="rId2"/>
    <sheet name="Figure 1F" sheetId="14" r:id="rId3"/>
    <sheet name="Figure 1G" sheetId="13" r:id="rId4"/>
    <sheet name="Figure 1H" sheetId="1" r:id="rId5"/>
    <sheet name="Figure 2B" sheetId="2" r:id="rId6"/>
    <sheet name="Figure 2C" sheetId="18" r:id="rId7"/>
    <sheet name="Figure 3C" sheetId="22" r:id="rId8"/>
    <sheet name="Figure 3D" sheetId="55" r:id="rId9"/>
    <sheet name="Figure 3E" sheetId="21" r:id="rId10"/>
    <sheet name="Figure 3F" sheetId="20" r:id="rId11"/>
    <sheet name="Figure 3G" sheetId="19" r:id="rId12"/>
    <sheet name="Figure 3H" sheetId="3" r:id="rId13"/>
    <sheet name="Figure 4A" sheetId="24" r:id="rId14"/>
    <sheet name="Figure 4B-C" sheetId="23" r:id="rId15"/>
    <sheet name="Figure 4D" sheetId="6" r:id="rId16"/>
    <sheet name="Figure 4E" sheetId="54" r:id="rId17"/>
    <sheet name="Figure 5A" sheetId="29" r:id="rId18"/>
    <sheet name="Figure 5B" sheetId="28" r:id="rId19"/>
    <sheet name="Figure 5D" sheetId="27" r:id="rId20"/>
    <sheet name="Figure 5E" sheetId="25" r:id="rId21"/>
    <sheet name="Figure 5G" sheetId="30" r:id="rId22"/>
    <sheet name="Figure 5H" sheetId="7" r:id="rId23"/>
    <sheet name="Figure 6B" sheetId="31" r:id="rId24"/>
    <sheet name="Figure 6D" sheetId="4" r:id="rId25"/>
    <sheet name="Figure 6E" sheetId="57" r:id="rId26"/>
    <sheet name="Figure 6G" sheetId="68" r:id="rId27"/>
    <sheet name="Figure 6H" sheetId="67" r:id="rId28"/>
    <sheet name="Figure 6F" sheetId="56" r:id="rId29"/>
    <sheet name="Figure S1A" sheetId="59" r:id="rId30"/>
    <sheet name="Figure S1B" sheetId="5" r:id="rId31"/>
    <sheet name="Figure S1C" sheetId="60" r:id="rId32"/>
    <sheet name="Figure S1D" sheetId="61" r:id="rId33"/>
    <sheet name="Figure S2A" sheetId="9" r:id="rId34"/>
    <sheet name="Figure S2C" sheetId="62" r:id="rId35"/>
    <sheet name="Figure S3A" sheetId="53" r:id="rId36"/>
    <sheet name="Figure S3B" sheetId="10" r:id="rId37"/>
    <sheet name="Figure S3C" sheetId="52" r:id="rId38"/>
    <sheet name="Figure S3D" sheetId="32" r:id="rId39"/>
    <sheet name="Figure S4A" sheetId="63" r:id="rId40"/>
    <sheet name="Figure S4B" sheetId="64" r:id="rId41"/>
    <sheet name="Figure S4C" sheetId="65" r:id="rId42"/>
    <sheet name="Figure S5A" sheetId="39" r:id="rId43"/>
    <sheet name="Figure S5B" sheetId="38" r:id="rId44"/>
    <sheet name="Figure S5C" sheetId="37" r:id="rId45"/>
    <sheet name="Figure S5D" sheetId="8" r:id="rId46"/>
    <sheet name="Figure S6B" sheetId="36" r:id="rId47"/>
    <sheet name="Figure S6D" sheetId="66" r:id="rId48"/>
    <sheet name="Figure S6E" sheetId="58" r:id="rId49"/>
    <sheet name="Figure S6C" sheetId="11" r:id="rId50"/>
    <sheet name="Figure S7A" sheetId="12" r:id="rId51"/>
    <sheet name="Figure S7B" sheetId="33" r:id="rId52"/>
    <sheet name="Figure S7E" sheetId="34" r:id="rId53"/>
    <sheet name="Figure S7F" sheetId="35" r:id="rId54"/>
  </sheets>
  <calcPr calcId="18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P22" i="67" l="1"/>
  <c r="P21" i="67"/>
  <c r="R20" i="67" s="1"/>
  <c r="P20" i="67"/>
  <c r="P19" i="67"/>
  <c r="N21" i="68"/>
  <c r="P19" i="68"/>
  <c r="N20" i="68"/>
  <c r="O19" i="68"/>
  <c r="N19" i="68"/>
  <c r="N18" i="68"/>
  <c r="Q20" i="67" l="1"/>
  <c r="J330" i="66"/>
  <c r="I330" i="66"/>
  <c r="J329" i="66"/>
  <c r="I329" i="66"/>
  <c r="J328" i="66"/>
  <c r="I328" i="66"/>
  <c r="J327" i="66"/>
  <c r="I327" i="66"/>
  <c r="J326" i="66"/>
  <c r="I326" i="66"/>
  <c r="J325" i="66"/>
  <c r="I325" i="66"/>
  <c r="J324" i="66"/>
  <c r="I324" i="66"/>
  <c r="J323" i="66"/>
  <c r="I323" i="66"/>
  <c r="J322" i="66"/>
  <c r="I322" i="66"/>
  <c r="J321" i="66"/>
  <c r="I321" i="66"/>
  <c r="J320" i="66"/>
  <c r="I320" i="66"/>
  <c r="J319" i="66"/>
  <c r="I319" i="66"/>
  <c r="J318" i="66"/>
  <c r="I318" i="66"/>
  <c r="J317" i="66"/>
  <c r="I317" i="66"/>
  <c r="J316" i="66"/>
  <c r="I316" i="66"/>
  <c r="J315" i="66"/>
  <c r="I315" i="66"/>
  <c r="J314" i="66"/>
  <c r="I314" i="66"/>
  <c r="J313" i="66"/>
  <c r="I313" i="66"/>
  <c r="J312" i="66"/>
  <c r="I312" i="66"/>
  <c r="J311" i="66"/>
  <c r="I311" i="66"/>
  <c r="J310" i="66"/>
  <c r="I310" i="66"/>
  <c r="J309" i="66"/>
  <c r="I309" i="66"/>
  <c r="J308" i="66"/>
  <c r="I308" i="66"/>
  <c r="J307" i="66"/>
  <c r="I307" i="66"/>
  <c r="J306" i="66"/>
  <c r="I306" i="66"/>
  <c r="J305" i="66"/>
  <c r="I305" i="66"/>
  <c r="J304" i="66"/>
  <c r="I304" i="66"/>
  <c r="J303" i="66"/>
  <c r="I303" i="66"/>
  <c r="J302" i="66"/>
  <c r="I302" i="66"/>
  <c r="J301" i="66"/>
  <c r="I301" i="66"/>
  <c r="J300" i="66"/>
  <c r="I300" i="66"/>
  <c r="J299" i="66"/>
  <c r="I299" i="66"/>
  <c r="J298" i="66"/>
  <c r="I298" i="66"/>
  <c r="J297" i="66"/>
  <c r="I297" i="66"/>
  <c r="J296" i="66"/>
  <c r="I296" i="66"/>
  <c r="J295" i="66"/>
  <c r="I295" i="66"/>
  <c r="J294" i="66"/>
  <c r="I294" i="66"/>
  <c r="J293" i="66"/>
  <c r="I293" i="66"/>
  <c r="J292" i="66"/>
  <c r="I292" i="66"/>
  <c r="J291" i="66"/>
  <c r="I291" i="66"/>
  <c r="J290" i="66"/>
  <c r="I290" i="66"/>
  <c r="J289" i="66"/>
  <c r="I289" i="66"/>
  <c r="J288" i="66"/>
  <c r="I288" i="66"/>
  <c r="J287" i="66"/>
  <c r="I287" i="66"/>
  <c r="J286" i="66"/>
  <c r="I286" i="66"/>
  <c r="J285" i="66"/>
  <c r="I285" i="66"/>
  <c r="J284" i="66"/>
  <c r="I284" i="66"/>
  <c r="J283" i="66"/>
  <c r="I283" i="66"/>
  <c r="J282" i="66"/>
  <c r="I282" i="66"/>
  <c r="J281" i="66"/>
  <c r="I281" i="66"/>
  <c r="J280" i="66"/>
  <c r="I280" i="66"/>
  <c r="J279" i="66"/>
  <c r="I279" i="66"/>
  <c r="J278" i="66"/>
  <c r="I278" i="66"/>
  <c r="J277" i="66"/>
  <c r="I277" i="66"/>
  <c r="J276" i="66"/>
  <c r="I276" i="66"/>
  <c r="J275" i="66"/>
  <c r="I275" i="66"/>
  <c r="J274" i="66"/>
  <c r="I274" i="66"/>
  <c r="J273" i="66"/>
  <c r="I273" i="66"/>
  <c r="J272" i="66"/>
  <c r="I272" i="66"/>
  <c r="J271" i="66"/>
  <c r="I271" i="66"/>
  <c r="J270" i="66"/>
  <c r="I270" i="66"/>
  <c r="J269" i="66"/>
  <c r="I269" i="66"/>
  <c r="J268" i="66"/>
  <c r="I268" i="66"/>
  <c r="J267" i="66"/>
  <c r="I267" i="66"/>
  <c r="J266" i="66"/>
  <c r="I266" i="66"/>
  <c r="J265" i="66"/>
  <c r="I265" i="66"/>
  <c r="J264" i="66"/>
  <c r="I264" i="66"/>
  <c r="J263" i="66"/>
  <c r="I263" i="66"/>
  <c r="J262" i="66"/>
  <c r="I262" i="66"/>
  <c r="J261" i="66"/>
  <c r="I261" i="66"/>
  <c r="J260" i="66"/>
  <c r="I260" i="66"/>
  <c r="J259" i="66"/>
  <c r="I259" i="66"/>
  <c r="J258" i="66"/>
  <c r="I258" i="66"/>
  <c r="J257" i="66"/>
  <c r="I257" i="66"/>
  <c r="J256" i="66"/>
  <c r="I256" i="66"/>
  <c r="J255" i="66"/>
  <c r="I255" i="66"/>
  <c r="J254" i="66"/>
  <c r="I254" i="66"/>
  <c r="J253" i="66"/>
  <c r="I253" i="66"/>
  <c r="J252" i="66"/>
  <c r="I252" i="66"/>
  <c r="J251" i="66"/>
  <c r="I251" i="66"/>
  <c r="J250" i="66"/>
  <c r="I250" i="66"/>
  <c r="J249" i="66"/>
  <c r="I249" i="66"/>
  <c r="J248" i="66"/>
  <c r="I248" i="66"/>
  <c r="J247" i="66"/>
  <c r="I247" i="66"/>
  <c r="J246" i="66"/>
  <c r="I246" i="66"/>
  <c r="J245" i="66"/>
  <c r="I245" i="66"/>
  <c r="J244" i="66"/>
  <c r="I244" i="66"/>
  <c r="J243" i="66"/>
  <c r="I243" i="66"/>
  <c r="J242" i="66"/>
  <c r="I242" i="66"/>
  <c r="J241" i="66"/>
  <c r="I241" i="66"/>
  <c r="J240" i="66"/>
  <c r="I240" i="66"/>
  <c r="J239" i="66"/>
  <c r="I239" i="66"/>
  <c r="J238" i="66"/>
  <c r="I238" i="66"/>
  <c r="J237" i="66"/>
  <c r="I237" i="66"/>
  <c r="J236" i="66"/>
  <c r="I236" i="66"/>
  <c r="J235" i="66"/>
  <c r="I235" i="66"/>
  <c r="J234" i="66"/>
  <c r="I234" i="66"/>
  <c r="J233" i="66"/>
  <c r="I233" i="66"/>
  <c r="J232" i="66"/>
  <c r="I232" i="66"/>
  <c r="J231" i="66"/>
  <c r="I231" i="66"/>
  <c r="J230" i="66"/>
  <c r="I230" i="66"/>
  <c r="J229" i="66"/>
  <c r="I229" i="66"/>
  <c r="J228" i="66"/>
  <c r="I228" i="66"/>
  <c r="J227" i="66"/>
  <c r="I227" i="66"/>
  <c r="J226" i="66"/>
  <c r="I226" i="66"/>
  <c r="J225" i="66"/>
  <c r="I225" i="66"/>
  <c r="J224" i="66"/>
  <c r="I224" i="66"/>
  <c r="J223" i="66"/>
  <c r="I223" i="66"/>
  <c r="J222" i="66"/>
  <c r="I222" i="66"/>
  <c r="J221" i="66"/>
  <c r="I221" i="66"/>
  <c r="J220" i="66"/>
  <c r="I220" i="66"/>
  <c r="J219" i="66"/>
  <c r="I219" i="66"/>
  <c r="J218" i="66"/>
  <c r="I218" i="66"/>
  <c r="J217" i="66"/>
  <c r="I217" i="66"/>
  <c r="J216" i="66"/>
  <c r="I216" i="66"/>
  <c r="J215" i="66"/>
  <c r="I215" i="66"/>
  <c r="J214" i="66"/>
  <c r="I214" i="66"/>
  <c r="J213" i="66"/>
  <c r="I213" i="66"/>
  <c r="J212" i="66"/>
  <c r="I212" i="66"/>
  <c r="J211" i="66"/>
  <c r="I211" i="66"/>
  <c r="J210" i="66"/>
  <c r="I210" i="66"/>
  <c r="J209" i="66"/>
  <c r="I209" i="66"/>
  <c r="J208" i="66"/>
  <c r="I208" i="66"/>
  <c r="J207" i="66"/>
  <c r="I207" i="66"/>
  <c r="J206" i="66"/>
  <c r="I206" i="66"/>
  <c r="J205" i="66"/>
  <c r="I205" i="66"/>
  <c r="J204" i="66"/>
  <c r="I204" i="66"/>
  <c r="J203" i="66"/>
  <c r="I203" i="66"/>
  <c r="J202" i="66"/>
  <c r="I202" i="66"/>
  <c r="J201" i="66"/>
  <c r="I201" i="66"/>
  <c r="J200" i="66"/>
  <c r="I200" i="66"/>
  <c r="J199" i="66"/>
  <c r="I199" i="66"/>
  <c r="J198" i="66"/>
  <c r="I198" i="66"/>
  <c r="J197" i="66"/>
  <c r="I197" i="66"/>
  <c r="J196" i="66"/>
  <c r="I196" i="66"/>
  <c r="J195" i="66"/>
  <c r="I195" i="66"/>
  <c r="J194" i="66"/>
  <c r="I194" i="66"/>
  <c r="J193" i="66"/>
  <c r="I193" i="66"/>
  <c r="J192" i="66"/>
  <c r="I192" i="66"/>
  <c r="J191" i="66"/>
  <c r="I191" i="66"/>
  <c r="J190" i="66"/>
  <c r="I190" i="66"/>
  <c r="J189" i="66"/>
  <c r="I189" i="66"/>
  <c r="J188" i="66"/>
  <c r="I188" i="66"/>
  <c r="J187" i="66"/>
  <c r="I187" i="66"/>
  <c r="J186" i="66"/>
  <c r="I186" i="66"/>
  <c r="J185" i="66"/>
  <c r="I185" i="66"/>
  <c r="J184" i="66"/>
  <c r="I184" i="66"/>
  <c r="J183" i="66"/>
  <c r="I183" i="66"/>
  <c r="J182" i="66"/>
  <c r="I182" i="66"/>
  <c r="J181" i="66"/>
  <c r="I181" i="66"/>
  <c r="J180" i="66"/>
  <c r="I180" i="66"/>
  <c r="J179" i="66"/>
  <c r="I179" i="66"/>
  <c r="J178" i="66"/>
  <c r="I178" i="66"/>
  <c r="J177" i="66"/>
  <c r="I177" i="66"/>
  <c r="J176" i="66"/>
  <c r="I176" i="66"/>
  <c r="J175" i="66"/>
  <c r="I175" i="66"/>
  <c r="J174" i="66"/>
  <c r="I174" i="66"/>
  <c r="J173" i="66"/>
  <c r="I173" i="66"/>
  <c r="J172" i="66"/>
  <c r="I172" i="66"/>
  <c r="J171" i="66"/>
  <c r="I171" i="66"/>
  <c r="J170" i="66"/>
  <c r="I170" i="66"/>
  <c r="J169" i="66"/>
  <c r="I169" i="66"/>
  <c r="J168" i="66"/>
  <c r="I168" i="66"/>
  <c r="J167" i="66"/>
  <c r="I167" i="66"/>
  <c r="J166" i="66"/>
  <c r="I166" i="66"/>
  <c r="J165" i="66"/>
  <c r="I165" i="66"/>
  <c r="J164" i="66"/>
  <c r="I164" i="66"/>
  <c r="J163" i="66"/>
  <c r="I163" i="66"/>
  <c r="J162" i="66"/>
  <c r="I162" i="66"/>
  <c r="J161" i="66"/>
  <c r="I161" i="66"/>
  <c r="J160" i="66"/>
  <c r="I160" i="66"/>
  <c r="J159" i="66"/>
  <c r="I159" i="66"/>
  <c r="J158" i="66"/>
  <c r="I158" i="66"/>
  <c r="J157" i="66"/>
  <c r="I157" i="66"/>
  <c r="J156" i="66"/>
  <c r="I156" i="66"/>
  <c r="J155" i="66"/>
  <c r="I155" i="66"/>
  <c r="J154" i="66"/>
  <c r="I154" i="66"/>
  <c r="J153" i="66"/>
  <c r="I153" i="66"/>
  <c r="J152" i="66"/>
  <c r="I152" i="66"/>
  <c r="J151" i="66"/>
  <c r="I151" i="66"/>
  <c r="J150" i="66"/>
  <c r="I150" i="66"/>
  <c r="J149" i="66"/>
  <c r="I149" i="66"/>
  <c r="J148" i="66"/>
  <c r="I148" i="66"/>
  <c r="J147" i="66"/>
  <c r="I147" i="66"/>
  <c r="J146" i="66"/>
  <c r="I146" i="66"/>
  <c r="J145" i="66"/>
  <c r="I145" i="66"/>
  <c r="J144" i="66"/>
  <c r="I144" i="66"/>
  <c r="J143" i="66"/>
  <c r="I143" i="66"/>
  <c r="J142" i="66"/>
  <c r="I142" i="66"/>
  <c r="J141" i="66"/>
  <c r="I141" i="66"/>
  <c r="J140" i="66"/>
  <c r="I140" i="66"/>
  <c r="J139" i="66"/>
  <c r="I139" i="66"/>
  <c r="J138" i="66"/>
  <c r="I138" i="66"/>
  <c r="J137" i="66"/>
  <c r="I137" i="66"/>
  <c r="J136" i="66"/>
  <c r="I136" i="66"/>
  <c r="J135" i="66"/>
  <c r="I135" i="66"/>
  <c r="J134" i="66"/>
  <c r="I134" i="66"/>
  <c r="J133" i="66"/>
  <c r="I133" i="66"/>
  <c r="J132" i="66"/>
  <c r="I132" i="66"/>
  <c r="J131" i="66"/>
  <c r="I131" i="66"/>
  <c r="J130" i="66"/>
  <c r="I130" i="66"/>
  <c r="J129" i="66"/>
  <c r="I129" i="66"/>
  <c r="J128" i="66"/>
  <c r="I128" i="66"/>
  <c r="J127" i="66"/>
  <c r="I127" i="66"/>
  <c r="J126" i="66"/>
  <c r="I126" i="66"/>
  <c r="J125" i="66"/>
  <c r="I125" i="66"/>
  <c r="J124" i="66"/>
  <c r="I124" i="66"/>
  <c r="J123" i="66"/>
  <c r="I123" i="66"/>
  <c r="J122" i="66"/>
  <c r="I122" i="66"/>
  <c r="J121" i="66"/>
  <c r="I121" i="66"/>
  <c r="J120" i="66"/>
  <c r="I120" i="66"/>
  <c r="J119" i="66"/>
  <c r="I119" i="66"/>
  <c r="J118" i="66"/>
  <c r="I118" i="66"/>
  <c r="J117" i="66"/>
  <c r="I117" i="66"/>
  <c r="J116" i="66"/>
  <c r="I116" i="66"/>
  <c r="J115" i="66"/>
  <c r="I115" i="66"/>
  <c r="J114" i="66"/>
  <c r="I114" i="66"/>
  <c r="J113" i="66"/>
  <c r="I113" i="66"/>
  <c r="J112" i="66"/>
  <c r="I112" i="66"/>
  <c r="J111" i="66"/>
  <c r="I111" i="66"/>
  <c r="J110" i="66"/>
  <c r="I110" i="66"/>
  <c r="J109" i="66"/>
  <c r="I109" i="66"/>
  <c r="J108" i="66"/>
  <c r="I108" i="66"/>
  <c r="J107" i="66"/>
  <c r="I107" i="66"/>
  <c r="J106" i="66"/>
  <c r="I106" i="66"/>
  <c r="J105" i="66"/>
  <c r="I105" i="66"/>
  <c r="J104" i="66"/>
  <c r="I104" i="66"/>
  <c r="J103" i="66"/>
  <c r="I103" i="66"/>
  <c r="J102" i="66"/>
  <c r="I102" i="66"/>
  <c r="J101" i="66"/>
  <c r="I101" i="66"/>
  <c r="J100" i="66"/>
  <c r="I100" i="66"/>
  <c r="J99" i="66"/>
  <c r="I99" i="66"/>
  <c r="J98" i="66"/>
  <c r="I98" i="66"/>
  <c r="J97" i="66"/>
  <c r="I97" i="66"/>
  <c r="J96" i="66"/>
  <c r="I96" i="66"/>
  <c r="J95" i="66"/>
  <c r="I95" i="66"/>
  <c r="J94" i="66"/>
  <c r="I94" i="66"/>
  <c r="J93" i="66"/>
  <c r="I93" i="66"/>
  <c r="J92" i="66"/>
  <c r="I92" i="66"/>
  <c r="J91" i="66"/>
  <c r="I91" i="66"/>
  <c r="J90" i="66"/>
  <c r="I90" i="66"/>
  <c r="J89" i="66"/>
  <c r="I89" i="66"/>
  <c r="J88" i="66"/>
  <c r="I88" i="66"/>
  <c r="J87" i="66"/>
  <c r="I87" i="66"/>
  <c r="J86" i="66"/>
  <c r="I86" i="66"/>
  <c r="J85" i="66"/>
  <c r="I85" i="66"/>
  <c r="J84" i="66"/>
  <c r="I84" i="66"/>
  <c r="J83" i="66"/>
  <c r="I83" i="66"/>
  <c r="J82" i="66"/>
  <c r="I82" i="66"/>
  <c r="J81" i="66"/>
  <c r="I81" i="66"/>
  <c r="J80" i="66"/>
  <c r="I80" i="66"/>
  <c r="J79" i="66"/>
  <c r="I79" i="66"/>
  <c r="J78" i="66"/>
  <c r="I78" i="66"/>
  <c r="J77" i="66"/>
  <c r="I77" i="66"/>
  <c r="J76" i="66"/>
  <c r="I76" i="66"/>
  <c r="J75" i="66"/>
  <c r="I75" i="66"/>
  <c r="J74" i="66"/>
  <c r="I74" i="66"/>
  <c r="J73" i="66"/>
  <c r="I73" i="66"/>
  <c r="J72" i="66"/>
  <c r="I72" i="66"/>
  <c r="J71" i="66"/>
  <c r="I71" i="66"/>
  <c r="J70" i="66"/>
  <c r="I70" i="66"/>
  <c r="J69" i="66"/>
  <c r="I69" i="66"/>
  <c r="J68" i="66"/>
  <c r="I68" i="66"/>
  <c r="J67" i="66"/>
  <c r="I67" i="66"/>
  <c r="J66" i="66"/>
  <c r="I66" i="66"/>
  <c r="J65" i="66"/>
  <c r="I65" i="66"/>
  <c r="J64" i="66"/>
  <c r="I64" i="66"/>
  <c r="J63" i="66"/>
  <c r="I63" i="66"/>
  <c r="J62" i="66"/>
  <c r="I62" i="66"/>
  <c r="J61" i="66"/>
  <c r="I61" i="66"/>
  <c r="J60" i="66"/>
  <c r="I60" i="66"/>
  <c r="J59" i="66"/>
  <c r="I59" i="66"/>
  <c r="J58" i="66"/>
  <c r="I58" i="66"/>
  <c r="J57" i="66"/>
  <c r="I57" i="66"/>
  <c r="J56" i="66"/>
  <c r="I56" i="66"/>
  <c r="J55" i="66"/>
  <c r="I55" i="66"/>
  <c r="J54" i="66"/>
  <c r="I54" i="66"/>
  <c r="J53" i="66"/>
  <c r="I53" i="66"/>
  <c r="J52" i="66"/>
  <c r="I52" i="66"/>
  <c r="J51" i="66"/>
  <c r="I51" i="66"/>
  <c r="J50" i="66"/>
  <c r="I50" i="66"/>
  <c r="J49" i="66"/>
  <c r="I49" i="66"/>
  <c r="J48" i="66"/>
  <c r="I48" i="66"/>
  <c r="J47" i="66"/>
  <c r="I47" i="66"/>
  <c r="J46" i="66"/>
  <c r="I46" i="66"/>
  <c r="J45" i="66"/>
  <c r="I45" i="66"/>
  <c r="J44" i="66"/>
  <c r="I44" i="66"/>
  <c r="J43" i="66"/>
  <c r="I43" i="66"/>
  <c r="J42" i="66"/>
  <c r="I42" i="66"/>
  <c r="J41" i="66"/>
  <c r="I41" i="66"/>
  <c r="J40" i="66"/>
  <c r="I40" i="66"/>
  <c r="J39" i="66"/>
  <c r="I39" i="66"/>
  <c r="J38" i="66"/>
  <c r="I38" i="66"/>
  <c r="J37" i="66"/>
  <c r="I37" i="66"/>
  <c r="J36" i="66"/>
  <c r="I36" i="66"/>
  <c r="J35" i="66"/>
  <c r="I35" i="66"/>
  <c r="J34" i="66"/>
  <c r="I34" i="66"/>
  <c r="J33" i="66"/>
  <c r="I33" i="66"/>
  <c r="J32" i="66"/>
  <c r="I32" i="66"/>
  <c r="J31" i="66"/>
  <c r="I31" i="66"/>
  <c r="J30" i="66"/>
  <c r="I30" i="66"/>
  <c r="J29" i="66"/>
  <c r="I29" i="66"/>
  <c r="J28" i="66"/>
  <c r="I28" i="66"/>
  <c r="J27" i="66"/>
  <c r="I27" i="66"/>
  <c r="J26" i="66"/>
  <c r="I26" i="66"/>
  <c r="J25" i="66"/>
  <c r="I25" i="66"/>
  <c r="J24" i="66"/>
  <c r="I24" i="66"/>
  <c r="J23" i="66"/>
  <c r="I23" i="66"/>
  <c r="J22" i="66"/>
  <c r="I22" i="66"/>
  <c r="J21" i="66"/>
  <c r="I21" i="66"/>
  <c r="J20" i="66"/>
  <c r="I20" i="66"/>
  <c r="J19" i="66"/>
  <c r="I19" i="66"/>
  <c r="J18" i="66"/>
  <c r="I18" i="66"/>
  <c r="J17" i="66"/>
  <c r="I17" i="66"/>
  <c r="J16" i="66"/>
  <c r="I16" i="66"/>
  <c r="J15" i="66"/>
  <c r="I15" i="66"/>
  <c r="J14" i="66"/>
  <c r="I14" i="66"/>
  <c r="J13" i="66"/>
  <c r="I13" i="66"/>
  <c r="J12" i="66"/>
  <c r="I12" i="66"/>
  <c r="J11" i="66"/>
  <c r="I11" i="66"/>
  <c r="J10" i="66"/>
  <c r="I10" i="66"/>
  <c r="J9" i="66"/>
  <c r="I9" i="66"/>
  <c r="J8" i="66"/>
  <c r="I8" i="66"/>
  <c r="J7" i="66"/>
  <c r="I7" i="66"/>
  <c r="J6" i="66"/>
  <c r="I6" i="66"/>
  <c r="J5" i="66"/>
  <c r="I5" i="66"/>
  <c r="J4" i="66"/>
  <c r="I4" i="66"/>
  <c r="LO11" i="58" l="1"/>
  <c r="LN11" i="58"/>
  <c r="LM11" i="58"/>
  <c r="LL11" i="58"/>
  <c r="LK11" i="58"/>
  <c r="LJ11" i="58"/>
  <c r="LI11" i="58"/>
  <c r="LH11" i="58"/>
  <c r="LG11" i="58"/>
  <c r="LF11" i="58"/>
  <c r="LE11" i="58"/>
  <c r="LD11" i="58"/>
  <c r="LC11" i="58"/>
  <c r="LB11" i="58"/>
  <c r="LA11" i="58"/>
  <c r="KZ11" i="58"/>
  <c r="KY11" i="58"/>
  <c r="KX11" i="58"/>
  <c r="KW11" i="58"/>
  <c r="KV11" i="58"/>
  <c r="KU11" i="58"/>
  <c r="KT11" i="58"/>
  <c r="KS11" i="58"/>
  <c r="KR11" i="58"/>
  <c r="KQ11" i="58"/>
  <c r="KP11" i="58"/>
  <c r="KO11" i="58"/>
  <c r="KN11" i="58"/>
  <c r="KM11" i="58"/>
  <c r="KL11" i="58"/>
  <c r="KK11" i="58"/>
  <c r="KJ11" i="58"/>
  <c r="KI11" i="58"/>
  <c r="KH11" i="58"/>
  <c r="KG11" i="58"/>
  <c r="KF11" i="58"/>
  <c r="KE11" i="58"/>
  <c r="KD11" i="58"/>
  <c r="KC11" i="58"/>
  <c r="KB11" i="58"/>
  <c r="KA11" i="58"/>
  <c r="JZ11" i="58"/>
  <c r="JY11" i="58"/>
  <c r="JX11" i="58"/>
  <c r="JW11" i="58"/>
  <c r="JV11" i="58"/>
  <c r="JU11" i="58"/>
  <c r="JT11" i="58"/>
  <c r="JS11" i="58"/>
  <c r="JR11" i="58"/>
  <c r="JQ11" i="58"/>
  <c r="JP11" i="58"/>
  <c r="JO11" i="58"/>
  <c r="JN11" i="58"/>
  <c r="JM11" i="58"/>
  <c r="JL11" i="58"/>
  <c r="JK11" i="58"/>
  <c r="JJ11" i="58"/>
  <c r="JI11" i="58"/>
  <c r="JH11" i="58"/>
  <c r="JG11" i="58"/>
  <c r="JF11" i="58"/>
  <c r="JE11" i="58"/>
  <c r="JD11" i="58"/>
  <c r="JC11" i="58"/>
  <c r="JB11" i="58"/>
  <c r="JA11" i="58"/>
  <c r="IZ11" i="58"/>
  <c r="IY11" i="58"/>
  <c r="IX11" i="58"/>
  <c r="IW11" i="58"/>
  <c r="IV11" i="58"/>
  <c r="IU11" i="58"/>
  <c r="IT11" i="58"/>
  <c r="IS11" i="58"/>
  <c r="IR11" i="58"/>
  <c r="IQ11" i="58"/>
  <c r="IP11" i="58"/>
  <c r="IO11" i="58"/>
  <c r="IN11" i="58"/>
  <c r="IM11" i="58"/>
  <c r="IL11" i="58"/>
  <c r="IK11" i="58"/>
  <c r="IJ11" i="58"/>
  <c r="II11" i="58"/>
  <c r="IH11" i="58"/>
  <c r="IG11" i="58"/>
  <c r="IF11" i="58"/>
  <c r="IE11" i="58"/>
  <c r="ID11" i="58"/>
  <c r="IC11" i="58"/>
  <c r="IB11" i="58"/>
  <c r="IA11" i="58"/>
  <c r="HZ11" i="58"/>
  <c r="HY11" i="58"/>
  <c r="HX11" i="58"/>
  <c r="HW11" i="58"/>
  <c r="HV11" i="58"/>
  <c r="HU11" i="58"/>
  <c r="HT11" i="58"/>
  <c r="HS11" i="58"/>
  <c r="HR11" i="58"/>
  <c r="HQ11" i="58"/>
  <c r="HP11" i="58"/>
  <c r="HO11" i="58"/>
  <c r="HN11" i="58"/>
  <c r="HM11" i="58"/>
  <c r="HL11" i="58"/>
  <c r="HK11" i="58"/>
  <c r="HJ11" i="58"/>
  <c r="HI11" i="58"/>
  <c r="HH11" i="58"/>
  <c r="HG11" i="58"/>
  <c r="HF11" i="58"/>
  <c r="HE11" i="58"/>
  <c r="HD11" i="58"/>
  <c r="HC11" i="58"/>
  <c r="HB11" i="58"/>
  <c r="HA11" i="58"/>
  <c r="GZ11" i="58"/>
  <c r="GY11" i="58"/>
  <c r="GX11" i="58"/>
  <c r="GW11" i="58"/>
  <c r="GV11" i="58"/>
  <c r="GU11" i="58"/>
  <c r="GT11" i="58"/>
  <c r="GS11" i="58"/>
  <c r="GR11" i="58"/>
  <c r="GQ11" i="58"/>
  <c r="GP11" i="58"/>
  <c r="GO11" i="58"/>
  <c r="GN11" i="58"/>
  <c r="GM11" i="58"/>
  <c r="GL11" i="58"/>
  <c r="GK11" i="58"/>
  <c r="GJ11" i="58"/>
  <c r="GI11" i="58"/>
  <c r="GH11" i="58"/>
  <c r="GG11" i="58"/>
  <c r="GF11" i="58"/>
  <c r="GE11" i="58"/>
  <c r="GD11" i="58"/>
  <c r="GC11" i="58"/>
  <c r="GB11" i="58"/>
  <c r="GA11" i="58"/>
  <c r="FZ11" i="58"/>
  <c r="FY11" i="58"/>
  <c r="FX11" i="58"/>
  <c r="FW11" i="58"/>
  <c r="FV11" i="58"/>
  <c r="FU11" i="58"/>
  <c r="FT11" i="58"/>
  <c r="FS11" i="58"/>
  <c r="FR11" i="58"/>
  <c r="FQ11" i="58"/>
  <c r="FP11" i="58"/>
  <c r="FO11" i="58"/>
  <c r="FN11" i="58"/>
  <c r="FM11" i="58"/>
  <c r="FL11" i="58"/>
  <c r="FK11" i="58"/>
  <c r="FJ11" i="58"/>
  <c r="FI11" i="58"/>
  <c r="FH11" i="58"/>
  <c r="FG11" i="58"/>
  <c r="FF11" i="58"/>
  <c r="FE11" i="58"/>
  <c r="FD11" i="58"/>
  <c r="FC11" i="58"/>
  <c r="FB11" i="58"/>
  <c r="FA11" i="58"/>
  <c r="EZ11" i="58"/>
  <c r="EY11" i="58"/>
  <c r="EX11" i="58"/>
  <c r="EW11" i="58"/>
  <c r="EV11" i="58"/>
  <c r="EU11" i="58"/>
  <c r="ET11" i="58"/>
  <c r="ES11" i="58"/>
  <c r="ER11" i="58"/>
  <c r="EQ11" i="58"/>
  <c r="EP11" i="58"/>
  <c r="EO11" i="58"/>
  <c r="EN11" i="58"/>
  <c r="EM11" i="58"/>
  <c r="EL11" i="58"/>
  <c r="EK11" i="58"/>
  <c r="EJ11" i="58"/>
  <c r="EI11" i="58"/>
  <c r="EH11" i="58"/>
  <c r="EG11" i="58"/>
  <c r="EF11" i="58"/>
  <c r="EE11" i="58"/>
  <c r="ED11" i="58"/>
  <c r="EC11" i="58"/>
  <c r="EB11" i="58"/>
  <c r="EA11" i="58"/>
  <c r="DZ11" i="58"/>
  <c r="DY11" i="58"/>
  <c r="DX11" i="58"/>
  <c r="DW11" i="58"/>
  <c r="DV11" i="58"/>
  <c r="DU11" i="58"/>
  <c r="DT11" i="58"/>
  <c r="DS11" i="58"/>
  <c r="DR11" i="58"/>
  <c r="DQ11" i="58"/>
  <c r="DP11" i="58"/>
  <c r="DO11" i="58"/>
  <c r="DN11" i="58"/>
  <c r="DM11" i="58"/>
  <c r="DL11" i="58"/>
  <c r="DK11" i="58"/>
  <c r="DJ11" i="58"/>
  <c r="DI11" i="58"/>
  <c r="DH11" i="58"/>
  <c r="DG11" i="58"/>
  <c r="DF11" i="58"/>
  <c r="DE11" i="58"/>
  <c r="DD11" i="58"/>
  <c r="DC11" i="58"/>
  <c r="DB11" i="58"/>
  <c r="DA11" i="58"/>
  <c r="CZ11" i="58"/>
  <c r="CY11" i="58"/>
  <c r="CX11" i="58"/>
  <c r="CW11" i="58"/>
  <c r="CV11" i="58"/>
  <c r="CU11" i="58"/>
  <c r="CT11" i="58"/>
  <c r="CS11" i="58"/>
  <c r="CR11" i="58"/>
  <c r="CQ11" i="58"/>
  <c r="CP11" i="58"/>
  <c r="CO11" i="58"/>
  <c r="CN11" i="58"/>
  <c r="CM11" i="58"/>
  <c r="CL11" i="58"/>
  <c r="CK11" i="58"/>
  <c r="CJ11" i="58"/>
  <c r="CI11" i="58"/>
  <c r="CH11" i="58"/>
  <c r="CG11" i="58"/>
  <c r="CF11" i="58"/>
  <c r="CE11" i="58"/>
  <c r="CD11" i="58"/>
  <c r="CC11" i="58"/>
  <c r="CB11" i="58"/>
  <c r="CA11" i="58"/>
  <c r="BZ11" i="58"/>
  <c r="BY11" i="58"/>
  <c r="BX11" i="58"/>
  <c r="BW11" i="58"/>
  <c r="BV11" i="58"/>
  <c r="BU11" i="58"/>
  <c r="BT11" i="58"/>
  <c r="BS11" i="58"/>
  <c r="BR11" i="58"/>
  <c r="BQ11" i="58"/>
  <c r="BP11" i="58"/>
  <c r="BO11" i="58"/>
  <c r="BN11" i="58"/>
  <c r="BM11" i="58"/>
  <c r="BL11" i="58"/>
  <c r="BK11" i="58"/>
  <c r="BJ11" i="58"/>
  <c r="BI11" i="58"/>
  <c r="BH11" i="58"/>
  <c r="BG11" i="58"/>
  <c r="BF11" i="58"/>
  <c r="BE11" i="58"/>
  <c r="BD11" i="58"/>
  <c r="BC11" i="58"/>
  <c r="BB11" i="58"/>
  <c r="BA11" i="58"/>
  <c r="AZ11" i="58"/>
  <c r="AY11" i="58"/>
  <c r="AX11" i="58"/>
  <c r="AW11" i="58"/>
  <c r="AV11" i="58"/>
  <c r="AU11" i="58"/>
  <c r="AT11" i="58"/>
  <c r="AS11" i="58"/>
  <c r="AR11" i="58"/>
  <c r="AQ11" i="58"/>
  <c r="AP11" i="58"/>
  <c r="AO11" i="58"/>
  <c r="AN11" i="58"/>
  <c r="AM11" i="58"/>
  <c r="AL11" i="58"/>
  <c r="AK11" i="58"/>
  <c r="AJ11" i="58"/>
  <c r="AI11" i="58"/>
  <c r="AH11" i="58"/>
  <c r="AG11" i="58"/>
  <c r="AF11" i="58"/>
  <c r="AE11" i="58"/>
  <c r="AD11" i="58"/>
  <c r="AC11" i="58"/>
  <c r="AB11" i="58"/>
  <c r="AA11" i="58"/>
  <c r="Z11" i="58"/>
  <c r="Y11" i="58"/>
  <c r="X11" i="58"/>
  <c r="W11" i="58"/>
  <c r="V11" i="58"/>
  <c r="U11" i="58"/>
  <c r="T11" i="58"/>
  <c r="S11" i="58"/>
  <c r="R11" i="58"/>
  <c r="Q11" i="58"/>
  <c r="P11" i="58"/>
  <c r="O11" i="58"/>
  <c r="N11" i="58"/>
  <c r="M11" i="58"/>
  <c r="L11" i="58"/>
  <c r="K11" i="58"/>
  <c r="J11" i="58"/>
  <c r="I11" i="58"/>
  <c r="H11" i="58"/>
  <c r="G11" i="58"/>
  <c r="F11" i="58"/>
  <c r="E11" i="58"/>
  <c r="D11" i="58"/>
  <c r="C11" i="58"/>
  <c r="LO7" i="58"/>
  <c r="LN7" i="58"/>
  <c r="LM7" i="58"/>
  <c r="LL7" i="58"/>
  <c r="LK7" i="58"/>
  <c r="LJ7" i="58"/>
  <c r="LI7" i="58"/>
  <c r="LH7" i="58"/>
  <c r="LG7" i="58"/>
  <c r="LF7" i="58"/>
  <c r="LE7" i="58"/>
  <c r="LD7" i="58"/>
  <c r="LC7" i="58"/>
  <c r="LB7" i="58"/>
  <c r="LA7" i="58"/>
  <c r="KZ7" i="58"/>
  <c r="KY7" i="58"/>
  <c r="KX7" i="58"/>
  <c r="KW7" i="58"/>
  <c r="KV7" i="58"/>
  <c r="KU7" i="58"/>
  <c r="KT7" i="58"/>
  <c r="KS7" i="58"/>
  <c r="KR7" i="58"/>
  <c r="KQ7" i="58"/>
  <c r="KP7" i="58"/>
  <c r="KO7" i="58"/>
  <c r="KN7" i="58"/>
  <c r="KM7" i="58"/>
  <c r="KL7" i="58"/>
  <c r="KK7" i="58"/>
  <c r="KJ7" i="58"/>
  <c r="KI7" i="58"/>
  <c r="KH7" i="58"/>
  <c r="KG7" i="58"/>
  <c r="KF7" i="58"/>
  <c r="KE7" i="58"/>
  <c r="KD7" i="58"/>
  <c r="KC7" i="58"/>
  <c r="KB7" i="58"/>
  <c r="KA7" i="58"/>
  <c r="JZ7" i="58"/>
  <c r="JY7" i="58"/>
  <c r="JX7" i="58"/>
  <c r="JW7" i="58"/>
  <c r="JV7" i="58"/>
  <c r="JU7" i="58"/>
  <c r="JT7" i="58"/>
  <c r="JS7" i="58"/>
  <c r="JR7" i="58"/>
  <c r="JQ7" i="58"/>
  <c r="JP7" i="58"/>
  <c r="JO7" i="58"/>
  <c r="JN7" i="58"/>
  <c r="JM7" i="58"/>
  <c r="JL7" i="58"/>
  <c r="JK7" i="58"/>
  <c r="JJ7" i="58"/>
  <c r="JI7" i="58"/>
  <c r="JH7" i="58"/>
  <c r="JG7" i="58"/>
  <c r="JF7" i="58"/>
  <c r="JE7" i="58"/>
  <c r="JD7" i="58"/>
  <c r="JC7" i="58"/>
  <c r="JB7" i="58"/>
  <c r="JA7" i="58"/>
  <c r="IZ7" i="58"/>
  <c r="IY7" i="58"/>
  <c r="IX7" i="58"/>
  <c r="IW7" i="58"/>
  <c r="IV7" i="58"/>
  <c r="IU7" i="58"/>
  <c r="IT7" i="58"/>
  <c r="IS7" i="58"/>
  <c r="IR7" i="58"/>
  <c r="IQ7" i="58"/>
  <c r="IP7" i="58"/>
  <c r="IO7" i="58"/>
  <c r="IN7" i="58"/>
  <c r="IM7" i="58"/>
  <c r="IL7" i="58"/>
  <c r="IK7" i="58"/>
  <c r="IJ7" i="58"/>
  <c r="II7" i="58"/>
  <c r="IH7" i="58"/>
  <c r="IG7" i="58"/>
  <c r="IF7" i="58"/>
  <c r="IE7" i="58"/>
  <c r="ID7" i="58"/>
  <c r="IC7" i="58"/>
  <c r="IB7" i="58"/>
  <c r="IA7" i="58"/>
  <c r="HZ7" i="58"/>
  <c r="HY7" i="58"/>
  <c r="HX7" i="58"/>
  <c r="HW7" i="58"/>
  <c r="HV7" i="58"/>
  <c r="HU7" i="58"/>
  <c r="HT7" i="58"/>
  <c r="HS7" i="58"/>
  <c r="HR7" i="58"/>
  <c r="HQ7" i="58"/>
  <c r="HP7" i="58"/>
  <c r="HO7" i="58"/>
  <c r="HN7" i="58"/>
  <c r="HM7" i="58"/>
  <c r="HL7" i="58"/>
  <c r="HK7" i="58"/>
  <c r="HJ7" i="58"/>
  <c r="HI7" i="58"/>
  <c r="HH7" i="58"/>
  <c r="HG7" i="58"/>
  <c r="HF7" i="58"/>
  <c r="HE7" i="58"/>
  <c r="HD7" i="58"/>
  <c r="HC7" i="58"/>
  <c r="HB7" i="58"/>
  <c r="HA7" i="58"/>
  <c r="GZ7" i="58"/>
  <c r="GY7" i="58"/>
  <c r="GX7" i="58"/>
  <c r="GW7" i="58"/>
  <c r="GV7" i="58"/>
  <c r="GU7" i="58"/>
  <c r="GT7" i="58"/>
  <c r="GS7" i="58"/>
  <c r="GR7" i="58"/>
  <c r="GQ7" i="58"/>
  <c r="GP7" i="58"/>
  <c r="GO7" i="58"/>
  <c r="GN7" i="58"/>
  <c r="GM7" i="58"/>
  <c r="GL7" i="58"/>
  <c r="GK7" i="58"/>
  <c r="GJ7" i="58"/>
  <c r="GI7" i="58"/>
  <c r="GH7" i="58"/>
  <c r="GG7" i="58"/>
  <c r="GF7" i="58"/>
  <c r="GE7" i="58"/>
  <c r="GD7" i="58"/>
  <c r="GC7" i="58"/>
  <c r="GB7" i="58"/>
  <c r="GA7" i="58"/>
  <c r="FZ7" i="58"/>
  <c r="FY7" i="58"/>
  <c r="FX7" i="58"/>
  <c r="FW7" i="58"/>
  <c r="FV7" i="58"/>
  <c r="FU7" i="58"/>
  <c r="FT7" i="58"/>
  <c r="FS7" i="58"/>
  <c r="FR7" i="58"/>
  <c r="FQ7" i="58"/>
  <c r="FP7" i="58"/>
  <c r="FO7" i="58"/>
  <c r="FN7" i="58"/>
  <c r="FM7" i="58"/>
  <c r="FL7" i="58"/>
  <c r="FK7" i="58"/>
  <c r="FJ7" i="58"/>
  <c r="FI7" i="58"/>
  <c r="FH7" i="58"/>
  <c r="FG7" i="58"/>
  <c r="FF7" i="58"/>
  <c r="FE7" i="58"/>
  <c r="FD7" i="58"/>
  <c r="FC7" i="58"/>
  <c r="FB7" i="58"/>
  <c r="FA7" i="58"/>
  <c r="EZ7" i="58"/>
  <c r="EY7" i="58"/>
  <c r="EX7" i="58"/>
  <c r="EW7" i="58"/>
  <c r="EV7" i="58"/>
  <c r="EU7" i="58"/>
  <c r="ET7" i="58"/>
  <c r="ES7" i="58"/>
  <c r="ER7" i="58"/>
  <c r="EQ7" i="58"/>
  <c r="EP7" i="58"/>
  <c r="EO7" i="58"/>
  <c r="EN7" i="58"/>
  <c r="EM7" i="58"/>
  <c r="EL7" i="58"/>
  <c r="EK7" i="58"/>
  <c r="EJ7" i="58"/>
  <c r="EI7" i="58"/>
  <c r="EH7" i="58"/>
  <c r="EG7" i="58"/>
  <c r="EF7" i="58"/>
  <c r="EE7" i="58"/>
  <c r="ED7" i="58"/>
  <c r="EC7" i="58"/>
  <c r="EB7" i="58"/>
  <c r="EA7" i="58"/>
  <c r="DZ7" i="58"/>
  <c r="DY7" i="58"/>
  <c r="DX7" i="58"/>
  <c r="DW7" i="58"/>
  <c r="DV7" i="58"/>
  <c r="DU7" i="58"/>
  <c r="DT7" i="58"/>
  <c r="DS7" i="58"/>
  <c r="DR7" i="58"/>
  <c r="DQ7" i="58"/>
  <c r="DP7" i="58"/>
  <c r="DO7" i="58"/>
  <c r="DN7" i="58"/>
  <c r="DM7" i="58"/>
  <c r="DL7" i="58"/>
  <c r="DK7" i="58"/>
  <c r="DJ7" i="58"/>
  <c r="DI7" i="58"/>
  <c r="DH7" i="58"/>
  <c r="DG7" i="58"/>
  <c r="DF7" i="58"/>
  <c r="DE7" i="58"/>
  <c r="DD7" i="58"/>
  <c r="DC7" i="58"/>
  <c r="DB7" i="58"/>
  <c r="DA7" i="58"/>
  <c r="CZ7" i="58"/>
  <c r="CY7" i="58"/>
  <c r="CX7" i="58"/>
  <c r="CW7" i="58"/>
  <c r="CV7" i="58"/>
  <c r="CU7" i="58"/>
  <c r="CT7" i="58"/>
  <c r="CS7" i="58"/>
  <c r="CR7" i="58"/>
  <c r="CQ7" i="58"/>
  <c r="CP7" i="58"/>
  <c r="CO7" i="58"/>
  <c r="CN7" i="58"/>
  <c r="CM7" i="58"/>
  <c r="CL7" i="58"/>
  <c r="CK7" i="58"/>
  <c r="CJ7" i="58"/>
  <c r="CI7" i="58"/>
  <c r="CH7" i="58"/>
  <c r="CG7" i="58"/>
  <c r="CF7" i="58"/>
  <c r="CE7" i="58"/>
  <c r="CD7" i="58"/>
  <c r="CC7" i="58"/>
  <c r="CB7" i="58"/>
  <c r="CA7" i="58"/>
  <c r="BZ7" i="58"/>
  <c r="BY7" i="58"/>
  <c r="BX7" i="58"/>
  <c r="BW7" i="58"/>
  <c r="BV7" i="58"/>
  <c r="BU7" i="58"/>
  <c r="BT7" i="58"/>
  <c r="BS7" i="58"/>
  <c r="BR7" i="58"/>
  <c r="BQ7" i="58"/>
  <c r="BP7" i="58"/>
  <c r="BO7" i="58"/>
  <c r="BN7" i="58"/>
  <c r="BM7" i="58"/>
  <c r="BL7" i="58"/>
  <c r="BK7" i="58"/>
  <c r="BJ7" i="58"/>
  <c r="BI7" i="58"/>
  <c r="BH7" i="58"/>
  <c r="BG7" i="58"/>
  <c r="BF7" i="58"/>
  <c r="BE7" i="58"/>
  <c r="BD7" i="58"/>
  <c r="BC7" i="58"/>
  <c r="BB7" i="58"/>
  <c r="BA7" i="58"/>
  <c r="AZ7" i="58"/>
  <c r="AY7" i="58"/>
  <c r="AX7" i="58"/>
  <c r="AW7" i="58"/>
  <c r="AV7" i="58"/>
  <c r="AU7" i="58"/>
  <c r="AT7" i="58"/>
  <c r="AS7" i="58"/>
  <c r="AR7" i="58"/>
  <c r="AQ7" i="58"/>
  <c r="AP7" i="58"/>
  <c r="AO7" i="58"/>
  <c r="AN7" i="58"/>
  <c r="AM7" i="58"/>
  <c r="AL7" i="58"/>
  <c r="AK7" i="58"/>
  <c r="AJ7" i="58"/>
  <c r="AI7" i="58"/>
  <c r="AH7" i="58"/>
  <c r="AG7" i="58"/>
  <c r="AF7" i="58"/>
  <c r="AE7" i="58"/>
  <c r="AD7" i="58"/>
  <c r="AC7" i="58"/>
  <c r="AB7" i="58"/>
  <c r="AA7" i="58"/>
  <c r="Z7" i="58"/>
  <c r="Y7" i="58"/>
  <c r="X7" i="58"/>
  <c r="W7" i="58"/>
  <c r="V7" i="58"/>
  <c r="U7" i="58"/>
  <c r="T7" i="58"/>
  <c r="S7" i="58"/>
  <c r="R7" i="58"/>
  <c r="Q7" i="58"/>
  <c r="P7" i="58"/>
  <c r="O7" i="58"/>
  <c r="N7" i="58"/>
  <c r="M7" i="58"/>
  <c r="L7" i="58"/>
  <c r="K7" i="58"/>
  <c r="J7" i="58"/>
  <c r="I7" i="58"/>
  <c r="H7" i="58"/>
  <c r="G7" i="58"/>
  <c r="F7" i="58"/>
  <c r="E7" i="58"/>
  <c r="D7" i="58"/>
  <c r="C7" i="58"/>
  <c r="N8" i="56" l="1"/>
  <c r="M8" i="56"/>
  <c r="N7" i="56"/>
  <c r="M7" i="56"/>
  <c r="N6" i="56"/>
  <c r="M6" i="56"/>
  <c r="N5" i="56"/>
  <c r="M5" i="56"/>
  <c r="N4" i="56"/>
  <c r="M4" i="56"/>
  <c r="N3" i="56"/>
  <c r="M3" i="56"/>
  <c r="G6" i="39" l="1"/>
  <c r="F6" i="39"/>
  <c r="G5" i="39"/>
  <c r="F5" i="39"/>
  <c r="G4" i="39"/>
  <c r="F4" i="39"/>
  <c r="G3" i="39"/>
  <c r="F3" i="39"/>
  <c r="G8" i="38"/>
  <c r="F8" i="38"/>
  <c r="G7" i="38"/>
  <c r="F7" i="38"/>
  <c r="G6" i="38"/>
  <c r="F6" i="38"/>
  <c r="G10" i="37"/>
  <c r="F10" i="37"/>
  <c r="G9" i="37"/>
  <c r="F9" i="37"/>
  <c r="G8" i="37"/>
  <c r="F8" i="37"/>
  <c r="G7" i="37"/>
  <c r="F7" i="37"/>
  <c r="F11" i="34"/>
  <c r="E11" i="34"/>
  <c r="F10" i="34"/>
  <c r="E10" i="34"/>
  <c r="F7" i="33"/>
  <c r="E7" i="33"/>
  <c r="F6" i="33"/>
  <c r="E6" i="33"/>
  <c r="F5" i="33"/>
  <c r="E5" i="33"/>
  <c r="F4" i="33"/>
  <c r="E4" i="33"/>
  <c r="G8" i="32"/>
  <c r="F8" i="32"/>
  <c r="G7" i="32"/>
  <c r="F7" i="32"/>
  <c r="G6" i="32"/>
  <c r="F6" i="32"/>
  <c r="I8" i="31"/>
  <c r="H8" i="31"/>
  <c r="M8" i="31" s="1"/>
  <c r="I7" i="31"/>
  <c r="H7" i="31"/>
  <c r="N7" i="31" s="1"/>
  <c r="I6" i="31"/>
  <c r="H6" i="31"/>
  <c r="M6" i="31" s="1"/>
  <c r="F33" i="24"/>
  <c r="E33" i="24"/>
  <c r="F32" i="24"/>
  <c r="E32" i="24"/>
  <c r="F31" i="24"/>
  <c r="E31" i="24"/>
  <c r="F30" i="24"/>
  <c r="E30" i="24"/>
  <c r="F29" i="24"/>
  <c r="E29" i="24"/>
  <c r="F28" i="24"/>
  <c r="E28" i="24"/>
  <c r="F27" i="24"/>
  <c r="E27" i="24"/>
  <c r="F26" i="24"/>
  <c r="E26" i="24"/>
  <c r="F25" i="24"/>
  <c r="E25" i="24"/>
  <c r="F24" i="24"/>
  <c r="E24" i="24"/>
  <c r="F23" i="24"/>
  <c r="E23" i="24"/>
  <c r="F22" i="24"/>
  <c r="E22" i="24"/>
  <c r="F17" i="24"/>
  <c r="E17" i="24"/>
  <c r="F16" i="24"/>
  <c r="E16" i="24"/>
  <c r="F15" i="24"/>
  <c r="E15" i="24"/>
  <c r="F14" i="24"/>
  <c r="E14" i="24"/>
  <c r="F13" i="24"/>
  <c r="E13" i="24"/>
  <c r="F12" i="24"/>
  <c r="E12" i="24"/>
  <c r="F11" i="24"/>
  <c r="E11" i="24"/>
  <c r="F10" i="24"/>
  <c r="E10" i="24"/>
  <c r="F9" i="24"/>
  <c r="E9" i="24"/>
  <c r="F8" i="24"/>
  <c r="E8" i="24"/>
  <c r="F7" i="24"/>
  <c r="E7" i="24"/>
  <c r="F6" i="24"/>
  <c r="E6" i="24"/>
  <c r="J36" i="22"/>
  <c r="I36" i="22"/>
  <c r="J35" i="22"/>
  <c r="I35" i="22"/>
  <c r="J34" i="22"/>
  <c r="I34" i="22"/>
  <c r="J33" i="22"/>
  <c r="I33" i="22"/>
  <c r="J32" i="22"/>
  <c r="I32" i="22"/>
  <c r="J31" i="22"/>
  <c r="I31" i="22"/>
  <c r="J30" i="22"/>
  <c r="I30" i="22"/>
  <c r="J29" i="22"/>
  <c r="I29" i="22"/>
  <c r="J28" i="22"/>
  <c r="I28" i="22"/>
  <c r="J27" i="22"/>
  <c r="I27" i="22"/>
  <c r="J26" i="22"/>
  <c r="I26" i="22"/>
  <c r="J25" i="22"/>
  <c r="I25" i="22"/>
  <c r="J24" i="22"/>
  <c r="I24" i="22"/>
  <c r="J23" i="22"/>
  <c r="I23" i="22"/>
  <c r="J22" i="22"/>
  <c r="I22" i="22"/>
  <c r="J21" i="22"/>
  <c r="I21" i="22"/>
  <c r="J20" i="22"/>
  <c r="I20" i="22"/>
  <c r="J19" i="22"/>
  <c r="I19" i="22"/>
  <c r="J18" i="22"/>
  <c r="I18" i="22"/>
  <c r="J17" i="22"/>
  <c r="I17" i="22"/>
  <c r="J16" i="22"/>
  <c r="I16" i="22"/>
  <c r="J15" i="22"/>
  <c r="I15" i="22"/>
  <c r="J14" i="22"/>
  <c r="I14" i="22"/>
  <c r="J13" i="22"/>
  <c r="I13" i="22"/>
  <c r="J12" i="22"/>
  <c r="I12" i="22"/>
  <c r="J11" i="22"/>
  <c r="I11" i="22"/>
  <c r="J10" i="22"/>
  <c r="I10" i="22"/>
  <c r="J9" i="22"/>
  <c r="I9" i="22"/>
  <c r="J8" i="22"/>
  <c r="I8" i="22"/>
  <c r="J7" i="22"/>
  <c r="I7" i="22"/>
  <c r="J6" i="22"/>
  <c r="I6" i="22"/>
  <c r="J5" i="22"/>
  <c r="I5" i="22"/>
  <c r="G8" i="21"/>
  <c r="F8" i="21"/>
  <c r="G7" i="21"/>
  <c r="F7" i="21"/>
  <c r="G6" i="21"/>
  <c r="F6" i="21"/>
  <c r="G11" i="20"/>
  <c r="F11" i="20"/>
  <c r="G10" i="20"/>
  <c r="F10" i="20"/>
  <c r="G9" i="20"/>
  <c r="F9" i="20"/>
  <c r="G16" i="19"/>
  <c r="F16" i="19"/>
  <c r="G15" i="19"/>
  <c r="F15" i="19"/>
  <c r="G14" i="19"/>
  <c r="F14" i="19"/>
  <c r="G13" i="19"/>
  <c r="F13" i="19"/>
  <c r="G12" i="19"/>
  <c r="F12" i="19"/>
  <c r="G11" i="19"/>
  <c r="F11" i="19"/>
  <c r="G10" i="19"/>
  <c r="F10" i="19"/>
  <c r="G9" i="19"/>
  <c r="F9" i="19"/>
  <c r="G8" i="19"/>
  <c r="F8" i="19"/>
  <c r="G7" i="19"/>
  <c r="F7" i="19"/>
  <c r="H22" i="18"/>
  <c r="G22" i="18"/>
  <c r="H21" i="18"/>
  <c r="G21" i="18"/>
  <c r="H20" i="18"/>
  <c r="G20" i="18"/>
  <c r="H19" i="18"/>
  <c r="G19" i="18"/>
  <c r="H18" i="18"/>
  <c r="G18" i="18"/>
  <c r="H17" i="18"/>
  <c r="G17" i="18"/>
  <c r="H12" i="18"/>
  <c r="G12" i="18"/>
  <c r="H11" i="18"/>
  <c r="G11" i="18"/>
  <c r="H10" i="18"/>
  <c r="G10" i="18"/>
  <c r="H9" i="18"/>
  <c r="G9" i="18"/>
  <c r="H8" i="18"/>
  <c r="G8" i="18"/>
  <c r="H7" i="18"/>
  <c r="G7" i="18"/>
  <c r="G13" i="16"/>
  <c r="F13" i="16"/>
  <c r="G12" i="16"/>
  <c r="F12" i="16"/>
  <c r="G11" i="16"/>
  <c r="F11" i="16"/>
  <c r="G10" i="16"/>
  <c r="F10" i="16"/>
  <c r="G9" i="16"/>
  <c r="F9" i="16"/>
  <c r="G8" i="16"/>
  <c r="F8" i="16"/>
  <c r="G7" i="16"/>
  <c r="F7" i="16"/>
  <c r="G6" i="16"/>
  <c r="F6" i="16"/>
  <c r="G14" i="15"/>
  <c r="F14" i="15"/>
  <c r="G13" i="15"/>
  <c r="F13" i="15"/>
  <c r="G12" i="15"/>
  <c r="F12" i="15"/>
  <c r="G11" i="15"/>
  <c r="F11" i="15"/>
  <c r="G10" i="15"/>
  <c r="F10" i="15"/>
  <c r="G9" i="15"/>
  <c r="F9" i="15"/>
  <c r="G8" i="15"/>
  <c r="F8" i="15"/>
  <c r="G7" i="15"/>
  <c r="F7" i="15"/>
  <c r="L9" i="14"/>
  <c r="K9" i="14"/>
  <c r="G9" i="14"/>
  <c r="F9" i="14"/>
  <c r="L8" i="14"/>
  <c r="K8" i="14"/>
  <c r="G8" i="14"/>
  <c r="F8" i="14"/>
  <c r="L7" i="14"/>
  <c r="K7" i="14"/>
  <c r="G7" i="14"/>
  <c r="F7" i="14"/>
  <c r="L6" i="14"/>
  <c r="K6" i="14"/>
  <c r="G6" i="14"/>
  <c r="F6" i="14"/>
  <c r="L9" i="13"/>
  <c r="K9" i="13"/>
  <c r="G9" i="13"/>
  <c r="F9" i="13"/>
  <c r="L8" i="13"/>
  <c r="K8" i="13"/>
  <c r="G8" i="13"/>
  <c r="F8" i="13"/>
  <c r="L7" i="13"/>
  <c r="K7" i="13"/>
  <c r="G7" i="13"/>
  <c r="F7" i="13"/>
  <c r="L6" i="13"/>
  <c r="K6" i="13"/>
  <c r="G6" i="13"/>
  <c r="F6" i="13"/>
  <c r="M7" i="31" l="1"/>
  <c r="N6" i="31"/>
  <c r="N8" i="31"/>
  <c r="H9" i="4"/>
  <c r="H10" i="4"/>
  <c r="H11" i="4"/>
  <c r="H12" i="4"/>
  <c r="H13" i="4"/>
  <c r="H14" i="4"/>
  <c r="H15" i="4"/>
  <c r="H16" i="4"/>
  <c r="H17" i="4"/>
  <c r="H18" i="4"/>
  <c r="H19" i="4"/>
  <c r="H20" i="4"/>
  <c r="H21" i="4"/>
  <c r="H22" i="4"/>
  <c r="H23" i="4"/>
  <c r="H8" i="4"/>
  <c r="G9" i="4"/>
  <c r="G10" i="4"/>
  <c r="G11" i="4"/>
  <c r="G12" i="4"/>
  <c r="G13" i="4"/>
  <c r="G14" i="4"/>
  <c r="G15" i="4"/>
  <c r="G16" i="4"/>
  <c r="G17" i="4"/>
  <c r="G18" i="4"/>
  <c r="G19" i="4"/>
  <c r="G20" i="4"/>
  <c r="G21" i="4"/>
  <c r="G22" i="4"/>
  <c r="G23" i="4"/>
  <c r="G8" i="4"/>
  <c r="F8" i="12" l="1"/>
  <c r="E8" i="12"/>
  <c r="F7" i="12"/>
  <c r="E7" i="12"/>
  <c r="F6" i="12"/>
  <c r="E6" i="12"/>
  <c r="F5" i="12"/>
  <c r="E5" i="12"/>
  <c r="F4" i="12"/>
  <c r="E4" i="12"/>
  <c r="G6" i="11"/>
  <c r="G7" i="11"/>
  <c r="G5" i="11"/>
  <c r="F6" i="11"/>
  <c r="F7" i="11"/>
  <c r="F5" i="11"/>
  <c r="F12" i="10"/>
  <c r="E12" i="10"/>
  <c r="F11" i="10"/>
  <c r="E11" i="10"/>
  <c r="F10" i="10"/>
  <c r="E10" i="10"/>
  <c r="F9" i="10"/>
  <c r="E9" i="10"/>
  <c r="F8" i="10"/>
  <c r="E8" i="10"/>
  <c r="F7" i="10"/>
  <c r="E7" i="10"/>
  <c r="F6" i="10"/>
  <c r="E6" i="10"/>
  <c r="K7" i="10"/>
  <c r="K8" i="10"/>
  <c r="K9" i="10"/>
  <c r="K10" i="10"/>
  <c r="K11" i="10"/>
  <c r="K12" i="10"/>
  <c r="K6" i="10"/>
  <c r="J7" i="10"/>
  <c r="J8" i="10"/>
  <c r="J9" i="10"/>
  <c r="J10" i="10"/>
  <c r="J11" i="10"/>
  <c r="J12" i="10"/>
  <c r="J6" i="10"/>
  <c r="G9" i="9"/>
  <c r="G10" i="9"/>
  <c r="G11" i="9"/>
  <c r="G12" i="9"/>
  <c r="G13" i="9"/>
  <c r="G8" i="9"/>
  <c r="F9" i="9"/>
  <c r="F10" i="9"/>
  <c r="F11" i="9"/>
  <c r="F12" i="9"/>
  <c r="F13" i="9"/>
  <c r="F8" i="9"/>
  <c r="G7" i="8" l="1"/>
  <c r="G8" i="8"/>
  <c r="G9" i="8"/>
  <c r="G10" i="8"/>
  <c r="G11" i="8"/>
  <c r="G12" i="8"/>
  <c r="G13" i="8"/>
  <c r="G14" i="8"/>
  <c r="G15" i="8"/>
  <c r="G16" i="8"/>
  <c r="G17" i="8"/>
  <c r="G18" i="8"/>
  <c r="G19" i="8"/>
  <c r="G20" i="8"/>
  <c r="G21" i="8"/>
  <c r="G22" i="8"/>
  <c r="G23" i="8"/>
  <c r="G24" i="8"/>
  <c r="G25" i="8"/>
  <c r="G26" i="8"/>
  <c r="G27" i="8"/>
  <c r="G28" i="8"/>
  <c r="G29" i="8"/>
  <c r="G30" i="8"/>
  <c r="G31" i="8"/>
  <c r="G32" i="8"/>
  <c r="G33" i="8"/>
  <c r="G34" i="8"/>
  <c r="G35" i="8"/>
  <c r="F7" i="8"/>
  <c r="F8" i="8"/>
  <c r="F9" i="8"/>
  <c r="F10" i="8"/>
  <c r="F11" i="8"/>
  <c r="F12" i="8"/>
  <c r="F13" i="8"/>
  <c r="F14" i="8"/>
  <c r="F15" i="8"/>
  <c r="F16" i="8"/>
  <c r="F17" i="8"/>
  <c r="F18" i="8"/>
  <c r="F19" i="8"/>
  <c r="F20" i="8"/>
  <c r="F21" i="8"/>
  <c r="F22" i="8"/>
  <c r="F23" i="8"/>
  <c r="F24" i="8"/>
  <c r="F25" i="8"/>
  <c r="F26" i="8"/>
  <c r="F27" i="8"/>
  <c r="F28" i="8"/>
  <c r="F29" i="8"/>
  <c r="F30" i="8"/>
  <c r="F31" i="8"/>
  <c r="F32" i="8"/>
  <c r="F33" i="8"/>
  <c r="F34" i="8"/>
  <c r="F35" i="8"/>
  <c r="G6" i="8"/>
  <c r="F6" i="8"/>
  <c r="H11" i="2" l="1"/>
  <c r="G11" i="2"/>
  <c r="H10" i="2"/>
  <c r="G10" i="2"/>
  <c r="H9" i="2"/>
  <c r="G9" i="2"/>
  <c r="H8" i="2"/>
  <c r="G8" i="2"/>
  <c r="H7" i="2"/>
  <c r="G7" i="2"/>
  <c r="H6" i="2"/>
  <c r="G6" i="2"/>
  <c r="L10" i="1"/>
  <c r="K10" i="1"/>
  <c r="G10" i="1"/>
  <c r="F10" i="1"/>
  <c r="L9" i="1"/>
  <c r="K9" i="1"/>
  <c r="G9" i="1"/>
  <c r="F9" i="1"/>
  <c r="L8" i="1"/>
  <c r="K8" i="1"/>
  <c r="G8" i="1"/>
  <c r="F8" i="1"/>
  <c r="L7" i="1"/>
  <c r="K7" i="1"/>
  <c r="G7" i="1"/>
  <c r="F7" i="1"/>
  <c r="G9" i="3"/>
  <c r="G10" i="3"/>
  <c r="G11" i="3"/>
  <c r="G12" i="3"/>
  <c r="G13" i="3"/>
  <c r="G14" i="3"/>
  <c r="G15" i="3"/>
  <c r="G8" i="3"/>
  <c r="F9" i="3"/>
  <c r="F10" i="3"/>
  <c r="F11" i="3"/>
  <c r="F12" i="3"/>
  <c r="F13" i="3"/>
  <c r="F14" i="3"/>
  <c r="F15" i="3"/>
  <c r="F8" i="3"/>
</calcChain>
</file>

<file path=xl/sharedStrings.xml><?xml version="1.0" encoding="utf-8"?>
<sst xmlns="http://schemas.openxmlformats.org/spreadsheetml/2006/main" count="922" uniqueCount="596">
  <si>
    <t>Figure 3H</t>
  </si>
  <si>
    <t>404C2</t>
  </si>
  <si>
    <t>Replicate 1</t>
  </si>
  <si>
    <t>Replicate 2</t>
  </si>
  <si>
    <t>Replicate 3</t>
  </si>
  <si>
    <t>NanoMEDIC without sgRNA</t>
  </si>
  <si>
    <t>NanoMEDIC with DMD1 sgRNA</t>
  </si>
  <si>
    <t>NanoMEDIC with DMD23 sgRNA</t>
  </si>
  <si>
    <t>NanoMEDIC with DMD1 and DMD23 sgRNA</t>
  </si>
  <si>
    <t>1383D2</t>
  </si>
  <si>
    <t>Average</t>
  </si>
  <si>
    <t>Std deviation</t>
  </si>
  <si>
    <t>Figure 3G</t>
  </si>
  <si>
    <t>Cell Line</t>
  </si>
  <si>
    <t>NanoMEDIC description</t>
  </si>
  <si>
    <t>Negative control, no NanoMEDIC</t>
  </si>
  <si>
    <t>NanoMEDIC with DMD1 sgRNA (1 ng active RNP)</t>
  </si>
  <si>
    <t>NanoMEDIC with DMD1 sgRNA (3 ng active RNP)</t>
  </si>
  <si>
    <t>NanoMEDIC with DMD1 sgRNA (10 ng active RNP)</t>
  </si>
  <si>
    <t>NanoMEDIC with DMD23 sgRNA (1 ng active RNP)</t>
  </si>
  <si>
    <t>NanoMEDIC with DMD23 sgRNA (3 ng active RNP)</t>
  </si>
  <si>
    <t>NanoMEDIC with DMD23 sgRNA (10 ng active RNP)</t>
  </si>
  <si>
    <t>Cell Type</t>
  </si>
  <si>
    <t>NanoMEDIC with DMD1 sgRNA (30 ng active RNP)</t>
  </si>
  <si>
    <t>NanoMEDIC with DMD23 sgRNA (30 ng active RNP)</t>
  </si>
  <si>
    <t>Description</t>
  </si>
  <si>
    <t>No FKBP12 (-AP219678)</t>
  </si>
  <si>
    <t>No FKBP12 (+AP219678)</t>
  </si>
  <si>
    <t>VSV-G-FKBP12 (-AP219678)</t>
  </si>
  <si>
    <t>VSV-G-FKBP12 (+AP219678)</t>
  </si>
  <si>
    <t>FKBP12-EGFP (-AP219678)</t>
  </si>
  <si>
    <t>FKBP12-EGFP (+AP219678)</t>
  </si>
  <si>
    <t>FKBP12-Gag (+AP219678)</t>
  </si>
  <si>
    <t>FKBP12-Gag (-AP219678)</t>
  </si>
  <si>
    <t>Standard Deviation</t>
  </si>
  <si>
    <t>Control</t>
  </si>
  <si>
    <t>EVs with FRB-SpCas9 (-AP21967)</t>
  </si>
  <si>
    <t>EVs without SpCas9</t>
  </si>
  <si>
    <t>EVs with FRB-SpCas9 (+AP21967)</t>
  </si>
  <si>
    <t>EVs with SpCas9-FRB (-AP21967)</t>
  </si>
  <si>
    <t>EVs with SpCas9-FRB (+AP21967)</t>
  </si>
  <si>
    <t>EVs with FRB-SpCas9-FRB (-AP21967)</t>
  </si>
  <si>
    <t>EVs with FRB-SpCas9-FRB (+AP21967)</t>
  </si>
  <si>
    <t>Indel analysis of HEK293T cells stably expressing DMD1 sgRNA</t>
  </si>
  <si>
    <t>Flow cytometry analysis of EGxxFP HEK293T reporter cells stably expressing DMD1 sgRNA</t>
  </si>
  <si>
    <t>Figure 1E</t>
  </si>
  <si>
    <t>Figure 1 F</t>
  </si>
  <si>
    <t>Figure 1G</t>
  </si>
  <si>
    <t>Figure 1H</t>
  </si>
  <si>
    <t>Negative Control - T7E1</t>
  </si>
  <si>
    <t>Negative Control + T7E1</t>
  </si>
  <si>
    <t>NanoMEDIC with SAMHD1#1 + T7E1</t>
  </si>
  <si>
    <t>NanoMEDIC with SAMHD1#2 + T7E1</t>
  </si>
  <si>
    <t>Std Dev</t>
  </si>
  <si>
    <t>Cortical neurons differentiated from 404C2 iPS cells</t>
  </si>
  <si>
    <t>U937 Cells overexpressing EGFP (+ NanoMEDIC with EGFP sgRNA)</t>
  </si>
  <si>
    <t>U937 Cells overexpressing EGFP (- NanoMEDIC )</t>
  </si>
  <si>
    <t>U937 Cells overexpressing SAMHD1 (- NanoMEDIC )</t>
  </si>
  <si>
    <t>CCR5 indel% in Jurkat cells</t>
  </si>
  <si>
    <t>Jurkat No NanoMEDIC</t>
  </si>
  <si>
    <t>Jurkat with NanoMEDIC targeting CCR5 (5 ul)</t>
  </si>
  <si>
    <t>Jurkat with NanoMEDIC targeting CCR5 (10 ul)</t>
  </si>
  <si>
    <t>Jurkat with NanoMEDIC targeting CCR5 (20 ul)</t>
  </si>
  <si>
    <t>Volume of EVs</t>
  </si>
  <si>
    <t>(-) AP21967</t>
  </si>
  <si>
    <t>(+) AP21967</t>
  </si>
  <si>
    <t xml:space="preserve">Flow cytometry analysis of EGxxFP HEK293T reporter cells stably expressing DMD1 sgRNA, inoculated with Evs produced in the absence or presence of AP21967 and without FRB-SpCas9 </t>
  </si>
  <si>
    <t xml:space="preserve">Flow cytometry analysis of EGxxFP HEK293T reporter cells stably expressing DMD1 sgRNA, inoculated with Evs produced in the absence or presence of AP21967 and with FRB-SpCas9 </t>
  </si>
  <si>
    <t xml:space="preserve">Flow cytometry analysis of EGxxFP HEK293T reporter cells stably expressing DMD1 sgRNA, inoculated with Evs produced in the absence or presence of AP21967 and with FRB-SpCas9 mutant </t>
  </si>
  <si>
    <t>Figure 2 B</t>
  </si>
  <si>
    <t>Figure 2 C Upper Panel</t>
  </si>
  <si>
    <t>Figure 2 C Lower Pane</t>
  </si>
  <si>
    <t>No VLP</t>
  </si>
  <si>
    <t>U6 sgRNA DMD1</t>
  </si>
  <si>
    <t>PL-5LTR-RGRDMD1x1 iP-A
-Tat</t>
  </si>
  <si>
    <t>PL-5LTR-RGRDMD1x1 iP-A
+Tat</t>
  </si>
  <si>
    <t>pL-5LTR-delPsi-RGRDMD1x1
-Tat</t>
  </si>
  <si>
    <t>pL-5LTR-delPsi-RGRDMD1x1
+Tat</t>
  </si>
  <si>
    <t>No Treatment</t>
  </si>
  <si>
    <t>Figure 3E</t>
  </si>
  <si>
    <t>No VLPs</t>
  </si>
  <si>
    <t>No 
VLPs</t>
  </si>
  <si>
    <t>Figure 3C</t>
  </si>
  <si>
    <t>Average</t>
    <phoneticPr fontId="1"/>
  </si>
  <si>
    <t>STDEV</t>
    <phoneticPr fontId="1"/>
  </si>
  <si>
    <t>nega</t>
    <phoneticPr fontId="1"/>
  </si>
  <si>
    <t>Luc2[V323I]-hDMD-Ex45[-]</t>
    <phoneticPr fontId="1"/>
  </si>
  <si>
    <t>no gRNA</t>
    <phoneticPr fontId="1"/>
  </si>
  <si>
    <t>Cas9 + DMD1 (posi con)</t>
    <phoneticPr fontId="1"/>
  </si>
  <si>
    <t>DMD1</t>
    <phoneticPr fontId="1"/>
  </si>
  <si>
    <t>DMD2</t>
    <phoneticPr fontId="1"/>
  </si>
  <si>
    <t>DMD4</t>
    <phoneticPr fontId="1"/>
  </si>
  <si>
    <t>DMD8</t>
    <phoneticPr fontId="1"/>
  </si>
  <si>
    <t>DMD9</t>
    <phoneticPr fontId="1"/>
  </si>
  <si>
    <t>DMD20</t>
    <phoneticPr fontId="1"/>
  </si>
  <si>
    <t>DMD23</t>
    <phoneticPr fontId="1"/>
  </si>
  <si>
    <t>DMD1 &amp; 2</t>
    <phoneticPr fontId="1"/>
  </si>
  <si>
    <t>DMD1 &amp; 4</t>
    <phoneticPr fontId="1"/>
  </si>
  <si>
    <t>DMD1 &amp; 8</t>
    <phoneticPr fontId="1"/>
  </si>
  <si>
    <t>DMD1 &amp; 9</t>
    <phoneticPr fontId="1"/>
  </si>
  <si>
    <t>DMD1 &amp; 20</t>
    <phoneticPr fontId="1"/>
  </si>
  <si>
    <t>DMD1 &amp; 23</t>
    <phoneticPr fontId="1"/>
  </si>
  <si>
    <t>DMD2 &amp; 4</t>
    <phoneticPr fontId="1"/>
  </si>
  <si>
    <t>DMD2 &amp; 8</t>
    <phoneticPr fontId="1"/>
  </si>
  <si>
    <t>DMD2 &amp; 9</t>
    <phoneticPr fontId="1"/>
  </si>
  <si>
    <t>DMD2 &amp; 20</t>
    <phoneticPr fontId="1"/>
  </si>
  <si>
    <t>DMD2 &amp; 23</t>
    <phoneticPr fontId="1"/>
  </si>
  <si>
    <t>DMD4 &amp; 8</t>
    <phoneticPr fontId="1"/>
  </si>
  <si>
    <t>DMD4 &amp; 9</t>
    <phoneticPr fontId="1"/>
  </si>
  <si>
    <t>DMD4 &amp; 20</t>
    <phoneticPr fontId="1"/>
  </si>
  <si>
    <t>DMD4 &amp; 23</t>
    <phoneticPr fontId="1"/>
  </si>
  <si>
    <t>DMD8 &amp; 9</t>
    <phoneticPr fontId="1"/>
  </si>
  <si>
    <t>DMD8 &amp; 20</t>
    <phoneticPr fontId="1"/>
  </si>
  <si>
    <t>DMD8 &amp; 23</t>
    <phoneticPr fontId="1"/>
  </si>
  <si>
    <t>DMD9 &amp; 20</t>
    <phoneticPr fontId="1"/>
  </si>
  <si>
    <t>DMD9 &amp; 23</t>
    <phoneticPr fontId="1"/>
  </si>
  <si>
    <t>DMD20 &amp; 23</t>
    <phoneticPr fontId="1"/>
  </si>
  <si>
    <t>Figure S5A</t>
  </si>
  <si>
    <t>Figuere S5B</t>
  </si>
  <si>
    <t>Figuere S5C</t>
  </si>
  <si>
    <t>Figuere S5D</t>
  </si>
  <si>
    <t>Neg DMD1 _x000D_Ctrl</t>
  </si>
  <si>
    <t>DMD1
Plasmid</t>
  </si>
  <si>
    <t>Neg DMD23_x000D_Ctrl</t>
  </si>
  <si>
    <t>DMD23_x000D_Plasmid</t>
  </si>
  <si>
    <t>Neg EMX1_x000D_Ctrl</t>
  </si>
  <si>
    <t>EMX1_x000D_Plasmid</t>
  </si>
  <si>
    <t>Neg SAMHD1#1_x000D_Ctrl</t>
  </si>
  <si>
    <t>SAMHD1#1_x000D_Plasmid</t>
  </si>
  <si>
    <t>Neg SAMHD1#2
Ctrl</t>
  </si>
  <si>
    <t>SAMHD1#1
Plasmid</t>
  </si>
  <si>
    <t>CCR5#1_x000D_Plasmid</t>
  </si>
  <si>
    <t>DMD1 NanoMEDIC</t>
  </si>
  <si>
    <t>C2C12</t>
  </si>
  <si>
    <t>Hu5</t>
  </si>
  <si>
    <t>HEK293T</t>
  </si>
  <si>
    <t>Figure 1C</t>
  </si>
  <si>
    <t>#1</t>
    <phoneticPr fontId="1"/>
  </si>
  <si>
    <t>#2</t>
    <phoneticPr fontId="1"/>
  </si>
  <si>
    <t>#3</t>
    <phoneticPr fontId="1"/>
  </si>
  <si>
    <t>Figure 4A</t>
  </si>
  <si>
    <t>Figure 4B-C</t>
  </si>
  <si>
    <t>DMD1+23</t>
  </si>
  <si>
    <t>DMD23</t>
  </si>
  <si>
    <t>DMD1</t>
  </si>
  <si>
    <t>No NanoMEDIC</t>
  </si>
  <si>
    <t>DMD Patient Exon 44 Deletion iPSCs</t>
  </si>
  <si>
    <t>DMD Patient Exon 46-47 Deletion iPSCs</t>
  </si>
  <si>
    <t>Healthy iPSCs</t>
  </si>
  <si>
    <t>Figure 4D</t>
  </si>
  <si>
    <t>DMD23 NanoMEDIC</t>
  </si>
  <si>
    <t>DMD1 + 23 NanoMEDIC</t>
  </si>
  <si>
    <t>Replicate #1</t>
  </si>
  <si>
    <t>Replicate #3</t>
  </si>
  <si>
    <t>Replicate #2</t>
  </si>
  <si>
    <t>Not 
treated</t>
  </si>
  <si>
    <t>Figure 5A</t>
  </si>
  <si>
    <t>Figure 5B</t>
  </si>
  <si>
    <t>Live Cell Number</t>
  </si>
  <si>
    <t>DNA On target</t>
  </si>
  <si>
    <t>DNA Off target</t>
  </si>
  <si>
    <t>VEGFA DNA on/off ratio</t>
  </si>
  <si>
    <t>EMX1 DNA on/off ratio</t>
  </si>
  <si>
    <t>SSA GFP + Cells</t>
  </si>
  <si>
    <t>Figure 5D</t>
  </si>
  <si>
    <t>VEGFA on and off target analysis</t>
  </si>
  <si>
    <t>Figure 5G</t>
  </si>
  <si>
    <t>EMX1 on and off target analysis</t>
  </si>
  <si>
    <t>EMX1 on to off target ratio</t>
  </si>
  <si>
    <t>Figure 5H</t>
  </si>
  <si>
    <t>Figure 5E</t>
  </si>
  <si>
    <t>VEGFA on to off target ratio</t>
  </si>
  <si>
    <t>DMD1 
NanoMEDIC</t>
  </si>
  <si>
    <t>Empty 
NanoMEDIC</t>
  </si>
  <si>
    <t>NanoMEDIC on target</t>
  </si>
  <si>
    <t>NanoMEDIC off target</t>
  </si>
  <si>
    <t>VEGFA NanoMEDIC on/off ratio</t>
  </si>
  <si>
    <t>EMX1 NanoMEDIC on/off ratio</t>
  </si>
  <si>
    <t>DMD Ex44 Del iPSC No NanoMEDIC</t>
  </si>
  <si>
    <t>DMD Ex44 Del iPSC DMD1 NanoMEDIC</t>
  </si>
  <si>
    <t>DMD Ex44 Del iPSC DMD23 NanoMEDIC</t>
  </si>
  <si>
    <t>DMD Ex44 Del iPSC DMD1&amp;23 NanoMEDIC</t>
  </si>
  <si>
    <t>DMD Ex46-47 Del iPSC No NanoMEDIC</t>
  </si>
  <si>
    <t>DMD Ex46-47 Del iPSC DMD1 NanoMEDIC</t>
  </si>
  <si>
    <t>DMD Ex46-47 Del iPSC DMD23 NanoMEDIC</t>
  </si>
  <si>
    <t>DMD Ex46-47 Del iPSC DMD1&amp;23 NanoMEDIC</t>
  </si>
  <si>
    <t>Healthy iPSC No NanoMEDIC</t>
  </si>
  <si>
    <t>Healthy iPSC DMD1 NanoMEDIC</t>
  </si>
  <si>
    <t>Healthy iPSC DMD23 NanoMEDIC</t>
  </si>
  <si>
    <t>Healthy iPSC DMD1&amp;23 NanoMEDIC</t>
  </si>
  <si>
    <t>DMD23 (Splicing Donor Site)</t>
  </si>
  <si>
    <t>DMD1 (Splicing Acceptor Site)</t>
  </si>
  <si>
    <t>Figure 6B</t>
  </si>
  <si>
    <t>Figure 6D</t>
  </si>
  <si>
    <t>Sham</t>
  </si>
  <si>
    <t>Intramuscular 
Injection (30 ul)</t>
  </si>
  <si>
    <t>Intramuscular 
Injection (100 ul)</t>
  </si>
  <si>
    <t>Mouse 1</t>
  </si>
  <si>
    <t>Mouse 2</t>
  </si>
  <si>
    <t>Mouse 3</t>
  </si>
  <si>
    <t xml:space="preserve">Day 1 </t>
  </si>
  <si>
    <t>Day 2</t>
  </si>
  <si>
    <t>Day 3</t>
  </si>
  <si>
    <t>Day</t>
  </si>
  <si>
    <t>Mouse 4</t>
  </si>
  <si>
    <t>Mouse 5</t>
  </si>
  <si>
    <t>Figure S1B</t>
  </si>
  <si>
    <t>No Transfection</t>
  </si>
  <si>
    <t>SpCas9</t>
  </si>
  <si>
    <t>FRB-SpCas9</t>
  </si>
  <si>
    <t>SpCas9-FRB</t>
  </si>
  <si>
    <t>FRB-SpCas9-FRB</t>
  </si>
  <si>
    <t>Indel%</t>
  </si>
  <si>
    <t>Figure S2A</t>
  </si>
  <si>
    <t>Non-transfected</t>
  </si>
  <si>
    <t>VSVG only VLPs 5 ul</t>
  </si>
  <si>
    <t xml:space="preserve">VSVG only VLPs </t>
  </si>
  <si>
    <t xml:space="preserve">WT LM-HIV gag-pol -Dar </t>
  </si>
  <si>
    <t xml:space="preserve">DmrA-HIVGag-pol
-Darunavir </t>
  </si>
  <si>
    <t xml:space="preserve">DmrA-HIVGag-pol
+ Darunavir </t>
  </si>
  <si>
    <t xml:space="preserve">DmrA-HIVgag
- Darunavir </t>
  </si>
  <si>
    <t>GFP+ cells</t>
  </si>
  <si>
    <t>NanoMEDIC</t>
  </si>
  <si>
    <t xml:space="preserve">Clontech Gesicles </t>
  </si>
  <si>
    <t>Figure S3B</t>
  </si>
  <si>
    <t>Figure S3D</t>
  </si>
  <si>
    <t>DMD1
50 ng NanoMEDIC</t>
  </si>
  <si>
    <t>DMD1
200 ng NanoMEDIC</t>
  </si>
  <si>
    <t>DMD1
500 ng NanoMEDIC</t>
  </si>
  <si>
    <t>DMD23
50 ng NanoMEDIC</t>
  </si>
  <si>
    <t>DMD23
200 ng NanoMEDIC</t>
  </si>
  <si>
    <t>DMD23
500 ng NanoMEDIC</t>
  </si>
  <si>
    <t>EMX1
50 ng NanoMEDIC</t>
  </si>
  <si>
    <t>EMX1
200 ng NanoMEDIC</t>
  </si>
  <si>
    <t>EMX1
500 ng NanoMEDIC</t>
  </si>
  <si>
    <t>SAMHD1#1
50 ng NanoMEDIC</t>
  </si>
  <si>
    <t>SAMHD1#1
200 ng NanoMEDIC</t>
  </si>
  <si>
    <t>SAMHD1#1
500 ng NanoMEDIC</t>
  </si>
  <si>
    <t>SAMHD1#2
50 ng NanoMEDIC</t>
  </si>
  <si>
    <t>SAMHD1#2
200 ng NanoMEDIC</t>
  </si>
  <si>
    <t>Neg CCR5#1
Ctrl</t>
  </si>
  <si>
    <t>SAMHD1#2
500 ng NanoMEDIC</t>
  </si>
  <si>
    <t>CCR5#1
50 ng NanoMEDIC</t>
  </si>
  <si>
    <t>CCR5#1
200 ng NanoMEDIC</t>
  </si>
  <si>
    <t>CCR5#1
500 ng NanoMEDIC</t>
  </si>
  <si>
    <t>Figure S6C</t>
  </si>
  <si>
    <t>Empty VLPs
500 pg p24</t>
  </si>
  <si>
    <t>Luc NanoMEDIC 
-AP21967
500 pg p24</t>
  </si>
  <si>
    <t>Luc NanoMEDIC
+AP21967
500 pg p24</t>
  </si>
  <si>
    <t xml:space="preserve">Average </t>
  </si>
  <si>
    <t>RNP 
Electrop.</t>
  </si>
  <si>
    <t>Nano-
MEDIC</t>
  </si>
  <si>
    <t>% Indels</t>
  </si>
  <si>
    <t>Figure S7E SpCas9 RNP Active amount</t>
  </si>
  <si>
    <t>Adherent system</t>
  </si>
  <si>
    <t>MaxCyte Suspension system
T-CiRA Large Batch 2</t>
  </si>
  <si>
    <t>Negative Control</t>
  </si>
  <si>
    <t>NanoMEDIC -Tat+AP21967</t>
  </si>
  <si>
    <t>NanoMEDIC +Tat+AP21967</t>
  </si>
  <si>
    <t>NanoMEDIC +Tat-AP21967</t>
  </si>
  <si>
    <t>Figure S7B</t>
  </si>
  <si>
    <t>Figure S7A</t>
  </si>
  <si>
    <t>NanoMEDIC Energy 4- Benzonase</t>
  </si>
  <si>
    <t>NanoMEDIC Energy 4+ Benzonase</t>
  </si>
  <si>
    <t>NanoMEDIC Energy 9- Benzonase</t>
  </si>
  <si>
    <t>NanoMEDIC Energy 9+ Benzonase</t>
  </si>
  <si>
    <t>NanoMEDIC 
0 nM AP21967</t>
  </si>
  <si>
    <t>NanoMEDIC 
300 nM AP21967</t>
  </si>
  <si>
    <t>NanoMEDIC 
0 nM AP21967
+ RGR DMD1</t>
  </si>
  <si>
    <t>NanoMEDIC 
300 nM AP21967
+ RGR DMD1</t>
  </si>
  <si>
    <t>NanoMEDIC  no FKBP12-Gag</t>
  </si>
  <si>
    <t xml:space="preserve">normalize experiment #1 </t>
  </si>
  <si>
    <t>normalize experiment #2</t>
  </si>
  <si>
    <t>Figure 3F</t>
  </si>
  <si>
    <t>Volume NanoMEDIC (ul)</t>
  </si>
  <si>
    <t>Figure S7F indel frequency in DMD ex44 deletion iPSC cells by T7E1 analysis</t>
  </si>
  <si>
    <t>Figure S6B</t>
  </si>
  <si>
    <t>U937 Cells inoulated with NanoMEDIC targeting EGFP</t>
  </si>
  <si>
    <t>This data is found in Supplementary Table 1</t>
  </si>
  <si>
    <t>Distrophin  Protein by Simple Wes</t>
  </si>
  <si>
    <t>MHC Protein by Simple Wes</t>
  </si>
  <si>
    <t>Figure S1A</t>
  </si>
  <si>
    <t>Figure S1D</t>
  </si>
  <si>
    <t>Figure S1C</t>
  </si>
  <si>
    <t>Figure 2C</t>
  </si>
  <si>
    <t xml:space="preserve"> </t>
  </si>
  <si>
    <t>Label</t>
  </si>
  <si>
    <t>Area</t>
  </si>
  <si>
    <t>Major</t>
  </si>
  <si>
    <t>Minor</t>
  </si>
  <si>
    <t>Angle</t>
  </si>
  <si>
    <t>2_PFA_1.tif:1366-0390</t>
  </si>
  <si>
    <t>2_PFA_1.tif:1462-0444</t>
  </si>
  <si>
    <t>2_PFA_1.tif:1933-0768</t>
  </si>
  <si>
    <t>2_PFA_1.tif:1902-0844</t>
  </si>
  <si>
    <t>2_PFA_10.tif:0453-1082</t>
  </si>
  <si>
    <t>2_PFA_10.tif:1880-1596</t>
  </si>
  <si>
    <t>2_PFA_10.tif:1831-2544</t>
  </si>
  <si>
    <t>2_PFA_10.tif:1297-2610</t>
  </si>
  <si>
    <t>2_PFA_11.tif:1066-2861</t>
  </si>
  <si>
    <t>2_PFA_11.tif:1626-0565</t>
  </si>
  <si>
    <t>2_PFA_12.tif:1069-1403</t>
  </si>
  <si>
    <t>2_PFA_12.tif:1675-1847</t>
  </si>
  <si>
    <t>2_PFA_13.tif:0136-2198</t>
  </si>
  <si>
    <t>2_PFA_13.tif:2095-3126</t>
  </si>
  <si>
    <t>2_PFA_13.tif:2170-3194</t>
  </si>
  <si>
    <t>2_PFA_13.tif:2371-1393</t>
  </si>
  <si>
    <t>2_PFA_13.tif:1767-1000</t>
  </si>
  <si>
    <t>2_PFA_14.tif:0439-1224</t>
  </si>
  <si>
    <t>2_PFA_14.tif:0385-1297</t>
  </si>
  <si>
    <t>2_PFA_14.tif:0467-1290</t>
  </si>
  <si>
    <t>2_PFA_14.tif:0462-1373</t>
  </si>
  <si>
    <t>2_PFA_14.tif:2370-0869</t>
  </si>
  <si>
    <t>2_PFA_14.tif:2179-0998</t>
  </si>
  <si>
    <t>2_PFA_14.tif:2142-0921</t>
  </si>
  <si>
    <t>2_PFA_14.tif:2099-1002</t>
  </si>
  <si>
    <t>2_PFA_14.tif:2022-0983</t>
  </si>
  <si>
    <t>2_PFA_14.tif:1991-1068</t>
  </si>
  <si>
    <t>2_PFA_14.tif:0894-2994</t>
  </si>
  <si>
    <t>2_PFA_14.tif:0847-2929</t>
  </si>
  <si>
    <t>2_PFA_15.tif:2062-2882</t>
  </si>
  <si>
    <t>2_PFA_15.tif:2062-2802</t>
  </si>
  <si>
    <t>2_PFA_15.tif:2275-2343</t>
  </si>
  <si>
    <t>2_PFA_15.tif:2178-2346</t>
  </si>
  <si>
    <t>2_PFA_15.tif:0855-1058</t>
  </si>
  <si>
    <t>2_PFA_15.tif:1252-0282</t>
  </si>
  <si>
    <t>2_PFA_16-1.jpg:1453-2787</t>
  </si>
  <si>
    <t>2_PFA_16-1.jpg:2067-1786</t>
  </si>
  <si>
    <t>2_PFA_16-1.jpg:0247-0604</t>
  </si>
  <si>
    <t>2_PFA_17.tif:0219-1452</t>
  </si>
  <si>
    <t>2_PFA_17.tif:0273-1397</t>
  </si>
  <si>
    <t>2_PFA_17.tif:1222-1299</t>
  </si>
  <si>
    <t>2_PFA_17.tif:2050-1105</t>
  </si>
  <si>
    <t>2_PFA_17.tif:2127-1850</t>
  </si>
  <si>
    <t>2_PFA_2.tif:0438-1071</t>
  </si>
  <si>
    <t>2_PFA_2.tif:0173-1415</t>
  </si>
  <si>
    <t>2_PFA_2.tif:2268-0275</t>
  </si>
  <si>
    <t>2_PFA_2.tif:1536-1815</t>
  </si>
  <si>
    <t>2_PFA_2.tif:0411-2918</t>
  </si>
  <si>
    <t>2_PFA_3.tif:1143-2607</t>
  </si>
  <si>
    <t>2_PFA_3.tif:1633-0629</t>
  </si>
  <si>
    <t>2_PFA_4.tif:0649-0544</t>
  </si>
  <si>
    <t>2_PFA_4.tif:0607-0948</t>
  </si>
  <si>
    <t>2_PFA_4.tif:1750-0586</t>
  </si>
  <si>
    <t>2_PFA_4.tif:2055-1141</t>
  </si>
  <si>
    <t>2_PFA_4.tif:1411-2755</t>
  </si>
  <si>
    <t>2_PFA_4.tif:1702-2888</t>
  </si>
  <si>
    <t>2_PFA_4.tif:1705-2977</t>
  </si>
  <si>
    <t>2_PFA_5.tif:0969-1245</t>
  </si>
  <si>
    <t>2_PFA_5.tif:1182-2469</t>
  </si>
  <si>
    <t>2_PFA_5.tif:1339-2223</t>
  </si>
  <si>
    <t>2_PFA_6.tif:0889-0178</t>
  </si>
  <si>
    <t>2_PFA_6.tif:1673-0475</t>
  </si>
  <si>
    <t>2_PFA_6.tif:1622-0401</t>
  </si>
  <si>
    <t>2_PFA_6.tif:1702-1061</t>
  </si>
  <si>
    <t>2_PFA_6.tif:1237-3040</t>
  </si>
  <si>
    <t>2_PFA_7.tif:2129-1648</t>
  </si>
  <si>
    <t>2_PFA_7.tif:2096-1533</t>
  </si>
  <si>
    <t>2_PFA_7.tif:1887-0442</t>
  </si>
  <si>
    <t>2_PFA_7.tif:1846-0369</t>
  </si>
  <si>
    <t>2_PFA_7.tif:1535-1420</t>
  </si>
  <si>
    <t>2_PFA_8.tif:0195-1641</t>
  </si>
  <si>
    <t>2_PFA_8.tif:0097-1649</t>
  </si>
  <si>
    <t>2_PFA_8.tif:0108-1539</t>
  </si>
  <si>
    <t>2_PFA_8.tif:1394-1319</t>
  </si>
  <si>
    <t>2_PFA_8.tif:1755-1744</t>
  </si>
  <si>
    <t>2_PFA_8.tif:2286-2301</t>
  </si>
  <si>
    <t>2_PFA_8.tif:2237-2572</t>
  </si>
  <si>
    <t>2_PFA_9.tif:0537-2376</t>
  </si>
  <si>
    <t>2_PFA_9.tif:0589-2261</t>
  </si>
  <si>
    <t>2_PFA_9.tif:0723-2173</t>
  </si>
  <si>
    <t>2_PFA_9.tif:0620-1994</t>
  </si>
  <si>
    <t>2_PFA_9.tif:1360-0284</t>
  </si>
  <si>
    <t>2_PFA_9.tif:1174-2442</t>
  </si>
  <si>
    <t>2_PFA_9.tif:1629-1370</t>
  </si>
  <si>
    <t>2_PFA_9.tif:1572-1332</t>
  </si>
  <si>
    <t>2_PFA_9.tif:1395-1393</t>
  </si>
  <si>
    <t>2_PFA_9.tif:1337-1327</t>
  </si>
  <si>
    <t>2_PFA_9.tif:0999-1823</t>
  </si>
  <si>
    <t>2_PFA_9.tif:1241-1770</t>
  </si>
  <si>
    <t>2_PFA_9.tif:2213-0511</t>
  </si>
  <si>
    <t>1 M Elution</t>
  </si>
  <si>
    <t>0.65 M Elution</t>
  </si>
  <si>
    <t>1_PFA_1.tif:0676-2448</t>
  </si>
  <si>
    <t>1_PFA_1.tif:0742-2392</t>
  </si>
  <si>
    <t>1_PFA_1.tif:0715-2266</t>
  </si>
  <si>
    <t>1_PFA_1.tif:0624-2230</t>
  </si>
  <si>
    <t>1_PFA_1.tif:1442-2291</t>
  </si>
  <si>
    <t>1_PFA_1.tif:1504-2222</t>
  </si>
  <si>
    <t>1_PFA_1.tif:1618-2176</t>
  </si>
  <si>
    <t>1_PFA_1.tif:1527-2147</t>
  </si>
  <si>
    <t>1_PFA_1.tif:1462-2124</t>
  </si>
  <si>
    <t>1_PFA_1.tif:1575-2063</t>
  </si>
  <si>
    <t>1_PFA_1.tif:1047-1436</t>
  </si>
  <si>
    <t>1_PFA_1.tif:1062-1358</t>
  </si>
  <si>
    <t>1_PFA_1.tif:1002-1312</t>
  </si>
  <si>
    <t>1_PFA_1.tif:1021-1021</t>
  </si>
  <si>
    <t>1_PFA_1.tif:1681-0400</t>
  </si>
  <si>
    <t>1_PFA_1.tif:2258-1730</t>
  </si>
  <si>
    <t>1_PFA_10.tif:1115-0495</t>
  </si>
  <si>
    <t>1_PFA_10.tif:1503-1394</t>
  </si>
  <si>
    <t>1_PFA_10.tif:1540-1480</t>
  </si>
  <si>
    <t>1_PFA_10.tif:0360-2920</t>
  </si>
  <si>
    <t>1_PFA_10.tif:0438-2928</t>
  </si>
  <si>
    <t>1_PFA_10.tif:2078-0860</t>
  </si>
  <si>
    <t>1_PFA_2.tif:1293-2316</t>
  </si>
  <si>
    <t>1_PFA_2.tif:1511-2282</t>
  </si>
  <si>
    <t>1_PFA_2.tif:1603-2280</t>
  </si>
  <si>
    <t>1_PFA_2.tif:1488-0454</t>
  </si>
  <si>
    <t>1_PFA_2.tif:0756-0996</t>
  </si>
  <si>
    <t>1_PFA_2.tif:2020-0784</t>
  </si>
  <si>
    <t>1_PFA_3.tif:2041-0596</t>
  </si>
  <si>
    <t>1_PFA_3.tif:0364-1134</t>
  </si>
  <si>
    <t>1_PFA_3.tif:0326-1837</t>
  </si>
  <si>
    <t>1_PFA_3.tif:1488-1355</t>
  </si>
  <si>
    <t>1_PFA_3.tif:1507-1441</t>
  </si>
  <si>
    <t>1_PFA_3.tif:1567-1376</t>
  </si>
  <si>
    <t>1_PFA_3.tif:1125-1766</t>
  </si>
  <si>
    <t>1_PFA_3.tif:2040-2498</t>
  </si>
  <si>
    <t>1_PFA_3.tif:1976-2462</t>
  </si>
  <si>
    <t>1_PFA_3.tif:1248-2617</t>
  </si>
  <si>
    <t>1_PFA_3.tif:1322-2639</t>
  </si>
  <si>
    <t>1_PFA_4-1.jpg:0948-0239</t>
  </si>
  <si>
    <t>1_PFA_4-1.jpg:1032-0235</t>
  </si>
  <si>
    <t>1_PFA_4-1.jpg:1209-1191</t>
  </si>
  <si>
    <t>1_PFA_4-1.jpg:0906-3111</t>
  </si>
  <si>
    <t>1_PFA_4-1.jpg:0942-3185</t>
  </si>
  <si>
    <t>1_PFA_4-1.jpg:0977-3115</t>
  </si>
  <si>
    <t>1_PFA_4-1.jpg:1029-3070</t>
  </si>
  <si>
    <t>1_PFA_4-1.jpg:0964-3048</t>
  </si>
  <si>
    <t>1_PFA_4-1.jpg:0993-2174</t>
  </si>
  <si>
    <t>1_PFA_4-1.jpg:1767-2491</t>
  </si>
  <si>
    <t>1_PFA_4-1.jpg:1452-2894</t>
  </si>
  <si>
    <t>1_PFA_4-1.jpg:1389-2846</t>
  </si>
  <si>
    <t>1_PFA_5.tif:0401-1155</t>
  </si>
  <si>
    <t>1_PFA_5.tif:1287-2612</t>
  </si>
  <si>
    <t>1_PFA_5.tif:1241-2332</t>
  </si>
  <si>
    <t>1_PFA_5.tif:1187-2298</t>
  </si>
  <si>
    <t>1_PFA_5.tif:1240-2244</t>
  </si>
  <si>
    <t>1_PFA_5.tif:1146-2250</t>
  </si>
  <si>
    <t>1_PFA_5.tif:1905-1784</t>
  </si>
  <si>
    <t>1_PFA_5.tif:1853-1734</t>
  </si>
  <si>
    <t>1_PFA_6-1.jpg:0188-0843</t>
  </si>
  <si>
    <t>1_PFA_6-1.jpg:0233-0963</t>
  </si>
  <si>
    <t>1_PFA_6-1.jpg:0285-0900</t>
  </si>
  <si>
    <t>1_PFA_6-1.jpg:1856-0943</t>
  </si>
  <si>
    <t>1_PFA_6-1.jpg:2332-2063</t>
  </si>
  <si>
    <t>1_PFA_6-1.jpg:2250-2071</t>
  </si>
  <si>
    <t>1_PFA_6-1.jpg:2265-2170</t>
  </si>
  <si>
    <t>1_PFA_6-1.jpg:2170-2151</t>
  </si>
  <si>
    <t>1_PFA_6-1.jpg:0832-2418</t>
  </si>
  <si>
    <t>1_PFA_6-1.jpg:1073-2712</t>
  </si>
  <si>
    <t>1_PFA_7.tif:1349-0326</t>
  </si>
  <si>
    <t>1_PFA_7.tif:2343-0890</t>
  </si>
  <si>
    <t>1_PFA_7.tif:2314-0962</t>
  </si>
  <si>
    <t>1_PFA_7.tif:0200-1329</t>
  </si>
  <si>
    <t>1_PFA_7.tif:0232-1251</t>
  </si>
  <si>
    <t>1_PFA_7.tif:0541-1769</t>
  </si>
  <si>
    <t>1_PFA_7.tif:0474-1762</t>
  </si>
  <si>
    <t>1_PFA_7.tif:0180-2151</t>
  </si>
  <si>
    <t>1_PFA_7.tif:0816-1644</t>
  </si>
  <si>
    <t>1_PFA_7.tif:0835-1575</t>
  </si>
  <si>
    <t>1_PFA_7.tif:0153-2592</t>
  </si>
  <si>
    <t>1_PFA_7.tif:0612-2847</t>
  </si>
  <si>
    <t>1_PFA_8.tif:0593-0583</t>
  </si>
  <si>
    <t>1_PFA_8.tif:0694-0551</t>
  </si>
  <si>
    <t>1_PFA_8.tif:0738-0476</t>
  </si>
  <si>
    <t>1_PFA_8.tif:0659-0466</t>
  </si>
  <si>
    <t>1_PFA_8.tif:1462-0424</t>
  </si>
  <si>
    <t>1_PFA_8.tif:1397-0427</t>
  </si>
  <si>
    <t>1_PFA_8.tif:1406-0356</t>
  </si>
  <si>
    <t>1_PFA_8.tif:2023-0881</t>
  </si>
  <si>
    <t>1_PFA_8.tif:1967-0847</t>
  </si>
  <si>
    <t>1_PFA_8.tif:1973-0764</t>
  </si>
  <si>
    <t>1_PFA_8.tif:1543-1002</t>
  </si>
  <si>
    <t>1_PFA_8.tif:0959-1231</t>
  </si>
  <si>
    <t>1_PFA_8.tif:0905-1260</t>
  </si>
  <si>
    <t>1_PFA_8.tif:0691-1363</t>
  </si>
  <si>
    <t>1_PFA_8.tif:0630-1425</t>
  </si>
  <si>
    <t>1_PFA_8.tif:2182-2794</t>
  </si>
  <si>
    <t>1_PFA_8.tif:1334-3004</t>
  </si>
  <si>
    <t>1_PFA_9.tif:1628-1998</t>
  </si>
  <si>
    <t>1_PFA_9.tif:1623-2068</t>
  </si>
  <si>
    <t>1_PFA_9.tif:1683-2116</t>
  </si>
  <si>
    <t>1_PFA_9.tif:1704-2042</t>
  </si>
  <si>
    <t>1_PFA_9.tif:1813-2112</t>
  </si>
  <si>
    <t>1_PFA_9.tif:1973-2568</t>
  </si>
  <si>
    <t>1_PFA_9.tif:2118-1591</t>
  </si>
  <si>
    <t>1_PFA_9.tif:2284-1593</t>
  </si>
  <si>
    <t>1_PFA_9.tif:0170-0768</t>
  </si>
  <si>
    <t>1_PFA_9.tif:0229-0724</t>
  </si>
  <si>
    <t>1_PFA_9.tif:0223-0646</t>
  </si>
  <si>
    <t>average</t>
  </si>
  <si>
    <t>SD</t>
  </si>
  <si>
    <t>0.65 M Elution analysis</t>
  </si>
  <si>
    <t>1 M Elution analysis</t>
  </si>
  <si>
    <t>Image J analysis of particles by EM</t>
  </si>
  <si>
    <t>Figure S4B</t>
  </si>
  <si>
    <t>Sample</t>
    <phoneticPr fontId="9"/>
  </si>
  <si>
    <t>Index</t>
    <phoneticPr fontId="9"/>
  </si>
  <si>
    <t>R1 read</t>
    <phoneticPr fontId="9"/>
  </si>
  <si>
    <t>R2 read</t>
    <phoneticPr fontId="9"/>
  </si>
  <si>
    <t>Paired</t>
    <phoneticPr fontId="9"/>
  </si>
  <si>
    <t>R1-R2 merged</t>
    <phoneticPr fontId="9"/>
  </si>
  <si>
    <t>Mapped</t>
    <phoneticPr fontId="9"/>
  </si>
  <si>
    <t>Unmodified</t>
    <phoneticPr fontId="9"/>
  </si>
  <si>
    <t>NHEJ</t>
  </si>
  <si>
    <t>Insertions</t>
    <phoneticPr fontId="9"/>
  </si>
  <si>
    <t>Deletion</t>
    <phoneticPr fontId="9"/>
  </si>
  <si>
    <t>%Del</t>
    <phoneticPr fontId="9"/>
  </si>
  <si>
    <t>%Ins</t>
    <phoneticPr fontId="9"/>
  </si>
  <si>
    <t>VLP_N16</t>
  </si>
  <si>
    <t>Index10</t>
  </si>
  <si>
    <t>VLP_N18</t>
  </si>
  <si>
    <t>Index11</t>
  </si>
  <si>
    <t>VLP_N19</t>
  </si>
  <si>
    <t>Index12</t>
  </si>
  <si>
    <t>PBS_N26</t>
  </si>
  <si>
    <t>Index16</t>
  </si>
  <si>
    <t>PBS_N27</t>
  </si>
  <si>
    <t>Index17</t>
  </si>
  <si>
    <t>PBS_N28</t>
  </si>
  <si>
    <t>Index18</t>
  </si>
  <si>
    <t>MiSeq analysis Statistics</t>
    <phoneticPr fontId="8"/>
  </si>
  <si>
    <t>indel_size</t>
  </si>
  <si>
    <t>VLP_Sum</t>
    <phoneticPr fontId="9"/>
  </si>
  <si>
    <t>PBS_Sum</t>
    <phoneticPr fontId="9"/>
  </si>
  <si>
    <t>RT-PCR assay for mRNA exon skipping</t>
    <phoneticPr fontId="8"/>
  </si>
  <si>
    <t># amplicon position</t>
  </si>
  <si>
    <t>Deletion depth at each base by CRISPResso</t>
    <phoneticPr fontId="8"/>
  </si>
  <si>
    <t>Size distribution of indels by CRISPResso</t>
    <phoneticPr fontId="8"/>
  </si>
  <si>
    <t>B1-F1</t>
    <phoneticPr fontId="8"/>
  </si>
  <si>
    <t>PBS inejected</t>
    <phoneticPr fontId="8"/>
  </si>
  <si>
    <t>G1-A2</t>
    <phoneticPr fontId="8"/>
  </si>
  <si>
    <t>NanoMEDIC injected</t>
    <phoneticPr fontId="8"/>
  </si>
  <si>
    <t>Sample</t>
    <phoneticPr fontId="8"/>
  </si>
  <si>
    <t>Lane</t>
    <phoneticPr fontId="8"/>
  </si>
  <si>
    <t>A1</t>
    <phoneticPr fontId="8"/>
  </si>
  <si>
    <t>Marker</t>
    <phoneticPr fontId="8"/>
  </si>
  <si>
    <t>A0</t>
  </si>
  <si>
    <t>Ladder</t>
  </si>
  <si>
    <t>A1</t>
  </si>
  <si>
    <t>Negative Control r1</t>
  </si>
  <si>
    <t>B1</t>
  </si>
  <si>
    <t>Negative Control r2</t>
  </si>
  <si>
    <t>C1</t>
  </si>
  <si>
    <t>Negative Control r3</t>
  </si>
  <si>
    <t>D1</t>
  </si>
  <si>
    <t>Leg #1 r1</t>
  </si>
  <si>
    <t>E1</t>
  </si>
  <si>
    <t>Leg #1 r2</t>
  </si>
  <si>
    <t>F1</t>
  </si>
  <si>
    <t>Leg #1 r3</t>
  </si>
  <si>
    <t>G1</t>
  </si>
  <si>
    <t>H1</t>
  </si>
  <si>
    <t>Leg #2 r2</t>
  </si>
  <si>
    <t>A2</t>
  </si>
  <si>
    <t>Leg #2 r3</t>
  </si>
  <si>
    <t>B2</t>
  </si>
  <si>
    <t>Leg #3 r1</t>
  </si>
  <si>
    <t>C2</t>
  </si>
  <si>
    <t>Leg #3 r2</t>
  </si>
  <si>
    <t>D2</t>
  </si>
  <si>
    <t>Leg #3 r3</t>
  </si>
  <si>
    <t>Leg #2 r1</t>
  </si>
  <si>
    <t xml:space="preserve">% genome cleavage </t>
  </si>
  <si>
    <t>r1</t>
  </si>
  <si>
    <t>r2</t>
  </si>
  <si>
    <t>r3</t>
  </si>
  <si>
    <t>AVERAGE</t>
  </si>
  <si>
    <t>NC</t>
  </si>
  <si>
    <t>OVERALL %</t>
  </si>
  <si>
    <t>STDEV</t>
    <phoneticPr fontId="11" type="noConversion"/>
  </si>
  <si>
    <t>Leg #1</t>
  </si>
  <si>
    <t>Leg #2</t>
  </si>
  <si>
    <t>Leg #3</t>
  </si>
  <si>
    <t>Injection #1 r1</t>
  </si>
  <si>
    <t>Injection #1 r2</t>
  </si>
  <si>
    <t>Injection #1 r3</t>
  </si>
  <si>
    <t>Injection #2 r1</t>
  </si>
  <si>
    <t>Injection #2 r2</t>
  </si>
  <si>
    <t>Injection #2 r3</t>
  </si>
  <si>
    <t>Injection #3 r1</t>
  </si>
  <si>
    <t>Injection #3 r2</t>
  </si>
  <si>
    <t>Injection #3 r3</t>
  </si>
  <si>
    <t>A0</t>
    <phoneticPr fontId="8"/>
  </si>
  <si>
    <t>100 bp ladder</t>
    <phoneticPr fontId="8"/>
  </si>
  <si>
    <t>Exon Skipping %</t>
  </si>
  <si>
    <t>AVERAGE n=3</t>
  </si>
  <si>
    <t>Injection #1</t>
  </si>
  <si>
    <t>Injection #2</t>
  </si>
  <si>
    <t>Injection #3</t>
  </si>
  <si>
    <t>Unskipped = 430bp</t>
  </si>
  <si>
    <t>Ex23 skipped = 217bp</t>
  </si>
  <si>
    <t>*PCR size = 369bp</t>
  </si>
  <si>
    <t>*with genome cleavage = 369 - 213 (size of Ex23) = 156bp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</si>
</sst>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76" formatCode="0.0"/>
    <numFmt numFmtId="177" formatCode="0.0000"/>
  </numFmts>
  <fonts count="14">
    <font>
      <sz val="12"/>
      <color theme="1"/>
      <name val="游ゴシック"/>
      <family val="2"/>
      <scheme val="minor"/>
    </font>
    <font>
      <b/>
      <sz val="12"/>
      <color theme="1"/>
      <name val="游ゴシック"/>
      <family val="2"/>
      <scheme val="minor"/>
    </font>
    <font>
      <sz val="12"/>
      <name val="Arial"/>
      <family val="2"/>
    </font>
    <font>
      <sz val="12"/>
      <name val="Arial"/>
      <family val="2"/>
    </font>
    <font>
      <b/>
      <sz val="12"/>
      <name val="Arial"/>
      <family val="2"/>
    </font>
    <font>
      <sz val="24"/>
      <color theme="1"/>
      <name val="游ゴシック"/>
      <family val="2"/>
      <scheme val="minor"/>
    </font>
    <font>
      <sz val="12"/>
      <color theme="1"/>
      <name val="游ゴシック"/>
      <family val="2"/>
      <scheme val="minor"/>
    </font>
    <font>
      <sz val="12"/>
      <color theme="1"/>
      <name val="游ゴシック"/>
      <family val="3"/>
      <charset val="128"/>
      <scheme val="minor"/>
    </font>
    <font>
      <sz val="6"/>
      <name val="游ゴシック"/>
      <family val="3"/>
      <charset val="128"/>
      <scheme val="minor"/>
    </font>
    <font>
      <sz val="6"/>
      <name val="游ゴシック"/>
      <family val="2"/>
      <charset val="128"/>
      <scheme val="minor"/>
    </font>
    <font>
      <sz val="12"/>
      <color rgb="FFFF0000"/>
      <name val="游ゴシック"/>
      <family val="3"/>
      <charset val="128"/>
      <scheme val="minor"/>
    </font>
    <font>
      <sz val="8"/>
      <name val="游ゴシック"/>
      <family val="2"/>
      <scheme val="minor"/>
    </font>
    <font>
      <sz val="12"/>
      <color rgb="FFFF0000"/>
      <name val="游ゴシック"/>
      <family val="2"/>
      <scheme val="minor"/>
    </font>
    <font>
      <b/>
      <sz val="12"/>
      <color theme="1"/>
      <name val="游ゴシック"/>
      <family val="3"/>
      <charset val="128"/>
      <scheme val="minor"/>
    </font>
  </fonts>
  <fills count="7">
    <fill>
      <patternFill patternType="none"/>
    </fill>
    <fill>
      <patternFill patternType="gray125"/>
    </fill>
    <fill>
      <patternFill patternType="solid">
        <fgColor theme="9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</fills>
  <borders count="2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double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3">
    <xf numFmtId="0" fontId="0" fillId="0" borderId="0"/>
    <xf numFmtId="38" fontId="6" fillId="0" borderId="0" applyFont="0" applyFill="0" applyBorder="0" applyAlignment="0" applyProtection="0">
      <alignment vertical="center"/>
    </xf>
    <xf numFmtId="9" fontId="6" fillId="0" borderId="0" applyFont="0" applyFill="0" applyBorder="0" applyAlignment="0" applyProtection="0">
      <alignment vertical="center"/>
    </xf>
  </cellStyleXfs>
  <cellXfs count="134">
    <xf numFmtId="0" fontId="0" fillId="0" borderId="0" xfId="0"/>
    <xf numFmtId="0" fontId="0" fillId="0" borderId="0" xfId="0" applyAlignment="1">
      <alignment horizontal="center"/>
    </xf>
    <xf numFmtId="0" fontId="1" fillId="0" borderId="0" xfId="0" applyFont="1" applyAlignment="1">
      <alignment horizontal="center"/>
    </xf>
    <xf numFmtId="176" fontId="0" fillId="0" borderId="0" xfId="0" applyNumberFormat="1"/>
    <xf numFmtId="0" fontId="2" fillId="0" borderId="0" xfId="0" applyFont="1"/>
    <xf numFmtId="2" fontId="1" fillId="0" borderId="0" xfId="0" applyNumberFormat="1" applyFont="1" applyAlignment="1">
      <alignment horizontal="center"/>
    </xf>
    <xf numFmtId="0" fontId="0" fillId="0" borderId="0" xfId="0" applyAlignment="1">
      <alignment wrapText="1"/>
    </xf>
    <xf numFmtId="0" fontId="0" fillId="0" borderId="1" xfId="0" applyBorder="1" applyAlignment="1">
      <alignment horizontal="center"/>
    </xf>
    <xf numFmtId="0" fontId="1" fillId="0" borderId="1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2" fontId="1" fillId="0" borderId="1" xfId="0" applyNumberFormat="1" applyFont="1" applyBorder="1" applyAlignment="1">
      <alignment horizontal="center"/>
    </xf>
    <xf numFmtId="0" fontId="3" fillId="0" borderId="0" xfId="0" applyFont="1" applyBorder="1" applyAlignment="1">
      <alignment horizontal="center"/>
    </xf>
    <xf numFmtId="2" fontId="1" fillId="0" borderId="0" xfId="0" applyNumberFormat="1" applyFont="1" applyBorder="1" applyAlignment="1">
      <alignment horizontal="center"/>
    </xf>
    <xf numFmtId="0" fontId="0" fillId="0" borderId="1" xfId="0" applyBorder="1"/>
    <xf numFmtId="176" fontId="0" fillId="0" borderId="1" xfId="0" applyNumberFormat="1" applyBorder="1" applyAlignment="1">
      <alignment horizontal="center"/>
    </xf>
    <xf numFmtId="1" fontId="1" fillId="0" borderId="1" xfId="0" applyNumberFormat="1" applyFont="1" applyBorder="1" applyAlignment="1">
      <alignment horizontal="center"/>
    </xf>
    <xf numFmtId="176" fontId="1" fillId="0" borderId="1" xfId="0" applyNumberFormat="1" applyFont="1" applyBorder="1" applyAlignment="1">
      <alignment horizontal="center"/>
    </xf>
    <xf numFmtId="0" fontId="2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0" fillId="0" borderId="1" xfId="0" applyBorder="1" applyAlignment="1">
      <alignment horizontal="center"/>
    </xf>
    <xf numFmtId="176" fontId="0" fillId="0" borderId="0" xfId="0" applyNumberFormat="1" applyAlignment="1">
      <alignment horizontal="center"/>
    </xf>
    <xf numFmtId="0" fontId="0" fillId="0" borderId="1" xfId="0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vertical="center"/>
    </xf>
    <xf numFmtId="0" fontId="2" fillId="0" borderId="1" xfId="0" applyFont="1" applyBorder="1" applyAlignment="1">
      <alignment horizontal="center"/>
    </xf>
    <xf numFmtId="0" fontId="2" fillId="0" borderId="1" xfId="0" applyFont="1" applyBorder="1"/>
    <xf numFmtId="176" fontId="0" fillId="0" borderId="1" xfId="0" applyNumberFormat="1" applyBorder="1"/>
    <xf numFmtId="0" fontId="1" fillId="0" borderId="0" xfId="0" applyFont="1"/>
    <xf numFmtId="0" fontId="4" fillId="0" borderId="1" xfId="0" applyFont="1" applyBorder="1" applyAlignment="1">
      <alignment horizontal="center" wrapText="1"/>
    </xf>
    <xf numFmtId="0" fontId="1" fillId="0" borderId="1" xfId="0" applyFont="1" applyBorder="1"/>
    <xf numFmtId="0" fontId="4" fillId="0" borderId="1" xfId="0" applyFont="1" applyBorder="1" applyAlignment="1">
      <alignment horizontal="center"/>
    </xf>
    <xf numFmtId="0" fontId="4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wrapText="1"/>
    </xf>
    <xf numFmtId="0" fontId="2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0" fillId="0" borderId="1" xfId="0" applyFont="1" applyBorder="1" applyAlignment="1">
      <alignment horizontal="center"/>
    </xf>
    <xf numFmtId="0" fontId="1" fillId="0" borderId="0" xfId="0" applyFont="1" applyFill="1" applyBorder="1" applyAlignment="1">
      <alignment horizontal="center"/>
    </xf>
    <xf numFmtId="0" fontId="1" fillId="0" borderId="1" xfId="0" applyFont="1" applyBorder="1" applyAlignment="1">
      <alignment wrapText="1"/>
    </xf>
    <xf numFmtId="0" fontId="1" fillId="0" borderId="1" xfId="0" applyFont="1" applyFill="1" applyBorder="1" applyAlignment="1">
      <alignment horizontal="center"/>
    </xf>
    <xf numFmtId="2" fontId="0" fillId="0" borderId="1" xfId="0" applyNumberFormat="1" applyBorder="1"/>
    <xf numFmtId="2" fontId="0" fillId="0" borderId="1" xfId="0" applyNumberFormat="1" applyBorder="1" applyAlignment="1">
      <alignment horizontal="center" vertical="center"/>
    </xf>
    <xf numFmtId="177" fontId="1" fillId="0" borderId="1" xfId="0" applyNumberFormat="1" applyFont="1" applyBorder="1" applyAlignment="1">
      <alignment horizontal="center"/>
    </xf>
    <xf numFmtId="176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2" fillId="0" borderId="1" xfId="0" applyFont="1" applyBorder="1" applyAlignment="1">
      <alignment horizontal="center"/>
    </xf>
    <xf numFmtId="0" fontId="1" fillId="0" borderId="1" xfId="0" applyFont="1" applyFill="1" applyBorder="1" applyAlignment="1">
      <alignment horizontal="center" wrapText="1"/>
    </xf>
    <xf numFmtId="0" fontId="4" fillId="0" borderId="1" xfId="0" applyFont="1" applyBorder="1" applyAlignment="1">
      <alignment horizontal="center"/>
    </xf>
    <xf numFmtId="0" fontId="1" fillId="0" borderId="1" xfId="0" applyFont="1" applyBorder="1" applyAlignment="1">
      <alignment horizontal="center"/>
    </xf>
    <xf numFmtId="0" fontId="0" fillId="0" borderId="0" xfId="0" applyAlignment="1">
      <alignment vertical="center"/>
    </xf>
    <xf numFmtId="0" fontId="0" fillId="0" borderId="1" xfId="0" applyBorder="1" applyAlignment="1">
      <alignment horizontal="center" vertical="center" wrapText="1"/>
    </xf>
    <xf numFmtId="0" fontId="0" fillId="0" borderId="5" xfId="0" applyBorder="1"/>
    <xf numFmtId="0" fontId="0" fillId="0" borderId="6" xfId="0" applyBorder="1"/>
    <xf numFmtId="0" fontId="0" fillId="0" borderId="7" xfId="0" applyBorder="1"/>
    <xf numFmtId="0" fontId="0" fillId="0" borderId="8" xfId="0" applyBorder="1"/>
    <xf numFmtId="0" fontId="0" fillId="0" borderId="0" xfId="0" applyBorder="1"/>
    <xf numFmtId="0" fontId="0" fillId="0" borderId="9" xfId="0" applyBorder="1"/>
    <xf numFmtId="0" fontId="0" fillId="0" borderId="10" xfId="0" applyBorder="1"/>
    <xf numFmtId="0" fontId="0" fillId="0" borderId="11" xfId="0" applyBorder="1"/>
    <xf numFmtId="0" fontId="0" fillId="0" borderId="12" xfId="0" applyBorder="1"/>
    <xf numFmtId="0" fontId="5" fillId="0" borderId="0" xfId="0" applyFont="1"/>
    <xf numFmtId="0" fontId="5" fillId="0" borderId="0" xfId="0" applyFont="1" applyBorder="1"/>
    <xf numFmtId="0" fontId="7" fillId="0" borderId="13" xfId="0" applyFont="1" applyBorder="1" applyAlignment="1">
      <alignment horizontal="center" vertical="center"/>
    </xf>
    <xf numFmtId="0" fontId="7" fillId="0" borderId="14" xfId="0" applyFont="1" applyBorder="1" applyAlignment="1">
      <alignment horizontal="center" vertical="center"/>
    </xf>
    <xf numFmtId="0" fontId="7" fillId="0" borderId="15" xfId="0" applyFont="1" applyBorder="1" applyAlignment="1">
      <alignment horizontal="center" vertical="center"/>
    </xf>
    <xf numFmtId="0" fontId="10" fillId="0" borderId="14" xfId="0" applyFont="1" applyBorder="1" applyAlignment="1">
      <alignment horizontal="center" vertical="center"/>
    </xf>
    <xf numFmtId="0" fontId="7" fillId="2" borderId="16" xfId="0" applyFont="1" applyFill="1" applyBorder="1" applyAlignment="1">
      <alignment horizontal="center" vertical="center"/>
    </xf>
    <xf numFmtId="0" fontId="7" fillId="0" borderId="17" xfId="0" applyFont="1" applyBorder="1" applyAlignment="1">
      <alignment horizontal="center" vertical="center"/>
    </xf>
    <xf numFmtId="38" fontId="7" fillId="0" borderId="16" xfId="1" applyFont="1" applyBorder="1" applyAlignment="1">
      <alignment horizontal="center" vertical="center"/>
    </xf>
    <xf numFmtId="38" fontId="7" fillId="0" borderId="17" xfId="1" applyFont="1" applyBorder="1" applyAlignment="1">
      <alignment horizontal="center" vertical="center"/>
    </xf>
    <xf numFmtId="38" fontId="7" fillId="0" borderId="18" xfId="1" applyFont="1" applyBorder="1" applyAlignment="1">
      <alignment horizontal="center" vertical="center"/>
    </xf>
    <xf numFmtId="0" fontId="10" fillId="0" borderId="17" xfId="0" applyFont="1" applyBorder="1" applyAlignment="1">
      <alignment horizontal="center" vertical="center"/>
    </xf>
    <xf numFmtId="0" fontId="7" fillId="0" borderId="18" xfId="0" applyFont="1" applyBorder="1" applyAlignment="1">
      <alignment horizontal="center" vertical="center"/>
    </xf>
    <xf numFmtId="0" fontId="7" fillId="0" borderId="16" xfId="0" applyFont="1" applyBorder="1" applyAlignment="1">
      <alignment horizontal="center" vertical="center"/>
    </xf>
    <xf numFmtId="10" fontId="7" fillId="0" borderId="18" xfId="2" applyNumberFormat="1" applyFont="1" applyBorder="1" applyAlignment="1">
      <alignment horizontal="center" vertical="center"/>
    </xf>
    <xf numFmtId="10" fontId="7" fillId="0" borderId="19" xfId="2" applyNumberFormat="1" applyFont="1" applyBorder="1" applyAlignment="1">
      <alignment horizontal="center" vertical="center"/>
    </xf>
    <xf numFmtId="0" fontId="7" fillId="2" borderId="20" xfId="0" applyFont="1" applyFill="1" applyBorder="1" applyAlignment="1">
      <alignment horizontal="center" vertical="center"/>
    </xf>
    <xf numFmtId="0" fontId="7" fillId="0" borderId="0" xfId="0" applyFont="1" applyBorder="1" applyAlignment="1">
      <alignment horizontal="center" vertical="center"/>
    </xf>
    <xf numFmtId="38" fontId="7" fillId="0" borderId="20" xfId="1" applyFont="1" applyBorder="1" applyAlignment="1">
      <alignment horizontal="center" vertical="center"/>
    </xf>
    <xf numFmtId="38" fontId="7" fillId="0" borderId="0" xfId="1" applyFont="1" applyBorder="1" applyAlignment="1">
      <alignment horizontal="center" vertical="center"/>
    </xf>
    <xf numFmtId="38" fontId="7" fillId="0" borderId="21" xfId="1" applyFont="1" applyBorder="1" applyAlignment="1">
      <alignment horizontal="center" vertical="center"/>
    </xf>
    <xf numFmtId="0" fontId="10" fillId="0" borderId="0" xfId="0" applyFont="1" applyBorder="1" applyAlignment="1">
      <alignment horizontal="center" vertical="center"/>
    </xf>
    <xf numFmtId="0" fontId="7" fillId="0" borderId="21" xfId="0" applyFont="1" applyBorder="1" applyAlignment="1">
      <alignment horizontal="center" vertical="center"/>
    </xf>
    <xf numFmtId="0" fontId="7" fillId="0" borderId="20" xfId="0" applyFont="1" applyBorder="1" applyAlignment="1">
      <alignment horizontal="center" vertical="center"/>
    </xf>
    <xf numFmtId="10" fontId="7" fillId="0" borderId="21" xfId="2" applyNumberFormat="1" applyFont="1" applyBorder="1" applyAlignment="1">
      <alignment horizontal="center" vertical="center"/>
    </xf>
    <xf numFmtId="10" fontId="7" fillId="0" borderId="22" xfId="2" applyNumberFormat="1" applyFont="1" applyBorder="1" applyAlignment="1">
      <alignment horizontal="center" vertical="center"/>
    </xf>
    <xf numFmtId="0" fontId="7" fillId="2" borderId="23" xfId="0" applyFont="1" applyFill="1" applyBorder="1" applyAlignment="1">
      <alignment horizontal="center" vertical="center"/>
    </xf>
    <xf numFmtId="0" fontId="7" fillId="0" borderId="24" xfId="0" applyFont="1" applyBorder="1" applyAlignment="1">
      <alignment horizontal="center" vertical="center"/>
    </xf>
    <xf numFmtId="38" fontId="7" fillId="0" borderId="23" xfId="1" applyFont="1" applyBorder="1" applyAlignment="1">
      <alignment horizontal="center" vertical="center"/>
    </xf>
    <xf numFmtId="38" fontId="7" fillId="0" borderId="24" xfId="1" applyFont="1" applyBorder="1" applyAlignment="1">
      <alignment horizontal="center" vertical="center"/>
    </xf>
    <xf numFmtId="38" fontId="7" fillId="0" borderId="25" xfId="1" applyFont="1" applyBorder="1" applyAlignment="1">
      <alignment horizontal="center" vertical="center"/>
    </xf>
    <xf numFmtId="0" fontId="10" fillId="0" borderId="24" xfId="0" applyFont="1" applyBorder="1" applyAlignment="1">
      <alignment horizontal="center" vertical="center"/>
    </xf>
    <xf numFmtId="0" fontId="7" fillId="0" borderId="25" xfId="0" applyFont="1" applyBorder="1" applyAlignment="1">
      <alignment horizontal="center" vertical="center"/>
    </xf>
    <xf numFmtId="0" fontId="7" fillId="0" borderId="23" xfId="0" applyFont="1" applyBorder="1" applyAlignment="1">
      <alignment horizontal="center" vertical="center"/>
    </xf>
    <xf numFmtId="10" fontId="7" fillId="0" borderId="25" xfId="2" applyNumberFormat="1" applyFont="1" applyBorder="1" applyAlignment="1">
      <alignment horizontal="center" vertical="center"/>
    </xf>
    <xf numFmtId="10" fontId="7" fillId="0" borderId="26" xfId="2" applyNumberFormat="1" applyFont="1" applyBorder="1" applyAlignment="1">
      <alignment horizontal="center" vertical="center"/>
    </xf>
    <xf numFmtId="0" fontId="7" fillId="3" borderId="16" xfId="0" applyFont="1" applyFill="1" applyBorder="1" applyAlignment="1">
      <alignment horizontal="center" vertical="center"/>
    </xf>
    <xf numFmtId="0" fontId="7" fillId="3" borderId="20" xfId="0" applyFont="1" applyFill="1" applyBorder="1" applyAlignment="1">
      <alignment horizontal="center" vertical="center"/>
    </xf>
    <xf numFmtId="0" fontId="7" fillId="3" borderId="23" xfId="0" applyFont="1" applyFill="1" applyBorder="1" applyAlignment="1">
      <alignment horizontal="center" vertical="center"/>
    </xf>
    <xf numFmtId="0" fontId="0" fillId="4" borderId="0" xfId="0" applyFill="1"/>
    <xf numFmtId="0" fontId="0" fillId="5" borderId="0" xfId="0" applyFill="1"/>
    <xf numFmtId="0" fontId="0" fillId="6" borderId="0" xfId="0" applyFill="1"/>
    <xf numFmtId="0" fontId="0" fillId="0" borderId="14" xfId="0" applyBorder="1"/>
    <xf numFmtId="0" fontId="0" fillId="0" borderId="13" xfId="0" applyBorder="1"/>
    <xf numFmtId="11" fontId="0" fillId="0" borderId="20" xfId="0" applyNumberFormat="1" applyBorder="1"/>
    <xf numFmtId="11" fontId="0" fillId="0" borderId="23" xfId="0" applyNumberFormat="1" applyBorder="1"/>
    <xf numFmtId="11" fontId="0" fillId="0" borderId="0" xfId="0" applyNumberFormat="1" applyBorder="1"/>
    <xf numFmtId="11" fontId="0" fillId="0" borderId="24" xfId="0" applyNumberFormat="1" applyBorder="1"/>
    <xf numFmtId="0" fontId="0" fillId="0" borderId="15" xfId="0" applyBorder="1"/>
    <xf numFmtId="11" fontId="0" fillId="0" borderId="21" xfId="0" applyNumberFormat="1" applyBorder="1"/>
    <xf numFmtId="11" fontId="0" fillId="0" borderId="25" xfId="0" applyNumberFormat="1" applyBorder="1"/>
    <xf numFmtId="0" fontId="0" fillId="0" borderId="20" xfId="0" applyBorder="1"/>
    <xf numFmtId="0" fontId="0" fillId="0" borderId="23" xfId="0" applyBorder="1"/>
    <xf numFmtId="0" fontId="7" fillId="0" borderId="0" xfId="0" applyFont="1" applyFill="1" applyBorder="1" applyAlignment="1">
      <alignment horizontal="left" vertical="center"/>
    </xf>
    <xf numFmtId="0" fontId="0" fillId="0" borderId="0" xfId="0" applyAlignment="1">
      <alignment horizontal="right"/>
    </xf>
    <xf numFmtId="2" fontId="0" fillId="0" borderId="0" xfId="0" applyNumberFormat="1" applyAlignment="1">
      <alignment horizontal="center"/>
    </xf>
    <xf numFmtId="2" fontId="12" fillId="0" borderId="0" xfId="0" applyNumberFormat="1" applyFont="1" applyFill="1" applyAlignment="1">
      <alignment horizontal="center"/>
    </xf>
    <xf numFmtId="0" fontId="0" fillId="0" borderId="0" xfId="0" applyAlignment="1">
      <alignment horizontal="left" vertical="center"/>
    </xf>
    <xf numFmtId="0" fontId="0" fillId="0" borderId="1" xfId="0" applyBorder="1" applyAlignment="1">
      <alignment horizontal="center" wrapText="1"/>
    </xf>
    <xf numFmtId="0" fontId="0" fillId="0" borderId="1" xfId="0" applyBorder="1" applyAlignment="1">
      <alignment horizontal="center"/>
    </xf>
    <xf numFmtId="0" fontId="2" fillId="0" borderId="1" xfId="0" applyFont="1" applyBorder="1" applyAlignment="1">
      <alignment horizontal="center"/>
    </xf>
    <xf numFmtId="0" fontId="4" fillId="0" borderId="1" xfId="0" applyFont="1" applyBorder="1" applyAlignment="1">
      <alignment horizontal="center"/>
    </xf>
    <xf numFmtId="0" fontId="1" fillId="0" borderId="1" xfId="0" applyFont="1" applyBorder="1" applyAlignment="1">
      <alignment horizontal="center"/>
    </xf>
    <xf numFmtId="0" fontId="0" fillId="0" borderId="0" xfId="0" applyFont="1" applyAlignment="1">
      <alignment horizontal="center"/>
    </xf>
    <xf numFmtId="2" fontId="1" fillId="0" borderId="19" xfId="0" applyNumberFormat="1" applyFont="1" applyBorder="1" applyAlignment="1">
      <alignment horizontal="center" vertical="center"/>
    </xf>
    <xf numFmtId="0" fontId="1" fillId="0" borderId="22" xfId="0" applyFont="1" applyBorder="1" applyAlignment="1">
      <alignment horizontal="center" vertical="center"/>
    </xf>
    <xf numFmtId="0" fontId="1" fillId="0" borderId="26" xfId="0" applyFont="1" applyBorder="1" applyAlignment="1">
      <alignment horizontal="center" vertical="center"/>
    </xf>
    <xf numFmtId="2" fontId="0" fillId="0" borderId="20" xfId="0" applyNumberFormat="1" applyBorder="1" applyAlignment="1">
      <alignment horizontal="center" vertic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3" xfId="0" applyBorder="1" applyAlignment="1"/>
    <xf numFmtId="0" fontId="0" fillId="0" borderId="4" xfId="0" applyBorder="1" applyAlignment="1"/>
    <xf numFmtId="0" fontId="0" fillId="0" borderId="4" xfId="0" applyBorder="1" applyAlignment="1">
      <alignment horizontal="center"/>
    </xf>
    <xf numFmtId="0" fontId="0" fillId="0" borderId="0" xfId="0" applyAlignment="1">
      <alignment wrapText="1"/>
    </xf>
    <xf numFmtId="0" fontId="13" fillId="0" borderId="1" xfId="0" applyFont="1" applyBorder="1" applyAlignment="1">
      <alignment horizontal="center"/>
    </xf>
  </cellXfs>
  <cellStyles count="3">
    <cellStyle name="パーセント" xfId="2" builtinId="5"/>
    <cellStyle name="桁区切り" xfId="1" builtinId="6"/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theme" Target="theme/theme1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calcChain" Target="calcChain.xml"/><Relationship Id="rId5" Type="http://schemas.openxmlformats.org/officeDocument/2006/relationships/worksheet" Target="worksheets/sheet5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styles" Target="style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"/><Relationship Id="rId2" Type="http://schemas.openxmlformats.org/officeDocument/2006/relationships/image" Target="../media/image2.tif"/><Relationship Id="rId1" Type="http://schemas.openxmlformats.org/officeDocument/2006/relationships/image" Target="../media/image1.tif"/><Relationship Id="rId6" Type="http://schemas.openxmlformats.org/officeDocument/2006/relationships/image" Target="../media/image6.tif"/><Relationship Id="rId5" Type="http://schemas.openxmlformats.org/officeDocument/2006/relationships/image" Target="../media/image5.tif"/><Relationship Id="rId4" Type="http://schemas.openxmlformats.org/officeDocument/2006/relationships/image" Target="../media/image4.ti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10.em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12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png"/><Relationship Id="rId2" Type="http://schemas.openxmlformats.org/officeDocument/2006/relationships/image" Target="../media/image15.png"/><Relationship Id="rId1" Type="http://schemas.openxmlformats.org/officeDocument/2006/relationships/image" Target="../media/image14.png"/><Relationship Id="rId6" Type="http://schemas.openxmlformats.org/officeDocument/2006/relationships/image" Target="../media/image19.png"/><Relationship Id="rId5" Type="http://schemas.openxmlformats.org/officeDocument/2006/relationships/image" Target="../media/image18.png"/><Relationship Id="rId4" Type="http://schemas.openxmlformats.org/officeDocument/2006/relationships/image" Target="../media/image17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tiff"/><Relationship Id="rId1" Type="http://schemas.openxmlformats.org/officeDocument/2006/relationships/image" Target="../media/image20.tiff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tiff"/><Relationship Id="rId1" Type="http://schemas.openxmlformats.org/officeDocument/2006/relationships/image" Target="../media/image22.tif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25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tif"/><Relationship Id="rId2" Type="http://schemas.openxmlformats.org/officeDocument/2006/relationships/image" Target="../media/image28.tif"/><Relationship Id="rId1" Type="http://schemas.openxmlformats.org/officeDocument/2006/relationships/image" Target="../media/image27.png"/><Relationship Id="rId5" Type="http://schemas.openxmlformats.org/officeDocument/2006/relationships/image" Target="../media/image31.tif"/><Relationship Id="rId4" Type="http://schemas.openxmlformats.org/officeDocument/2006/relationships/image" Target="../media/image30.tif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png"/><Relationship Id="rId1" Type="http://schemas.openxmlformats.org/officeDocument/2006/relationships/image" Target="../media/image32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tif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tif"/><Relationship Id="rId7" Type="http://schemas.openxmlformats.org/officeDocument/2006/relationships/image" Target="../media/image41.tif"/><Relationship Id="rId2" Type="http://schemas.openxmlformats.org/officeDocument/2006/relationships/image" Target="../media/image36.tif"/><Relationship Id="rId1" Type="http://schemas.openxmlformats.org/officeDocument/2006/relationships/image" Target="../media/image35.tiff"/><Relationship Id="rId6" Type="http://schemas.openxmlformats.org/officeDocument/2006/relationships/image" Target="../media/image40.tif"/><Relationship Id="rId5" Type="http://schemas.openxmlformats.org/officeDocument/2006/relationships/image" Target="../media/image39.tif"/><Relationship Id="rId4" Type="http://schemas.openxmlformats.org/officeDocument/2006/relationships/image" Target="../media/image38.ti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555625</xdr:colOff>
      <xdr:row>6</xdr:row>
      <xdr:rowOff>31750</xdr:rowOff>
    </xdr:from>
    <xdr:to>
      <xdr:col>5</xdr:col>
      <xdr:colOff>222250</xdr:colOff>
      <xdr:row>39</xdr:row>
      <xdr:rowOff>79375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5625" y="1270000"/>
          <a:ext cx="9144000" cy="6858000"/>
        </a:xfrm>
        <a:prstGeom prst="rect">
          <a:avLst/>
        </a:prstGeom>
      </xdr:spPr>
    </xdr:pic>
    <xdr:clientData/>
  </xdr:twoCellAnchor>
  <xdr:twoCellAnchor editAs="oneCell">
    <xdr:from>
      <xdr:col>0</xdr:col>
      <xdr:colOff>555625</xdr:colOff>
      <xdr:row>44</xdr:row>
      <xdr:rowOff>158750</xdr:rowOff>
    </xdr:from>
    <xdr:to>
      <xdr:col>5</xdr:col>
      <xdr:colOff>201083</xdr:colOff>
      <xdr:row>77</xdr:row>
      <xdr:rowOff>31750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5625" y="9472083"/>
          <a:ext cx="9144000" cy="685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1270000</xdr:colOff>
      <xdr:row>5</xdr:row>
      <xdr:rowOff>185208</xdr:rowOff>
    </xdr:from>
    <xdr:to>
      <xdr:col>14</xdr:col>
      <xdr:colOff>571500</xdr:colOff>
      <xdr:row>38</xdr:row>
      <xdr:rowOff>58208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68542" y="1428750"/>
          <a:ext cx="9144000" cy="685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1111250</xdr:colOff>
      <xdr:row>44</xdr:row>
      <xdr:rowOff>185208</xdr:rowOff>
    </xdr:from>
    <xdr:to>
      <xdr:col>14</xdr:col>
      <xdr:colOff>412750</xdr:colOff>
      <xdr:row>77</xdr:row>
      <xdr:rowOff>58208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609792" y="9683750"/>
          <a:ext cx="9144000" cy="6858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529167</xdr:colOff>
      <xdr:row>6</xdr:row>
      <xdr:rowOff>0</xdr:rowOff>
    </xdr:from>
    <xdr:to>
      <xdr:col>26</xdr:col>
      <xdr:colOff>650875</xdr:colOff>
      <xdr:row>38</xdr:row>
      <xdr:rowOff>84666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90417" y="1455208"/>
          <a:ext cx="9144000" cy="6858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555625</xdr:colOff>
      <xdr:row>44</xdr:row>
      <xdr:rowOff>132291</xdr:rowOff>
    </xdr:from>
    <xdr:to>
      <xdr:col>26</xdr:col>
      <xdr:colOff>677333</xdr:colOff>
      <xdr:row>77</xdr:row>
      <xdr:rowOff>5291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0716875" y="9630833"/>
          <a:ext cx="9144000" cy="6858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546100</xdr:colOff>
      <xdr:row>3</xdr:row>
      <xdr:rowOff>63500</xdr:rowOff>
    </xdr:from>
    <xdr:to>
      <xdr:col>8</xdr:col>
      <xdr:colOff>292100</xdr:colOff>
      <xdr:row>34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6100" y="673100"/>
          <a:ext cx="6350000" cy="635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558800</xdr:colOff>
      <xdr:row>37</xdr:row>
      <xdr:rowOff>190500</xdr:rowOff>
    </xdr:from>
    <xdr:to>
      <xdr:col>8</xdr:col>
      <xdr:colOff>304800</xdr:colOff>
      <xdr:row>69</xdr:row>
      <xdr:rowOff>38100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8800" y="7708900"/>
          <a:ext cx="6350000" cy="6350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12700</xdr:colOff>
      <xdr:row>5</xdr:row>
      <xdr:rowOff>12700</xdr:rowOff>
    </xdr:from>
    <xdr:to>
      <xdr:col>5</xdr:col>
      <xdr:colOff>522700</xdr:colOff>
      <xdr:row>22</xdr:row>
      <xdr:rowOff>87188</xdr:rowOff>
    </xdr:to>
    <xdr:pic>
      <xdr:nvPicPr>
        <xdr:cNvPr id="2" name="Picture 5">
          <a:extLst>
            <a:ext uri="{FF2B5EF4-FFF2-40B4-BE49-F238E27FC236}">
              <a16:creationId xmlns:a16="http://schemas.microsoft.com/office/drawing/2014/main" id="{D100D04E-D10A-8A4F-9680-1D90F1441BB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92" b="-1421"/>
        <a:stretch/>
      </xdr:blipFill>
      <xdr:spPr bwMode="auto">
        <a:xfrm>
          <a:off x="965200" y="1282700"/>
          <a:ext cx="4320000" cy="4392488"/>
        </a:xfrm>
        <a:prstGeom prst="rect">
          <a:avLst/>
        </a:prstGeom>
        <a:noFill/>
        <a:ln w="9525">
          <a:solidFill>
            <a:schemeClr val="tx1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520700</xdr:colOff>
      <xdr:row>22</xdr:row>
      <xdr:rowOff>12700</xdr:rowOff>
    </xdr:from>
    <xdr:to>
      <xdr:col>6</xdr:col>
      <xdr:colOff>12700</xdr:colOff>
      <xdr:row>35</xdr:row>
      <xdr:rowOff>12700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23B616B4-6353-7A41-97E6-08726BCB9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73200" y="5600700"/>
          <a:ext cx="4254500" cy="330200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</xdr:row>
      <xdr:rowOff>25400</xdr:rowOff>
    </xdr:from>
    <xdr:to>
      <xdr:col>8</xdr:col>
      <xdr:colOff>88900</xdr:colOff>
      <xdr:row>19</xdr:row>
      <xdr:rowOff>82360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6C5EB53-8F31-614C-8A55-E2B1E0948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7900" y="279400"/>
          <a:ext cx="6731000" cy="4628960"/>
        </a:xfrm>
        <a:prstGeom prst="rect">
          <a:avLst/>
        </a:prstGeom>
        <a:ln>
          <a:solidFill>
            <a:srgbClr val="000000"/>
          </a:solidFill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876300</xdr:colOff>
      <xdr:row>26</xdr:row>
      <xdr:rowOff>88900</xdr:rowOff>
    </xdr:from>
    <xdr:to>
      <xdr:col>5</xdr:col>
      <xdr:colOff>165100</xdr:colOff>
      <xdr:row>39</xdr:row>
      <xdr:rowOff>101600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35C96F59-AEF0-7A40-8863-0CCD72F66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6300" y="6692900"/>
          <a:ext cx="4051300" cy="331470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</xdr:row>
      <xdr:rowOff>38100</xdr:rowOff>
    </xdr:from>
    <xdr:to>
      <xdr:col>9</xdr:col>
      <xdr:colOff>447675</xdr:colOff>
      <xdr:row>24</xdr:row>
      <xdr:rowOff>111125</xdr:rowOff>
    </xdr:to>
    <xdr:pic>
      <xdr:nvPicPr>
        <xdr:cNvPr id="3" name="Picture 1">
          <a:extLst>
            <a:ext uri="{FF2B5EF4-FFF2-40B4-BE49-F238E27FC236}">
              <a16:creationId xmlns:a16="http://schemas.microsoft.com/office/drawing/2014/main" id="{F5E01F2C-F11C-C748-A94D-248644C9B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9100" y="292100"/>
          <a:ext cx="8601075" cy="5915025"/>
        </a:xfrm>
        <a:prstGeom prst="rect">
          <a:avLst/>
        </a:prstGeom>
        <a:ln>
          <a:solidFill>
            <a:srgbClr val="000000"/>
          </a:solidFill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378809</xdr:colOff>
      <xdr:row>26</xdr:row>
      <xdr:rowOff>95517</xdr:rowOff>
    </xdr:from>
    <xdr:to>
      <xdr:col>12</xdr:col>
      <xdr:colOff>655177</xdr:colOff>
      <xdr:row>44</xdr:row>
      <xdr:rowOff>53914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1C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1809" y="5569217"/>
          <a:ext cx="5229368" cy="3615997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6</xdr:col>
      <xdr:colOff>444500</xdr:colOff>
      <xdr:row>47</xdr:row>
      <xdr:rowOff>72175</xdr:rowOff>
    </xdr:to>
    <xdr:sp macro="" textlink="">
      <xdr:nvSpPr>
        <xdr:cNvPr id="21" name="Rectangle 20">
          <a:extLst>
            <a:ext uri="{FF2B5EF4-FFF2-40B4-BE49-F238E27FC236}">
              <a16:creationId xmlns:a16="http://schemas.microsoft.com/office/drawing/2014/main" id="{00000000-0008-0000-1C00-000015000000}"/>
            </a:ext>
          </a:extLst>
        </xdr:cNvPr>
        <xdr:cNvSpPr/>
      </xdr:nvSpPr>
      <xdr:spPr>
        <a:xfrm>
          <a:off x="825500" y="4699000"/>
          <a:ext cx="4572000" cy="5164875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>
              <a:latin typeface="Calibri" charset="0"/>
              <a:ea typeface="Calibri" charset="0"/>
              <a:cs typeface="Times New Roman" charset="0"/>
            </a:rPr>
            <a:t>VSVG Monoclonal antibody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>
              <a:latin typeface="Calibri" charset="0"/>
              <a:ea typeface="Calibri" charset="0"/>
              <a:cs typeface="Times New Roman" charset="0"/>
            </a:rPr>
            <a:t>Ladder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>
              <a:latin typeface="Calibri" charset="0"/>
              <a:ea typeface="Calibri" charset="0"/>
              <a:cs typeface="Times New Roman" charset="0"/>
            </a:rPr>
            <a:t>Ladder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>
              <a:latin typeface="Calibri" charset="0"/>
              <a:ea typeface="Calibri" charset="0"/>
              <a:cs typeface="Times New Roman" charset="0"/>
            </a:rPr>
            <a:t>Ladder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>
              <a:latin typeface="Calibri" charset="0"/>
              <a:ea typeface="Calibri" charset="0"/>
              <a:cs typeface="Times New Roman" charset="0"/>
            </a:rPr>
            <a:t>VSVG only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>
              <a:latin typeface="Calibri" charset="0"/>
              <a:ea typeface="Calibri" charset="0"/>
              <a:cs typeface="Times New Roman" charset="0"/>
            </a:rPr>
            <a:t>VSVG + FRB- SpCas9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>
              <a:latin typeface="Calibri" charset="0"/>
              <a:ea typeface="Calibri" charset="0"/>
              <a:cs typeface="Times New Roman" charset="0"/>
            </a:rPr>
            <a:t>VSVG+ VSVG-FKBP12+FRB-SpCas9 –AP21967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>
              <a:latin typeface="Calibri" charset="0"/>
              <a:ea typeface="Calibri" charset="0"/>
              <a:cs typeface="Times New Roman" charset="0"/>
            </a:rPr>
            <a:t>VSVG+ VSVG-FKBP12+FRB-SpCas9 + AP21967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>
              <a:latin typeface="Calibri" charset="0"/>
              <a:ea typeface="Calibri" charset="0"/>
              <a:cs typeface="Times New Roman" charset="0"/>
            </a:rPr>
            <a:t>VSVG+ LM-EGFP-FKBP12+FRB-SpCas9- AP21967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>
              <a:latin typeface="Calibri" charset="0"/>
              <a:ea typeface="Calibri" charset="0"/>
              <a:cs typeface="Times New Roman" charset="0"/>
            </a:rPr>
            <a:t>VSVG+ LM-EGFP-FKBP12+FRB-SpCas9+AP21967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>
              <a:latin typeface="Calibri" charset="0"/>
              <a:ea typeface="Calibri" charset="0"/>
              <a:cs typeface="Times New Roman" charset="0"/>
            </a:rPr>
            <a:t>VSVG+ GagHIV-FKBP12+FRB-SpCas9- AP21967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>
              <a:latin typeface="Calibri" charset="0"/>
              <a:ea typeface="Calibri" charset="0"/>
              <a:cs typeface="Times New Roman" charset="0"/>
            </a:rPr>
            <a:t>VSVG+ GagHIV-FKBP12+FRB-SpCas9+AP21967 </a:t>
          </a:r>
        </a:p>
      </xdr:txBody>
    </xdr:sp>
    <xdr:clientData/>
  </xdr:twoCellAnchor>
  <xdr:twoCellAnchor editAs="oneCell">
    <xdr:from>
      <xdr:col>7</xdr:col>
      <xdr:colOff>539693</xdr:colOff>
      <xdr:row>27</xdr:row>
      <xdr:rowOff>11743</xdr:rowOff>
    </xdr:from>
    <xdr:to>
      <xdr:col>10</xdr:col>
      <xdr:colOff>427865</xdr:colOff>
      <xdr:row>29</xdr:row>
      <xdr:rowOff>2637</xdr:rowOff>
    </xdr:to>
    <xdr:pic>
      <xdr:nvPicPr>
        <xdr:cNvPr id="22" name="table">
          <a:extLst>
            <a:ext uri="{FF2B5EF4-FFF2-40B4-BE49-F238E27FC236}">
              <a16:creationId xmlns:a16="http://schemas.microsoft.com/office/drawing/2014/main" id="{00000000-0008-0000-1C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18193" y="5688643"/>
          <a:ext cx="2364672" cy="397294"/>
        </a:xfrm>
        <a:prstGeom prst="rect">
          <a:avLst/>
        </a:prstGeom>
      </xdr:spPr>
    </xdr:pic>
    <xdr:clientData/>
  </xdr:twoCellAnchor>
  <xdr:twoCellAnchor editAs="oneCell">
    <xdr:from>
      <xdr:col>6</xdr:col>
      <xdr:colOff>805330</xdr:colOff>
      <xdr:row>50</xdr:row>
      <xdr:rowOff>35304</xdr:rowOff>
    </xdr:from>
    <xdr:to>
      <xdr:col>11</xdr:col>
      <xdr:colOff>458966</xdr:colOff>
      <xdr:row>64</xdr:row>
      <xdr:rowOff>138099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1C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06" t="9412" r="17647" b="7398"/>
        <a:stretch/>
      </xdr:blipFill>
      <xdr:spPr>
        <a:xfrm>
          <a:off x="5758330" y="10436604"/>
          <a:ext cx="3781136" cy="294759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</xdr:col>
      <xdr:colOff>38100</xdr:colOff>
      <xdr:row>50</xdr:row>
      <xdr:rowOff>35304</xdr:rowOff>
    </xdr:from>
    <xdr:to>
      <xdr:col>6</xdr:col>
      <xdr:colOff>482600</xdr:colOff>
      <xdr:row>62</xdr:row>
      <xdr:rowOff>100025</xdr:rowOff>
    </xdr:to>
    <xdr:sp macro="" textlink="">
      <xdr:nvSpPr>
        <xdr:cNvPr id="24" name="Rectangle 23">
          <a:extLst>
            <a:ext uri="{FF2B5EF4-FFF2-40B4-BE49-F238E27FC236}">
              <a16:creationId xmlns:a16="http://schemas.microsoft.com/office/drawing/2014/main" id="{00000000-0008-0000-1C00-000018000000}"/>
            </a:ext>
          </a:extLst>
        </xdr:cNvPr>
        <xdr:cNvSpPr/>
      </xdr:nvSpPr>
      <xdr:spPr>
        <a:xfrm>
          <a:off x="863600" y="10436604"/>
          <a:ext cx="4572000" cy="25031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>
              <a:latin typeface="Calibri" charset="0"/>
              <a:ea typeface="Calibri" charset="0"/>
              <a:cs typeface="Times New Roman" charset="0"/>
            </a:rPr>
            <a:t>FKBP12 (DmrA) Monoclonal Antibody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 sz="1400">
              <a:latin typeface="Calibri" charset="0"/>
              <a:ea typeface="Calibri" charset="0"/>
              <a:cs typeface="Times New Roman" charset="0"/>
            </a:rPr>
            <a:t>Ladder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 sz="1400">
              <a:latin typeface="Calibri" charset="0"/>
              <a:ea typeface="Calibri" charset="0"/>
              <a:cs typeface="Times New Roman" charset="0"/>
            </a:rPr>
            <a:t>Ladder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 sz="1400">
              <a:latin typeface="Calibri" charset="0"/>
              <a:ea typeface="Calibri" charset="0"/>
              <a:cs typeface="Times New Roman" charset="0"/>
            </a:rPr>
            <a:t>VSVG only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 sz="1400">
              <a:latin typeface="Calibri" charset="0"/>
              <a:ea typeface="Calibri" charset="0"/>
              <a:cs typeface="Times New Roman" charset="0"/>
            </a:rPr>
            <a:t>VSVG + FRB- SpCas9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 sz="1400">
              <a:latin typeface="Calibri" charset="0"/>
              <a:ea typeface="Calibri" charset="0"/>
              <a:cs typeface="Times New Roman" charset="0"/>
            </a:rPr>
            <a:t>VSVG+ VSVG-FKBP12+FRB-SpCas9 –AP21967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 sz="1400">
              <a:latin typeface="Calibri" charset="0"/>
              <a:ea typeface="Calibri" charset="0"/>
              <a:cs typeface="Times New Roman" charset="0"/>
            </a:rPr>
            <a:t>VSVG+ VSVG-FKBP12+FRB-SpCas9 + AP21967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 sz="1400">
              <a:latin typeface="Calibri" charset="0"/>
              <a:ea typeface="Calibri" charset="0"/>
              <a:cs typeface="Times New Roman" charset="0"/>
            </a:rPr>
            <a:t>VSVG+ LM-EGFP-FKBP12+FRB-SpCas9- AP21967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 sz="1400">
              <a:latin typeface="Calibri" charset="0"/>
              <a:ea typeface="Calibri" charset="0"/>
              <a:cs typeface="Times New Roman" charset="0"/>
            </a:rPr>
            <a:t>VSVG+ LM-EGFP-FKBP12+FRB-SpCas9+AP21967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 sz="1400">
              <a:latin typeface="Calibri" charset="0"/>
              <a:ea typeface="Calibri" charset="0"/>
              <a:cs typeface="Times New Roman" charset="0"/>
            </a:rPr>
            <a:t>VSVG+ GagHIV-FKBP12+FRB-SpCas9- AP21967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 sz="1400">
              <a:latin typeface="Calibri" charset="0"/>
              <a:ea typeface="Calibri" charset="0"/>
              <a:cs typeface="Times New Roman" charset="0"/>
            </a:rPr>
            <a:t>VSVG+ GagHIV-FKBP12+FRB-SpCas9+AP21967 </a:t>
          </a:r>
          <a:endParaRPr lang="en-US" sz="1400">
            <a:effectLst/>
            <a:latin typeface="Calibri" charset="0"/>
            <a:ea typeface="Calibri" charset="0"/>
            <a:cs typeface="Times New Roman" charset="0"/>
          </a:endParaRPr>
        </a:p>
      </xdr:txBody>
    </xdr:sp>
    <xdr:clientData/>
  </xdr:twoCellAnchor>
  <xdr:twoCellAnchor editAs="oneCell">
    <xdr:from>
      <xdr:col>8</xdr:col>
      <xdr:colOff>179033</xdr:colOff>
      <xdr:row>49</xdr:row>
      <xdr:rowOff>38100</xdr:rowOff>
    </xdr:from>
    <xdr:to>
      <xdr:col>10</xdr:col>
      <xdr:colOff>259763</xdr:colOff>
      <xdr:row>51</xdr:row>
      <xdr:rowOff>32507</xdr:rowOff>
    </xdr:to>
    <xdr:pic>
      <xdr:nvPicPr>
        <xdr:cNvPr id="25" name="table">
          <a:extLst>
            <a:ext uri="{FF2B5EF4-FFF2-40B4-BE49-F238E27FC236}">
              <a16:creationId xmlns:a16="http://schemas.microsoft.com/office/drawing/2014/main" id="{00000000-0008-0000-1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83033" y="10236200"/>
          <a:ext cx="1731730" cy="400807"/>
        </a:xfrm>
        <a:prstGeom prst="rect">
          <a:avLst/>
        </a:prstGeom>
      </xdr:spPr>
    </xdr:pic>
    <xdr:clientData/>
  </xdr:twoCellAnchor>
  <xdr:twoCellAnchor>
    <xdr:from>
      <xdr:col>0</xdr:col>
      <xdr:colOff>89398</xdr:colOff>
      <xdr:row>4</xdr:row>
      <xdr:rowOff>54536</xdr:rowOff>
    </xdr:from>
    <xdr:to>
      <xdr:col>5</xdr:col>
      <xdr:colOff>536388</xdr:colOff>
      <xdr:row>17</xdr:row>
      <xdr:rowOff>131484</xdr:rowOff>
    </xdr:to>
    <xdr:sp macro="" textlink="">
      <xdr:nvSpPr>
        <xdr:cNvPr id="29" name="Rectangle 26">
          <a:extLst>
            <a:ext uri="{FF2B5EF4-FFF2-40B4-BE49-F238E27FC236}">
              <a16:creationId xmlns:a16="http://schemas.microsoft.com/office/drawing/2014/main" id="{DF405796-F8E0-A747-8BB4-916C23CB3F9C}"/>
            </a:ext>
          </a:extLst>
        </xdr:cNvPr>
        <xdr:cNvSpPr/>
      </xdr:nvSpPr>
      <xdr:spPr>
        <a:xfrm>
          <a:off x="89398" y="1337236"/>
          <a:ext cx="5209490" cy="3378948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>
              <a:latin typeface="Calibri" charset="0"/>
              <a:ea typeface="Calibri" charset="0"/>
              <a:cs typeface="Times New Roman" charset="0"/>
            </a:rPr>
            <a:t>Gel #1 : Cas9 Monoclonal Antibody</a:t>
          </a:r>
        </a:p>
        <a:p>
          <a:r>
            <a:rPr lang="en-US" sz="1400">
              <a:latin typeface="Calibri" charset="0"/>
              <a:ea typeface="Calibri" charset="0"/>
              <a:cs typeface="Times New Roman" charset="0"/>
            </a:rPr>
            <a:t>Samples for Western Blot analysis (analyze SpCas9, DmrC, DmrA) 9ul each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 sz="1400">
              <a:latin typeface="Calibri" charset="0"/>
              <a:ea typeface="Calibri" charset="0"/>
              <a:cs typeface="Times New Roman" charset="0"/>
            </a:rPr>
            <a:t>Ladder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 sz="1400">
              <a:latin typeface="Calibri" charset="0"/>
              <a:ea typeface="Calibri" charset="0"/>
              <a:cs typeface="Times New Roman" charset="0"/>
            </a:rPr>
            <a:t>VSVG only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 sz="1400">
              <a:latin typeface="Calibri" charset="0"/>
              <a:ea typeface="Calibri" charset="0"/>
              <a:cs typeface="Times New Roman" charset="0"/>
            </a:rPr>
            <a:t>VSVG + FRB- SpCas9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 sz="1400">
              <a:latin typeface="Calibri" charset="0"/>
              <a:ea typeface="Calibri" charset="0"/>
              <a:cs typeface="Times New Roman" charset="0"/>
            </a:rPr>
            <a:t>VSVG+ VSVG-FKBP12+FRB-SpCas9 –AP21967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 sz="1400">
              <a:latin typeface="Calibri" charset="0"/>
              <a:ea typeface="Calibri" charset="0"/>
              <a:cs typeface="Times New Roman" charset="0"/>
            </a:rPr>
            <a:t>VSVG+ VSVG-FKBP12+FRB-SpCas9 + AP21967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 sz="1400">
              <a:latin typeface="Calibri" charset="0"/>
              <a:ea typeface="Calibri" charset="0"/>
              <a:cs typeface="Times New Roman" charset="0"/>
            </a:rPr>
            <a:t>VSVG+ LM-EGFP-FKBP12+FRB-SpCas9- AP21967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 sz="1400">
              <a:latin typeface="Calibri" charset="0"/>
              <a:ea typeface="Calibri" charset="0"/>
              <a:cs typeface="Times New Roman" charset="0"/>
            </a:rPr>
            <a:t>VSVG+ LM-EGFP-FKBP12+FRB-SpCas9+AP21967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 sz="1400">
              <a:latin typeface="Calibri" charset="0"/>
              <a:ea typeface="Calibri" charset="0"/>
              <a:cs typeface="Times New Roman" charset="0"/>
            </a:rPr>
            <a:t>VSVG+ GagHIV-FKBP12+FRB-SpCas9- A/C</a:t>
          </a:r>
        </a:p>
        <a:p>
          <a:pPr marL="342900" marR="0" lvl="0" indent="-342900">
            <a:spcBef>
              <a:spcPts val="0"/>
            </a:spcBef>
            <a:spcAft>
              <a:spcPts val="0"/>
            </a:spcAft>
            <a:buFont typeface="+mj-lt"/>
            <a:buAutoNum type="arabicPeriod"/>
          </a:pPr>
          <a:r>
            <a:rPr lang="en-US" sz="1400">
              <a:latin typeface="Calibri" charset="0"/>
              <a:ea typeface="Calibri" charset="0"/>
              <a:cs typeface="Times New Roman" charset="0"/>
            </a:rPr>
            <a:t>VSVG+ GagHIV-FKBP12+FRB-SpCas9+AP21967</a:t>
          </a:r>
        </a:p>
      </xdr:txBody>
    </xdr:sp>
    <xdr:clientData/>
  </xdr:twoCellAnchor>
  <xdr:twoCellAnchor editAs="oneCell">
    <xdr:from>
      <xdr:col>6</xdr:col>
      <xdr:colOff>584200</xdr:colOff>
      <xdr:row>3</xdr:row>
      <xdr:rowOff>386001</xdr:rowOff>
    </xdr:from>
    <xdr:to>
      <xdr:col>8</xdr:col>
      <xdr:colOff>561434</xdr:colOff>
      <xdr:row>6</xdr:row>
      <xdr:rowOff>32941</xdr:rowOff>
    </xdr:to>
    <xdr:pic>
      <xdr:nvPicPr>
        <xdr:cNvPr id="30" name="table">
          <a:extLst>
            <a:ext uri="{FF2B5EF4-FFF2-40B4-BE49-F238E27FC236}">
              <a16:creationId xmlns:a16="http://schemas.microsoft.com/office/drawing/2014/main" id="{9DB286A7-B9AA-8749-A3F3-62AEC7BE2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299200" y="1160701"/>
          <a:ext cx="1882234" cy="535940"/>
        </a:xfrm>
        <a:prstGeom prst="rect">
          <a:avLst/>
        </a:prstGeom>
      </xdr:spPr>
    </xdr:pic>
    <xdr:clientData/>
  </xdr:twoCellAnchor>
  <xdr:twoCellAnchor editAs="oneCell">
    <xdr:from>
      <xdr:col>6</xdr:col>
      <xdr:colOff>77483</xdr:colOff>
      <xdr:row>5</xdr:row>
      <xdr:rowOff>124509</xdr:rowOff>
    </xdr:from>
    <xdr:to>
      <xdr:col>10</xdr:col>
      <xdr:colOff>727326</xdr:colOff>
      <xdr:row>18</xdr:row>
      <xdr:rowOff>192990</xdr:rowOff>
    </xdr:to>
    <xdr:pic>
      <xdr:nvPicPr>
        <xdr:cNvPr id="31" name="Picture 28">
          <a:extLst>
            <a:ext uri="{FF2B5EF4-FFF2-40B4-BE49-F238E27FC236}">
              <a16:creationId xmlns:a16="http://schemas.microsoft.com/office/drawing/2014/main" id="{3BFB95F7-6D59-DB4E-9989-0632347BB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792483" y="1661209"/>
          <a:ext cx="4459843" cy="337048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571500</xdr:colOff>
      <xdr:row>5</xdr:row>
      <xdr:rowOff>1576</xdr:rowOff>
    </xdr:from>
    <xdr:to>
      <xdr:col>6</xdr:col>
      <xdr:colOff>6387</xdr:colOff>
      <xdr:row>27</xdr:row>
      <xdr:rowOff>70519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00000000-0008-0000-1E00-000002000000}"/>
            </a:ext>
          </a:extLst>
        </xdr:cNvPr>
        <xdr:cNvGrpSpPr/>
      </xdr:nvGrpSpPr>
      <xdr:grpSpPr>
        <a:xfrm>
          <a:off x="1524000" y="1271576"/>
          <a:ext cx="4197387" cy="5656943"/>
          <a:chOff x="3945248" y="1861457"/>
          <a:chExt cx="3562387" cy="4539343"/>
        </a:xfrm>
      </xdr:grpSpPr>
      <xdr:pic>
        <xdr:nvPicPr>
          <xdr:cNvPr id="16" name="図 19">
            <a:extLst>
              <a:ext uri="{FF2B5EF4-FFF2-40B4-BE49-F238E27FC236}">
                <a16:creationId xmlns:a16="http://schemas.microsoft.com/office/drawing/2014/main" id="{00000000-0008-0000-1E00-000010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l="52359" t="15002" r="3302" b="9352"/>
          <a:stretch/>
        </xdr:blipFill>
        <xdr:spPr>
          <a:xfrm>
            <a:off x="3945248" y="1861457"/>
            <a:ext cx="3562387" cy="4539343"/>
          </a:xfrm>
          <a:prstGeom prst="rect">
            <a:avLst/>
          </a:prstGeom>
        </xdr:spPr>
      </xdr:pic>
      <xdr:cxnSp macro="">
        <xdr:nvCxnSpPr>
          <xdr:cNvPr id="17" name="直線コネクタ 24">
            <a:extLst>
              <a:ext uri="{FF2B5EF4-FFF2-40B4-BE49-F238E27FC236}">
                <a16:creationId xmlns:a16="http://schemas.microsoft.com/office/drawing/2014/main" id="{00000000-0008-0000-1E00-000011000000}"/>
              </a:ext>
            </a:extLst>
          </xdr:cNvPr>
          <xdr:cNvCxnSpPr/>
        </xdr:nvCxnSpPr>
        <xdr:spPr>
          <a:xfrm>
            <a:off x="3948088" y="2715666"/>
            <a:ext cx="221990" cy="0"/>
          </a:xfrm>
          <a:prstGeom prst="line">
            <a:avLst/>
          </a:prstGeom>
          <a:ln w="381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8" name="直線コネクタ 25">
            <a:extLst>
              <a:ext uri="{FF2B5EF4-FFF2-40B4-BE49-F238E27FC236}">
                <a16:creationId xmlns:a16="http://schemas.microsoft.com/office/drawing/2014/main" id="{00000000-0008-0000-1E00-000012000000}"/>
              </a:ext>
            </a:extLst>
          </xdr:cNvPr>
          <xdr:cNvCxnSpPr/>
        </xdr:nvCxnSpPr>
        <xdr:spPr>
          <a:xfrm>
            <a:off x="3948088" y="3288544"/>
            <a:ext cx="221990" cy="0"/>
          </a:xfrm>
          <a:prstGeom prst="line">
            <a:avLst/>
          </a:prstGeom>
          <a:ln w="381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9" name="直線コネクタ 26">
            <a:extLst>
              <a:ext uri="{FF2B5EF4-FFF2-40B4-BE49-F238E27FC236}">
                <a16:creationId xmlns:a16="http://schemas.microsoft.com/office/drawing/2014/main" id="{00000000-0008-0000-1E00-000013000000}"/>
              </a:ext>
            </a:extLst>
          </xdr:cNvPr>
          <xdr:cNvCxnSpPr/>
        </xdr:nvCxnSpPr>
        <xdr:spPr>
          <a:xfrm>
            <a:off x="3948088" y="3940193"/>
            <a:ext cx="221990" cy="0"/>
          </a:xfrm>
          <a:prstGeom prst="line">
            <a:avLst/>
          </a:prstGeom>
          <a:ln w="381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</xdr:col>
      <xdr:colOff>571500</xdr:colOff>
      <xdr:row>27</xdr:row>
      <xdr:rowOff>123689</xdr:rowOff>
    </xdr:from>
    <xdr:to>
      <xdr:col>6</xdr:col>
      <xdr:colOff>178899</xdr:colOff>
      <xdr:row>48</xdr:row>
      <xdr:rowOff>40239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0000000-0008-0000-1E00-000003000000}"/>
            </a:ext>
          </a:extLst>
        </xdr:cNvPr>
        <xdr:cNvGrpSpPr/>
      </xdr:nvGrpSpPr>
      <xdr:grpSpPr>
        <a:xfrm>
          <a:off x="1524000" y="6981689"/>
          <a:ext cx="4369899" cy="5250550"/>
          <a:chOff x="3704179" y="4404515"/>
          <a:chExt cx="3734899" cy="4183750"/>
        </a:xfrm>
      </xdr:grpSpPr>
      <xdr:pic>
        <xdr:nvPicPr>
          <xdr:cNvPr id="13" name="図 3">
            <a:extLst>
              <a:ext uri="{FF2B5EF4-FFF2-40B4-BE49-F238E27FC236}">
                <a16:creationId xmlns:a16="http://schemas.microsoft.com/office/drawing/2014/main" id="{00000000-0008-0000-1E00-00000D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/>
          <a:srcRect l="51495" t="8449" r="2019" b="14982"/>
          <a:stretch/>
        </xdr:blipFill>
        <xdr:spPr>
          <a:xfrm>
            <a:off x="3704179" y="4404515"/>
            <a:ext cx="3734899" cy="4183750"/>
          </a:xfrm>
          <a:prstGeom prst="rect">
            <a:avLst/>
          </a:prstGeom>
        </xdr:spPr>
      </xdr:pic>
      <xdr:cxnSp macro="">
        <xdr:nvCxnSpPr>
          <xdr:cNvPr id="14" name="直線コネクタ 9">
            <a:extLst>
              <a:ext uri="{FF2B5EF4-FFF2-40B4-BE49-F238E27FC236}">
                <a16:creationId xmlns:a16="http://schemas.microsoft.com/office/drawing/2014/main" id="{00000000-0008-0000-1E00-00000E000000}"/>
              </a:ext>
            </a:extLst>
          </xdr:cNvPr>
          <xdr:cNvCxnSpPr/>
        </xdr:nvCxnSpPr>
        <xdr:spPr>
          <a:xfrm>
            <a:off x="3945248" y="5224683"/>
            <a:ext cx="221990" cy="0"/>
          </a:xfrm>
          <a:prstGeom prst="line">
            <a:avLst/>
          </a:prstGeom>
          <a:ln w="381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5" name="直線コネクタ 10">
            <a:extLst>
              <a:ext uri="{FF2B5EF4-FFF2-40B4-BE49-F238E27FC236}">
                <a16:creationId xmlns:a16="http://schemas.microsoft.com/office/drawing/2014/main" id="{00000000-0008-0000-1E00-00000F000000}"/>
              </a:ext>
            </a:extLst>
          </xdr:cNvPr>
          <xdr:cNvCxnSpPr/>
        </xdr:nvCxnSpPr>
        <xdr:spPr>
          <a:xfrm>
            <a:off x="3945248" y="5862010"/>
            <a:ext cx="221990" cy="0"/>
          </a:xfrm>
          <a:prstGeom prst="line">
            <a:avLst/>
          </a:prstGeom>
          <a:ln w="381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6</xdr:col>
      <xdr:colOff>74944</xdr:colOff>
      <xdr:row>12</xdr:row>
      <xdr:rowOff>10780</xdr:rowOff>
    </xdr:from>
    <xdr:to>
      <xdr:col>7</xdr:col>
      <xdr:colOff>193933</xdr:colOff>
      <xdr:row>15</xdr:row>
      <xdr:rowOff>57129</xdr:rowOff>
    </xdr:to>
    <xdr:sp macro="" textlink="">
      <xdr:nvSpPr>
        <xdr:cNvPr id="4" name="テキスト ボックス 32">
          <a:extLst>
            <a:ext uri="{FF2B5EF4-FFF2-40B4-BE49-F238E27FC236}">
              <a16:creationId xmlns:a16="http://schemas.microsoft.com/office/drawing/2014/main" id="{00000000-0008-0000-1E00-000004000000}"/>
            </a:ext>
          </a:extLst>
        </xdr:cNvPr>
        <xdr:cNvSpPr txBox="1"/>
      </xdr:nvSpPr>
      <xdr:spPr>
        <a:xfrm>
          <a:off x="5027944" y="4277980"/>
          <a:ext cx="944489" cy="65594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ja-JP"/>
            <a:t>anti-Cas9</a:t>
          </a:r>
          <a:endParaRPr kumimoji="1" lang="ja-JP" altLang="en-US"/>
        </a:p>
      </xdr:txBody>
    </xdr:sp>
    <xdr:clientData/>
  </xdr:twoCellAnchor>
  <xdr:twoCellAnchor>
    <xdr:from>
      <xdr:col>6</xdr:col>
      <xdr:colOff>312929</xdr:colOff>
      <xdr:row>32</xdr:row>
      <xdr:rowOff>138598</xdr:rowOff>
    </xdr:from>
    <xdr:to>
      <xdr:col>7</xdr:col>
      <xdr:colOff>446346</xdr:colOff>
      <xdr:row>35</xdr:row>
      <xdr:rowOff>184947</xdr:rowOff>
    </xdr:to>
    <xdr:sp macro="" textlink="">
      <xdr:nvSpPr>
        <xdr:cNvPr id="5" name="テキスト ボックス 33">
          <a:extLst>
            <a:ext uri="{FF2B5EF4-FFF2-40B4-BE49-F238E27FC236}">
              <a16:creationId xmlns:a16="http://schemas.microsoft.com/office/drawing/2014/main" id="{00000000-0008-0000-1E00-000005000000}"/>
            </a:ext>
          </a:extLst>
        </xdr:cNvPr>
        <xdr:cNvSpPr txBox="1"/>
      </xdr:nvSpPr>
      <xdr:spPr>
        <a:xfrm>
          <a:off x="5265929" y="8469798"/>
          <a:ext cx="958917" cy="65594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ja-JP"/>
            <a:t>anti-Actin</a:t>
          </a:r>
          <a:endParaRPr kumimoji="1" lang="ja-JP" altLang="en-US"/>
        </a:p>
      </xdr:txBody>
    </xdr:sp>
    <xdr:clientData/>
  </xdr:twoCellAnchor>
  <xdr:twoCellAnchor>
    <xdr:from>
      <xdr:col>3</xdr:col>
      <xdr:colOff>155585</xdr:colOff>
      <xdr:row>0</xdr:row>
      <xdr:rowOff>0</xdr:rowOff>
    </xdr:from>
    <xdr:to>
      <xdr:col>3</xdr:col>
      <xdr:colOff>435790</xdr:colOff>
      <xdr:row>5</xdr:row>
      <xdr:rowOff>178794</xdr:rowOff>
    </xdr:to>
    <xdr:sp macro="" textlink="">
      <xdr:nvSpPr>
        <xdr:cNvPr id="6" name="テキスト ボックス 34">
          <a:extLst>
            <a:ext uri="{FF2B5EF4-FFF2-40B4-BE49-F238E27FC236}">
              <a16:creationId xmlns:a16="http://schemas.microsoft.com/office/drawing/2014/main" id="{00000000-0008-0000-1E00-000006000000}"/>
            </a:ext>
          </a:extLst>
        </xdr:cNvPr>
        <xdr:cNvSpPr txBox="1"/>
      </xdr:nvSpPr>
      <xdr:spPr>
        <a:xfrm rot="16200000">
          <a:off x="2069111" y="2180414"/>
          <a:ext cx="1406154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ja-JP" sz="1200"/>
            <a:t>N-terminal FRB</a:t>
          </a:r>
          <a:endParaRPr kumimoji="1" lang="ja-JP" altLang="en-US" sz="1200"/>
        </a:p>
      </xdr:txBody>
    </xdr:sp>
    <xdr:clientData/>
  </xdr:twoCellAnchor>
  <xdr:twoCellAnchor>
    <xdr:from>
      <xdr:col>3</xdr:col>
      <xdr:colOff>538501</xdr:colOff>
      <xdr:row>0</xdr:row>
      <xdr:rowOff>0</xdr:rowOff>
    </xdr:from>
    <xdr:to>
      <xdr:col>3</xdr:col>
      <xdr:colOff>818706</xdr:colOff>
      <xdr:row>5</xdr:row>
      <xdr:rowOff>178794</xdr:rowOff>
    </xdr:to>
    <xdr:sp macro="" textlink="">
      <xdr:nvSpPr>
        <xdr:cNvPr id="7" name="テキスト ボックス 35">
          <a:extLst>
            <a:ext uri="{FF2B5EF4-FFF2-40B4-BE49-F238E27FC236}">
              <a16:creationId xmlns:a16="http://schemas.microsoft.com/office/drawing/2014/main" id="{00000000-0008-0000-1E00-000007000000}"/>
            </a:ext>
          </a:extLst>
        </xdr:cNvPr>
        <xdr:cNvSpPr txBox="1"/>
      </xdr:nvSpPr>
      <xdr:spPr>
        <a:xfrm rot="16200000">
          <a:off x="2457637" y="2186024"/>
          <a:ext cx="1394934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ja-JP" sz="1200"/>
            <a:t>C-terminal FRB</a:t>
          </a:r>
          <a:endParaRPr kumimoji="1" lang="ja-JP" altLang="en-US" sz="1200"/>
        </a:p>
      </xdr:txBody>
    </xdr:sp>
    <xdr:clientData/>
  </xdr:twoCellAnchor>
  <xdr:twoCellAnchor>
    <xdr:from>
      <xdr:col>4</xdr:col>
      <xdr:colOff>175489</xdr:colOff>
      <xdr:row>0</xdr:row>
      <xdr:rowOff>0</xdr:rowOff>
    </xdr:from>
    <xdr:to>
      <xdr:col>4</xdr:col>
      <xdr:colOff>455694</xdr:colOff>
      <xdr:row>5</xdr:row>
      <xdr:rowOff>178794</xdr:rowOff>
    </xdr:to>
    <xdr:sp macro="" textlink="">
      <xdr:nvSpPr>
        <xdr:cNvPr id="8" name="テキスト ボックス 36">
          <a:extLst>
            <a:ext uri="{FF2B5EF4-FFF2-40B4-BE49-F238E27FC236}">
              <a16:creationId xmlns:a16="http://schemas.microsoft.com/office/drawing/2014/main" id="{00000000-0008-0000-1E00-000008000000}"/>
            </a:ext>
          </a:extLst>
        </xdr:cNvPr>
        <xdr:cNvSpPr txBox="1"/>
      </xdr:nvSpPr>
      <xdr:spPr>
        <a:xfrm rot="16200000">
          <a:off x="2806312" y="2072211"/>
          <a:ext cx="1622560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ja-JP" sz="1200"/>
            <a:t>N+C</a:t>
          </a:r>
          <a:r>
            <a:rPr kumimoji="1" lang="en-US" altLang="ja-JP" sz="1200"/>
            <a:t>-terminal FRB</a:t>
          </a:r>
          <a:endParaRPr kumimoji="1" lang="ja-JP" altLang="en-US" sz="1200"/>
        </a:p>
      </xdr:txBody>
    </xdr:sp>
    <xdr:clientData/>
  </xdr:twoCellAnchor>
  <xdr:twoCellAnchor>
    <xdr:from>
      <xdr:col>2</xdr:col>
      <xdr:colOff>60313</xdr:colOff>
      <xdr:row>0</xdr:row>
      <xdr:rowOff>112683</xdr:rowOff>
    </xdr:from>
    <xdr:to>
      <xdr:col>2</xdr:col>
      <xdr:colOff>337312</xdr:colOff>
      <xdr:row>5</xdr:row>
      <xdr:rowOff>166207</xdr:rowOff>
    </xdr:to>
    <xdr:sp macro="" textlink="">
      <xdr:nvSpPr>
        <xdr:cNvPr id="9" name="テキスト ボックス 37">
          <a:extLst>
            <a:ext uri="{FF2B5EF4-FFF2-40B4-BE49-F238E27FC236}">
              <a16:creationId xmlns:a16="http://schemas.microsoft.com/office/drawing/2014/main" id="{00000000-0008-0000-1E00-000009000000}"/>
            </a:ext>
          </a:extLst>
        </xdr:cNvPr>
        <xdr:cNvSpPr txBox="1"/>
      </xdr:nvSpPr>
      <xdr:spPr>
        <a:xfrm rot="16200000">
          <a:off x="1315051" y="2337745"/>
          <a:ext cx="106952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ja-JP" sz="1200"/>
            <a:t>No transfect</a:t>
          </a:r>
          <a:endParaRPr kumimoji="1" lang="ja-JP" altLang="en-US" sz="1200"/>
        </a:p>
      </xdr:txBody>
    </xdr:sp>
    <xdr:clientData/>
  </xdr:twoCellAnchor>
  <xdr:twoCellAnchor>
    <xdr:from>
      <xdr:col>2</xdr:col>
      <xdr:colOff>494442</xdr:colOff>
      <xdr:row>2</xdr:row>
      <xdr:rowOff>45995</xdr:rowOff>
    </xdr:from>
    <xdr:to>
      <xdr:col>2</xdr:col>
      <xdr:colOff>771441</xdr:colOff>
      <xdr:row>5</xdr:row>
      <xdr:rowOff>161273</xdr:rowOff>
    </xdr:to>
    <xdr:sp macro="" textlink="">
      <xdr:nvSpPr>
        <xdr:cNvPr id="10" name="テキスト ボックス 38">
          <a:extLst>
            <a:ext uri="{FF2B5EF4-FFF2-40B4-BE49-F238E27FC236}">
              <a16:creationId xmlns:a16="http://schemas.microsoft.com/office/drawing/2014/main" id="{00000000-0008-0000-1E00-00000A000000}"/>
            </a:ext>
          </a:extLst>
        </xdr:cNvPr>
        <xdr:cNvSpPr txBox="1"/>
      </xdr:nvSpPr>
      <xdr:spPr>
        <a:xfrm rot="16200000">
          <a:off x="1921503" y="2505134"/>
          <a:ext cx="72487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ja-JP" sz="1200"/>
            <a:t>SpCas9</a:t>
          </a:r>
          <a:endParaRPr kumimoji="1" lang="ja-JP" altLang="en-US" sz="12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609600</xdr:colOff>
      <xdr:row>2</xdr:row>
      <xdr:rowOff>0</xdr:rowOff>
    </xdr:from>
    <xdr:to>
      <xdr:col>12</xdr:col>
      <xdr:colOff>689429</xdr:colOff>
      <xdr:row>39</xdr:row>
      <xdr:rowOff>172234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00000000-0008-0000-1F00-000002000000}"/>
            </a:ext>
          </a:extLst>
        </xdr:cNvPr>
        <xdr:cNvGrpSpPr/>
      </xdr:nvGrpSpPr>
      <xdr:grpSpPr>
        <a:xfrm>
          <a:off x="1562100" y="508000"/>
          <a:ext cx="10557329" cy="9824234"/>
          <a:chOff x="-266701" y="-36162"/>
          <a:chExt cx="9160329" cy="7690634"/>
        </a:xfrm>
      </xdr:grpSpPr>
      <xdr:grpSp>
        <xdr:nvGrpSpPr>
          <xdr:cNvPr id="9" name="図形グループ 3">
            <a:extLst>
              <a:ext uri="{FF2B5EF4-FFF2-40B4-BE49-F238E27FC236}">
                <a16:creationId xmlns:a16="http://schemas.microsoft.com/office/drawing/2014/main" id="{00000000-0008-0000-1F00-000009000000}"/>
              </a:ext>
            </a:extLst>
          </xdr:cNvPr>
          <xdr:cNvGrpSpPr/>
        </xdr:nvGrpSpPr>
        <xdr:grpSpPr>
          <a:xfrm>
            <a:off x="-266701" y="3768832"/>
            <a:ext cx="9160329" cy="3885640"/>
            <a:chOff x="-1870888" y="2419857"/>
            <a:chExt cx="15272269" cy="7843759"/>
          </a:xfrm>
        </xdr:grpSpPr>
        <xdr:pic>
          <xdr:nvPicPr>
            <xdr:cNvPr id="40" name="図 18">
              <a:extLst>
                <a:ext uri="{FF2B5EF4-FFF2-40B4-BE49-F238E27FC236}">
                  <a16:creationId xmlns:a16="http://schemas.microsoft.com/office/drawing/2014/main" id="{00000000-0008-0000-1F00-000028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"/>
            <a:srcRect l="-2435" t="9014" r="-4743" b="17285"/>
            <a:stretch/>
          </xdr:blipFill>
          <xdr:spPr>
            <a:xfrm>
              <a:off x="-1870888" y="2419857"/>
              <a:ext cx="15272269" cy="7843759"/>
            </a:xfrm>
            <a:prstGeom prst="rect">
              <a:avLst/>
            </a:prstGeom>
          </xdr:spPr>
        </xdr:pic>
        <xdr:cxnSp macro="">
          <xdr:nvCxnSpPr>
            <xdr:cNvPr id="41" name="直線コネクタ 19">
              <a:extLst>
                <a:ext uri="{FF2B5EF4-FFF2-40B4-BE49-F238E27FC236}">
                  <a16:creationId xmlns:a16="http://schemas.microsoft.com/office/drawing/2014/main" id="{00000000-0008-0000-1F00-000029000000}"/>
                </a:ext>
              </a:extLst>
            </xdr:cNvPr>
            <xdr:cNvCxnSpPr/>
          </xdr:nvCxnSpPr>
          <xdr:spPr>
            <a:xfrm>
              <a:off x="1981200" y="4432301"/>
              <a:ext cx="431800" cy="0"/>
            </a:xfrm>
            <a:prstGeom prst="line">
              <a:avLst/>
            </a:prstGeom>
            <a:ln w="381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2" name="直線コネクタ 20">
              <a:extLst>
                <a:ext uri="{FF2B5EF4-FFF2-40B4-BE49-F238E27FC236}">
                  <a16:creationId xmlns:a16="http://schemas.microsoft.com/office/drawing/2014/main" id="{00000000-0008-0000-1F00-00002A000000}"/>
                </a:ext>
              </a:extLst>
            </xdr:cNvPr>
            <xdr:cNvCxnSpPr/>
          </xdr:nvCxnSpPr>
          <xdr:spPr>
            <a:xfrm>
              <a:off x="1981200" y="5588000"/>
              <a:ext cx="431800" cy="0"/>
            </a:xfrm>
            <a:prstGeom prst="line">
              <a:avLst/>
            </a:prstGeom>
            <a:ln w="381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3" name="直線コネクタ 22">
              <a:extLst>
                <a:ext uri="{FF2B5EF4-FFF2-40B4-BE49-F238E27FC236}">
                  <a16:creationId xmlns:a16="http://schemas.microsoft.com/office/drawing/2014/main" id="{00000000-0008-0000-1F00-00002B000000}"/>
                </a:ext>
              </a:extLst>
            </xdr:cNvPr>
            <xdr:cNvCxnSpPr/>
          </xdr:nvCxnSpPr>
          <xdr:spPr>
            <a:xfrm>
              <a:off x="4883150" y="4419599"/>
              <a:ext cx="431800" cy="0"/>
            </a:xfrm>
            <a:prstGeom prst="line">
              <a:avLst/>
            </a:prstGeom>
            <a:ln w="381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4" name="直線コネクタ 23">
              <a:extLst>
                <a:ext uri="{FF2B5EF4-FFF2-40B4-BE49-F238E27FC236}">
                  <a16:creationId xmlns:a16="http://schemas.microsoft.com/office/drawing/2014/main" id="{00000000-0008-0000-1F00-00002C000000}"/>
                </a:ext>
              </a:extLst>
            </xdr:cNvPr>
            <xdr:cNvCxnSpPr/>
          </xdr:nvCxnSpPr>
          <xdr:spPr>
            <a:xfrm>
              <a:off x="4883150" y="5575300"/>
              <a:ext cx="431800" cy="0"/>
            </a:xfrm>
            <a:prstGeom prst="line">
              <a:avLst/>
            </a:prstGeom>
            <a:ln w="381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10" name="図形グループ 4">
            <a:extLst>
              <a:ext uri="{FF2B5EF4-FFF2-40B4-BE49-F238E27FC236}">
                <a16:creationId xmlns:a16="http://schemas.microsoft.com/office/drawing/2014/main" id="{00000000-0008-0000-1F00-00000A000000}"/>
              </a:ext>
            </a:extLst>
          </xdr:cNvPr>
          <xdr:cNvGrpSpPr/>
        </xdr:nvGrpSpPr>
        <xdr:grpSpPr>
          <a:xfrm>
            <a:off x="321128" y="1179211"/>
            <a:ext cx="8572500" cy="2630265"/>
            <a:chOff x="-903547" y="-1499590"/>
            <a:chExt cx="14292228" cy="5309590"/>
          </a:xfrm>
        </xdr:grpSpPr>
        <xdr:pic>
          <xdr:nvPicPr>
            <xdr:cNvPr id="31" name="図 5">
              <a:extLst>
                <a:ext uri="{FF2B5EF4-FFF2-40B4-BE49-F238E27FC236}">
                  <a16:creationId xmlns:a16="http://schemas.microsoft.com/office/drawing/2014/main" id="{00000000-0008-0000-1F00-00001F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"/>
            <a:srcRect l="-12" t="2615" r="-289" b="47495"/>
            <a:stretch/>
          </xdr:blipFill>
          <xdr:spPr>
            <a:xfrm>
              <a:off x="-903547" y="-1499590"/>
              <a:ext cx="14292228" cy="5309590"/>
            </a:xfrm>
            <a:prstGeom prst="rect">
              <a:avLst/>
            </a:prstGeom>
          </xdr:spPr>
        </xdr:pic>
        <xdr:cxnSp macro="">
          <xdr:nvCxnSpPr>
            <xdr:cNvPr id="32" name="直線コネクタ 6">
              <a:extLst>
                <a:ext uri="{FF2B5EF4-FFF2-40B4-BE49-F238E27FC236}">
                  <a16:creationId xmlns:a16="http://schemas.microsoft.com/office/drawing/2014/main" id="{00000000-0008-0000-1F00-000020000000}"/>
                </a:ext>
              </a:extLst>
            </xdr:cNvPr>
            <xdr:cNvCxnSpPr/>
          </xdr:nvCxnSpPr>
          <xdr:spPr>
            <a:xfrm>
              <a:off x="1968500" y="876301"/>
              <a:ext cx="431800" cy="0"/>
            </a:xfrm>
            <a:prstGeom prst="line">
              <a:avLst/>
            </a:prstGeom>
            <a:ln w="381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33" name="直線コネクタ 7">
              <a:extLst>
                <a:ext uri="{FF2B5EF4-FFF2-40B4-BE49-F238E27FC236}">
                  <a16:creationId xmlns:a16="http://schemas.microsoft.com/office/drawing/2014/main" id="{00000000-0008-0000-1F00-000021000000}"/>
                </a:ext>
              </a:extLst>
            </xdr:cNvPr>
            <xdr:cNvCxnSpPr/>
          </xdr:nvCxnSpPr>
          <xdr:spPr>
            <a:xfrm>
              <a:off x="1968500" y="1765299"/>
              <a:ext cx="431800" cy="0"/>
            </a:xfrm>
            <a:prstGeom prst="line">
              <a:avLst/>
            </a:prstGeom>
            <a:ln w="381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34" name="直線コネクタ 8">
              <a:extLst>
                <a:ext uri="{FF2B5EF4-FFF2-40B4-BE49-F238E27FC236}">
                  <a16:creationId xmlns:a16="http://schemas.microsoft.com/office/drawing/2014/main" id="{00000000-0008-0000-1F00-000022000000}"/>
                </a:ext>
              </a:extLst>
            </xdr:cNvPr>
            <xdr:cNvCxnSpPr/>
          </xdr:nvCxnSpPr>
          <xdr:spPr>
            <a:xfrm>
              <a:off x="1968500" y="2882900"/>
              <a:ext cx="431800" cy="0"/>
            </a:xfrm>
            <a:prstGeom prst="line">
              <a:avLst/>
            </a:prstGeom>
            <a:ln w="381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35" name="直線コネクタ 9">
              <a:extLst>
                <a:ext uri="{FF2B5EF4-FFF2-40B4-BE49-F238E27FC236}">
                  <a16:creationId xmlns:a16="http://schemas.microsoft.com/office/drawing/2014/main" id="{00000000-0008-0000-1F00-000023000000}"/>
                </a:ext>
              </a:extLst>
            </xdr:cNvPr>
            <xdr:cNvCxnSpPr/>
          </xdr:nvCxnSpPr>
          <xdr:spPr>
            <a:xfrm>
              <a:off x="1968500" y="3492500"/>
              <a:ext cx="431800" cy="0"/>
            </a:xfrm>
            <a:prstGeom prst="line">
              <a:avLst/>
            </a:prstGeom>
            <a:ln w="381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36" name="直線コネクタ 10">
              <a:extLst>
                <a:ext uri="{FF2B5EF4-FFF2-40B4-BE49-F238E27FC236}">
                  <a16:creationId xmlns:a16="http://schemas.microsoft.com/office/drawing/2014/main" id="{00000000-0008-0000-1F00-000024000000}"/>
                </a:ext>
              </a:extLst>
            </xdr:cNvPr>
            <xdr:cNvCxnSpPr/>
          </xdr:nvCxnSpPr>
          <xdr:spPr>
            <a:xfrm>
              <a:off x="4940300" y="927100"/>
              <a:ext cx="431800" cy="0"/>
            </a:xfrm>
            <a:prstGeom prst="line">
              <a:avLst/>
            </a:prstGeom>
            <a:ln w="381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37" name="直線コネクタ 11">
              <a:extLst>
                <a:ext uri="{FF2B5EF4-FFF2-40B4-BE49-F238E27FC236}">
                  <a16:creationId xmlns:a16="http://schemas.microsoft.com/office/drawing/2014/main" id="{00000000-0008-0000-1F00-000025000000}"/>
                </a:ext>
              </a:extLst>
            </xdr:cNvPr>
            <xdr:cNvCxnSpPr/>
          </xdr:nvCxnSpPr>
          <xdr:spPr>
            <a:xfrm>
              <a:off x="4940300" y="1752600"/>
              <a:ext cx="431800" cy="0"/>
            </a:xfrm>
            <a:prstGeom prst="line">
              <a:avLst/>
            </a:prstGeom>
            <a:ln w="381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38" name="直線コネクタ 12">
              <a:extLst>
                <a:ext uri="{FF2B5EF4-FFF2-40B4-BE49-F238E27FC236}">
                  <a16:creationId xmlns:a16="http://schemas.microsoft.com/office/drawing/2014/main" id="{00000000-0008-0000-1F00-000026000000}"/>
                </a:ext>
              </a:extLst>
            </xdr:cNvPr>
            <xdr:cNvCxnSpPr/>
          </xdr:nvCxnSpPr>
          <xdr:spPr>
            <a:xfrm>
              <a:off x="4940300" y="2806700"/>
              <a:ext cx="431800" cy="0"/>
            </a:xfrm>
            <a:prstGeom prst="line">
              <a:avLst/>
            </a:prstGeom>
            <a:ln w="381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39" name="直線コネクタ 13">
              <a:extLst>
                <a:ext uri="{FF2B5EF4-FFF2-40B4-BE49-F238E27FC236}">
                  <a16:creationId xmlns:a16="http://schemas.microsoft.com/office/drawing/2014/main" id="{00000000-0008-0000-1F00-000027000000}"/>
                </a:ext>
              </a:extLst>
            </xdr:cNvPr>
            <xdr:cNvCxnSpPr/>
          </xdr:nvCxnSpPr>
          <xdr:spPr>
            <a:xfrm>
              <a:off x="4940300" y="3365501"/>
              <a:ext cx="431800" cy="0"/>
            </a:xfrm>
            <a:prstGeom prst="line">
              <a:avLst/>
            </a:prstGeom>
            <a:ln w="381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11" name="テキスト ボックス 28">
            <a:extLst>
              <a:ext uri="{FF2B5EF4-FFF2-40B4-BE49-F238E27FC236}">
                <a16:creationId xmlns:a16="http://schemas.microsoft.com/office/drawing/2014/main" id="{00000000-0008-0000-1F00-00000B000000}"/>
              </a:ext>
            </a:extLst>
          </xdr:cNvPr>
          <xdr:cNvSpPr txBox="1"/>
        </xdr:nvSpPr>
        <xdr:spPr>
          <a:xfrm>
            <a:off x="2257074" y="834239"/>
            <a:ext cx="1588897" cy="64633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>
                <a:latin typeface="Arial" panose="020B0604020202020204" pitchFamily="34" charset="0"/>
                <a:cs typeface="Arial" panose="020B0604020202020204" pitchFamily="34" charset="0"/>
              </a:rPr>
              <a:t>Recombinant</a:t>
            </a:r>
          </a:p>
          <a:p>
            <a:pPr algn="ctr"/>
            <a:r>
              <a:rPr lang="en-US" altLang="ja-JP">
                <a:latin typeface="Arial" panose="020B0604020202020204" pitchFamily="34" charset="0"/>
                <a:cs typeface="Arial" panose="020B0604020202020204" pitchFamily="34" charset="0"/>
              </a:rPr>
              <a:t>Cas9</a:t>
            </a:r>
            <a:endParaRPr kumimoji="1" lang="ja-JP" altLang="en-US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2" name="テキスト ボックス 29">
            <a:extLst>
              <a:ext uri="{FF2B5EF4-FFF2-40B4-BE49-F238E27FC236}">
                <a16:creationId xmlns:a16="http://schemas.microsoft.com/office/drawing/2014/main" id="{00000000-0008-0000-1F00-00000C000000}"/>
              </a:ext>
            </a:extLst>
          </xdr:cNvPr>
          <xdr:cNvSpPr txBox="1"/>
        </xdr:nvSpPr>
        <xdr:spPr>
          <a:xfrm>
            <a:off x="2311758" y="1618979"/>
            <a:ext cx="540533" cy="246221"/>
          </a:xfrm>
          <a:prstGeom prst="rect">
            <a:avLst/>
          </a:prstGeom>
          <a:ln>
            <a:noFill/>
          </a:ln>
        </xdr:spPr>
        <xdr:style>
          <a:lnRef idx="2">
            <a:schemeClr val="accent2"/>
          </a:lnRef>
          <a:fillRef idx="1">
            <a:schemeClr val="lt1"/>
          </a:fillRef>
          <a:effectRef idx="0">
            <a:schemeClr val="accent2"/>
          </a:effectRef>
          <a:fontRef idx="minor">
            <a:schemeClr val="dk1"/>
          </a:fontRef>
        </xdr:style>
        <xdr:txBody>
          <a:bodyPr wrap="square" rtlCol="0">
            <a:sp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000">
                <a:latin typeface="Arial" panose="020B0604020202020204" pitchFamily="34" charset="0"/>
                <a:cs typeface="Arial" panose="020B0604020202020204" pitchFamily="34" charset="0"/>
              </a:rPr>
              <a:t>100ng</a:t>
            </a:r>
            <a:endParaRPr kumimoji="1" lang="ja-JP" altLang="en-US" sz="10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" name="テキスト ボックス 30">
            <a:extLst>
              <a:ext uri="{FF2B5EF4-FFF2-40B4-BE49-F238E27FC236}">
                <a16:creationId xmlns:a16="http://schemas.microsoft.com/office/drawing/2014/main" id="{00000000-0008-0000-1F00-00000D000000}"/>
              </a:ext>
            </a:extLst>
          </xdr:cNvPr>
          <xdr:cNvSpPr txBox="1"/>
        </xdr:nvSpPr>
        <xdr:spPr>
          <a:xfrm>
            <a:off x="2846945" y="1619117"/>
            <a:ext cx="470000" cy="246221"/>
          </a:xfrm>
          <a:prstGeom prst="rect">
            <a:avLst/>
          </a:prstGeom>
          <a:ln>
            <a:noFill/>
          </a:ln>
        </xdr:spPr>
        <xdr:style>
          <a:lnRef idx="2">
            <a:schemeClr val="accent2"/>
          </a:lnRef>
          <a:fillRef idx="1">
            <a:schemeClr val="lt1"/>
          </a:fillRef>
          <a:effectRef idx="0">
            <a:schemeClr val="accent2"/>
          </a:effectRef>
          <a:fontRef idx="minor">
            <a:schemeClr val="dk1"/>
          </a:fontRef>
        </xdr:style>
        <xdr:txBody>
          <a:bodyPr wrap="square" rtlCol="0">
            <a:sp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000">
                <a:latin typeface="Arial" panose="020B0604020202020204" pitchFamily="34" charset="0"/>
                <a:cs typeface="Arial" panose="020B0604020202020204" pitchFamily="34" charset="0"/>
              </a:rPr>
              <a:t>30ng</a:t>
            </a:r>
            <a:endParaRPr kumimoji="1" lang="ja-JP" altLang="en-US" sz="10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4" name="テキスト ボックス 31">
            <a:extLst>
              <a:ext uri="{FF2B5EF4-FFF2-40B4-BE49-F238E27FC236}">
                <a16:creationId xmlns:a16="http://schemas.microsoft.com/office/drawing/2014/main" id="{00000000-0008-0000-1F00-00000E000000}"/>
              </a:ext>
            </a:extLst>
          </xdr:cNvPr>
          <xdr:cNvSpPr txBox="1"/>
        </xdr:nvSpPr>
        <xdr:spPr>
          <a:xfrm>
            <a:off x="3291801" y="1618979"/>
            <a:ext cx="470000" cy="246221"/>
          </a:xfrm>
          <a:prstGeom prst="rect">
            <a:avLst/>
          </a:prstGeom>
          <a:ln>
            <a:noFill/>
          </a:ln>
        </xdr:spPr>
        <xdr:style>
          <a:lnRef idx="2">
            <a:schemeClr val="accent2"/>
          </a:lnRef>
          <a:fillRef idx="1">
            <a:schemeClr val="lt1"/>
          </a:fillRef>
          <a:effectRef idx="0">
            <a:schemeClr val="accent2"/>
          </a:effectRef>
          <a:fontRef idx="minor">
            <a:schemeClr val="dk1"/>
          </a:fontRef>
        </xdr:style>
        <xdr:txBody>
          <a:bodyPr wrap="square" rtlCol="0">
            <a:sp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000">
                <a:latin typeface="Arial" panose="020B0604020202020204" pitchFamily="34" charset="0"/>
                <a:cs typeface="Arial" panose="020B0604020202020204" pitchFamily="34" charset="0"/>
              </a:rPr>
              <a:t>10ng</a:t>
            </a:r>
            <a:endParaRPr kumimoji="1" lang="ja-JP" altLang="en-US" sz="10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5" name="テキスト ボックス 32">
            <a:extLst>
              <a:ext uri="{FF2B5EF4-FFF2-40B4-BE49-F238E27FC236}">
                <a16:creationId xmlns:a16="http://schemas.microsoft.com/office/drawing/2014/main" id="{00000000-0008-0000-1F00-00000F000000}"/>
              </a:ext>
            </a:extLst>
          </xdr:cNvPr>
          <xdr:cNvSpPr txBox="1"/>
        </xdr:nvSpPr>
        <xdr:spPr>
          <a:xfrm>
            <a:off x="7429322" y="1548674"/>
            <a:ext cx="484428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>
                <a:latin typeface="Arial" panose="020B0604020202020204" pitchFamily="34" charset="0"/>
                <a:cs typeface="Arial" panose="020B0604020202020204" pitchFamily="34" charset="0"/>
              </a:rPr>
              <a:t>A/C</a:t>
            </a:r>
            <a:endParaRPr kumimoji="1" lang="ja-JP" altLang="en-US" sz="14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6" name="テキスト ボックス 33">
            <a:extLst>
              <a:ext uri="{FF2B5EF4-FFF2-40B4-BE49-F238E27FC236}">
                <a16:creationId xmlns:a16="http://schemas.microsoft.com/office/drawing/2014/main" id="{00000000-0008-0000-1F00-000010000000}"/>
              </a:ext>
            </a:extLst>
          </xdr:cNvPr>
          <xdr:cNvSpPr txBox="1"/>
        </xdr:nvSpPr>
        <xdr:spPr>
          <a:xfrm>
            <a:off x="5099925" y="1616856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200" b="1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  <a:endParaRPr kumimoji="1" lang="ja-JP" altLang="en-US" sz="12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7" name="テキスト ボックス 34">
            <a:extLst>
              <a:ext uri="{FF2B5EF4-FFF2-40B4-BE49-F238E27FC236}">
                <a16:creationId xmlns:a16="http://schemas.microsoft.com/office/drawing/2014/main" id="{00000000-0008-0000-1F00-000011000000}"/>
              </a:ext>
            </a:extLst>
          </xdr:cNvPr>
          <xdr:cNvSpPr txBox="1"/>
        </xdr:nvSpPr>
        <xdr:spPr>
          <a:xfrm>
            <a:off x="4677863" y="1616856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200" b="1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  <a:endParaRPr kumimoji="1" lang="ja-JP" altLang="en-US" sz="12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8" name="テキスト ボックス 35">
            <a:extLst>
              <a:ext uri="{FF2B5EF4-FFF2-40B4-BE49-F238E27FC236}">
                <a16:creationId xmlns:a16="http://schemas.microsoft.com/office/drawing/2014/main" id="{00000000-0008-0000-1F00-000012000000}"/>
              </a:ext>
            </a:extLst>
          </xdr:cNvPr>
          <xdr:cNvSpPr txBox="1"/>
        </xdr:nvSpPr>
        <xdr:spPr>
          <a:xfrm>
            <a:off x="5985402" y="1616856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200" b="1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  <a:endParaRPr kumimoji="1" lang="ja-JP" altLang="en-US" sz="12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9" name="テキスト ボックス 36">
            <a:extLst>
              <a:ext uri="{FF2B5EF4-FFF2-40B4-BE49-F238E27FC236}">
                <a16:creationId xmlns:a16="http://schemas.microsoft.com/office/drawing/2014/main" id="{00000000-0008-0000-1F00-000013000000}"/>
              </a:ext>
            </a:extLst>
          </xdr:cNvPr>
          <xdr:cNvSpPr txBox="1"/>
        </xdr:nvSpPr>
        <xdr:spPr>
          <a:xfrm>
            <a:off x="5563340" y="1616856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200" b="1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  <a:endParaRPr kumimoji="1" lang="ja-JP" altLang="en-US" sz="12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0" name="テキスト ボックス 37">
            <a:extLst>
              <a:ext uri="{FF2B5EF4-FFF2-40B4-BE49-F238E27FC236}">
                <a16:creationId xmlns:a16="http://schemas.microsoft.com/office/drawing/2014/main" id="{00000000-0008-0000-1F00-000014000000}"/>
              </a:ext>
            </a:extLst>
          </xdr:cNvPr>
          <xdr:cNvSpPr txBox="1"/>
        </xdr:nvSpPr>
        <xdr:spPr>
          <a:xfrm>
            <a:off x="6962376" y="1616856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200" b="1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  <a:endParaRPr kumimoji="1" lang="ja-JP" altLang="en-US" sz="12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1" name="テキスト ボックス 38">
            <a:extLst>
              <a:ext uri="{FF2B5EF4-FFF2-40B4-BE49-F238E27FC236}">
                <a16:creationId xmlns:a16="http://schemas.microsoft.com/office/drawing/2014/main" id="{00000000-0008-0000-1F00-000015000000}"/>
              </a:ext>
            </a:extLst>
          </xdr:cNvPr>
          <xdr:cNvSpPr txBox="1"/>
        </xdr:nvSpPr>
        <xdr:spPr>
          <a:xfrm>
            <a:off x="6540314" y="1616856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200" b="1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  <a:endParaRPr kumimoji="1" lang="ja-JP" altLang="en-US" sz="12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2" name="テキスト ボックス 39">
            <a:extLst>
              <a:ext uri="{FF2B5EF4-FFF2-40B4-BE49-F238E27FC236}">
                <a16:creationId xmlns:a16="http://schemas.microsoft.com/office/drawing/2014/main" id="{00000000-0008-0000-1F00-000016000000}"/>
              </a:ext>
            </a:extLst>
          </xdr:cNvPr>
          <xdr:cNvSpPr txBox="1"/>
        </xdr:nvSpPr>
        <xdr:spPr>
          <a:xfrm rot="16200000">
            <a:off x="3927681" y="972448"/>
            <a:ext cx="101181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200">
                <a:latin typeface="Arial" panose="020B0604020202020204" pitchFamily="34" charset="0"/>
                <a:cs typeface="Arial" panose="020B0604020202020204" pitchFamily="34" charset="0"/>
              </a:rPr>
              <a:t>No SpCas9 </a:t>
            </a:r>
            <a:endParaRPr kumimoji="1" lang="ja-JP" altLang="en-US" sz="12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3" name="テキスト ボックス 40">
            <a:extLst>
              <a:ext uri="{FF2B5EF4-FFF2-40B4-BE49-F238E27FC236}">
                <a16:creationId xmlns:a16="http://schemas.microsoft.com/office/drawing/2014/main" id="{00000000-0008-0000-1F00-000017000000}"/>
              </a:ext>
            </a:extLst>
          </xdr:cNvPr>
          <xdr:cNvSpPr txBox="1"/>
        </xdr:nvSpPr>
        <xdr:spPr>
          <a:xfrm rot="16200000">
            <a:off x="4358225" y="757892"/>
            <a:ext cx="1418978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>
                <a:latin typeface="Arial" panose="020B0604020202020204" pitchFamily="34" charset="0"/>
                <a:cs typeface="Arial" panose="020B0604020202020204" pitchFamily="34" charset="0"/>
              </a:rPr>
              <a:t>N-terminal </a:t>
            </a:r>
            <a:r>
              <a:rPr lang="en-US" altLang="ja-JP" sz="1400">
                <a:latin typeface="Arial" panose="020B0604020202020204" pitchFamily="34" charset="0"/>
                <a:cs typeface="Arial" panose="020B0604020202020204" pitchFamily="34" charset="0"/>
              </a:rPr>
              <a:t>FRB</a:t>
            </a:r>
            <a:endParaRPr kumimoji="1" lang="ja-JP" altLang="en-US" sz="14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4" name="テキスト ボックス 41">
            <a:extLst>
              <a:ext uri="{FF2B5EF4-FFF2-40B4-BE49-F238E27FC236}">
                <a16:creationId xmlns:a16="http://schemas.microsoft.com/office/drawing/2014/main" id="{00000000-0008-0000-1F00-000018000000}"/>
              </a:ext>
            </a:extLst>
          </xdr:cNvPr>
          <xdr:cNvSpPr txBox="1"/>
        </xdr:nvSpPr>
        <xdr:spPr>
          <a:xfrm rot="16200000">
            <a:off x="5240508" y="757580"/>
            <a:ext cx="1418978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>
                <a:latin typeface="Arial" panose="020B0604020202020204" pitchFamily="34" charset="0"/>
                <a:cs typeface="Arial" panose="020B0604020202020204" pitchFamily="34" charset="0"/>
              </a:rPr>
              <a:t>C-terminal FRB</a:t>
            </a:r>
            <a:endParaRPr kumimoji="1" lang="ja-JP" altLang="en-US" sz="14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5" name="テキスト ボックス 42">
            <a:extLst>
              <a:ext uri="{FF2B5EF4-FFF2-40B4-BE49-F238E27FC236}">
                <a16:creationId xmlns:a16="http://schemas.microsoft.com/office/drawing/2014/main" id="{00000000-0008-0000-1F00-000019000000}"/>
              </a:ext>
            </a:extLst>
          </xdr:cNvPr>
          <xdr:cNvSpPr txBox="1"/>
        </xdr:nvSpPr>
        <xdr:spPr>
          <a:xfrm rot="16200000">
            <a:off x="6096939" y="636458"/>
            <a:ext cx="1653017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ja-JP" sz="1400">
                <a:latin typeface="Arial" panose="020B0604020202020204" pitchFamily="34" charset="0"/>
                <a:cs typeface="Arial" panose="020B0604020202020204" pitchFamily="34" charset="0"/>
              </a:rPr>
              <a:t>N+C</a:t>
            </a:r>
            <a:r>
              <a:rPr kumimoji="1" lang="en-US" altLang="ja-JP" sz="1400">
                <a:latin typeface="Arial" panose="020B0604020202020204" pitchFamily="34" charset="0"/>
                <a:cs typeface="Arial" panose="020B0604020202020204" pitchFamily="34" charset="0"/>
              </a:rPr>
              <a:t>-terminal FRB</a:t>
            </a:r>
            <a:endParaRPr kumimoji="1" lang="ja-JP" altLang="en-US" sz="14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6" name="直線コネクタ 44">
            <a:extLst>
              <a:ext uri="{FF2B5EF4-FFF2-40B4-BE49-F238E27FC236}">
                <a16:creationId xmlns:a16="http://schemas.microsoft.com/office/drawing/2014/main" id="{00000000-0008-0000-1F00-00001A000000}"/>
              </a:ext>
            </a:extLst>
          </xdr:cNvPr>
          <xdr:cNvCxnSpPr/>
        </xdr:nvCxnSpPr>
        <xdr:spPr>
          <a:xfrm>
            <a:off x="4677863" y="1616856"/>
            <a:ext cx="695460" cy="0"/>
          </a:xfrm>
          <a:prstGeom prst="line">
            <a:avLst/>
          </a:prstGeom>
          <a:ln w="381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7" name="直線コネクタ 45">
            <a:extLst>
              <a:ext uri="{FF2B5EF4-FFF2-40B4-BE49-F238E27FC236}">
                <a16:creationId xmlns:a16="http://schemas.microsoft.com/office/drawing/2014/main" id="{00000000-0008-0000-1F00-00001B000000}"/>
              </a:ext>
            </a:extLst>
          </xdr:cNvPr>
          <xdr:cNvCxnSpPr/>
        </xdr:nvCxnSpPr>
        <xdr:spPr>
          <a:xfrm>
            <a:off x="5563340" y="1622561"/>
            <a:ext cx="695460" cy="0"/>
          </a:xfrm>
          <a:prstGeom prst="line">
            <a:avLst/>
          </a:prstGeom>
          <a:ln w="381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8" name="直線コネクタ 46">
            <a:extLst>
              <a:ext uri="{FF2B5EF4-FFF2-40B4-BE49-F238E27FC236}">
                <a16:creationId xmlns:a16="http://schemas.microsoft.com/office/drawing/2014/main" id="{00000000-0008-0000-1F00-00001C000000}"/>
              </a:ext>
            </a:extLst>
          </xdr:cNvPr>
          <xdr:cNvCxnSpPr/>
        </xdr:nvCxnSpPr>
        <xdr:spPr>
          <a:xfrm>
            <a:off x="6540314" y="1616856"/>
            <a:ext cx="695460" cy="0"/>
          </a:xfrm>
          <a:prstGeom prst="line">
            <a:avLst/>
          </a:prstGeom>
          <a:ln w="381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9" name="テキスト ボックス 47">
            <a:extLst>
              <a:ext uri="{FF2B5EF4-FFF2-40B4-BE49-F238E27FC236}">
                <a16:creationId xmlns:a16="http://schemas.microsoft.com/office/drawing/2014/main" id="{00000000-0008-0000-1F00-00001D000000}"/>
              </a:ext>
            </a:extLst>
          </xdr:cNvPr>
          <xdr:cNvSpPr txBox="1"/>
        </xdr:nvSpPr>
        <xdr:spPr>
          <a:xfrm>
            <a:off x="7672520" y="2848672"/>
            <a:ext cx="950901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ja-JP" sz="1400">
                <a:latin typeface="Arial" panose="020B0604020202020204" pitchFamily="34" charset="0"/>
                <a:cs typeface="Arial" panose="020B0604020202020204" pitchFamily="34" charset="0"/>
              </a:rPr>
              <a:t>anti-Cas9</a:t>
            </a:r>
            <a:endParaRPr kumimoji="1" lang="ja-JP" altLang="en-US" sz="14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30" name="テキスト ボックス 48">
            <a:extLst>
              <a:ext uri="{FF2B5EF4-FFF2-40B4-BE49-F238E27FC236}">
                <a16:creationId xmlns:a16="http://schemas.microsoft.com/office/drawing/2014/main" id="{00000000-0008-0000-1F00-00001E000000}"/>
              </a:ext>
            </a:extLst>
          </xdr:cNvPr>
          <xdr:cNvSpPr txBox="1"/>
        </xdr:nvSpPr>
        <xdr:spPr>
          <a:xfrm>
            <a:off x="7672520" y="4390132"/>
            <a:ext cx="1032655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ja-JP" sz="1400">
                <a:latin typeface="Arial" panose="020B0604020202020204" pitchFamily="34" charset="0"/>
                <a:cs typeface="Arial" panose="020B0604020202020204" pitchFamily="34" charset="0"/>
              </a:rPr>
              <a:t>anti-VSVG</a:t>
            </a:r>
            <a:endParaRPr kumimoji="1" lang="ja-JP" altLang="en-US" sz="14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3</xdr:col>
      <xdr:colOff>478251</xdr:colOff>
      <xdr:row>12</xdr:row>
      <xdr:rowOff>177834</xdr:rowOff>
    </xdr:from>
    <xdr:to>
      <xdr:col>5</xdr:col>
      <xdr:colOff>111867</xdr:colOff>
      <xdr:row>14</xdr:row>
      <xdr:rowOff>79211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1F00-000003000000}"/>
            </a:ext>
          </a:extLst>
        </xdr:cNvPr>
        <xdr:cNvSpPr txBox="1"/>
      </xdr:nvSpPr>
      <xdr:spPr>
        <a:xfrm>
          <a:off x="2954751" y="2616234"/>
          <a:ext cx="128461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>
              <a:latin typeface="Arial" panose="020B0604020202020204" pitchFamily="34" charset="0"/>
              <a:cs typeface="Arial" panose="020B0604020202020204" pitchFamily="34" charset="0"/>
            </a:rPr>
            <a:t>250 kDa</a:t>
          </a:r>
        </a:p>
      </xdr:txBody>
    </xdr:sp>
    <xdr:clientData/>
  </xdr:twoCellAnchor>
  <xdr:twoCellAnchor>
    <xdr:from>
      <xdr:col>3</xdr:col>
      <xdr:colOff>478251</xdr:colOff>
      <xdr:row>15</xdr:row>
      <xdr:rowOff>24956</xdr:rowOff>
    </xdr:from>
    <xdr:to>
      <xdr:col>5</xdr:col>
      <xdr:colOff>111867</xdr:colOff>
      <xdr:row>16</xdr:row>
      <xdr:rowOff>129533</xdr:rowOff>
    </xdr:to>
    <xdr:sp macro="" textlink="">
      <xdr:nvSpPr>
        <xdr:cNvPr id="4" name="TextBox 49">
          <a:extLst>
            <a:ext uri="{FF2B5EF4-FFF2-40B4-BE49-F238E27FC236}">
              <a16:creationId xmlns:a16="http://schemas.microsoft.com/office/drawing/2014/main" id="{00000000-0008-0000-1F00-000004000000}"/>
            </a:ext>
          </a:extLst>
        </xdr:cNvPr>
        <xdr:cNvSpPr txBox="1"/>
      </xdr:nvSpPr>
      <xdr:spPr>
        <a:xfrm>
          <a:off x="2954751" y="3072956"/>
          <a:ext cx="128461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>
              <a:latin typeface="Arial" panose="020B0604020202020204" pitchFamily="34" charset="0"/>
              <a:cs typeface="Arial" panose="020B0604020202020204" pitchFamily="34" charset="0"/>
            </a:rPr>
            <a:t>150 kDa</a:t>
          </a:r>
        </a:p>
      </xdr:txBody>
    </xdr:sp>
    <xdr:clientData/>
  </xdr:twoCellAnchor>
  <xdr:twoCellAnchor>
    <xdr:from>
      <xdr:col>3</xdr:col>
      <xdr:colOff>478251</xdr:colOff>
      <xdr:row>17</xdr:row>
      <xdr:rowOff>163252</xdr:rowOff>
    </xdr:from>
    <xdr:to>
      <xdr:col>5</xdr:col>
      <xdr:colOff>111867</xdr:colOff>
      <xdr:row>19</xdr:row>
      <xdr:rowOff>64629</xdr:rowOff>
    </xdr:to>
    <xdr:sp macro="" textlink="">
      <xdr:nvSpPr>
        <xdr:cNvPr id="5" name="TextBox 50">
          <a:extLst>
            <a:ext uri="{FF2B5EF4-FFF2-40B4-BE49-F238E27FC236}">
              <a16:creationId xmlns:a16="http://schemas.microsoft.com/office/drawing/2014/main" id="{00000000-0008-0000-1F00-000005000000}"/>
            </a:ext>
          </a:extLst>
        </xdr:cNvPr>
        <xdr:cNvSpPr txBox="1"/>
      </xdr:nvSpPr>
      <xdr:spPr>
        <a:xfrm>
          <a:off x="2954751" y="3617652"/>
          <a:ext cx="128461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>
              <a:latin typeface="Arial" panose="020B0604020202020204" pitchFamily="34" charset="0"/>
              <a:cs typeface="Arial" panose="020B0604020202020204" pitchFamily="34" charset="0"/>
            </a:rPr>
            <a:t>100 kDa</a:t>
          </a:r>
        </a:p>
      </xdr:txBody>
    </xdr:sp>
    <xdr:clientData/>
  </xdr:twoCellAnchor>
  <xdr:twoCellAnchor>
    <xdr:from>
      <xdr:col>3</xdr:col>
      <xdr:colOff>539037</xdr:colOff>
      <xdr:row>19</xdr:row>
      <xdr:rowOff>83140</xdr:rowOff>
    </xdr:from>
    <xdr:to>
      <xdr:col>5</xdr:col>
      <xdr:colOff>172653</xdr:colOff>
      <xdr:row>20</xdr:row>
      <xdr:rowOff>187717</xdr:rowOff>
    </xdr:to>
    <xdr:sp macro="" textlink="">
      <xdr:nvSpPr>
        <xdr:cNvPr id="6" name="TextBox 51">
          <a:extLst>
            <a:ext uri="{FF2B5EF4-FFF2-40B4-BE49-F238E27FC236}">
              <a16:creationId xmlns:a16="http://schemas.microsoft.com/office/drawing/2014/main" id="{00000000-0008-0000-1F00-000006000000}"/>
            </a:ext>
          </a:extLst>
        </xdr:cNvPr>
        <xdr:cNvSpPr txBox="1"/>
      </xdr:nvSpPr>
      <xdr:spPr>
        <a:xfrm>
          <a:off x="3015537" y="3943940"/>
          <a:ext cx="128461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>
              <a:latin typeface="Arial" panose="020B0604020202020204" pitchFamily="34" charset="0"/>
              <a:cs typeface="Arial" panose="020B0604020202020204" pitchFamily="34" charset="0"/>
            </a:rPr>
            <a:t>75 kDa</a:t>
          </a:r>
        </a:p>
      </xdr:txBody>
    </xdr:sp>
    <xdr:clientData/>
  </xdr:twoCellAnchor>
  <xdr:twoCellAnchor>
    <xdr:from>
      <xdr:col>3</xdr:col>
      <xdr:colOff>539037</xdr:colOff>
      <xdr:row>24</xdr:row>
      <xdr:rowOff>131414</xdr:rowOff>
    </xdr:from>
    <xdr:to>
      <xdr:col>5</xdr:col>
      <xdr:colOff>172653</xdr:colOff>
      <xdr:row>26</xdr:row>
      <xdr:rowOff>32791</xdr:rowOff>
    </xdr:to>
    <xdr:sp macro="" textlink="">
      <xdr:nvSpPr>
        <xdr:cNvPr id="7" name="TextBox 52">
          <a:extLst>
            <a:ext uri="{FF2B5EF4-FFF2-40B4-BE49-F238E27FC236}">
              <a16:creationId xmlns:a16="http://schemas.microsoft.com/office/drawing/2014/main" id="{00000000-0008-0000-1F00-000007000000}"/>
            </a:ext>
          </a:extLst>
        </xdr:cNvPr>
        <xdr:cNvSpPr txBox="1"/>
      </xdr:nvSpPr>
      <xdr:spPr>
        <a:xfrm>
          <a:off x="3015537" y="5008214"/>
          <a:ext cx="128461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>
              <a:latin typeface="Arial" panose="020B0604020202020204" pitchFamily="34" charset="0"/>
              <a:cs typeface="Arial" panose="020B0604020202020204" pitchFamily="34" charset="0"/>
            </a:rPr>
            <a:t>50 kDa</a:t>
          </a:r>
        </a:p>
      </xdr:txBody>
    </xdr:sp>
    <xdr:clientData/>
  </xdr:twoCellAnchor>
  <xdr:twoCellAnchor>
    <xdr:from>
      <xdr:col>3</xdr:col>
      <xdr:colOff>525183</xdr:colOff>
      <xdr:row>27</xdr:row>
      <xdr:rowOff>121957</xdr:rowOff>
    </xdr:from>
    <xdr:to>
      <xdr:col>5</xdr:col>
      <xdr:colOff>158799</xdr:colOff>
      <xdr:row>29</xdr:row>
      <xdr:rowOff>23334</xdr:rowOff>
    </xdr:to>
    <xdr:sp macro="" textlink="">
      <xdr:nvSpPr>
        <xdr:cNvPr id="8" name="TextBox 53">
          <a:extLst>
            <a:ext uri="{FF2B5EF4-FFF2-40B4-BE49-F238E27FC236}">
              <a16:creationId xmlns:a16="http://schemas.microsoft.com/office/drawing/2014/main" id="{00000000-0008-0000-1F00-000008000000}"/>
            </a:ext>
          </a:extLst>
        </xdr:cNvPr>
        <xdr:cNvSpPr txBox="1"/>
      </xdr:nvSpPr>
      <xdr:spPr>
        <a:xfrm>
          <a:off x="3001683" y="5608357"/>
          <a:ext cx="128461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>
              <a:latin typeface="Arial" panose="020B0604020202020204" pitchFamily="34" charset="0"/>
              <a:cs typeface="Arial" panose="020B0604020202020204" pitchFamily="34" charset="0"/>
            </a:rPr>
            <a:t>37 kDa</a:t>
          </a: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419100</xdr:colOff>
      <xdr:row>10</xdr:row>
      <xdr:rowOff>114300</xdr:rowOff>
    </xdr:from>
    <xdr:to>
      <xdr:col>10</xdr:col>
      <xdr:colOff>609600</xdr:colOff>
      <xdr:row>37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2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9100" y="2146300"/>
          <a:ext cx="8445500" cy="54864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101600</xdr:colOff>
      <xdr:row>3</xdr:row>
      <xdr:rowOff>50800</xdr:rowOff>
    </xdr:from>
    <xdr:to>
      <xdr:col>10</xdr:col>
      <xdr:colOff>478248</xdr:colOff>
      <xdr:row>29</xdr:row>
      <xdr:rowOff>190500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2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27100" y="660400"/>
          <a:ext cx="7806148" cy="54229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31</xdr:row>
      <xdr:rowOff>190500</xdr:rowOff>
    </xdr:from>
    <xdr:to>
      <xdr:col>10</xdr:col>
      <xdr:colOff>482601</xdr:colOff>
      <xdr:row>60</xdr:row>
      <xdr:rowOff>149184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2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1701" y="6489700"/>
          <a:ext cx="7835900" cy="5851484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279176</xdr:colOff>
      <xdr:row>17</xdr:row>
      <xdr:rowOff>45843</xdr:rowOff>
    </xdr:from>
    <xdr:to>
      <xdr:col>1</xdr:col>
      <xdr:colOff>656202</xdr:colOff>
      <xdr:row>18</xdr:row>
      <xdr:rowOff>119642</xdr:rowOff>
    </xdr:to>
    <xdr:sp macro="" textlink="">
      <xdr:nvSpPr>
        <xdr:cNvPr id="2" name="TextBox 13">
          <a:extLst>
            <a:ext uri="{FF2B5EF4-FFF2-40B4-BE49-F238E27FC236}">
              <a16:creationId xmlns:a16="http://schemas.microsoft.com/office/drawing/2014/main" id="{00000000-0008-0000-2600-000002000000}"/>
            </a:ext>
          </a:extLst>
        </xdr:cNvPr>
        <xdr:cNvSpPr txBox="1"/>
      </xdr:nvSpPr>
      <xdr:spPr>
        <a:xfrm>
          <a:off x="1104676" y="3500243"/>
          <a:ext cx="37702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95 </a:t>
          </a:r>
        </a:p>
      </xdr:txBody>
    </xdr:sp>
    <xdr:clientData/>
  </xdr:twoCellAnchor>
  <xdr:twoCellAnchor>
    <xdr:from>
      <xdr:col>10</xdr:col>
      <xdr:colOff>331470</xdr:colOff>
      <xdr:row>26</xdr:row>
      <xdr:rowOff>31454</xdr:rowOff>
    </xdr:from>
    <xdr:to>
      <xdr:col>12</xdr:col>
      <xdr:colOff>39625</xdr:colOff>
      <xdr:row>27</xdr:row>
      <xdr:rowOff>197586</xdr:rowOff>
    </xdr:to>
    <xdr:sp macro="" textlink="">
      <xdr:nvSpPr>
        <xdr:cNvPr id="3" name="TextBox 17">
          <a:extLst>
            <a:ext uri="{FF2B5EF4-FFF2-40B4-BE49-F238E27FC236}">
              <a16:creationId xmlns:a16="http://schemas.microsoft.com/office/drawing/2014/main" id="{00000000-0008-0000-2600-000003000000}"/>
            </a:ext>
          </a:extLst>
        </xdr:cNvPr>
        <xdr:cNvSpPr txBox="1"/>
      </xdr:nvSpPr>
      <xdr:spPr>
        <a:xfrm>
          <a:off x="8586470" y="5314654"/>
          <a:ext cx="1359155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Anti-SpCas9 </a:t>
          </a:r>
        </a:p>
      </xdr:txBody>
    </xdr:sp>
    <xdr:clientData/>
  </xdr:twoCellAnchor>
  <xdr:twoCellAnchor>
    <xdr:from>
      <xdr:col>1</xdr:col>
      <xdr:colOff>25295</xdr:colOff>
      <xdr:row>2</xdr:row>
      <xdr:rowOff>0</xdr:rowOff>
    </xdr:from>
    <xdr:to>
      <xdr:col>12</xdr:col>
      <xdr:colOff>88795</xdr:colOff>
      <xdr:row>5</xdr:row>
      <xdr:rowOff>46349</xdr:rowOff>
    </xdr:to>
    <xdr:sp macro="" textlink="">
      <xdr:nvSpPr>
        <xdr:cNvPr id="4" name="TextBox 20">
          <a:extLst>
            <a:ext uri="{FF2B5EF4-FFF2-40B4-BE49-F238E27FC236}">
              <a16:creationId xmlns:a16="http://schemas.microsoft.com/office/drawing/2014/main" id="{00000000-0008-0000-2600-000004000000}"/>
            </a:ext>
          </a:extLst>
        </xdr:cNvPr>
        <xdr:cNvSpPr txBox="1"/>
      </xdr:nvSpPr>
      <xdr:spPr>
        <a:xfrm>
          <a:off x="850795" y="406400"/>
          <a:ext cx="9144000" cy="655949"/>
        </a:xfrm>
        <a:prstGeom prst="rect">
          <a:avLst/>
        </a:prstGeom>
        <a:solidFill>
          <a:schemeClr val="tx1">
            <a:lumMod val="50000"/>
            <a:lumOff val="50000"/>
          </a:schemeClr>
        </a:solidFill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>
              <a:solidFill>
                <a:schemeClr val="bg1"/>
              </a:solidFill>
            </a:rPr>
            <a:t>Large scale  Run CIMmultus QA-8 mL Advanced Composite Column (Quaternary amine): Purification of SpCas9 RNP containing VLPs targeting DMD1</a:t>
          </a:r>
        </a:p>
      </xdr:txBody>
    </xdr:sp>
    <xdr:clientData/>
  </xdr:twoCellAnchor>
  <xdr:twoCellAnchor editAs="oneCell">
    <xdr:from>
      <xdr:col>1</xdr:col>
      <xdr:colOff>0</xdr:colOff>
      <xdr:row>6</xdr:row>
      <xdr:rowOff>102528</xdr:rowOff>
    </xdr:from>
    <xdr:to>
      <xdr:col>2</xdr:col>
      <xdr:colOff>410697</xdr:colOff>
      <xdr:row>18</xdr:row>
      <xdr:rowOff>73930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2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5500" y="1321728"/>
          <a:ext cx="1236197" cy="2409802"/>
        </a:xfrm>
        <a:prstGeom prst="rect">
          <a:avLst/>
        </a:prstGeom>
      </xdr:spPr>
    </xdr:pic>
    <xdr:clientData/>
  </xdr:twoCellAnchor>
  <xdr:twoCellAnchor>
    <xdr:from>
      <xdr:col>2</xdr:col>
      <xdr:colOff>34640</xdr:colOff>
      <xdr:row>21</xdr:row>
      <xdr:rowOff>155421</xdr:rowOff>
    </xdr:from>
    <xdr:to>
      <xdr:col>2</xdr:col>
      <xdr:colOff>490214</xdr:colOff>
      <xdr:row>23</xdr:row>
      <xdr:rowOff>26020</xdr:rowOff>
    </xdr:to>
    <xdr:sp macro="" textlink="">
      <xdr:nvSpPr>
        <xdr:cNvPr id="6" name="TextBox 26">
          <a:extLst>
            <a:ext uri="{FF2B5EF4-FFF2-40B4-BE49-F238E27FC236}">
              <a16:creationId xmlns:a16="http://schemas.microsoft.com/office/drawing/2014/main" id="{00000000-0008-0000-2600-000006000000}"/>
            </a:ext>
          </a:extLst>
        </xdr:cNvPr>
        <xdr:cNvSpPr txBox="1"/>
      </xdr:nvSpPr>
      <xdr:spPr>
        <a:xfrm>
          <a:off x="1685640" y="4422621"/>
          <a:ext cx="45557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250 </a:t>
          </a:r>
        </a:p>
      </xdr:txBody>
    </xdr:sp>
    <xdr:clientData/>
  </xdr:twoCellAnchor>
  <xdr:twoCellAnchor>
    <xdr:from>
      <xdr:col>2</xdr:col>
      <xdr:colOff>41350</xdr:colOff>
      <xdr:row>23</xdr:row>
      <xdr:rowOff>162611</xdr:rowOff>
    </xdr:from>
    <xdr:to>
      <xdr:col>2</xdr:col>
      <xdr:colOff>496924</xdr:colOff>
      <xdr:row>25</xdr:row>
      <xdr:rowOff>33210</xdr:rowOff>
    </xdr:to>
    <xdr:sp macro="" textlink="">
      <xdr:nvSpPr>
        <xdr:cNvPr id="7" name="TextBox 27">
          <a:extLst>
            <a:ext uri="{FF2B5EF4-FFF2-40B4-BE49-F238E27FC236}">
              <a16:creationId xmlns:a16="http://schemas.microsoft.com/office/drawing/2014/main" id="{00000000-0008-0000-2600-000007000000}"/>
            </a:ext>
          </a:extLst>
        </xdr:cNvPr>
        <xdr:cNvSpPr txBox="1"/>
      </xdr:nvSpPr>
      <xdr:spPr>
        <a:xfrm>
          <a:off x="1692350" y="4836211"/>
          <a:ext cx="45557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130 </a:t>
          </a:r>
        </a:p>
      </xdr:txBody>
    </xdr:sp>
    <xdr:clientData/>
  </xdr:twoCellAnchor>
  <xdr:twoCellAnchor>
    <xdr:from>
      <xdr:col>2</xdr:col>
      <xdr:colOff>90501</xdr:colOff>
      <xdr:row>25</xdr:row>
      <xdr:rowOff>156278</xdr:rowOff>
    </xdr:from>
    <xdr:to>
      <xdr:col>2</xdr:col>
      <xdr:colOff>467527</xdr:colOff>
      <xdr:row>27</xdr:row>
      <xdr:rowOff>26877</xdr:rowOff>
    </xdr:to>
    <xdr:sp macro="" textlink="">
      <xdr:nvSpPr>
        <xdr:cNvPr id="8" name="TextBox 28">
          <a:extLst>
            <a:ext uri="{FF2B5EF4-FFF2-40B4-BE49-F238E27FC236}">
              <a16:creationId xmlns:a16="http://schemas.microsoft.com/office/drawing/2014/main" id="{00000000-0008-0000-2600-000008000000}"/>
            </a:ext>
          </a:extLst>
        </xdr:cNvPr>
        <xdr:cNvSpPr txBox="1"/>
      </xdr:nvSpPr>
      <xdr:spPr>
        <a:xfrm>
          <a:off x="1741501" y="5236278"/>
          <a:ext cx="37702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95 </a:t>
          </a:r>
        </a:p>
      </xdr:txBody>
    </xdr:sp>
    <xdr:clientData/>
  </xdr:twoCellAnchor>
  <xdr:twoCellAnchor>
    <xdr:from>
      <xdr:col>2</xdr:col>
      <xdr:colOff>82400</xdr:colOff>
      <xdr:row>27</xdr:row>
      <xdr:rowOff>42004</xdr:rowOff>
    </xdr:from>
    <xdr:to>
      <xdr:col>2</xdr:col>
      <xdr:colOff>459426</xdr:colOff>
      <xdr:row>28</xdr:row>
      <xdr:rowOff>115803</xdr:rowOff>
    </xdr:to>
    <xdr:sp macro="" textlink="">
      <xdr:nvSpPr>
        <xdr:cNvPr id="9" name="TextBox 29">
          <a:extLst>
            <a:ext uri="{FF2B5EF4-FFF2-40B4-BE49-F238E27FC236}">
              <a16:creationId xmlns:a16="http://schemas.microsoft.com/office/drawing/2014/main" id="{00000000-0008-0000-2600-000009000000}"/>
            </a:ext>
          </a:extLst>
        </xdr:cNvPr>
        <xdr:cNvSpPr txBox="1"/>
      </xdr:nvSpPr>
      <xdr:spPr>
        <a:xfrm>
          <a:off x="1733400" y="5528404"/>
          <a:ext cx="37702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72 </a:t>
          </a:r>
        </a:p>
      </xdr:txBody>
    </xdr:sp>
    <xdr:clientData/>
  </xdr:twoCellAnchor>
  <xdr:twoCellAnchor>
    <xdr:from>
      <xdr:col>2</xdr:col>
      <xdr:colOff>76361</xdr:colOff>
      <xdr:row>29</xdr:row>
      <xdr:rowOff>68501</xdr:rowOff>
    </xdr:from>
    <xdr:to>
      <xdr:col>2</xdr:col>
      <xdr:colOff>418121</xdr:colOff>
      <xdr:row>30</xdr:row>
      <xdr:rowOff>142300</xdr:rowOff>
    </xdr:to>
    <xdr:sp macro="" textlink="">
      <xdr:nvSpPr>
        <xdr:cNvPr id="10" name="TextBox 30">
          <a:extLst>
            <a:ext uri="{FF2B5EF4-FFF2-40B4-BE49-F238E27FC236}">
              <a16:creationId xmlns:a16="http://schemas.microsoft.com/office/drawing/2014/main" id="{00000000-0008-0000-2600-00000A000000}"/>
            </a:ext>
          </a:extLst>
        </xdr:cNvPr>
        <xdr:cNvSpPr txBox="1"/>
      </xdr:nvSpPr>
      <xdr:spPr>
        <a:xfrm>
          <a:off x="1727361" y="596130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55</a:t>
          </a:r>
        </a:p>
      </xdr:txBody>
    </xdr:sp>
    <xdr:clientData/>
  </xdr:twoCellAnchor>
  <xdr:twoCellAnchor>
    <xdr:from>
      <xdr:col>2</xdr:col>
      <xdr:colOff>102825</xdr:colOff>
      <xdr:row>31</xdr:row>
      <xdr:rowOff>94472</xdr:rowOff>
    </xdr:from>
    <xdr:to>
      <xdr:col>2</xdr:col>
      <xdr:colOff>444585</xdr:colOff>
      <xdr:row>32</xdr:row>
      <xdr:rowOff>168271</xdr:rowOff>
    </xdr:to>
    <xdr:sp macro="" textlink="">
      <xdr:nvSpPr>
        <xdr:cNvPr id="11" name="TextBox 31">
          <a:extLst>
            <a:ext uri="{FF2B5EF4-FFF2-40B4-BE49-F238E27FC236}">
              <a16:creationId xmlns:a16="http://schemas.microsoft.com/office/drawing/2014/main" id="{00000000-0008-0000-2600-00000B000000}"/>
            </a:ext>
          </a:extLst>
        </xdr:cNvPr>
        <xdr:cNvSpPr txBox="1"/>
      </xdr:nvSpPr>
      <xdr:spPr>
        <a:xfrm>
          <a:off x="1753825" y="6393672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43</a:t>
          </a:r>
        </a:p>
      </xdr:txBody>
    </xdr:sp>
    <xdr:clientData/>
  </xdr:twoCellAnchor>
  <xdr:twoCellAnchor editAs="oneCell">
    <xdr:from>
      <xdr:col>6</xdr:col>
      <xdr:colOff>469795</xdr:colOff>
      <xdr:row>20</xdr:row>
      <xdr:rowOff>198494</xdr:rowOff>
    </xdr:from>
    <xdr:to>
      <xdr:col>10</xdr:col>
      <xdr:colOff>584095</xdr:colOff>
      <xdr:row>33</xdr:row>
      <xdr:rowOff>96894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2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22795" y="4262494"/>
          <a:ext cx="3416300" cy="2540000"/>
        </a:xfrm>
        <a:prstGeom prst="rect">
          <a:avLst/>
        </a:prstGeom>
      </xdr:spPr>
    </xdr:pic>
    <xdr:clientData/>
  </xdr:twoCellAnchor>
  <xdr:twoCellAnchor>
    <xdr:from>
      <xdr:col>2</xdr:col>
      <xdr:colOff>41350</xdr:colOff>
      <xdr:row>7</xdr:row>
      <xdr:rowOff>77519</xdr:rowOff>
    </xdr:from>
    <xdr:to>
      <xdr:col>2</xdr:col>
      <xdr:colOff>496924</xdr:colOff>
      <xdr:row>8</xdr:row>
      <xdr:rowOff>151318</xdr:rowOff>
    </xdr:to>
    <xdr:sp macro="" textlink="">
      <xdr:nvSpPr>
        <xdr:cNvPr id="13" name="TextBox 11">
          <a:extLst>
            <a:ext uri="{FF2B5EF4-FFF2-40B4-BE49-F238E27FC236}">
              <a16:creationId xmlns:a16="http://schemas.microsoft.com/office/drawing/2014/main" id="{00000000-0008-0000-2600-00000D000000}"/>
            </a:ext>
          </a:extLst>
        </xdr:cNvPr>
        <xdr:cNvSpPr txBox="1"/>
      </xdr:nvSpPr>
      <xdr:spPr>
        <a:xfrm>
          <a:off x="1692350" y="1499919"/>
          <a:ext cx="45557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250 </a:t>
          </a:r>
        </a:p>
      </xdr:txBody>
    </xdr:sp>
    <xdr:clientData/>
  </xdr:twoCellAnchor>
  <xdr:twoCellAnchor>
    <xdr:from>
      <xdr:col>2</xdr:col>
      <xdr:colOff>41350</xdr:colOff>
      <xdr:row>8</xdr:row>
      <xdr:rowOff>137115</xdr:rowOff>
    </xdr:from>
    <xdr:to>
      <xdr:col>2</xdr:col>
      <xdr:colOff>496924</xdr:colOff>
      <xdr:row>10</xdr:row>
      <xdr:rowOff>7714</xdr:rowOff>
    </xdr:to>
    <xdr:sp macro="" textlink="">
      <xdr:nvSpPr>
        <xdr:cNvPr id="14" name="TextBox 12">
          <a:extLst>
            <a:ext uri="{FF2B5EF4-FFF2-40B4-BE49-F238E27FC236}">
              <a16:creationId xmlns:a16="http://schemas.microsoft.com/office/drawing/2014/main" id="{00000000-0008-0000-2600-00000E000000}"/>
            </a:ext>
          </a:extLst>
        </xdr:cNvPr>
        <xdr:cNvSpPr txBox="1"/>
      </xdr:nvSpPr>
      <xdr:spPr>
        <a:xfrm>
          <a:off x="1692350" y="1762715"/>
          <a:ext cx="45557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130 </a:t>
          </a:r>
        </a:p>
      </xdr:txBody>
    </xdr:sp>
    <xdr:clientData/>
  </xdr:twoCellAnchor>
  <xdr:twoCellAnchor>
    <xdr:from>
      <xdr:col>2</xdr:col>
      <xdr:colOff>122508</xdr:colOff>
      <xdr:row>11</xdr:row>
      <xdr:rowOff>129419</xdr:rowOff>
    </xdr:from>
    <xdr:to>
      <xdr:col>2</xdr:col>
      <xdr:colOff>499534</xdr:colOff>
      <xdr:row>13</xdr:row>
      <xdr:rowOff>18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00000000-0008-0000-2600-00000F000000}"/>
            </a:ext>
          </a:extLst>
        </xdr:cNvPr>
        <xdr:cNvSpPr txBox="1"/>
      </xdr:nvSpPr>
      <xdr:spPr>
        <a:xfrm>
          <a:off x="1773508" y="2364619"/>
          <a:ext cx="37702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72 </a:t>
          </a:r>
        </a:p>
      </xdr:txBody>
    </xdr:sp>
    <xdr:clientData/>
  </xdr:twoCellAnchor>
  <xdr:twoCellAnchor>
    <xdr:from>
      <xdr:col>2</xdr:col>
      <xdr:colOff>126582</xdr:colOff>
      <xdr:row>13</xdr:row>
      <xdr:rowOff>52054</xdr:rowOff>
    </xdr:from>
    <xdr:to>
      <xdr:col>2</xdr:col>
      <xdr:colOff>468342</xdr:colOff>
      <xdr:row>14</xdr:row>
      <xdr:rowOff>125853</xdr:rowOff>
    </xdr:to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00000000-0008-0000-2600-000010000000}"/>
            </a:ext>
          </a:extLst>
        </xdr:cNvPr>
        <xdr:cNvSpPr txBox="1"/>
      </xdr:nvSpPr>
      <xdr:spPr>
        <a:xfrm>
          <a:off x="1777582" y="269365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55</a:t>
          </a:r>
        </a:p>
      </xdr:txBody>
    </xdr:sp>
    <xdr:clientData/>
  </xdr:twoCellAnchor>
  <xdr:twoCellAnchor>
    <xdr:from>
      <xdr:col>2</xdr:col>
      <xdr:colOff>143488</xdr:colOff>
      <xdr:row>15</xdr:row>
      <xdr:rowOff>84480</xdr:rowOff>
    </xdr:from>
    <xdr:to>
      <xdr:col>2</xdr:col>
      <xdr:colOff>485248</xdr:colOff>
      <xdr:row>16</xdr:row>
      <xdr:rowOff>158279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00000000-0008-0000-2600-000011000000}"/>
            </a:ext>
          </a:extLst>
        </xdr:cNvPr>
        <xdr:cNvSpPr txBox="1"/>
      </xdr:nvSpPr>
      <xdr:spPr>
        <a:xfrm>
          <a:off x="1794488" y="313248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43</a:t>
          </a:r>
        </a:p>
      </xdr:txBody>
    </xdr:sp>
    <xdr:clientData/>
  </xdr:twoCellAnchor>
  <xdr:twoCellAnchor editAs="oneCell">
    <xdr:from>
      <xdr:col>6</xdr:col>
      <xdr:colOff>628075</xdr:colOff>
      <xdr:row>6</xdr:row>
      <xdr:rowOff>14064</xdr:rowOff>
    </xdr:from>
    <xdr:to>
      <xdr:col>10</xdr:col>
      <xdr:colOff>742375</xdr:colOff>
      <xdr:row>18</xdr:row>
      <xdr:rowOff>115664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2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581075" y="1233264"/>
          <a:ext cx="3416300" cy="2540000"/>
        </a:xfrm>
        <a:prstGeom prst="rect">
          <a:avLst/>
        </a:prstGeom>
      </xdr:spPr>
    </xdr:pic>
    <xdr:clientData/>
  </xdr:twoCellAnchor>
  <xdr:twoCellAnchor editAs="oneCell">
    <xdr:from>
      <xdr:col>2</xdr:col>
      <xdr:colOff>410697</xdr:colOff>
      <xdr:row>6</xdr:row>
      <xdr:rowOff>14064</xdr:rowOff>
    </xdr:from>
    <xdr:to>
      <xdr:col>6</xdr:col>
      <xdr:colOff>524997</xdr:colOff>
      <xdr:row>18</xdr:row>
      <xdr:rowOff>128364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2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061697" y="1233264"/>
          <a:ext cx="3416300" cy="2552700"/>
        </a:xfrm>
        <a:prstGeom prst="rect">
          <a:avLst/>
        </a:prstGeom>
      </xdr:spPr>
    </xdr:pic>
    <xdr:clientData/>
  </xdr:twoCellAnchor>
  <xdr:twoCellAnchor>
    <xdr:from>
      <xdr:col>2</xdr:col>
      <xdr:colOff>122508</xdr:colOff>
      <xdr:row>9</xdr:row>
      <xdr:rowOff>182508</xdr:rowOff>
    </xdr:from>
    <xdr:to>
      <xdr:col>2</xdr:col>
      <xdr:colOff>499534</xdr:colOff>
      <xdr:row>11</xdr:row>
      <xdr:rowOff>53107</xdr:rowOff>
    </xdr:to>
    <xdr:sp macro="" textlink="">
      <xdr:nvSpPr>
        <xdr:cNvPr id="20" name="TextBox 34">
          <a:extLst>
            <a:ext uri="{FF2B5EF4-FFF2-40B4-BE49-F238E27FC236}">
              <a16:creationId xmlns:a16="http://schemas.microsoft.com/office/drawing/2014/main" id="{00000000-0008-0000-2600-000014000000}"/>
            </a:ext>
          </a:extLst>
        </xdr:cNvPr>
        <xdr:cNvSpPr txBox="1"/>
      </xdr:nvSpPr>
      <xdr:spPr>
        <a:xfrm>
          <a:off x="1773508" y="2011308"/>
          <a:ext cx="37702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95 </a:t>
          </a:r>
        </a:p>
      </xdr:txBody>
    </xdr:sp>
    <xdr:clientData/>
  </xdr:twoCellAnchor>
  <xdr:twoCellAnchor>
    <xdr:from>
      <xdr:col>10</xdr:col>
      <xdr:colOff>398523</xdr:colOff>
      <xdr:row>10</xdr:row>
      <xdr:rowOff>7714</xdr:rowOff>
    </xdr:from>
    <xdr:to>
      <xdr:col>11</xdr:col>
      <xdr:colOff>619592</xdr:colOff>
      <xdr:row>11</xdr:row>
      <xdr:rowOff>173846</xdr:rowOff>
    </xdr:to>
    <xdr:sp macro="" textlink="">
      <xdr:nvSpPr>
        <xdr:cNvPr id="21" name="TextBox 18">
          <a:extLst>
            <a:ext uri="{FF2B5EF4-FFF2-40B4-BE49-F238E27FC236}">
              <a16:creationId xmlns:a16="http://schemas.microsoft.com/office/drawing/2014/main" id="{00000000-0008-0000-2600-000015000000}"/>
            </a:ext>
          </a:extLst>
        </xdr:cNvPr>
        <xdr:cNvSpPr txBox="1"/>
      </xdr:nvSpPr>
      <xdr:spPr>
        <a:xfrm>
          <a:off x="8653523" y="2039714"/>
          <a:ext cx="1046569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Anti-p24 </a:t>
          </a:r>
        </a:p>
      </xdr:txBody>
    </xdr:sp>
    <xdr:clientData/>
  </xdr:twoCellAnchor>
  <xdr:twoCellAnchor editAs="oneCell">
    <xdr:from>
      <xdr:col>2</xdr:col>
      <xdr:colOff>394619</xdr:colOff>
      <xdr:row>20</xdr:row>
      <xdr:rowOff>53971</xdr:rowOff>
    </xdr:from>
    <xdr:to>
      <xdr:col>6</xdr:col>
      <xdr:colOff>508919</xdr:colOff>
      <xdr:row>32</xdr:row>
      <xdr:rowOff>168271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2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45619" y="4117971"/>
          <a:ext cx="3416300" cy="25527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685800</xdr:colOff>
      <xdr:row>4</xdr:row>
      <xdr:rowOff>139700</xdr:rowOff>
    </xdr:from>
    <xdr:to>
      <xdr:col>10</xdr:col>
      <xdr:colOff>765187</xdr:colOff>
      <xdr:row>42</xdr:row>
      <xdr:rowOff>190500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2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5800" y="952500"/>
          <a:ext cx="8334387" cy="7772400"/>
        </a:xfrm>
        <a:prstGeom prst="rect">
          <a:avLst/>
        </a:prstGeom>
      </xdr:spPr>
    </xdr:pic>
    <xdr:clientData/>
  </xdr:twoCellAnchor>
  <xdr:twoCellAnchor editAs="oneCell">
    <xdr:from>
      <xdr:col>11</xdr:col>
      <xdr:colOff>368300</xdr:colOff>
      <xdr:row>4</xdr:row>
      <xdr:rowOff>88900</xdr:rowOff>
    </xdr:from>
    <xdr:to>
      <xdr:col>21</xdr:col>
      <xdr:colOff>688284</xdr:colOff>
      <xdr:row>42</xdr:row>
      <xdr:rowOff>139700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2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448800" y="901700"/>
          <a:ext cx="8574984" cy="77724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16</xdr:row>
      <xdr:rowOff>0</xdr:rowOff>
    </xdr:from>
    <xdr:to>
      <xdr:col>9</xdr:col>
      <xdr:colOff>787400</xdr:colOff>
      <xdr:row>49</xdr:row>
      <xdr:rowOff>152400</xdr:rowOff>
    </xdr:to>
    <xdr:pic>
      <xdr:nvPicPr>
        <xdr:cNvPr id="2" name="Picture 1" descr="180803_diff_125k_mcherry_002_diffposition.tif">
          <a:extLst>
            <a:ext uri="{FF2B5EF4-FFF2-40B4-BE49-F238E27FC236}">
              <a16:creationId xmlns:a16="http://schemas.microsoft.com/office/drawing/2014/main" id="{00000000-0008-0000-2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9400" y="3251200"/>
          <a:ext cx="9144000" cy="68580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736600</xdr:colOff>
      <xdr:row>9</xdr:row>
      <xdr:rowOff>7375</xdr:rowOff>
    </xdr:from>
    <xdr:to>
      <xdr:col>2</xdr:col>
      <xdr:colOff>538400</xdr:colOff>
      <xdr:row>16</xdr:row>
      <xdr:rowOff>37775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2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6600" y="1836175"/>
          <a:ext cx="1452800" cy="1452800"/>
        </a:xfrm>
        <a:prstGeom prst="rect">
          <a:avLst/>
        </a:prstGeom>
      </xdr:spPr>
    </xdr:pic>
    <xdr:clientData/>
  </xdr:twoCellAnchor>
  <xdr:twoCellAnchor editAs="oneCell">
    <xdr:from>
      <xdr:col>3</xdr:col>
      <xdr:colOff>205382</xdr:colOff>
      <xdr:row>7</xdr:row>
      <xdr:rowOff>30103</xdr:rowOff>
    </xdr:from>
    <xdr:to>
      <xdr:col>7</xdr:col>
      <xdr:colOff>27582</xdr:colOff>
      <xdr:row>19</xdr:row>
      <xdr:rowOff>144403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2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81882" y="1452503"/>
          <a:ext cx="3416300" cy="2552700"/>
        </a:xfrm>
        <a:prstGeom prst="rect">
          <a:avLst/>
        </a:prstGeom>
      </xdr:spPr>
    </xdr:pic>
    <xdr:clientData/>
  </xdr:twoCellAnchor>
  <xdr:twoCellAnchor editAs="oneCell">
    <xdr:from>
      <xdr:col>6</xdr:col>
      <xdr:colOff>512507</xdr:colOff>
      <xdr:row>7</xdr:row>
      <xdr:rowOff>31917</xdr:rowOff>
    </xdr:from>
    <xdr:to>
      <xdr:col>10</xdr:col>
      <xdr:colOff>626807</xdr:colOff>
      <xdr:row>19</xdr:row>
      <xdr:rowOff>133517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2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57607" y="1454317"/>
          <a:ext cx="3416300" cy="2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202236</xdr:colOff>
      <xdr:row>23</xdr:row>
      <xdr:rowOff>28644</xdr:rowOff>
    </xdr:from>
    <xdr:to>
      <xdr:col>3</xdr:col>
      <xdr:colOff>471951</xdr:colOff>
      <xdr:row>35</xdr:row>
      <xdr:rowOff>142944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2D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6874" r="55231"/>
        <a:stretch/>
      </xdr:blipFill>
      <xdr:spPr>
        <a:xfrm>
          <a:off x="2678736" y="4702244"/>
          <a:ext cx="269715" cy="2552700"/>
        </a:xfrm>
        <a:prstGeom prst="rect">
          <a:avLst/>
        </a:prstGeom>
      </xdr:spPr>
    </xdr:pic>
    <xdr:clientData/>
  </xdr:twoCellAnchor>
  <xdr:twoCellAnchor editAs="oneCell">
    <xdr:from>
      <xdr:col>3</xdr:col>
      <xdr:colOff>471951</xdr:colOff>
      <xdr:row>23</xdr:row>
      <xdr:rowOff>41344</xdr:rowOff>
    </xdr:from>
    <xdr:to>
      <xdr:col>4</xdr:col>
      <xdr:colOff>299954</xdr:colOff>
      <xdr:row>35</xdr:row>
      <xdr:rowOff>142944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2D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41880" r="38991"/>
        <a:stretch/>
      </xdr:blipFill>
      <xdr:spPr>
        <a:xfrm>
          <a:off x="2948451" y="4714944"/>
          <a:ext cx="653503" cy="2540000"/>
        </a:xfrm>
        <a:prstGeom prst="rect">
          <a:avLst/>
        </a:prstGeom>
      </xdr:spPr>
    </xdr:pic>
    <xdr:clientData/>
  </xdr:twoCellAnchor>
  <xdr:twoCellAnchor>
    <xdr:from>
      <xdr:col>2</xdr:col>
      <xdr:colOff>188551</xdr:colOff>
      <xdr:row>23</xdr:row>
      <xdr:rowOff>186194</xdr:rowOff>
    </xdr:from>
    <xdr:to>
      <xdr:col>2</xdr:col>
      <xdr:colOff>818852</xdr:colOff>
      <xdr:row>25</xdr:row>
      <xdr:rowOff>56793</xdr:rowOff>
    </xdr:to>
    <xdr:sp macro="" textlink="">
      <xdr:nvSpPr>
        <xdr:cNvPr id="7" name="TextBox 32">
          <a:extLst>
            <a:ext uri="{FF2B5EF4-FFF2-40B4-BE49-F238E27FC236}">
              <a16:creationId xmlns:a16="http://schemas.microsoft.com/office/drawing/2014/main" id="{00000000-0008-0000-2D00-000007000000}"/>
            </a:ext>
          </a:extLst>
        </xdr:cNvPr>
        <xdr:cNvSpPr txBox="1"/>
      </xdr:nvSpPr>
      <xdr:spPr>
        <a:xfrm>
          <a:off x="1839551" y="4859794"/>
          <a:ext cx="63030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150 KD</a:t>
          </a:r>
        </a:p>
      </xdr:txBody>
    </xdr:sp>
    <xdr:clientData/>
  </xdr:twoCellAnchor>
  <xdr:twoCellAnchor>
    <xdr:from>
      <xdr:col>2</xdr:col>
      <xdr:colOff>188551</xdr:colOff>
      <xdr:row>23</xdr:row>
      <xdr:rowOff>41344</xdr:rowOff>
    </xdr:from>
    <xdr:to>
      <xdr:col>2</xdr:col>
      <xdr:colOff>818852</xdr:colOff>
      <xdr:row>24</xdr:row>
      <xdr:rowOff>115143</xdr:rowOff>
    </xdr:to>
    <xdr:sp macro="" textlink="">
      <xdr:nvSpPr>
        <xdr:cNvPr id="8" name="TextBox 36">
          <a:extLst>
            <a:ext uri="{FF2B5EF4-FFF2-40B4-BE49-F238E27FC236}">
              <a16:creationId xmlns:a16="http://schemas.microsoft.com/office/drawing/2014/main" id="{00000000-0008-0000-2D00-000008000000}"/>
            </a:ext>
          </a:extLst>
        </xdr:cNvPr>
        <xdr:cNvSpPr txBox="1"/>
      </xdr:nvSpPr>
      <xdr:spPr>
        <a:xfrm>
          <a:off x="1839551" y="4714944"/>
          <a:ext cx="63030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250 KD</a:t>
          </a:r>
        </a:p>
      </xdr:txBody>
    </xdr:sp>
    <xdr:clientData/>
  </xdr:twoCellAnchor>
  <xdr:twoCellAnchor>
    <xdr:from>
      <xdr:col>2</xdr:col>
      <xdr:colOff>188551</xdr:colOff>
      <xdr:row>24</xdr:row>
      <xdr:rowOff>157754</xdr:rowOff>
    </xdr:from>
    <xdr:to>
      <xdr:col>2</xdr:col>
      <xdr:colOff>818852</xdr:colOff>
      <xdr:row>26</xdr:row>
      <xdr:rowOff>28353</xdr:rowOff>
    </xdr:to>
    <xdr:sp macro="" textlink="">
      <xdr:nvSpPr>
        <xdr:cNvPr id="9" name="TextBox 50">
          <a:extLst>
            <a:ext uri="{FF2B5EF4-FFF2-40B4-BE49-F238E27FC236}">
              <a16:creationId xmlns:a16="http://schemas.microsoft.com/office/drawing/2014/main" id="{00000000-0008-0000-2D00-000009000000}"/>
            </a:ext>
          </a:extLst>
        </xdr:cNvPr>
        <xdr:cNvSpPr txBox="1"/>
      </xdr:nvSpPr>
      <xdr:spPr>
        <a:xfrm>
          <a:off x="1839551" y="5034554"/>
          <a:ext cx="63030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100 KD</a:t>
          </a:r>
        </a:p>
      </xdr:txBody>
    </xdr:sp>
    <xdr:clientData/>
  </xdr:twoCellAnchor>
  <xdr:twoCellAnchor>
    <xdr:from>
      <xdr:col>2</xdr:col>
      <xdr:colOff>259710</xdr:colOff>
      <xdr:row>25</xdr:row>
      <xdr:rowOff>113301</xdr:rowOff>
    </xdr:from>
    <xdr:to>
      <xdr:col>2</xdr:col>
      <xdr:colOff>811464</xdr:colOff>
      <xdr:row>26</xdr:row>
      <xdr:rowOff>187100</xdr:rowOff>
    </xdr:to>
    <xdr:sp macro="" textlink="">
      <xdr:nvSpPr>
        <xdr:cNvPr id="10" name="TextBox 51">
          <a:extLst>
            <a:ext uri="{FF2B5EF4-FFF2-40B4-BE49-F238E27FC236}">
              <a16:creationId xmlns:a16="http://schemas.microsoft.com/office/drawing/2014/main" id="{00000000-0008-0000-2D00-00000A000000}"/>
            </a:ext>
          </a:extLst>
        </xdr:cNvPr>
        <xdr:cNvSpPr txBox="1"/>
      </xdr:nvSpPr>
      <xdr:spPr>
        <a:xfrm>
          <a:off x="1910710" y="5193301"/>
          <a:ext cx="5517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75 KD</a:t>
          </a:r>
        </a:p>
      </xdr:txBody>
    </xdr:sp>
    <xdr:clientData/>
  </xdr:twoCellAnchor>
  <xdr:twoCellAnchor>
    <xdr:from>
      <xdr:col>2</xdr:col>
      <xdr:colOff>259710</xdr:colOff>
      <xdr:row>27</xdr:row>
      <xdr:rowOff>38277</xdr:rowOff>
    </xdr:from>
    <xdr:to>
      <xdr:col>2</xdr:col>
      <xdr:colOff>811464</xdr:colOff>
      <xdr:row>28</xdr:row>
      <xdr:rowOff>112076</xdr:rowOff>
    </xdr:to>
    <xdr:sp macro="" textlink="">
      <xdr:nvSpPr>
        <xdr:cNvPr id="11" name="TextBox 55">
          <a:extLst>
            <a:ext uri="{FF2B5EF4-FFF2-40B4-BE49-F238E27FC236}">
              <a16:creationId xmlns:a16="http://schemas.microsoft.com/office/drawing/2014/main" id="{00000000-0008-0000-2D00-00000B000000}"/>
            </a:ext>
          </a:extLst>
        </xdr:cNvPr>
        <xdr:cNvSpPr txBox="1"/>
      </xdr:nvSpPr>
      <xdr:spPr>
        <a:xfrm>
          <a:off x="1910710" y="5524677"/>
          <a:ext cx="5517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50 KD</a:t>
          </a:r>
        </a:p>
      </xdr:txBody>
    </xdr:sp>
    <xdr:clientData/>
  </xdr:twoCellAnchor>
  <xdr:twoCellAnchor>
    <xdr:from>
      <xdr:col>2</xdr:col>
      <xdr:colOff>259710</xdr:colOff>
      <xdr:row>28</xdr:row>
      <xdr:rowOff>103449</xdr:rowOff>
    </xdr:from>
    <xdr:to>
      <xdr:col>2</xdr:col>
      <xdr:colOff>811464</xdr:colOff>
      <xdr:row>29</xdr:row>
      <xdr:rowOff>177248</xdr:rowOff>
    </xdr:to>
    <xdr:sp macro="" textlink="">
      <xdr:nvSpPr>
        <xdr:cNvPr id="12" name="TextBox 56">
          <a:extLst>
            <a:ext uri="{FF2B5EF4-FFF2-40B4-BE49-F238E27FC236}">
              <a16:creationId xmlns:a16="http://schemas.microsoft.com/office/drawing/2014/main" id="{00000000-0008-0000-2D00-00000C000000}"/>
            </a:ext>
          </a:extLst>
        </xdr:cNvPr>
        <xdr:cNvSpPr txBox="1"/>
      </xdr:nvSpPr>
      <xdr:spPr>
        <a:xfrm>
          <a:off x="1910710" y="5793049"/>
          <a:ext cx="5517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37 KD</a:t>
          </a:r>
        </a:p>
      </xdr:txBody>
    </xdr:sp>
    <xdr:clientData/>
  </xdr:twoCellAnchor>
  <xdr:twoCellAnchor>
    <xdr:from>
      <xdr:col>2</xdr:col>
      <xdr:colOff>818851</xdr:colOff>
      <xdr:row>24</xdr:row>
      <xdr:rowOff>7110</xdr:rowOff>
    </xdr:from>
    <xdr:to>
      <xdr:col>3</xdr:col>
      <xdr:colOff>205144</xdr:colOff>
      <xdr:row>24</xdr:row>
      <xdr:rowOff>7110</xdr:rowOff>
    </xdr:to>
    <xdr:cxnSp macro="">
      <xdr:nvCxnSpPr>
        <xdr:cNvPr id="13" name="Straight Connector 12">
          <a:extLst>
            <a:ext uri="{FF2B5EF4-FFF2-40B4-BE49-F238E27FC236}">
              <a16:creationId xmlns:a16="http://schemas.microsoft.com/office/drawing/2014/main" id="{00000000-0008-0000-2D00-00000D000000}"/>
            </a:ext>
          </a:extLst>
        </xdr:cNvPr>
        <xdr:cNvCxnSpPr/>
      </xdr:nvCxnSpPr>
      <xdr:spPr>
        <a:xfrm>
          <a:off x="2469851" y="4883910"/>
          <a:ext cx="211793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818852</xdr:colOff>
      <xdr:row>24</xdr:row>
      <xdr:rowOff>117478</xdr:rowOff>
    </xdr:from>
    <xdr:to>
      <xdr:col>3</xdr:col>
      <xdr:colOff>205145</xdr:colOff>
      <xdr:row>24</xdr:row>
      <xdr:rowOff>117478</xdr:rowOff>
    </xdr:to>
    <xdr:cxnSp macro="">
      <xdr:nvCxnSpPr>
        <xdr:cNvPr id="14" name="Straight Connector 13">
          <a:extLst>
            <a:ext uri="{FF2B5EF4-FFF2-40B4-BE49-F238E27FC236}">
              <a16:creationId xmlns:a16="http://schemas.microsoft.com/office/drawing/2014/main" id="{00000000-0008-0000-2D00-00000E000000}"/>
            </a:ext>
          </a:extLst>
        </xdr:cNvPr>
        <xdr:cNvCxnSpPr/>
      </xdr:nvCxnSpPr>
      <xdr:spPr>
        <a:xfrm>
          <a:off x="2469852" y="4994278"/>
          <a:ext cx="211793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811464</xdr:colOff>
      <xdr:row>25</xdr:row>
      <xdr:rowOff>82518</xdr:rowOff>
    </xdr:from>
    <xdr:to>
      <xdr:col>3</xdr:col>
      <xdr:colOff>197757</xdr:colOff>
      <xdr:row>25</xdr:row>
      <xdr:rowOff>82518</xdr:rowOff>
    </xdr:to>
    <xdr:cxnSp macro="">
      <xdr:nvCxnSpPr>
        <xdr:cNvPr id="15" name="Straight Connector 14">
          <a:extLst>
            <a:ext uri="{FF2B5EF4-FFF2-40B4-BE49-F238E27FC236}">
              <a16:creationId xmlns:a16="http://schemas.microsoft.com/office/drawing/2014/main" id="{00000000-0008-0000-2D00-00000F000000}"/>
            </a:ext>
          </a:extLst>
        </xdr:cNvPr>
        <xdr:cNvCxnSpPr/>
      </xdr:nvCxnSpPr>
      <xdr:spPr>
        <a:xfrm>
          <a:off x="2462464" y="5162518"/>
          <a:ext cx="211793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818852</xdr:colOff>
      <xdr:row>26</xdr:row>
      <xdr:rowOff>21775</xdr:rowOff>
    </xdr:from>
    <xdr:to>
      <xdr:col>3</xdr:col>
      <xdr:colOff>205145</xdr:colOff>
      <xdr:row>26</xdr:row>
      <xdr:rowOff>21775</xdr:rowOff>
    </xdr:to>
    <xdr:cxnSp macro="">
      <xdr:nvCxnSpPr>
        <xdr:cNvPr id="16" name="Straight Connector 15">
          <a:extLst>
            <a:ext uri="{FF2B5EF4-FFF2-40B4-BE49-F238E27FC236}">
              <a16:creationId xmlns:a16="http://schemas.microsoft.com/office/drawing/2014/main" id="{00000000-0008-0000-2D00-000010000000}"/>
            </a:ext>
          </a:extLst>
        </xdr:cNvPr>
        <xdr:cNvCxnSpPr/>
      </xdr:nvCxnSpPr>
      <xdr:spPr>
        <a:xfrm>
          <a:off x="2469852" y="5304975"/>
          <a:ext cx="211793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811464</xdr:colOff>
      <xdr:row>27</xdr:row>
      <xdr:rowOff>188063</xdr:rowOff>
    </xdr:from>
    <xdr:to>
      <xdr:col>3</xdr:col>
      <xdr:colOff>197757</xdr:colOff>
      <xdr:row>27</xdr:row>
      <xdr:rowOff>188063</xdr:rowOff>
    </xdr:to>
    <xdr:cxnSp macro="">
      <xdr:nvCxnSpPr>
        <xdr:cNvPr id="17" name="Straight Connector 16">
          <a:extLst>
            <a:ext uri="{FF2B5EF4-FFF2-40B4-BE49-F238E27FC236}">
              <a16:creationId xmlns:a16="http://schemas.microsoft.com/office/drawing/2014/main" id="{00000000-0008-0000-2D00-000011000000}"/>
            </a:ext>
          </a:extLst>
        </xdr:cNvPr>
        <xdr:cNvCxnSpPr/>
      </xdr:nvCxnSpPr>
      <xdr:spPr>
        <a:xfrm>
          <a:off x="2462464" y="5674463"/>
          <a:ext cx="211793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811464</xdr:colOff>
      <xdr:row>29</xdr:row>
      <xdr:rowOff>52474</xdr:rowOff>
    </xdr:from>
    <xdr:to>
      <xdr:col>3</xdr:col>
      <xdr:colOff>197757</xdr:colOff>
      <xdr:row>29</xdr:row>
      <xdr:rowOff>52474</xdr:rowOff>
    </xdr:to>
    <xdr:cxnSp macro="">
      <xdr:nvCxnSpPr>
        <xdr:cNvPr id="18" name="Straight Connector 17">
          <a:extLst>
            <a:ext uri="{FF2B5EF4-FFF2-40B4-BE49-F238E27FC236}">
              <a16:creationId xmlns:a16="http://schemas.microsoft.com/office/drawing/2014/main" id="{00000000-0008-0000-2D00-000012000000}"/>
            </a:ext>
          </a:extLst>
        </xdr:cNvPr>
        <xdr:cNvCxnSpPr/>
      </xdr:nvCxnSpPr>
      <xdr:spPr>
        <a:xfrm>
          <a:off x="2462464" y="5945274"/>
          <a:ext cx="211793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8</xdr:col>
      <xdr:colOff>3865</xdr:colOff>
      <xdr:row>27</xdr:row>
      <xdr:rowOff>106789</xdr:rowOff>
    </xdr:from>
    <xdr:to>
      <xdr:col>8</xdr:col>
      <xdr:colOff>657368</xdr:colOff>
      <xdr:row>32</xdr:row>
      <xdr:rowOff>44506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2D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41880" t="5238" r="38991" b="57214"/>
        <a:stretch/>
      </xdr:blipFill>
      <xdr:spPr>
        <a:xfrm>
          <a:off x="6899965" y="5593189"/>
          <a:ext cx="653503" cy="953717"/>
        </a:xfrm>
        <a:prstGeom prst="rect">
          <a:avLst/>
        </a:prstGeom>
        <a:ln w="28575">
          <a:solidFill>
            <a:schemeClr val="tx1"/>
          </a:solidFill>
        </a:ln>
      </xdr:spPr>
    </xdr:pic>
    <xdr:clientData/>
  </xdr:twoCellAnchor>
  <xdr:twoCellAnchor>
    <xdr:from>
      <xdr:col>7</xdr:col>
      <xdr:colOff>48184</xdr:colOff>
      <xdr:row>29</xdr:row>
      <xdr:rowOff>45731</xdr:rowOff>
    </xdr:from>
    <xdr:to>
      <xdr:col>7</xdr:col>
      <xdr:colOff>599938</xdr:colOff>
      <xdr:row>30</xdr:row>
      <xdr:rowOff>119530</xdr:rowOff>
    </xdr:to>
    <xdr:sp macro="" textlink="">
      <xdr:nvSpPr>
        <xdr:cNvPr id="20" name="TextBox 71">
          <a:extLst>
            <a:ext uri="{FF2B5EF4-FFF2-40B4-BE49-F238E27FC236}">
              <a16:creationId xmlns:a16="http://schemas.microsoft.com/office/drawing/2014/main" id="{00000000-0008-0000-2D00-000014000000}"/>
            </a:ext>
          </a:extLst>
        </xdr:cNvPr>
        <xdr:cNvSpPr txBox="1"/>
      </xdr:nvSpPr>
      <xdr:spPr>
        <a:xfrm>
          <a:off x="6118784" y="5938531"/>
          <a:ext cx="5517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75 KD</a:t>
          </a:r>
        </a:p>
      </xdr:txBody>
    </xdr:sp>
    <xdr:clientData/>
  </xdr:twoCellAnchor>
  <xdr:twoCellAnchor>
    <xdr:from>
      <xdr:col>7</xdr:col>
      <xdr:colOff>48184</xdr:colOff>
      <xdr:row>30</xdr:row>
      <xdr:rowOff>173907</xdr:rowOff>
    </xdr:from>
    <xdr:to>
      <xdr:col>7</xdr:col>
      <xdr:colOff>599938</xdr:colOff>
      <xdr:row>32</xdr:row>
      <xdr:rowOff>44506</xdr:rowOff>
    </xdr:to>
    <xdr:sp macro="" textlink="">
      <xdr:nvSpPr>
        <xdr:cNvPr id="21" name="TextBox 72">
          <a:extLst>
            <a:ext uri="{FF2B5EF4-FFF2-40B4-BE49-F238E27FC236}">
              <a16:creationId xmlns:a16="http://schemas.microsoft.com/office/drawing/2014/main" id="{00000000-0008-0000-2D00-000015000000}"/>
            </a:ext>
          </a:extLst>
        </xdr:cNvPr>
        <xdr:cNvSpPr txBox="1"/>
      </xdr:nvSpPr>
      <xdr:spPr>
        <a:xfrm>
          <a:off x="6118784" y="6269907"/>
          <a:ext cx="5517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50 KD</a:t>
          </a:r>
        </a:p>
      </xdr:txBody>
    </xdr:sp>
    <xdr:clientData/>
  </xdr:twoCellAnchor>
  <xdr:twoCellAnchor>
    <xdr:from>
      <xdr:col>7</xdr:col>
      <xdr:colOff>579633</xdr:colOff>
      <xdr:row>29</xdr:row>
      <xdr:rowOff>163983</xdr:rowOff>
    </xdr:from>
    <xdr:to>
      <xdr:col>7</xdr:col>
      <xdr:colOff>791426</xdr:colOff>
      <xdr:row>29</xdr:row>
      <xdr:rowOff>163983</xdr:rowOff>
    </xdr:to>
    <xdr:cxnSp macro="">
      <xdr:nvCxnSpPr>
        <xdr:cNvPr id="22" name="Straight Connector 21">
          <a:extLst>
            <a:ext uri="{FF2B5EF4-FFF2-40B4-BE49-F238E27FC236}">
              <a16:creationId xmlns:a16="http://schemas.microsoft.com/office/drawing/2014/main" id="{00000000-0008-0000-2D00-000016000000}"/>
            </a:ext>
          </a:extLst>
        </xdr:cNvPr>
        <xdr:cNvCxnSpPr/>
      </xdr:nvCxnSpPr>
      <xdr:spPr>
        <a:xfrm>
          <a:off x="6650233" y="6056783"/>
          <a:ext cx="211793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579633</xdr:colOff>
      <xdr:row>31</xdr:row>
      <xdr:rowOff>120493</xdr:rowOff>
    </xdr:from>
    <xdr:to>
      <xdr:col>7</xdr:col>
      <xdr:colOff>791426</xdr:colOff>
      <xdr:row>31</xdr:row>
      <xdr:rowOff>120493</xdr:rowOff>
    </xdr:to>
    <xdr:cxnSp macro="">
      <xdr:nvCxnSpPr>
        <xdr:cNvPr id="23" name="Straight Connector 22">
          <a:extLst>
            <a:ext uri="{FF2B5EF4-FFF2-40B4-BE49-F238E27FC236}">
              <a16:creationId xmlns:a16="http://schemas.microsoft.com/office/drawing/2014/main" id="{00000000-0008-0000-2D00-000017000000}"/>
            </a:ext>
          </a:extLst>
        </xdr:cNvPr>
        <xdr:cNvCxnSpPr/>
      </xdr:nvCxnSpPr>
      <xdr:spPr>
        <a:xfrm>
          <a:off x="6650233" y="6419693"/>
          <a:ext cx="211793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165100</xdr:colOff>
      <xdr:row>4</xdr:row>
      <xdr:rowOff>88900</xdr:rowOff>
    </xdr:from>
    <xdr:to>
      <xdr:col>4</xdr:col>
      <xdr:colOff>385475</xdr:colOff>
      <xdr:row>6</xdr:row>
      <xdr:rowOff>64532</xdr:rowOff>
    </xdr:to>
    <xdr:sp macro="" textlink="">
      <xdr:nvSpPr>
        <xdr:cNvPr id="24" name="TextBox 6">
          <a:extLst>
            <a:ext uri="{FF2B5EF4-FFF2-40B4-BE49-F238E27FC236}">
              <a16:creationId xmlns:a16="http://schemas.microsoft.com/office/drawing/2014/main" id="{00000000-0008-0000-2D00-000018000000}"/>
            </a:ext>
          </a:extLst>
        </xdr:cNvPr>
        <xdr:cNvSpPr txBox="1"/>
      </xdr:nvSpPr>
      <xdr:spPr>
        <a:xfrm>
          <a:off x="165100" y="914400"/>
          <a:ext cx="3522375" cy="3820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VSVG (Anti VSVG antibody)</a:t>
          </a:r>
        </a:p>
      </xdr:txBody>
    </xdr:sp>
    <xdr:clientData/>
  </xdr:twoCellAnchor>
  <xdr:twoCellAnchor>
    <xdr:from>
      <xdr:col>6</xdr:col>
      <xdr:colOff>808486</xdr:colOff>
      <xdr:row>28</xdr:row>
      <xdr:rowOff>92975</xdr:rowOff>
    </xdr:from>
    <xdr:to>
      <xdr:col>7</xdr:col>
      <xdr:colOff>613287</xdr:colOff>
      <xdr:row>29</xdr:row>
      <xdr:rowOff>166774</xdr:rowOff>
    </xdr:to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00000000-0008-0000-2D00-000019000000}"/>
            </a:ext>
          </a:extLst>
        </xdr:cNvPr>
        <xdr:cNvSpPr txBox="1"/>
      </xdr:nvSpPr>
      <xdr:spPr>
        <a:xfrm>
          <a:off x="6053586" y="5782575"/>
          <a:ext cx="63030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100 KD</a:t>
          </a:r>
        </a:p>
      </xdr:txBody>
    </xdr:sp>
    <xdr:clientData/>
  </xdr:twoCellAnchor>
  <xdr:twoCellAnchor>
    <xdr:from>
      <xdr:col>7</xdr:col>
      <xdr:colOff>579633</xdr:colOff>
      <xdr:row>29</xdr:row>
      <xdr:rowOff>14948</xdr:rowOff>
    </xdr:from>
    <xdr:to>
      <xdr:col>7</xdr:col>
      <xdr:colOff>791426</xdr:colOff>
      <xdr:row>29</xdr:row>
      <xdr:rowOff>14948</xdr:rowOff>
    </xdr:to>
    <xdr:cxnSp macro="">
      <xdr:nvCxnSpPr>
        <xdr:cNvPr id="26" name="Straight Connector 25">
          <a:extLst>
            <a:ext uri="{FF2B5EF4-FFF2-40B4-BE49-F238E27FC236}">
              <a16:creationId xmlns:a16="http://schemas.microsoft.com/office/drawing/2014/main" id="{00000000-0008-0000-2D00-00001A000000}"/>
            </a:ext>
          </a:extLst>
        </xdr:cNvPr>
        <xdr:cNvCxnSpPr/>
      </xdr:nvCxnSpPr>
      <xdr:spPr>
        <a:xfrm>
          <a:off x="6650233" y="5907748"/>
          <a:ext cx="211793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774832</xdr:colOff>
      <xdr:row>27</xdr:row>
      <xdr:rowOff>117734</xdr:rowOff>
    </xdr:from>
    <xdr:to>
      <xdr:col>7</xdr:col>
      <xdr:colOff>579633</xdr:colOff>
      <xdr:row>28</xdr:row>
      <xdr:rowOff>191533</xdr:rowOff>
    </xdr:to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00000000-0008-0000-2D00-00001B000000}"/>
            </a:ext>
          </a:extLst>
        </xdr:cNvPr>
        <xdr:cNvSpPr txBox="1"/>
      </xdr:nvSpPr>
      <xdr:spPr>
        <a:xfrm>
          <a:off x="6019932" y="5604134"/>
          <a:ext cx="63030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150 KD</a:t>
          </a:r>
        </a:p>
      </xdr:txBody>
    </xdr:sp>
    <xdr:clientData/>
  </xdr:twoCellAnchor>
  <xdr:twoCellAnchor>
    <xdr:from>
      <xdr:col>7</xdr:col>
      <xdr:colOff>579633</xdr:colOff>
      <xdr:row>28</xdr:row>
      <xdr:rowOff>49018</xdr:rowOff>
    </xdr:from>
    <xdr:to>
      <xdr:col>7</xdr:col>
      <xdr:colOff>791426</xdr:colOff>
      <xdr:row>28</xdr:row>
      <xdr:rowOff>49018</xdr:rowOff>
    </xdr:to>
    <xdr:cxnSp macro="">
      <xdr:nvCxnSpPr>
        <xdr:cNvPr id="28" name="Straight Connector 27">
          <a:extLst>
            <a:ext uri="{FF2B5EF4-FFF2-40B4-BE49-F238E27FC236}">
              <a16:creationId xmlns:a16="http://schemas.microsoft.com/office/drawing/2014/main" id="{00000000-0008-0000-2D00-00001C000000}"/>
            </a:ext>
          </a:extLst>
        </xdr:cNvPr>
        <xdr:cNvCxnSpPr/>
      </xdr:nvCxnSpPr>
      <xdr:spPr>
        <a:xfrm>
          <a:off x="6650233" y="5738618"/>
          <a:ext cx="211793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375501</xdr:colOff>
      <xdr:row>5</xdr:row>
      <xdr:rowOff>78094</xdr:rowOff>
    </xdr:from>
    <xdr:to>
      <xdr:col>6</xdr:col>
      <xdr:colOff>14839</xdr:colOff>
      <xdr:row>6</xdr:row>
      <xdr:rowOff>182671</xdr:rowOff>
    </xdr:to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00000000-0008-0000-2D00-00001D000000}"/>
            </a:ext>
          </a:extLst>
        </xdr:cNvPr>
        <xdr:cNvSpPr txBox="1"/>
      </xdr:nvSpPr>
      <xdr:spPr>
        <a:xfrm>
          <a:off x="4503001" y="1094094"/>
          <a:ext cx="756938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Original</a:t>
          </a:r>
        </a:p>
      </xdr:txBody>
    </xdr:sp>
    <xdr:clientData/>
  </xdr:twoCellAnchor>
  <xdr:twoCellAnchor>
    <xdr:from>
      <xdr:col>2</xdr:col>
      <xdr:colOff>374824</xdr:colOff>
      <xdr:row>21</xdr:row>
      <xdr:rowOff>4562</xdr:rowOff>
    </xdr:from>
    <xdr:to>
      <xdr:col>4</xdr:col>
      <xdr:colOff>35465</xdr:colOff>
      <xdr:row>22</xdr:row>
      <xdr:rowOff>109139</xdr:rowOff>
    </xdr:to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00000000-0008-0000-2D00-00001E000000}"/>
            </a:ext>
          </a:extLst>
        </xdr:cNvPr>
        <xdr:cNvSpPr txBox="1"/>
      </xdr:nvSpPr>
      <xdr:spPr>
        <a:xfrm>
          <a:off x="2025824" y="4271762"/>
          <a:ext cx="131164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First Processing</a:t>
          </a:r>
        </a:p>
      </xdr:txBody>
    </xdr:sp>
    <xdr:clientData/>
  </xdr:twoCellAnchor>
  <xdr:twoCellAnchor>
    <xdr:from>
      <xdr:col>7</xdr:col>
      <xdr:colOff>248708</xdr:colOff>
      <xdr:row>24</xdr:row>
      <xdr:rowOff>7110</xdr:rowOff>
    </xdr:from>
    <xdr:to>
      <xdr:col>8</xdr:col>
      <xdr:colOff>768769</xdr:colOff>
      <xdr:row>25</xdr:row>
      <xdr:rowOff>111687</xdr:rowOff>
    </xdr:to>
    <xdr:sp macro="" textlink="">
      <xdr:nvSpPr>
        <xdr:cNvPr id="31" name="TextBox 33">
          <a:extLst>
            <a:ext uri="{FF2B5EF4-FFF2-40B4-BE49-F238E27FC236}">
              <a16:creationId xmlns:a16="http://schemas.microsoft.com/office/drawing/2014/main" id="{00000000-0008-0000-2D00-00001F000000}"/>
            </a:ext>
          </a:extLst>
        </xdr:cNvPr>
        <xdr:cNvSpPr txBox="1"/>
      </xdr:nvSpPr>
      <xdr:spPr>
        <a:xfrm>
          <a:off x="6319308" y="4883910"/>
          <a:ext cx="134556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Final Processing</a:t>
          </a:r>
        </a:p>
      </xdr:txBody>
    </xdr:sp>
    <xdr:clientData/>
  </xdr:twoCellAnchor>
  <xdr:twoCellAnchor editAs="oneCell">
    <xdr:from>
      <xdr:col>5</xdr:col>
      <xdr:colOff>464463</xdr:colOff>
      <xdr:row>45</xdr:row>
      <xdr:rowOff>202241</xdr:rowOff>
    </xdr:from>
    <xdr:to>
      <xdr:col>9</xdr:col>
      <xdr:colOff>286663</xdr:colOff>
      <xdr:row>58</xdr:row>
      <xdr:rowOff>100641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2D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591963" y="9371641"/>
          <a:ext cx="3416300" cy="25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454263</xdr:colOff>
      <xdr:row>45</xdr:row>
      <xdr:rowOff>202241</xdr:rowOff>
    </xdr:from>
    <xdr:to>
      <xdr:col>5</xdr:col>
      <xdr:colOff>568563</xdr:colOff>
      <xdr:row>58</xdr:row>
      <xdr:rowOff>113341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2D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79763" y="9371641"/>
          <a:ext cx="3416300" cy="2552700"/>
        </a:xfrm>
        <a:prstGeom prst="rect">
          <a:avLst/>
        </a:prstGeom>
      </xdr:spPr>
    </xdr:pic>
    <xdr:clientData/>
  </xdr:twoCellAnchor>
  <xdr:twoCellAnchor editAs="oneCell">
    <xdr:from>
      <xdr:col>1</xdr:col>
      <xdr:colOff>570120</xdr:colOff>
      <xdr:row>61</xdr:row>
      <xdr:rowOff>139707</xdr:rowOff>
    </xdr:from>
    <xdr:to>
      <xdr:col>2</xdr:col>
      <xdr:colOff>382727</xdr:colOff>
      <xdr:row>74</xdr:row>
      <xdr:rowOff>38107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2D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1966" r="49356"/>
        <a:stretch/>
      </xdr:blipFill>
      <xdr:spPr>
        <a:xfrm>
          <a:off x="1395620" y="12560307"/>
          <a:ext cx="638107" cy="25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385923</xdr:colOff>
      <xdr:row>61</xdr:row>
      <xdr:rowOff>139707</xdr:rowOff>
    </xdr:from>
    <xdr:to>
      <xdr:col>1</xdr:col>
      <xdr:colOff>570120</xdr:colOff>
      <xdr:row>74</xdr:row>
      <xdr:rowOff>38107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2D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28016" t="498" r="66592"/>
        <a:stretch/>
      </xdr:blipFill>
      <xdr:spPr>
        <a:xfrm>
          <a:off x="1211423" y="12560307"/>
          <a:ext cx="184197" cy="2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735726</xdr:colOff>
      <xdr:row>61</xdr:row>
      <xdr:rowOff>139707</xdr:rowOff>
    </xdr:from>
    <xdr:to>
      <xdr:col>4</xdr:col>
      <xdr:colOff>548333</xdr:colOff>
      <xdr:row>74</xdr:row>
      <xdr:rowOff>38107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2D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1966" r="49356"/>
        <a:stretch/>
      </xdr:blipFill>
      <xdr:spPr>
        <a:xfrm>
          <a:off x="3212226" y="12560307"/>
          <a:ext cx="638107" cy="2540000"/>
        </a:xfrm>
        <a:prstGeom prst="rect">
          <a:avLst/>
        </a:prstGeom>
      </xdr:spPr>
    </xdr:pic>
    <xdr:clientData/>
  </xdr:twoCellAnchor>
  <xdr:twoCellAnchor>
    <xdr:from>
      <xdr:col>2</xdr:col>
      <xdr:colOff>753919</xdr:colOff>
      <xdr:row>63</xdr:row>
      <xdr:rowOff>53627</xdr:rowOff>
    </xdr:from>
    <xdr:to>
      <xdr:col>3</xdr:col>
      <xdr:colOff>558720</xdr:colOff>
      <xdr:row>64</xdr:row>
      <xdr:rowOff>127426</xdr:rowOff>
    </xdr:to>
    <xdr:sp macro="" textlink="">
      <xdr:nvSpPr>
        <xdr:cNvPr id="37" name="TextBox 37">
          <a:extLst>
            <a:ext uri="{FF2B5EF4-FFF2-40B4-BE49-F238E27FC236}">
              <a16:creationId xmlns:a16="http://schemas.microsoft.com/office/drawing/2014/main" id="{00000000-0008-0000-2D00-000025000000}"/>
            </a:ext>
          </a:extLst>
        </xdr:cNvPr>
        <xdr:cNvSpPr txBox="1"/>
      </xdr:nvSpPr>
      <xdr:spPr>
        <a:xfrm>
          <a:off x="2404919" y="12880627"/>
          <a:ext cx="63030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150 KD</a:t>
          </a:r>
        </a:p>
      </xdr:txBody>
    </xdr:sp>
    <xdr:clientData/>
  </xdr:twoCellAnchor>
  <xdr:twoCellAnchor>
    <xdr:from>
      <xdr:col>2</xdr:col>
      <xdr:colOff>753919</xdr:colOff>
      <xdr:row>62</xdr:row>
      <xdr:rowOff>111977</xdr:rowOff>
    </xdr:from>
    <xdr:to>
      <xdr:col>3</xdr:col>
      <xdr:colOff>558720</xdr:colOff>
      <xdr:row>63</xdr:row>
      <xdr:rowOff>185776</xdr:rowOff>
    </xdr:to>
    <xdr:sp macro="" textlink="">
      <xdr:nvSpPr>
        <xdr:cNvPr id="38" name="TextBox 38">
          <a:extLst>
            <a:ext uri="{FF2B5EF4-FFF2-40B4-BE49-F238E27FC236}">
              <a16:creationId xmlns:a16="http://schemas.microsoft.com/office/drawing/2014/main" id="{00000000-0008-0000-2D00-000026000000}"/>
            </a:ext>
          </a:extLst>
        </xdr:cNvPr>
        <xdr:cNvSpPr txBox="1"/>
      </xdr:nvSpPr>
      <xdr:spPr>
        <a:xfrm>
          <a:off x="2404919" y="12735777"/>
          <a:ext cx="63030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250 KD</a:t>
          </a:r>
        </a:p>
      </xdr:txBody>
    </xdr:sp>
    <xdr:clientData/>
  </xdr:twoCellAnchor>
  <xdr:twoCellAnchor>
    <xdr:from>
      <xdr:col>2</xdr:col>
      <xdr:colOff>753919</xdr:colOff>
      <xdr:row>64</xdr:row>
      <xdr:rowOff>25187</xdr:rowOff>
    </xdr:from>
    <xdr:to>
      <xdr:col>3</xdr:col>
      <xdr:colOff>558720</xdr:colOff>
      <xdr:row>65</xdr:row>
      <xdr:rowOff>98986</xdr:rowOff>
    </xdr:to>
    <xdr:sp macro="" textlink="">
      <xdr:nvSpPr>
        <xdr:cNvPr id="39" name="TextBox 39">
          <a:extLst>
            <a:ext uri="{FF2B5EF4-FFF2-40B4-BE49-F238E27FC236}">
              <a16:creationId xmlns:a16="http://schemas.microsoft.com/office/drawing/2014/main" id="{00000000-0008-0000-2D00-000027000000}"/>
            </a:ext>
          </a:extLst>
        </xdr:cNvPr>
        <xdr:cNvSpPr txBox="1"/>
      </xdr:nvSpPr>
      <xdr:spPr>
        <a:xfrm>
          <a:off x="2404919" y="13055387"/>
          <a:ext cx="63030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100 KD</a:t>
          </a:r>
        </a:p>
      </xdr:txBody>
    </xdr:sp>
    <xdr:clientData/>
  </xdr:twoCellAnchor>
  <xdr:twoCellAnchor>
    <xdr:from>
      <xdr:col>2</xdr:col>
      <xdr:colOff>825078</xdr:colOff>
      <xdr:row>64</xdr:row>
      <xdr:rowOff>183934</xdr:rowOff>
    </xdr:from>
    <xdr:to>
      <xdr:col>3</xdr:col>
      <xdr:colOff>551332</xdr:colOff>
      <xdr:row>66</xdr:row>
      <xdr:rowOff>54533</xdr:rowOff>
    </xdr:to>
    <xdr:sp macro="" textlink="">
      <xdr:nvSpPr>
        <xdr:cNvPr id="40" name="TextBox 40">
          <a:extLst>
            <a:ext uri="{FF2B5EF4-FFF2-40B4-BE49-F238E27FC236}">
              <a16:creationId xmlns:a16="http://schemas.microsoft.com/office/drawing/2014/main" id="{00000000-0008-0000-2D00-000028000000}"/>
            </a:ext>
          </a:extLst>
        </xdr:cNvPr>
        <xdr:cNvSpPr txBox="1"/>
      </xdr:nvSpPr>
      <xdr:spPr>
        <a:xfrm>
          <a:off x="2476078" y="13214134"/>
          <a:ext cx="5517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75 KD</a:t>
          </a:r>
        </a:p>
      </xdr:txBody>
    </xdr:sp>
    <xdr:clientData/>
  </xdr:twoCellAnchor>
  <xdr:twoCellAnchor>
    <xdr:from>
      <xdr:col>2</xdr:col>
      <xdr:colOff>825078</xdr:colOff>
      <xdr:row>66</xdr:row>
      <xdr:rowOff>108910</xdr:rowOff>
    </xdr:from>
    <xdr:to>
      <xdr:col>3</xdr:col>
      <xdr:colOff>551332</xdr:colOff>
      <xdr:row>67</xdr:row>
      <xdr:rowOff>182709</xdr:rowOff>
    </xdr:to>
    <xdr:sp macro="" textlink="">
      <xdr:nvSpPr>
        <xdr:cNvPr id="41" name="TextBox 41">
          <a:extLst>
            <a:ext uri="{FF2B5EF4-FFF2-40B4-BE49-F238E27FC236}">
              <a16:creationId xmlns:a16="http://schemas.microsoft.com/office/drawing/2014/main" id="{00000000-0008-0000-2D00-000029000000}"/>
            </a:ext>
          </a:extLst>
        </xdr:cNvPr>
        <xdr:cNvSpPr txBox="1"/>
      </xdr:nvSpPr>
      <xdr:spPr>
        <a:xfrm>
          <a:off x="2476078" y="13545510"/>
          <a:ext cx="5517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50 KD</a:t>
          </a:r>
        </a:p>
      </xdr:txBody>
    </xdr:sp>
    <xdr:clientData/>
  </xdr:twoCellAnchor>
  <xdr:twoCellAnchor>
    <xdr:from>
      <xdr:col>2</xdr:col>
      <xdr:colOff>825078</xdr:colOff>
      <xdr:row>67</xdr:row>
      <xdr:rowOff>174082</xdr:rowOff>
    </xdr:from>
    <xdr:to>
      <xdr:col>3</xdr:col>
      <xdr:colOff>551332</xdr:colOff>
      <xdr:row>69</xdr:row>
      <xdr:rowOff>44681</xdr:rowOff>
    </xdr:to>
    <xdr:sp macro="" textlink="">
      <xdr:nvSpPr>
        <xdr:cNvPr id="42" name="TextBox 42">
          <a:extLst>
            <a:ext uri="{FF2B5EF4-FFF2-40B4-BE49-F238E27FC236}">
              <a16:creationId xmlns:a16="http://schemas.microsoft.com/office/drawing/2014/main" id="{00000000-0008-0000-2D00-00002A000000}"/>
            </a:ext>
          </a:extLst>
        </xdr:cNvPr>
        <xdr:cNvSpPr txBox="1"/>
      </xdr:nvSpPr>
      <xdr:spPr>
        <a:xfrm>
          <a:off x="2476078" y="13813882"/>
          <a:ext cx="5517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37 KD</a:t>
          </a:r>
        </a:p>
      </xdr:txBody>
    </xdr:sp>
    <xdr:clientData/>
  </xdr:twoCellAnchor>
  <xdr:twoCellAnchor>
    <xdr:from>
      <xdr:col>3</xdr:col>
      <xdr:colOff>558720</xdr:colOff>
      <xdr:row>63</xdr:row>
      <xdr:rowOff>73361</xdr:rowOff>
    </xdr:from>
    <xdr:to>
      <xdr:col>3</xdr:col>
      <xdr:colOff>770513</xdr:colOff>
      <xdr:row>63</xdr:row>
      <xdr:rowOff>73361</xdr:rowOff>
    </xdr:to>
    <xdr:cxnSp macro="">
      <xdr:nvCxnSpPr>
        <xdr:cNvPr id="43" name="Straight Connector 42">
          <a:extLst>
            <a:ext uri="{FF2B5EF4-FFF2-40B4-BE49-F238E27FC236}">
              <a16:creationId xmlns:a16="http://schemas.microsoft.com/office/drawing/2014/main" id="{00000000-0008-0000-2D00-00002B000000}"/>
            </a:ext>
          </a:extLst>
        </xdr:cNvPr>
        <xdr:cNvCxnSpPr/>
      </xdr:nvCxnSpPr>
      <xdr:spPr>
        <a:xfrm>
          <a:off x="3035220" y="12900361"/>
          <a:ext cx="211793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558720</xdr:colOff>
      <xdr:row>63</xdr:row>
      <xdr:rowOff>188111</xdr:rowOff>
    </xdr:from>
    <xdr:to>
      <xdr:col>3</xdr:col>
      <xdr:colOff>770513</xdr:colOff>
      <xdr:row>63</xdr:row>
      <xdr:rowOff>188111</xdr:rowOff>
    </xdr:to>
    <xdr:cxnSp macro="">
      <xdr:nvCxnSpPr>
        <xdr:cNvPr id="44" name="Straight Connector 43">
          <a:extLst>
            <a:ext uri="{FF2B5EF4-FFF2-40B4-BE49-F238E27FC236}">
              <a16:creationId xmlns:a16="http://schemas.microsoft.com/office/drawing/2014/main" id="{00000000-0008-0000-2D00-00002C000000}"/>
            </a:ext>
          </a:extLst>
        </xdr:cNvPr>
        <xdr:cNvCxnSpPr/>
      </xdr:nvCxnSpPr>
      <xdr:spPr>
        <a:xfrm>
          <a:off x="3035220" y="13015111"/>
          <a:ext cx="211793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551332</xdr:colOff>
      <xdr:row>64</xdr:row>
      <xdr:rowOff>153151</xdr:rowOff>
    </xdr:from>
    <xdr:to>
      <xdr:col>3</xdr:col>
      <xdr:colOff>763125</xdr:colOff>
      <xdr:row>64</xdr:row>
      <xdr:rowOff>153151</xdr:rowOff>
    </xdr:to>
    <xdr:cxnSp macro="">
      <xdr:nvCxnSpPr>
        <xdr:cNvPr id="45" name="Straight Connector 44">
          <a:extLst>
            <a:ext uri="{FF2B5EF4-FFF2-40B4-BE49-F238E27FC236}">
              <a16:creationId xmlns:a16="http://schemas.microsoft.com/office/drawing/2014/main" id="{00000000-0008-0000-2D00-00002D000000}"/>
            </a:ext>
          </a:extLst>
        </xdr:cNvPr>
        <xdr:cNvCxnSpPr/>
      </xdr:nvCxnSpPr>
      <xdr:spPr>
        <a:xfrm>
          <a:off x="3027832" y="13183351"/>
          <a:ext cx="211793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558720</xdr:colOff>
      <xdr:row>65</xdr:row>
      <xdr:rowOff>92408</xdr:rowOff>
    </xdr:from>
    <xdr:to>
      <xdr:col>3</xdr:col>
      <xdr:colOff>770513</xdr:colOff>
      <xdr:row>65</xdr:row>
      <xdr:rowOff>92408</xdr:rowOff>
    </xdr:to>
    <xdr:cxnSp macro="">
      <xdr:nvCxnSpPr>
        <xdr:cNvPr id="46" name="Straight Connector 45">
          <a:extLst>
            <a:ext uri="{FF2B5EF4-FFF2-40B4-BE49-F238E27FC236}">
              <a16:creationId xmlns:a16="http://schemas.microsoft.com/office/drawing/2014/main" id="{00000000-0008-0000-2D00-00002E000000}"/>
            </a:ext>
          </a:extLst>
        </xdr:cNvPr>
        <xdr:cNvCxnSpPr/>
      </xdr:nvCxnSpPr>
      <xdr:spPr>
        <a:xfrm>
          <a:off x="3035220" y="13325808"/>
          <a:ext cx="211793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551332</xdr:colOff>
      <xdr:row>67</xdr:row>
      <xdr:rowOff>55496</xdr:rowOff>
    </xdr:from>
    <xdr:to>
      <xdr:col>3</xdr:col>
      <xdr:colOff>763125</xdr:colOff>
      <xdr:row>67</xdr:row>
      <xdr:rowOff>55496</xdr:rowOff>
    </xdr:to>
    <xdr:cxnSp macro="">
      <xdr:nvCxnSpPr>
        <xdr:cNvPr id="47" name="Straight Connector 46">
          <a:extLst>
            <a:ext uri="{FF2B5EF4-FFF2-40B4-BE49-F238E27FC236}">
              <a16:creationId xmlns:a16="http://schemas.microsoft.com/office/drawing/2014/main" id="{00000000-0008-0000-2D00-00002F000000}"/>
            </a:ext>
          </a:extLst>
        </xdr:cNvPr>
        <xdr:cNvCxnSpPr/>
      </xdr:nvCxnSpPr>
      <xdr:spPr>
        <a:xfrm>
          <a:off x="3027832" y="13695296"/>
          <a:ext cx="211793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551332</xdr:colOff>
      <xdr:row>68</xdr:row>
      <xdr:rowOff>123107</xdr:rowOff>
    </xdr:from>
    <xdr:to>
      <xdr:col>3</xdr:col>
      <xdr:colOff>763125</xdr:colOff>
      <xdr:row>68</xdr:row>
      <xdr:rowOff>123107</xdr:rowOff>
    </xdr:to>
    <xdr:cxnSp macro="">
      <xdr:nvCxnSpPr>
        <xdr:cNvPr id="48" name="Straight Connector 47">
          <a:extLst>
            <a:ext uri="{FF2B5EF4-FFF2-40B4-BE49-F238E27FC236}">
              <a16:creationId xmlns:a16="http://schemas.microsoft.com/office/drawing/2014/main" id="{00000000-0008-0000-2D00-000030000000}"/>
            </a:ext>
          </a:extLst>
        </xdr:cNvPr>
        <xdr:cNvCxnSpPr/>
      </xdr:nvCxnSpPr>
      <xdr:spPr>
        <a:xfrm>
          <a:off x="3027832" y="13966107"/>
          <a:ext cx="211793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7</xdr:col>
      <xdr:colOff>288976</xdr:colOff>
      <xdr:row>65</xdr:row>
      <xdr:rowOff>42759</xdr:rowOff>
    </xdr:from>
    <xdr:to>
      <xdr:col>8</xdr:col>
      <xdr:colOff>101583</xdr:colOff>
      <xdr:row>68</xdr:row>
      <xdr:rowOff>144632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2D00-00003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1966" t="22424" r="49356" b="49566"/>
        <a:stretch/>
      </xdr:blipFill>
      <xdr:spPr>
        <a:xfrm>
          <a:off x="6359576" y="13276159"/>
          <a:ext cx="638107" cy="711473"/>
        </a:xfrm>
        <a:prstGeom prst="rect">
          <a:avLst/>
        </a:prstGeom>
        <a:ln w="28575">
          <a:solidFill>
            <a:schemeClr val="tx1"/>
          </a:solidFill>
        </a:ln>
      </xdr:spPr>
    </xdr:pic>
    <xdr:clientData/>
  </xdr:twoCellAnchor>
  <xdr:twoCellAnchor>
    <xdr:from>
      <xdr:col>6</xdr:col>
      <xdr:colOff>267701</xdr:colOff>
      <xdr:row>64</xdr:row>
      <xdr:rowOff>171485</xdr:rowOff>
    </xdr:from>
    <xdr:to>
      <xdr:col>7</xdr:col>
      <xdr:colOff>72502</xdr:colOff>
      <xdr:row>66</xdr:row>
      <xdr:rowOff>42084</xdr:rowOff>
    </xdr:to>
    <xdr:sp macro="" textlink="">
      <xdr:nvSpPr>
        <xdr:cNvPr id="50" name="TextBox 52">
          <a:extLst>
            <a:ext uri="{FF2B5EF4-FFF2-40B4-BE49-F238E27FC236}">
              <a16:creationId xmlns:a16="http://schemas.microsoft.com/office/drawing/2014/main" id="{00000000-0008-0000-2D00-000032000000}"/>
            </a:ext>
          </a:extLst>
        </xdr:cNvPr>
        <xdr:cNvSpPr txBox="1"/>
      </xdr:nvSpPr>
      <xdr:spPr>
        <a:xfrm>
          <a:off x="5512801" y="13201685"/>
          <a:ext cx="63030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100 KD</a:t>
          </a:r>
        </a:p>
      </xdr:txBody>
    </xdr:sp>
    <xdr:clientData/>
  </xdr:twoCellAnchor>
  <xdr:twoCellAnchor>
    <xdr:from>
      <xdr:col>6</xdr:col>
      <xdr:colOff>338860</xdr:colOff>
      <xdr:row>65</xdr:row>
      <xdr:rowOff>127032</xdr:rowOff>
    </xdr:from>
    <xdr:to>
      <xdr:col>7</xdr:col>
      <xdr:colOff>65114</xdr:colOff>
      <xdr:row>66</xdr:row>
      <xdr:rowOff>200831</xdr:rowOff>
    </xdr:to>
    <xdr:sp macro="" textlink="">
      <xdr:nvSpPr>
        <xdr:cNvPr id="51" name="TextBox 53">
          <a:extLst>
            <a:ext uri="{FF2B5EF4-FFF2-40B4-BE49-F238E27FC236}">
              <a16:creationId xmlns:a16="http://schemas.microsoft.com/office/drawing/2014/main" id="{00000000-0008-0000-2D00-000033000000}"/>
            </a:ext>
          </a:extLst>
        </xdr:cNvPr>
        <xdr:cNvSpPr txBox="1"/>
      </xdr:nvSpPr>
      <xdr:spPr>
        <a:xfrm>
          <a:off x="5583960" y="13360432"/>
          <a:ext cx="5517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75 KD</a:t>
          </a:r>
        </a:p>
      </xdr:txBody>
    </xdr:sp>
    <xdr:clientData/>
  </xdr:twoCellAnchor>
  <xdr:twoCellAnchor>
    <xdr:from>
      <xdr:col>6</xdr:col>
      <xdr:colOff>338860</xdr:colOff>
      <xdr:row>67</xdr:row>
      <xdr:rowOff>52008</xdr:rowOff>
    </xdr:from>
    <xdr:to>
      <xdr:col>7</xdr:col>
      <xdr:colOff>65114</xdr:colOff>
      <xdr:row>68</xdr:row>
      <xdr:rowOff>125807</xdr:rowOff>
    </xdr:to>
    <xdr:sp macro="" textlink="">
      <xdr:nvSpPr>
        <xdr:cNvPr id="52" name="TextBox 54">
          <a:extLst>
            <a:ext uri="{FF2B5EF4-FFF2-40B4-BE49-F238E27FC236}">
              <a16:creationId xmlns:a16="http://schemas.microsoft.com/office/drawing/2014/main" id="{00000000-0008-0000-2D00-000034000000}"/>
            </a:ext>
          </a:extLst>
        </xdr:cNvPr>
        <xdr:cNvSpPr txBox="1"/>
      </xdr:nvSpPr>
      <xdr:spPr>
        <a:xfrm>
          <a:off x="5583960" y="13691808"/>
          <a:ext cx="5517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50 KD</a:t>
          </a:r>
        </a:p>
      </xdr:txBody>
    </xdr:sp>
    <xdr:clientData/>
  </xdr:twoCellAnchor>
  <xdr:twoCellAnchor>
    <xdr:from>
      <xdr:col>7</xdr:col>
      <xdr:colOff>65114</xdr:colOff>
      <xdr:row>65</xdr:row>
      <xdr:rowOff>96249</xdr:rowOff>
    </xdr:from>
    <xdr:to>
      <xdr:col>7</xdr:col>
      <xdr:colOff>276907</xdr:colOff>
      <xdr:row>65</xdr:row>
      <xdr:rowOff>96249</xdr:rowOff>
    </xdr:to>
    <xdr:cxnSp macro="">
      <xdr:nvCxnSpPr>
        <xdr:cNvPr id="53" name="Straight Connector 52">
          <a:extLst>
            <a:ext uri="{FF2B5EF4-FFF2-40B4-BE49-F238E27FC236}">
              <a16:creationId xmlns:a16="http://schemas.microsoft.com/office/drawing/2014/main" id="{00000000-0008-0000-2D00-000035000000}"/>
            </a:ext>
          </a:extLst>
        </xdr:cNvPr>
        <xdr:cNvCxnSpPr/>
      </xdr:nvCxnSpPr>
      <xdr:spPr>
        <a:xfrm>
          <a:off x="6135714" y="13329649"/>
          <a:ext cx="211793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61616</xdr:colOff>
      <xdr:row>66</xdr:row>
      <xdr:rowOff>35506</xdr:rowOff>
    </xdr:from>
    <xdr:to>
      <xdr:col>7</xdr:col>
      <xdr:colOff>273409</xdr:colOff>
      <xdr:row>66</xdr:row>
      <xdr:rowOff>35506</xdr:rowOff>
    </xdr:to>
    <xdr:cxnSp macro="">
      <xdr:nvCxnSpPr>
        <xdr:cNvPr id="54" name="Straight Connector 53">
          <a:extLst>
            <a:ext uri="{FF2B5EF4-FFF2-40B4-BE49-F238E27FC236}">
              <a16:creationId xmlns:a16="http://schemas.microsoft.com/office/drawing/2014/main" id="{00000000-0008-0000-2D00-000036000000}"/>
            </a:ext>
          </a:extLst>
        </xdr:cNvPr>
        <xdr:cNvCxnSpPr/>
      </xdr:nvCxnSpPr>
      <xdr:spPr>
        <a:xfrm>
          <a:off x="6132216" y="13472106"/>
          <a:ext cx="211793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65114</xdr:colOff>
      <xdr:row>67</xdr:row>
      <xdr:rowOff>201794</xdr:rowOff>
    </xdr:from>
    <xdr:to>
      <xdr:col>7</xdr:col>
      <xdr:colOff>276907</xdr:colOff>
      <xdr:row>67</xdr:row>
      <xdr:rowOff>201794</xdr:rowOff>
    </xdr:to>
    <xdr:cxnSp macro="">
      <xdr:nvCxnSpPr>
        <xdr:cNvPr id="55" name="Straight Connector 54">
          <a:extLst>
            <a:ext uri="{FF2B5EF4-FFF2-40B4-BE49-F238E27FC236}">
              <a16:creationId xmlns:a16="http://schemas.microsoft.com/office/drawing/2014/main" id="{00000000-0008-0000-2D00-000037000000}"/>
            </a:ext>
          </a:extLst>
        </xdr:cNvPr>
        <xdr:cNvCxnSpPr/>
      </xdr:nvCxnSpPr>
      <xdr:spPr>
        <a:xfrm>
          <a:off x="6135714" y="13841594"/>
          <a:ext cx="211793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626445</xdr:colOff>
      <xdr:row>40</xdr:row>
      <xdr:rowOff>190500</xdr:rowOff>
    </xdr:from>
    <xdr:to>
      <xdr:col>6</xdr:col>
      <xdr:colOff>627112</xdr:colOff>
      <xdr:row>42</xdr:row>
      <xdr:rowOff>158241</xdr:rowOff>
    </xdr:to>
    <xdr:sp macro="" textlink="">
      <xdr:nvSpPr>
        <xdr:cNvPr id="56" name="TextBox 62">
          <a:extLst>
            <a:ext uri="{FF2B5EF4-FFF2-40B4-BE49-F238E27FC236}">
              <a16:creationId xmlns:a16="http://schemas.microsoft.com/office/drawing/2014/main" id="{00000000-0008-0000-2D00-000038000000}"/>
            </a:ext>
          </a:extLst>
        </xdr:cNvPr>
        <xdr:cNvSpPr txBox="1"/>
      </xdr:nvSpPr>
      <xdr:spPr>
        <a:xfrm>
          <a:off x="2277445" y="8343900"/>
          <a:ext cx="3594767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HIV GAG (anti p24 antibody)</a:t>
          </a:r>
        </a:p>
      </xdr:txBody>
    </xdr:sp>
    <xdr:clientData/>
  </xdr:twoCellAnchor>
  <xdr:twoCellAnchor>
    <xdr:from>
      <xdr:col>5</xdr:col>
      <xdr:colOff>112355</xdr:colOff>
      <xdr:row>43</xdr:row>
      <xdr:rowOff>190450</xdr:rowOff>
    </xdr:from>
    <xdr:to>
      <xdr:col>5</xdr:col>
      <xdr:colOff>869293</xdr:colOff>
      <xdr:row>45</xdr:row>
      <xdr:rowOff>91827</xdr:rowOff>
    </xdr:to>
    <xdr:sp macro="" textlink="">
      <xdr:nvSpPr>
        <xdr:cNvPr id="57" name="TextBox 27">
          <a:extLst>
            <a:ext uri="{FF2B5EF4-FFF2-40B4-BE49-F238E27FC236}">
              <a16:creationId xmlns:a16="http://schemas.microsoft.com/office/drawing/2014/main" id="{00000000-0008-0000-2D00-000039000000}"/>
            </a:ext>
          </a:extLst>
        </xdr:cNvPr>
        <xdr:cNvSpPr txBox="1"/>
      </xdr:nvSpPr>
      <xdr:spPr>
        <a:xfrm>
          <a:off x="4239855" y="8953450"/>
          <a:ext cx="756938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Original</a:t>
          </a:r>
        </a:p>
      </xdr:txBody>
    </xdr:sp>
    <xdr:clientData/>
  </xdr:twoCellAnchor>
  <xdr:twoCellAnchor>
    <xdr:from>
      <xdr:col>0</xdr:col>
      <xdr:colOff>647700</xdr:colOff>
      <xdr:row>60</xdr:row>
      <xdr:rowOff>183</xdr:rowOff>
    </xdr:from>
    <xdr:to>
      <xdr:col>2</xdr:col>
      <xdr:colOff>308341</xdr:colOff>
      <xdr:row>61</xdr:row>
      <xdr:rowOff>104760</xdr:rowOff>
    </xdr:to>
    <xdr:sp macro="" textlink="">
      <xdr:nvSpPr>
        <xdr:cNvPr id="58" name="TextBox 28">
          <a:extLst>
            <a:ext uri="{FF2B5EF4-FFF2-40B4-BE49-F238E27FC236}">
              <a16:creationId xmlns:a16="http://schemas.microsoft.com/office/drawing/2014/main" id="{00000000-0008-0000-2D00-00003A000000}"/>
            </a:ext>
          </a:extLst>
        </xdr:cNvPr>
        <xdr:cNvSpPr txBox="1"/>
      </xdr:nvSpPr>
      <xdr:spPr>
        <a:xfrm>
          <a:off x="647700" y="12217583"/>
          <a:ext cx="131164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First Processing</a:t>
          </a:r>
        </a:p>
      </xdr:txBody>
    </xdr:sp>
    <xdr:clientData/>
  </xdr:twoCellAnchor>
  <xdr:twoCellAnchor>
    <xdr:from>
      <xdr:col>6</xdr:col>
      <xdr:colOff>811062</xdr:colOff>
      <xdr:row>62</xdr:row>
      <xdr:rowOff>119466</xdr:rowOff>
    </xdr:from>
    <xdr:to>
      <xdr:col>8</xdr:col>
      <xdr:colOff>505623</xdr:colOff>
      <xdr:row>64</xdr:row>
      <xdr:rowOff>20843</xdr:rowOff>
    </xdr:to>
    <xdr:sp macro="" textlink="">
      <xdr:nvSpPr>
        <xdr:cNvPr id="59" name="TextBox 29">
          <a:extLst>
            <a:ext uri="{FF2B5EF4-FFF2-40B4-BE49-F238E27FC236}">
              <a16:creationId xmlns:a16="http://schemas.microsoft.com/office/drawing/2014/main" id="{00000000-0008-0000-2D00-00003B000000}"/>
            </a:ext>
          </a:extLst>
        </xdr:cNvPr>
        <xdr:cNvSpPr txBox="1"/>
      </xdr:nvSpPr>
      <xdr:spPr>
        <a:xfrm>
          <a:off x="6056162" y="12743266"/>
          <a:ext cx="134556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Final Processing</a:t>
          </a:r>
        </a:p>
      </xdr:txBody>
    </xdr:sp>
    <xdr:clientData/>
  </xdr:twoCellAnchor>
  <xdr:twoCellAnchor>
    <xdr:from>
      <xdr:col>2</xdr:col>
      <xdr:colOff>753919</xdr:colOff>
      <xdr:row>59</xdr:row>
      <xdr:rowOff>180955</xdr:rowOff>
    </xdr:from>
    <xdr:to>
      <xdr:col>4</xdr:col>
      <xdr:colOff>631351</xdr:colOff>
      <xdr:row>61</xdr:row>
      <xdr:rowOff>82332</xdr:rowOff>
    </xdr:to>
    <xdr:sp macro="" textlink="">
      <xdr:nvSpPr>
        <xdr:cNvPr id="60" name="TextBox 30">
          <a:extLst>
            <a:ext uri="{FF2B5EF4-FFF2-40B4-BE49-F238E27FC236}">
              <a16:creationId xmlns:a16="http://schemas.microsoft.com/office/drawing/2014/main" id="{00000000-0008-0000-2D00-00003C000000}"/>
            </a:ext>
          </a:extLst>
        </xdr:cNvPr>
        <xdr:cNvSpPr txBox="1"/>
      </xdr:nvSpPr>
      <xdr:spPr>
        <a:xfrm>
          <a:off x="2404919" y="12195155"/>
          <a:ext cx="1528432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Second Processing</a:t>
          </a:r>
        </a:p>
      </xdr:txBody>
    </xdr:sp>
    <xdr:clientData/>
  </xdr:twoCellAnchor>
  <xdr:twoCellAnchor editAs="oneCell">
    <xdr:from>
      <xdr:col>3</xdr:col>
      <xdr:colOff>480949</xdr:colOff>
      <xdr:row>83</xdr:row>
      <xdr:rowOff>21125</xdr:rowOff>
    </xdr:from>
    <xdr:to>
      <xdr:col>7</xdr:col>
      <xdr:colOff>303149</xdr:colOff>
      <xdr:row>95</xdr:row>
      <xdr:rowOff>135425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2D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957449" y="16924825"/>
          <a:ext cx="3416300" cy="2552700"/>
        </a:xfrm>
        <a:prstGeom prst="rect">
          <a:avLst/>
        </a:prstGeom>
      </xdr:spPr>
    </xdr:pic>
    <xdr:clientData/>
  </xdr:twoCellAnchor>
  <xdr:twoCellAnchor editAs="oneCell">
    <xdr:from>
      <xdr:col>6</xdr:col>
      <xdr:colOff>247788</xdr:colOff>
      <xdr:row>83</xdr:row>
      <xdr:rowOff>21125</xdr:rowOff>
    </xdr:from>
    <xdr:to>
      <xdr:col>10</xdr:col>
      <xdr:colOff>362088</xdr:colOff>
      <xdr:row>95</xdr:row>
      <xdr:rowOff>122725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2D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92888" y="16924825"/>
          <a:ext cx="3416300" cy="25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431800</xdr:colOff>
      <xdr:row>82</xdr:row>
      <xdr:rowOff>40892</xdr:rowOff>
    </xdr:from>
    <xdr:to>
      <xdr:col>2</xdr:col>
      <xdr:colOff>543773</xdr:colOff>
      <xdr:row>90</xdr:row>
      <xdr:rowOff>178265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2D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1800" y="16741392"/>
          <a:ext cx="1762973" cy="1762973"/>
        </a:xfrm>
        <a:prstGeom prst="rect">
          <a:avLst/>
        </a:prstGeom>
      </xdr:spPr>
    </xdr:pic>
    <xdr:clientData/>
  </xdr:twoCellAnchor>
  <xdr:twoCellAnchor editAs="oneCell">
    <xdr:from>
      <xdr:col>2</xdr:col>
      <xdr:colOff>543773</xdr:colOff>
      <xdr:row>100</xdr:row>
      <xdr:rowOff>9479</xdr:rowOff>
    </xdr:from>
    <xdr:to>
      <xdr:col>3</xdr:col>
      <xdr:colOff>632673</xdr:colOff>
      <xdr:row>106</xdr:row>
      <xdr:rowOff>105963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2D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6808" t="5526" r="46426" b="42675"/>
        <a:stretch/>
      </xdr:blipFill>
      <xdr:spPr>
        <a:xfrm>
          <a:off x="2194773" y="20367579"/>
          <a:ext cx="914400" cy="1315684"/>
        </a:xfrm>
        <a:prstGeom prst="rect">
          <a:avLst/>
        </a:prstGeom>
      </xdr:spPr>
    </xdr:pic>
    <xdr:clientData/>
  </xdr:twoCellAnchor>
  <xdr:twoCellAnchor editAs="oneCell">
    <xdr:from>
      <xdr:col>2</xdr:col>
      <xdr:colOff>543773</xdr:colOff>
      <xdr:row>100</xdr:row>
      <xdr:rowOff>9479</xdr:rowOff>
    </xdr:from>
    <xdr:to>
      <xdr:col>2</xdr:col>
      <xdr:colOff>809092</xdr:colOff>
      <xdr:row>106</xdr:row>
      <xdr:rowOff>105963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2D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9981" t="5498" r="62253" b="42961"/>
        <a:stretch/>
      </xdr:blipFill>
      <xdr:spPr>
        <a:xfrm>
          <a:off x="2194773" y="20367579"/>
          <a:ext cx="265319" cy="1315684"/>
        </a:xfrm>
        <a:prstGeom prst="rect">
          <a:avLst/>
        </a:prstGeom>
      </xdr:spPr>
    </xdr:pic>
    <xdr:clientData/>
  </xdr:twoCellAnchor>
  <xdr:twoCellAnchor>
    <xdr:from>
      <xdr:col>1</xdr:col>
      <xdr:colOff>796952</xdr:colOff>
      <xdr:row>100</xdr:row>
      <xdr:rowOff>55653</xdr:rowOff>
    </xdr:from>
    <xdr:to>
      <xdr:col>2</xdr:col>
      <xdr:colOff>601753</xdr:colOff>
      <xdr:row>101</xdr:row>
      <xdr:rowOff>129452</xdr:rowOff>
    </xdr:to>
    <xdr:sp macro="" textlink="">
      <xdr:nvSpPr>
        <xdr:cNvPr id="66" name="TextBox 10">
          <a:extLst>
            <a:ext uri="{FF2B5EF4-FFF2-40B4-BE49-F238E27FC236}">
              <a16:creationId xmlns:a16="http://schemas.microsoft.com/office/drawing/2014/main" id="{00000000-0008-0000-2D00-000042000000}"/>
            </a:ext>
          </a:extLst>
        </xdr:cNvPr>
        <xdr:cNvSpPr txBox="1"/>
      </xdr:nvSpPr>
      <xdr:spPr>
        <a:xfrm>
          <a:off x="1622452" y="20413753"/>
          <a:ext cx="63030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150 KD</a:t>
          </a:r>
        </a:p>
      </xdr:txBody>
    </xdr:sp>
    <xdr:clientData/>
  </xdr:twoCellAnchor>
  <xdr:twoCellAnchor>
    <xdr:from>
      <xdr:col>1</xdr:col>
      <xdr:colOff>796952</xdr:colOff>
      <xdr:row>99</xdr:row>
      <xdr:rowOff>114003</xdr:rowOff>
    </xdr:from>
    <xdr:to>
      <xdr:col>2</xdr:col>
      <xdr:colOff>601753</xdr:colOff>
      <xdr:row>100</xdr:row>
      <xdr:rowOff>187802</xdr:rowOff>
    </xdr:to>
    <xdr:sp macro="" textlink="">
      <xdr:nvSpPr>
        <xdr:cNvPr id="67" name="TextBox 11">
          <a:extLst>
            <a:ext uri="{FF2B5EF4-FFF2-40B4-BE49-F238E27FC236}">
              <a16:creationId xmlns:a16="http://schemas.microsoft.com/office/drawing/2014/main" id="{00000000-0008-0000-2D00-000043000000}"/>
            </a:ext>
          </a:extLst>
        </xdr:cNvPr>
        <xdr:cNvSpPr txBox="1"/>
      </xdr:nvSpPr>
      <xdr:spPr>
        <a:xfrm>
          <a:off x="1622452" y="20268903"/>
          <a:ext cx="63030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250 KD</a:t>
          </a:r>
        </a:p>
      </xdr:txBody>
    </xdr:sp>
    <xdr:clientData/>
  </xdr:twoCellAnchor>
  <xdr:twoCellAnchor>
    <xdr:from>
      <xdr:col>1</xdr:col>
      <xdr:colOff>796952</xdr:colOff>
      <xdr:row>101</xdr:row>
      <xdr:rowOff>27213</xdr:rowOff>
    </xdr:from>
    <xdr:to>
      <xdr:col>2</xdr:col>
      <xdr:colOff>601753</xdr:colOff>
      <xdr:row>102</xdr:row>
      <xdr:rowOff>101012</xdr:rowOff>
    </xdr:to>
    <xdr:sp macro="" textlink="">
      <xdr:nvSpPr>
        <xdr:cNvPr id="68" name="TextBox 12">
          <a:extLst>
            <a:ext uri="{FF2B5EF4-FFF2-40B4-BE49-F238E27FC236}">
              <a16:creationId xmlns:a16="http://schemas.microsoft.com/office/drawing/2014/main" id="{00000000-0008-0000-2D00-000044000000}"/>
            </a:ext>
          </a:extLst>
        </xdr:cNvPr>
        <xdr:cNvSpPr txBox="1"/>
      </xdr:nvSpPr>
      <xdr:spPr>
        <a:xfrm>
          <a:off x="1622452" y="20588513"/>
          <a:ext cx="63030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100 KD</a:t>
          </a:r>
        </a:p>
      </xdr:txBody>
    </xdr:sp>
    <xdr:clientData/>
  </xdr:twoCellAnchor>
  <xdr:twoCellAnchor>
    <xdr:from>
      <xdr:col>2</xdr:col>
      <xdr:colOff>42611</xdr:colOff>
      <xdr:row>101</xdr:row>
      <xdr:rowOff>185960</xdr:rowOff>
    </xdr:from>
    <xdr:to>
      <xdr:col>2</xdr:col>
      <xdr:colOff>594365</xdr:colOff>
      <xdr:row>103</xdr:row>
      <xdr:rowOff>56559</xdr:rowOff>
    </xdr:to>
    <xdr:sp macro="" textlink="">
      <xdr:nvSpPr>
        <xdr:cNvPr id="69" name="TextBox 13">
          <a:extLst>
            <a:ext uri="{FF2B5EF4-FFF2-40B4-BE49-F238E27FC236}">
              <a16:creationId xmlns:a16="http://schemas.microsoft.com/office/drawing/2014/main" id="{00000000-0008-0000-2D00-000045000000}"/>
            </a:ext>
          </a:extLst>
        </xdr:cNvPr>
        <xdr:cNvSpPr txBox="1"/>
      </xdr:nvSpPr>
      <xdr:spPr>
        <a:xfrm>
          <a:off x="1693611" y="20747260"/>
          <a:ext cx="5517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75 KD</a:t>
          </a:r>
        </a:p>
      </xdr:txBody>
    </xdr:sp>
    <xdr:clientData/>
  </xdr:twoCellAnchor>
  <xdr:twoCellAnchor>
    <xdr:from>
      <xdr:col>2</xdr:col>
      <xdr:colOff>42611</xdr:colOff>
      <xdr:row>103</xdr:row>
      <xdr:rowOff>110936</xdr:rowOff>
    </xdr:from>
    <xdr:to>
      <xdr:col>2</xdr:col>
      <xdr:colOff>594365</xdr:colOff>
      <xdr:row>104</xdr:row>
      <xdr:rowOff>184735</xdr:rowOff>
    </xdr:to>
    <xdr:sp macro="" textlink="">
      <xdr:nvSpPr>
        <xdr:cNvPr id="70" name="TextBox 14">
          <a:extLst>
            <a:ext uri="{FF2B5EF4-FFF2-40B4-BE49-F238E27FC236}">
              <a16:creationId xmlns:a16="http://schemas.microsoft.com/office/drawing/2014/main" id="{00000000-0008-0000-2D00-000046000000}"/>
            </a:ext>
          </a:extLst>
        </xdr:cNvPr>
        <xdr:cNvSpPr txBox="1"/>
      </xdr:nvSpPr>
      <xdr:spPr>
        <a:xfrm>
          <a:off x="1693611" y="21078636"/>
          <a:ext cx="5517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50 KD</a:t>
          </a:r>
        </a:p>
      </xdr:txBody>
    </xdr:sp>
    <xdr:clientData/>
  </xdr:twoCellAnchor>
  <xdr:twoCellAnchor>
    <xdr:from>
      <xdr:col>2</xdr:col>
      <xdr:colOff>42611</xdr:colOff>
      <xdr:row>104</xdr:row>
      <xdr:rowOff>176108</xdr:rowOff>
    </xdr:from>
    <xdr:to>
      <xdr:col>2</xdr:col>
      <xdr:colOff>594365</xdr:colOff>
      <xdr:row>106</xdr:row>
      <xdr:rowOff>46707</xdr:rowOff>
    </xdr:to>
    <xdr:sp macro="" textlink="">
      <xdr:nvSpPr>
        <xdr:cNvPr id="71" name="TextBox 15">
          <a:extLst>
            <a:ext uri="{FF2B5EF4-FFF2-40B4-BE49-F238E27FC236}">
              <a16:creationId xmlns:a16="http://schemas.microsoft.com/office/drawing/2014/main" id="{00000000-0008-0000-2D00-000047000000}"/>
            </a:ext>
          </a:extLst>
        </xdr:cNvPr>
        <xdr:cNvSpPr txBox="1"/>
      </xdr:nvSpPr>
      <xdr:spPr>
        <a:xfrm>
          <a:off x="1693611" y="21347008"/>
          <a:ext cx="5517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37 KD</a:t>
          </a:r>
        </a:p>
      </xdr:txBody>
    </xdr:sp>
    <xdr:clientData/>
  </xdr:twoCellAnchor>
  <xdr:twoCellAnchor editAs="oneCell">
    <xdr:from>
      <xdr:col>6</xdr:col>
      <xdr:colOff>340064</xdr:colOff>
      <xdr:row>100</xdr:row>
      <xdr:rowOff>199435</xdr:rowOff>
    </xdr:from>
    <xdr:to>
      <xdr:col>7</xdr:col>
      <xdr:colOff>166579</xdr:colOff>
      <xdr:row>102</xdr:row>
      <xdr:rowOff>118193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2D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4488" t="20719" r="46426" b="66479"/>
        <a:stretch/>
      </xdr:blipFill>
      <xdr:spPr>
        <a:xfrm>
          <a:off x="5585164" y="20557535"/>
          <a:ext cx="652015" cy="325158"/>
        </a:xfrm>
        <a:prstGeom prst="rect">
          <a:avLst/>
        </a:prstGeom>
        <a:ln w="28575">
          <a:solidFill>
            <a:schemeClr val="tx1"/>
          </a:solidFill>
        </a:ln>
      </xdr:spPr>
    </xdr:pic>
    <xdr:clientData/>
  </xdr:twoCellAnchor>
  <xdr:twoCellAnchor>
    <xdr:from>
      <xdr:col>5</xdr:col>
      <xdr:colOff>680962</xdr:colOff>
      <xdr:row>100</xdr:row>
      <xdr:rowOff>193216</xdr:rowOff>
    </xdr:from>
    <xdr:to>
      <xdr:col>6</xdr:col>
      <xdr:colOff>115116</xdr:colOff>
      <xdr:row>102</xdr:row>
      <xdr:rowOff>63815</xdr:rowOff>
    </xdr:to>
    <xdr:sp macro="" textlink="">
      <xdr:nvSpPr>
        <xdr:cNvPr id="73" name="TextBox 21">
          <a:extLst>
            <a:ext uri="{FF2B5EF4-FFF2-40B4-BE49-F238E27FC236}">
              <a16:creationId xmlns:a16="http://schemas.microsoft.com/office/drawing/2014/main" id="{00000000-0008-0000-2D00-000049000000}"/>
            </a:ext>
          </a:extLst>
        </xdr:cNvPr>
        <xdr:cNvSpPr txBox="1"/>
      </xdr:nvSpPr>
      <xdr:spPr>
        <a:xfrm>
          <a:off x="4808462" y="20551316"/>
          <a:ext cx="55175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75 KD</a:t>
          </a:r>
        </a:p>
      </xdr:txBody>
    </xdr:sp>
    <xdr:clientData/>
  </xdr:twoCellAnchor>
  <xdr:twoCellAnchor>
    <xdr:from>
      <xdr:col>6</xdr:col>
      <xdr:colOff>122504</xdr:colOff>
      <xdr:row>101</xdr:row>
      <xdr:rowOff>108268</xdr:rowOff>
    </xdr:from>
    <xdr:to>
      <xdr:col>6</xdr:col>
      <xdr:colOff>334297</xdr:colOff>
      <xdr:row>101</xdr:row>
      <xdr:rowOff>108268</xdr:rowOff>
    </xdr:to>
    <xdr:cxnSp macro="">
      <xdr:nvCxnSpPr>
        <xdr:cNvPr id="74" name="Straight Connector 73">
          <a:extLst>
            <a:ext uri="{FF2B5EF4-FFF2-40B4-BE49-F238E27FC236}">
              <a16:creationId xmlns:a16="http://schemas.microsoft.com/office/drawing/2014/main" id="{00000000-0008-0000-2D00-00004A000000}"/>
            </a:ext>
          </a:extLst>
        </xdr:cNvPr>
        <xdr:cNvCxnSpPr/>
      </xdr:nvCxnSpPr>
      <xdr:spPr>
        <a:xfrm>
          <a:off x="5367604" y="20669568"/>
          <a:ext cx="211793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658685</xdr:colOff>
      <xdr:row>78</xdr:row>
      <xdr:rowOff>38100</xdr:rowOff>
    </xdr:from>
    <xdr:to>
      <xdr:col>7</xdr:col>
      <xdr:colOff>660167</xdr:colOff>
      <xdr:row>80</xdr:row>
      <xdr:rowOff>5841</xdr:rowOff>
    </xdr:to>
    <xdr:sp macro="" textlink="">
      <xdr:nvSpPr>
        <xdr:cNvPr id="75" name="TextBox 33">
          <a:extLst>
            <a:ext uri="{FF2B5EF4-FFF2-40B4-BE49-F238E27FC236}">
              <a16:creationId xmlns:a16="http://schemas.microsoft.com/office/drawing/2014/main" id="{00000000-0008-0000-2D00-00004B000000}"/>
            </a:ext>
          </a:extLst>
        </xdr:cNvPr>
        <xdr:cNvSpPr txBox="1"/>
      </xdr:nvSpPr>
      <xdr:spPr>
        <a:xfrm>
          <a:off x="2309685" y="15925800"/>
          <a:ext cx="4421082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FRB-Luciferase (Anti-DmrC antibody)</a:t>
          </a:r>
        </a:p>
      </xdr:txBody>
    </xdr:sp>
    <xdr:clientData/>
  </xdr:twoCellAnchor>
  <xdr:twoCellAnchor>
    <xdr:from>
      <xdr:col>5</xdr:col>
      <xdr:colOff>2578</xdr:colOff>
      <xdr:row>81</xdr:row>
      <xdr:rowOff>119748</xdr:rowOff>
    </xdr:from>
    <xdr:to>
      <xdr:col>5</xdr:col>
      <xdr:colOff>759516</xdr:colOff>
      <xdr:row>83</xdr:row>
      <xdr:rowOff>21125</xdr:rowOff>
    </xdr:to>
    <xdr:sp macro="" textlink="">
      <xdr:nvSpPr>
        <xdr:cNvPr id="76" name="TextBox 1">
          <a:extLst>
            <a:ext uri="{FF2B5EF4-FFF2-40B4-BE49-F238E27FC236}">
              <a16:creationId xmlns:a16="http://schemas.microsoft.com/office/drawing/2014/main" id="{00000000-0008-0000-2D00-00004C000000}"/>
            </a:ext>
          </a:extLst>
        </xdr:cNvPr>
        <xdr:cNvSpPr txBox="1"/>
      </xdr:nvSpPr>
      <xdr:spPr>
        <a:xfrm>
          <a:off x="4130078" y="16617048"/>
          <a:ext cx="756938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Original</a:t>
          </a:r>
        </a:p>
      </xdr:txBody>
    </xdr:sp>
    <xdr:clientData/>
  </xdr:twoCellAnchor>
  <xdr:twoCellAnchor>
    <xdr:from>
      <xdr:col>2</xdr:col>
      <xdr:colOff>2865</xdr:colOff>
      <xdr:row>97</xdr:row>
      <xdr:rowOff>134935</xdr:rowOff>
    </xdr:from>
    <xdr:to>
      <xdr:col>3</xdr:col>
      <xdr:colOff>489006</xdr:colOff>
      <xdr:row>99</xdr:row>
      <xdr:rowOff>36312</xdr:rowOff>
    </xdr:to>
    <xdr:sp macro="" textlink="">
      <xdr:nvSpPr>
        <xdr:cNvPr id="77" name="TextBox 17">
          <a:extLst>
            <a:ext uri="{FF2B5EF4-FFF2-40B4-BE49-F238E27FC236}">
              <a16:creationId xmlns:a16="http://schemas.microsoft.com/office/drawing/2014/main" id="{00000000-0008-0000-2D00-00004D000000}"/>
            </a:ext>
          </a:extLst>
        </xdr:cNvPr>
        <xdr:cNvSpPr txBox="1"/>
      </xdr:nvSpPr>
      <xdr:spPr>
        <a:xfrm>
          <a:off x="1653865" y="19883435"/>
          <a:ext cx="131164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First Processing</a:t>
          </a:r>
        </a:p>
      </xdr:txBody>
    </xdr:sp>
    <xdr:clientData/>
  </xdr:twoCellAnchor>
  <xdr:twoCellAnchor>
    <xdr:from>
      <xdr:col>5</xdr:col>
      <xdr:colOff>1024715</xdr:colOff>
      <xdr:row>97</xdr:row>
      <xdr:rowOff>134934</xdr:rowOff>
    </xdr:from>
    <xdr:to>
      <xdr:col>7</xdr:col>
      <xdr:colOff>427176</xdr:colOff>
      <xdr:row>99</xdr:row>
      <xdr:rowOff>36311</xdr:rowOff>
    </xdr:to>
    <xdr:sp macro="" textlink="">
      <xdr:nvSpPr>
        <xdr:cNvPr id="78" name="TextBox 18">
          <a:extLst>
            <a:ext uri="{FF2B5EF4-FFF2-40B4-BE49-F238E27FC236}">
              <a16:creationId xmlns:a16="http://schemas.microsoft.com/office/drawing/2014/main" id="{00000000-0008-0000-2D00-00004E000000}"/>
            </a:ext>
          </a:extLst>
        </xdr:cNvPr>
        <xdr:cNvSpPr txBox="1"/>
      </xdr:nvSpPr>
      <xdr:spPr>
        <a:xfrm>
          <a:off x="5152215" y="19883434"/>
          <a:ext cx="134556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Final Processing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0AC855-EE3C-2145-BB0F-CFB360649DF6}">
  <dimension ref="A2:G14"/>
  <sheetViews>
    <sheetView tabSelected="1" workbookViewId="0">
      <selection activeCell="C24" sqref="C24"/>
    </sheetView>
  </sheetViews>
  <sheetFormatPr baseColWidth="10" defaultRowHeight="20"/>
  <cols>
    <col min="2" max="2" width="33.28515625" customWidth="1"/>
    <col min="6" max="6" width="13.7109375" bestFit="1" customWidth="1"/>
    <col min="7" max="7" width="18.28515625" customWidth="1"/>
    <col min="12" max="12" width="18.28515625" customWidth="1"/>
  </cols>
  <sheetData>
    <row r="2" spans="1:7">
      <c r="A2" t="s">
        <v>136</v>
      </c>
    </row>
    <row r="3" spans="1:7">
      <c r="A3" t="s">
        <v>43</v>
      </c>
    </row>
    <row r="5" spans="1:7">
      <c r="B5" s="133" t="s">
        <v>25</v>
      </c>
      <c r="C5" s="29" t="s">
        <v>2</v>
      </c>
      <c r="D5" s="29" t="s">
        <v>3</v>
      </c>
      <c r="E5" s="29" t="s">
        <v>4</v>
      </c>
      <c r="F5" s="47" t="s">
        <v>10</v>
      </c>
      <c r="G5" s="47" t="s">
        <v>34</v>
      </c>
    </row>
    <row r="6" spans="1:7">
      <c r="B6" s="133" t="s">
        <v>26</v>
      </c>
      <c r="C6" s="13">
        <v>0</v>
      </c>
      <c r="D6" s="13">
        <v>0</v>
      </c>
      <c r="E6" s="13">
        <v>0</v>
      </c>
      <c r="F6" s="10">
        <f>AVERAGE(C6:E6)</f>
        <v>0</v>
      </c>
      <c r="G6" s="10">
        <f>STDEV(C6:E6)</f>
        <v>0</v>
      </c>
    </row>
    <row r="7" spans="1:7">
      <c r="B7" s="133" t="s">
        <v>27</v>
      </c>
      <c r="C7" s="13">
        <v>0</v>
      </c>
      <c r="D7" s="13">
        <v>0</v>
      </c>
      <c r="E7" s="13">
        <v>0</v>
      </c>
      <c r="F7" s="10">
        <f t="shared" ref="F7:F13" si="0">AVERAGE(C7:E7)</f>
        <v>0</v>
      </c>
      <c r="G7" s="10">
        <f t="shared" ref="G7:G13" si="1">STDEV(C7:E7)</f>
        <v>0</v>
      </c>
    </row>
    <row r="8" spans="1:7">
      <c r="B8" s="133" t="s">
        <v>28</v>
      </c>
      <c r="C8" s="13">
        <v>0</v>
      </c>
      <c r="D8" s="13">
        <v>0</v>
      </c>
      <c r="E8" s="13">
        <v>0</v>
      </c>
      <c r="F8" s="10">
        <f t="shared" si="0"/>
        <v>0</v>
      </c>
      <c r="G8" s="10">
        <f t="shared" si="1"/>
        <v>0</v>
      </c>
    </row>
    <row r="9" spans="1:7">
      <c r="B9" s="133" t="s">
        <v>29</v>
      </c>
      <c r="C9" s="13">
        <v>1.1000000000000001</v>
      </c>
      <c r="D9" s="13">
        <v>2.2999999999999998</v>
      </c>
      <c r="E9" s="13">
        <v>1.1000000000000001</v>
      </c>
      <c r="F9" s="10">
        <f t="shared" si="0"/>
        <v>1.5</v>
      </c>
      <c r="G9" s="10">
        <f t="shared" si="1"/>
        <v>0.69282032302755059</v>
      </c>
    </row>
    <row r="10" spans="1:7">
      <c r="B10" s="133" t="s">
        <v>30</v>
      </c>
      <c r="C10" s="13">
        <v>0</v>
      </c>
      <c r="D10" s="13">
        <v>0</v>
      </c>
      <c r="E10" s="13">
        <v>0</v>
      </c>
      <c r="F10" s="10">
        <f t="shared" si="0"/>
        <v>0</v>
      </c>
      <c r="G10" s="10">
        <f t="shared" si="1"/>
        <v>0</v>
      </c>
    </row>
    <row r="11" spans="1:7">
      <c r="B11" s="133" t="s">
        <v>31</v>
      </c>
      <c r="C11" s="13">
        <v>3</v>
      </c>
      <c r="D11" s="13">
        <v>1.9</v>
      </c>
      <c r="E11" s="13">
        <v>1.4</v>
      </c>
      <c r="F11" s="10">
        <f t="shared" si="0"/>
        <v>2.1</v>
      </c>
      <c r="G11" s="10">
        <f t="shared" si="1"/>
        <v>0.81853527718724328</v>
      </c>
    </row>
    <row r="12" spans="1:7">
      <c r="B12" s="133" t="s">
        <v>33</v>
      </c>
      <c r="C12" s="13">
        <v>1.1000000000000001</v>
      </c>
      <c r="D12" s="13">
        <v>7.7</v>
      </c>
      <c r="E12" s="13">
        <v>0</v>
      </c>
      <c r="F12" s="10">
        <f t="shared" si="0"/>
        <v>2.9333333333333336</v>
      </c>
      <c r="G12" s="10">
        <f t="shared" si="1"/>
        <v>4.1645327869202005</v>
      </c>
    </row>
    <row r="13" spans="1:7">
      <c r="B13" s="133" t="s">
        <v>32</v>
      </c>
      <c r="C13" s="13">
        <v>11.3</v>
      </c>
      <c r="D13" s="13">
        <v>21.4</v>
      </c>
      <c r="E13" s="13">
        <v>2.2000000000000002</v>
      </c>
      <c r="F13" s="10">
        <f t="shared" si="0"/>
        <v>11.633333333333335</v>
      </c>
      <c r="G13" s="10">
        <f t="shared" si="1"/>
        <v>9.604339297074695</v>
      </c>
    </row>
    <row r="14" spans="1:7">
      <c r="F14" s="5"/>
      <c r="G14" s="5"/>
    </row>
  </sheetData>
  <phoneticPr fontId="8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13BA5D-1A90-F745-8309-8C4FF889B181}">
  <dimension ref="A2:G14"/>
  <sheetViews>
    <sheetView workbookViewId="0">
      <selection activeCell="B38" sqref="B38"/>
    </sheetView>
  </sheetViews>
  <sheetFormatPr baseColWidth="10" defaultRowHeight="20"/>
  <cols>
    <col min="2" max="2" width="33.28515625" customWidth="1"/>
    <col min="6" max="6" width="13.7109375" bestFit="1" customWidth="1"/>
    <col min="7" max="7" width="18.28515625" customWidth="1"/>
    <col min="12" max="12" width="18.28515625" customWidth="1"/>
  </cols>
  <sheetData>
    <row r="2" spans="1:7">
      <c r="F2" s="5"/>
      <c r="G2" s="5"/>
    </row>
    <row r="3" spans="1:7">
      <c r="A3" t="s">
        <v>45</v>
      </c>
    </row>
    <row r="4" spans="1:7">
      <c r="A4" t="s">
        <v>44</v>
      </c>
    </row>
    <row r="6" spans="1:7">
      <c r="B6" s="47" t="s">
        <v>25</v>
      </c>
      <c r="C6" s="29" t="s">
        <v>2</v>
      </c>
      <c r="D6" s="29" t="s">
        <v>3</v>
      </c>
      <c r="E6" s="29" t="s">
        <v>4</v>
      </c>
      <c r="F6" s="47" t="s">
        <v>10</v>
      </c>
      <c r="G6" s="47" t="s">
        <v>34</v>
      </c>
    </row>
    <row r="7" spans="1:7">
      <c r="B7" s="47" t="s">
        <v>35</v>
      </c>
      <c r="C7" s="13">
        <v>0.15</v>
      </c>
      <c r="D7" s="13">
        <v>0.13</v>
      </c>
      <c r="E7" s="13">
        <v>8.2000000000000003E-2</v>
      </c>
      <c r="F7" s="10">
        <f>AVERAGE(C7:E7)</f>
        <v>0.12066666666666669</v>
      </c>
      <c r="G7" s="10">
        <f>STDEV(C7:E7)</f>
        <v>3.4947579792216389E-2</v>
      </c>
    </row>
    <row r="8" spans="1:7">
      <c r="B8" s="47" t="s">
        <v>37</v>
      </c>
      <c r="C8" s="13">
        <v>9.6000000000000002E-2</v>
      </c>
      <c r="D8" s="13">
        <v>0.18</v>
      </c>
      <c r="E8" s="13">
        <v>0.12</v>
      </c>
      <c r="F8" s="10">
        <f t="shared" ref="F8:F14" si="0">AVERAGE(C8:E8)</f>
        <v>0.13200000000000001</v>
      </c>
      <c r="G8" s="10">
        <f t="shared" ref="G8:G14" si="1">STDEV(C8:E8)</f>
        <v>4.3266615305567815E-2</v>
      </c>
    </row>
    <row r="9" spans="1:7">
      <c r="B9" s="47" t="s">
        <v>36</v>
      </c>
      <c r="C9" s="13">
        <v>3.84</v>
      </c>
      <c r="D9" s="13">
        <v>3.53</v>
      </c>
      <c r="E9" s="13">
        <v>3.55</v>
      </c>
      <c r="F9" s="10">
        <f t="shared" si="0"/>
        <v>3.6399999999999992</v>
      </c>
      <c r="G9" s="10">
        <f t="shared" si="1"/>
        <v>0.17349351572897476</v>
      </c>
    </row>
    <row r="10" spans="1:7">
      <c r="B10" s="47" t="s">
        <v>38</v>
      </c>
      <c r="C10" s="13">
        <v>14.6</v>
      </c>
      <c r="D10" s="13">
        <v>13</v>
      </c>
      <c r="E10" s="13">
        <v>16.3</v>
      </c>
      <c r="F10" s="10">
        <f t="shared" si="0"/>
        <v>14.633333333333335</v>
      </c>
      <c r="G10" s="10">
        <f t="shared" si="1"/>
        <v>1.650252505931542</v>
      </c>
    </row>
    <row r="11" spans="1:7">
      <c r="B11" s="47" t="s">
        <v>39</v>
      </c>
      <c r="C11" s="13">
        <v>1.64</v>
      </c>
      <c r="D11" s="13">
        <v>1.56</v>
      </c>
      <c r="E11" s="13">
        <v>1.67</v>
      </c>
      <c r="F11" s="10">
        <f t="shared" si="0"/>
        <v>1.6233333333333333</v>
      </c>
      <c r="G11" s="10">
        <f t="shared" si="1"/>
        <v>5.6862407030773193E-2</v>
      </c>
    </row>
    <row r="12" spans="1:7">
      <c r="B12" s="47" t="s">
        <v>40</v>
      </c>
      <c r="C12" s="13">
        <v>8.8800000000000008</v>
      </c>
      <c r="D12" s="13">
        <v>9.27</v>
      </c>
      <c r="E12" s="13">
        <v>9.89</v>
      </c>
      <c r="F12" s="10">
        <f t="shared" si="0"/>
        <v>9.3466666666666658</v>
      </c>
      <c r="G12" s="10">
        <f t="shared" si="1"/>
        <v>0.50934598588124091</v>
      </c>
    </row>
    <row r="13" spans="1:7">
      <c r="B13" s="47" t="s">
        <v>41</v>
      </c>
      <c r="C13" s="13">
        <v>0.23</v>
      </c>
      <c r="D13" s="13">
        <v>0.1</v>
      </c>
      <c r="E13" s="13">
        <v>0.26</v>
      </c>
      <c r="F13" s="10">
        <f t="shared" si="0"/>
        <v>0.19666666666666668</v>
      </c>
      <c r="G13" s="10">
        <f t="shared" si="1"/>
        <v>8.5049005481153753E-2</v>
      </c>
    </row>
    <row r="14" spans="1:7">
      <c r="B14" s="47" t="s">
        <v>42</v>
      </c>
      <c r="C14" s="13">
        <v>6.52</v>
      </c>
      <c r="D14" s="13">
        <v>7.31</v>
      </c>
      <c r="E14" s="13">
        <v>7.17</v>
      </c>
      <c r="F14" s="10">
        <f t="shared" si="0"/>
        <v>7</v>
      </c>
      <c r="G14" s="10">
        <f t="shared" si="1"/>
        <v>0.42154477816715996</v>
      </c>
    </row>
  </sheetData>
  <phoneticPr fontId="8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E809E0-A62E-9E41-8EA2-E38485A0D22A}">
  <dimension ref="A3:L12"/>
  <sheetViews>
    <sheetView workbookViewId="0">
      <selection activeCell="A26" sqref="A2:XFD26"/>
    </sheetView>
  </sheetViews>
  <sheetFormatPr baseColWidth="10" defaultRowHeight="20"/>
  <cols>
    <col min="2" max="2" width="33.28515625" customWidth="1"/>
    <col min="6" max="6" width="13.7109375" bestFit="1" customWidth="1"/>
    <col min="7" max="7" width="18.28515625" customWidth="1"/>
    <col min="12" max="12" width="18.28515625" customWidth="1"/>
  </cols>
  <sheetData>
    <row r="3" spans="1:12">
      <c r="A3" t="s">
        <v>46</v>
      </c>
      <c r="B3" t="s">
        <v>66</v>
      </c>
    </row>
    <row r="4" spans="1:12">
      <c r="C4" s="117" t="s">
        <v>64</v>
      </c>
      <c r="D4" s="117"/>
      <c r="E4" s="117"/>
      <c r="F4" s="117"/>
      <c r="G4" s="117"/>
      <c r="H4" s="117" t="s">
        <v>65</v>
      </c>
      <c r="I4" s="117"/>
      <c r="J4" s="117"/>
      <c r="K4" s="117"/>
      <c r="L4" s="117"/>
    </row>
    <row r="5" spans="1:12">
      <c r="B5" s="47" t="s">
        <v>63</v>
      </c>
      <c r="C5" s="47" t="s">
        <v>2</v>
      </c>
      <c r="D5" s="47" t="s">
        <v>3</v>
      </c>
      <c r="E5" s="47" t="s">
        <v>4</v>
      </c>
      <c r="F5" s="47" t="s">
        <v>10</v>
      </c>
      <c r="G5" s="47" t="s">
        <v>34</v>
      </c>
      <c r="H5" s="43" t="s">
        <v>2</v>
      </c>
      <c r="I5" s="43" t="s">
        <v>3</v>
      </c>
      <c r="J5" s="43" t="s">
        <v>4</v>
      </c>
      <c r="K5" s="47" t="s">
        <v>10</v>
      </c>
      <c r="L5" s="47" t="s">
        <v>34</v>
      </c>
    </row>
    <row r="6" spans="1:12">
      <c r="B6" s="9">
        <v>0</v>
      </c>
      <c r="C6" s="9">
        <v>0.2</v>
      </c>
      <c r="D6" s="9">
        <v>0.26</v>
      </c>
      <c r="E6" s="9">
        <v>0.26</v>
      </c>
      <c r="F6" s="10">
        <f>AVERAGE(C6:E6)</f>
        <v>0.24</v>
      </c>
      <c r="G6" s="10">
        <f>STDEV(C6:E6)</f>
        <v>3.4641016151377844E-2</v>
      </c>
      <c r="H6" s="9">
        <v>0.2</v>
      </c>
      <c r="I6" s="9">
        <v>0.26</v>
      </c>
      <c r="J6" s="9">
        <v>0.26</v>
      </c>
      <c r="K6" s="10">
        <f>AVERAGE(H6:J6)</f>
        <v>0.24</v>
      </c>
      <c r="L6" s="10">
        <f>STDEV(H6:J6)</f>
        <v>3.4641016151377844E-2</v>
      </c>
    </row>
    <row r="7" spans="1:12">
      <c r="B7" s="9">
        <v>1</v>
      </c>
      <c r="C7" s="9">
        <v>0.22</v>
      </c>
      <c r="D7" s="9">
        <v>0.28999999999999998</v>
      </c>
      <c r="E7" s="9">
        <v>0.28000000000000003</v>
      </c>
      <c r="F7" s="10">
        <f>AVERAGE(C7:E7)</f>
        <v>0.26333333333333336</v>
      </c>
      <c r="G7" s="10">
        <f>STDEV(C7:E7)</f>
        <v>3.7859388972001758E-2</v>
      </c>
      <c r="H7" s="9">
        <v>0.21</v>
      </c>
      <c r="I7" s="9">
        <v>0.41</v>
      </c>
      <c r="J7" s="9">
        <v>0.3</v>
      </c>
      <c r="K7" s="10">
        <f t="shared" ref="K7:K9" si="0">AVERAGE(H7:J7)</f>
        <v>0.30666666666666664</v>
      </c>
      <c r="L7" s="10">
        <f t="shared" ref="L7:L9" si="1">STDEV(H7:J7)</f>
        <v>0.10016652800877815</v>
      </c>
    </row>
    <row r="8" spans="1:12">
      <c r="B8" s="9">
        <v>3</v>
      </c>
      <c r="C8" s="9">
        <v>0.12</v>
      </c>
      <c r="D8" s="9">
        <v>0.2</v>
      </c>
      <c r="E8" s="9">
        <v>0.28000000000000003</v>
      </c>
      <c r="F8" s="10">
        <f>AVERAGE(C8:E8)</f>
        <v>0.20000000000000004</v>
      </c>
      <c r="G8" s="10">
        <f>STDEV(C8:E8)</f>
        <v>7.9999999999999974E-2</v>
      </c>
      <c r="H8" s="9">
        <v>0.23</v>
      </c>
      <c r="I8" s="9">
        <v>0.11</v>
      </c>
      <c r="J8" s="9">
        <v>0.23</v>
      </c>
      <c r="K8" s="10">
        <f t="shared" si="0"/>
        <v>0.19000000000000003</v>
      </c>
      <c r="L8" s="10">
        <f t="shared" si="1"/>
        <v>6.9282032302755037E-2</v>
      </c>
    </row>
    <row r="9" spans="1:12">
      <c r="B9" s="9">
        <v>10</v>
      </c>
      <c r="C9" s="9">
        <v>0.19</v>
      </c>
      <c r="D9" s="9">
        <v>4.2000000000000003E-2</v>
      </c>
      <c r="E9" s="9">
        <v>0.24</v>
      </c>
      <c r="F9" s="10">
        <f>AVERAGE(C9:E9)</f>
        <v>0.15733333333333333</v>
      </c>
      <c r="G9" s="10">
        <f>STDEV(C9:E9)</f>
        <v>0.10296277644534131</v>
      </c>
      <c r="H9" s="9">
        <v>0.26</v>
      </c>
      <c r="I9" s="9">
        <v>6.4000000000000001E-2</v>
      </c>
      <c r="J9" s="9">
        <v>0.25</v>
      </c>
      <c r="K9" s="10">
        <f t="shared" si="0"/>
        <v>0.19133333333333336</v>
      </c>
      <c r="L9" s="10">
        <f t="shared" si="1"/>
        <v>0.11038719732529366</v>
      </c>
    </row>
    <row r="10" spans="1:12">
      <c r="F10" s="5"/>
      <c r="G10" s="5"/>
    </row>
    <row r="11" spans="1:12">
      <c r="F11" s="5"/>
      <c r="G11" s="5"/>
    </row>
    <row r="12" spans="1:12">
      <c r="F12" s="5"/>
      <c r="G12" s="5"/>
    </row>
  </sheetData>
  <mergeCells count="2">
    <mergeCell ref="C4:G4"/>
    <mergeCell ref="H4:L4"/>
  </mergeCells>
  <phoneticPr fontId="8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AFF1F7-D389-DA48-B654-552C808396E7}">
  <dimension ref="A2:L11"/>
  <sheetViews>
    <sheetView workbookViewId="0">
      <selection activeCell="D36" sqref="D36"/>
    </sheetView>
  </sheetViews>
  <sheetFormatPr baseColWidth="10" defaultRowHeight="20"/>
  <cols>
    <col min="2" max="2" width="33.28515625" customWidth="1"/>
    <col min="6" max="6" width="13.7109375" bestFit="1" customWidth="1"/>
    <col min="7" max="7" width="18.28515625" customWidth="1"/>
    <col min="12" max="12" width="18.28515625" customWidth="1"/>
  </cols>
  <sheetData>
    <row r="2" spans="1:12">
      <c r="F2" s="5"/>
      <c r="G2" s="5"/>
    </row>
    <row r="3" spans="1:12">
      <c r="A3" t="s">
        <v>47</v>
      </c>
      <c r="B3" t="s">
        <v>67</v>
      </c>
    </row>
    <row r="4" spans="1:12">
      <c r="C4" s="117" t="s">
        <v>64</v>
      </c>
      <c r="D4" s="117"/>
      <c r="E4" s="117"/>
      <c r="F4" s="117"/>
      <c r="G4" s="117"/>
      <c r="H4" s="117" t="s">
        <v>65</v>
      </c>
      <c r="I4" s="117"/>
      <c r="J4" s="117"/>
      <c r="K4" s="117"/>
      <c r="L4" s="117"/>
    </row>
    <row r="5" spans="1:12">
      <c r="B5" s="47" t="s">
        <v>63</v>
      </c>
      <c r="C5" s="47" t="s">
        <v>2</v>
      </c>
      <c r="D5" s="47" t="s">
        <v>3</v>
      </c>
      <c r="E5" s="47" t="s">
        <v>4</v>
      </c>
      <c r="F5" s="47" t="s">
        <v>10</v>
      </c>
      <c r="G5" s="47" t="s">
        <v>34</v>
      </c>
      <c r="H5" s="43" t="s">
        <v>2</v>
      </c>
      <c r="I5" s="43" t="s">
        <v>3</v>
      </c>
      <c r="J5" s="43" t="s">
        <v>4</v>
      </c>
      <c r="K5" s="47" t="s">
        <v>10</v>
      </c>
      <c r="L5" s="47" t="s">
        <v>34</v>
      </c>
    </row>
    <row r="6" spans="1:12">
      <c r="B6" s="9">
        <v>0</v>
      </c>
      <c r="C6" s="9">
        <v>0.2</v>
      </c>
      <c r="D6" s="9">
        <v>0.26</v>
      </c>
      <c r="E6" s="9">
        <v>0.26</v>
      </c>
      <c r="F6" s="10">
        <f>AVERAGE(C6:E6)</f>
        <v>0.24</v>
      </c>
      <c r="G6" s="10">
        <f>STDEV(C6:E6)</f>
        <v>3.4641016151377844E-2</v>
      </c>
      <c r="H6" s="9">
        <v>0.2</v>
      </c>
      <c r="I6" s="9">
        <v>0.26</v>
      </c>
      <c r="J6" s="9">
        <v>0.26</v>
      </c>
      <c r="K6" s="10">
        <f>AVERAGE(H6:J6)</f>
        <v>0.24</v>
      </c>
      <c r="L6" s="10">
        <f>STDEV(H6:J6)</f>
        <v>3.4641016151377844E-2</v>
      </c>
    </row>
    <row r="7" spans="1:12">
      <c r="B7" s="9">
        <v>1</v>
      </c>
      <c r="C7" s="9">
        <v>1.17</v>
      </c>
      <c r="D7" s="9">
        <v>0.9</v>
      </c>
      <c r="E7" s="9">
        <v>0.69</v>
      </c>
      <c r="F7" s="10">
        <f>AVERAGE(C7:E7)</f>
        <v>0.91999999999999993</v>
      </c>
      <c r="G7" s="10">
        <f>STDEV(C7:E7)</f>
        <v>0.24062418831031895</v>
      </c>
      <c r="H7" s="9">
        <v>7.01</v>
      </c>
      <c r="I7" s="9">
        <v>4.66</v>
      </c>
      <c r="J7" s="9">
        <v>4.0599999999999996</v>
      </c>
      <c r="K7" s="10">
        <f t="shared" ref="K7:K9" si="0">AVERAGE(H7:J7)</f>
        <v>5.2433333333333332</v>
      </c>
      <c r="L7" s="10">
        <f t="shared" ref="L7:L9" si="1">STDEV(H7:J7)</f>
        <v>1.559112995691244</v>
      </c>
    </row>
    <row r="8" spans="1:12">
      <c r="B8" s="9">
        <v>3</v>
      </c>
      <c r="C8" s="9">
        <v>3.03</v>
      </c>
      <c r="D8" s="9">
        <v>2.5499999999999998</v>
      </c>
      <c r="E8" s="9">
        <v>2.02</v>
      </c>
      <c r="F8" s="10">
        <f>AVERAGE(C8:E8)</f>
        <v>2.5333333333333332</v>
      </c>
      <c r="G8" s="10">
        <f>STDEV(C8:E8)</f>
        <v>0.50520622851795183</v>
      </c>
      <c r="H8" s="9">
        <v>15.5</v>
      </c>
      <c r="I8" s="9">
        <v>9.31</v>
      </c>
      <c r="J8" s="9">
        <v>11.4</v>
      </c>
      <c r="K8" s="10">
        <f t="shared" si="0"/>
        <v>12.07</v>
      </c>
      <c r="L8" s="10">
        <f t="shared" si="1"/>
        <v>3.1489204499320151</v>
      </c>
    </row>
    <row r="9" spans="1:12">
      <c r="B9" s="9">
        <v>10</v>
      </c>
      <c r="C9" s="9">
        <v>5.85</v>
      </c>
      <c r="D9" s="9">
        <v>3.59</v>
      </c>
      <c r="E9" s="9">
        <v>3.4</v>
      </c>
      <c r="F9" s="10">
        <f>AVERAGE(C9:E9)</f>
        <v>4.28</v>
      </c>
      <c r="G9" s="10">
        <f>STDEV(C9:E9)</f>
        <v>1.3629746879527873</v>
      </c>
      <c r="H9" s="9">
        <v>29.2</v>
      </c>
      <c r="I9" s="9">
        <v>19</v>
      </c>
      <c r="J9" s="9">
        <v>23.6</v>
      </c>
      <c r="K9" s="10">
        <f t="shared" si="0"/>
        <v>23.933333333333337</v>
      </c>
      <c r="L9" s="10">
        <f t="shared" si="1"/>
        <v>5.1081634011974426</v>
      </c>
    </row>
    <row r="10" spans="1:12">
      <c r="B10" s="11"/>
      <c r="C10" s="11"/>
      <c r="D10" s="11"/>
      <c r="E10" s="11"/>
      <c r="F10" s="12"/>
      <c r="G10" s="12"/>
      <c r="H10" s="11"/>
      <c r="I10" s="11"/>
      <c r="J10" s="11"/>
      <c r="K10" s="12"/>
      <c r="L10" s="12"/>
    </row>
    <row r="11" spans="1:12">
      <c r="B11" s="11"/>
      <c r="C11" s="11"/>
      <c r="D11" s="11"/>
      <c r="E11" s="11"/>
      <c r="F11" s="12"/>
      <c r="G11" s="12"/>
      <c r="H11" s="11"/>
      <c r="I11" s="11"/>
      <c r="J11" s="11"/>
      <c r="K11" s="12"/>
      <c r="L11" s="12"/>
    </row>
  </sheetData>
  <mergeCells count="2">
    <mergeCell ref="C4:G4"/>
    <mergeCell ref="H4:L4"/>
  </mergeCells>
  <phoneticPr fontId="8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1E7120-2500-2148-A485-5A4FD128CCB3}">
  <dimension ref="A2:L10"/>
  <sheetViews>
    <sheetView workbookViewId="0">
      <selection activeCell="B36" sqref="B36"/>
    </sheetView>
  </sheetViews>
  <sheetFormatPr baseColWidth="10" defaultRowHeight="20"/>
  <cols>
    <col min="2" max="2" width="33.28515625" customWidth="1"/>
    <col min="6" max="6" width="13.7109375" bestFit="1" customWidth="1"/>
    <col min="7" max="7" width="18.28515625" customWidth="1"/>
    <col min="12" max="12" width="18.28515625" customWidth="1"/>
  </cols>
  <sheetData>
    <row r="2" spans="1:12">
      <c r="B2" s="11"/>
      <c r="C2" s="11"/>
      <c r="D2" s="11"/>
      <c r="E2" s="11"/>
      <c r="F2" s="12"/>
      <c r="G2" s="12"/>
      <c r="H2" s="11"/>
      <c r="I2" s="11"/>
      <c r="J2" s="11"/>
      <c r="K2" s="12"/>
      <c r="L2" s="12"/>
    </row>
    <row r="3" spans="1:12">
      <c r="B3" s="11"/>
      <c r="C3" s="11"/>
      <c r="D3" s="11"/>
      <c r="E3" s="11"/>
      <c r="F3" s="12"/>
      <c r="G3" s="12"/>
      <c r="H3" s="11"/>
      <c r="I3" s="11"/>
      <c r="J3" s="11"/>
      <c r="K3" s="12"/>
      <c r="L3" s="12"/>
    </row>
    <row r="4" spans="1:12">
      <c r="A4" t="s">
        <v>48</v>
      </c>
      <c r="B4" t="s">
        <v>68</v>
      </c>
    </row>
    <row r="5" spans="1:12">
      <c r="C5" s="117" t="s">
        <v>64</v>
      </c>
      <c r="D5" s="117"/>
      <c r="E5" s="117"/>
      <c r="F5" s="117"/>
      <c r="G5" s="117"/>
      <c r="H5" s="117" t="s">
        <v>65</v>
      </c>
      <c r="I5" s="117"/>
      <c r="J5" s="117"/>
      <c r="K5" s="117"/>
      <c r="L5" s="117"/>
    </row>
    <row r="6" spans="1:12">
      <c r="B6" s="8" t="s">
        <v>63</v>
      </c>
      <c r="C6" s="8" t="s">
        <v>2</v>
      </c>
      <c r="D6" s="8" t="s">
        <v>3</v>
      </c>
      <c r="E6" s="8" t="s">
        <v>4</v>
      </c>
      <c r="F6" s="8" t="s">
        <v>10</v>
      </c>
      <c r="G6" s="8" t="s">
        <v>34</v>
      </c>
      <c r="H6" s="7" t="s">
        <v>2</v>
      </c>
      <c r="I6" s="7" t="s">
        <v>3</v>
      </c>
      <c r="J6" s="7" t="s">
        <v>4</v>
      </c>
      <c r="K6" s="8" t="s">
        <v>10</v>
      </c>
      <c r="L6" s="8" t="s">
        <v>34</v>
      </c>
    </row>
    <row r="7" spans="1:12">
      <c r="B7" s="9">
        <v>0</v>
      </c>
      <c r="C7" s="9">
        <v>0.2</v>
      </c>
      <c r="D7" s="9">
        <v>0.26</v>
      </c>
      <c r="E7" s="9">
        <v>0.26</v>
      </c>
      <c r="F7" s="10">
        <f>AVERAGE(C7:E7)</f>
        <v>0.24</v>
      </c>
      <c r="G7" s="10">
        <f>STDEV(C7:E7)</f>
        <v>3.4641016151377844E-2</v>
      </c>
      <c r="H7" s="9">
        <v>0.2</v>
      </c>
      <c r="I7" s="9">
        <v>0.26</v>
      </c>
      <c r="J7" s="9">
        <v>0.26</v>
      </c>
      <c r="K7" s="10">
        <f>AVERAGE(H7:J7)</f>
        <v>0.24</v>
      </c>
      <c r="L7" s="10">
        <f>STDEV(H7:J7)</f>
        <v>3.4641016151377844E-2</v>
      </c>
    </row>
    <row r="8" spans="1:12">
      <c r="B8" s="9">
        <v>1</v>
      </c>
      <c r="C8" s="9">
        <v>1.3</v>
      </c>
      <c r="D8" s="9">
        <v>0.89</v>
      </c>
      <c r="E8" s="9">
        <v>0.93</v>
      </c>
      <c r="F8" s="10">
        <f>AVERAGE(C8:E8)</f>
        <v>1.04</v>
      </c>
      <c r="G8" s="10">
        <f>STDEV(C8:E8)</f>
        <v>0.22605309110914615</v>
      </c>
      <c r="H8" s="9">
        <v>2.61</v>
      </c>
      <c r="I8" s="9">
        <v>1.84</v>
      </c>
      <c r="J8" s="9">
        <v>1.56</v>
      </c>
      <c r="K8" s="10">
        <f t="shared" ref="K8:K10" si="0">AVERAGE(H8:J8)</f>
        <v>2.0033333333333334</v>
      </c>
      <c r="L8" s="10">
        <f t="shared" ref="L8:L10" si="1">STDEV(H8:J8)</f>
        <v>0.54372174256078165</v>
      </c>
    </row>
    <row r="9" spans="1:12">
      <c r="B9" s="9">
        <v>3</v>
      </c>
      <c r="C9" s="9">
        <v>3.3</v>
      </c>
      <c r="D9" s="9">
        <v>2.16</v>
      </c>
      <c r="E9" s="9">
        <v>2.12</v>
      </c>
      <c r="F9" s="10">
        <f>AVERAGE(C9:E9)</f>
        <v>2.5266666666666668</v>
      </c>
      <c r="G9" s="10">
        <f>STDEV(C9:E9)</f>
        <v>0.67002487516011744</v>
      </c>
      <c r="H9" s="9">
        <v>4.7300000000000004</v>
      </c>
      <c r="I9" s="9">
        <v>3.43</v>
      </c>
      <c r="J9" s="9">
        <v>3.13</v>
      </c>
      <c r="K9" s="10">
        <f t="shared" si="0"/>
        <v>3.7633333333333332</v>
      </c>
      <c r="L9" s="10">
        <f t="shared" si="1"/>
        <v>0.85049005481154205</v>
      </c>
    </row>
    <row r="10" spans="1:12">
      <c r="B10" s="9">
        <v>10</v>
      </c>
      <c r="C10" s="9">
        <v>5.37</v>
      </c>
      <c r="D10" s="9">
        <v>4.55</v>
      </c>
      <c r="E10" s="9">
        <v>4.41</v>
      </c>
      <c r="F10" s="10">
        <f>AVERAGE(C10:E10)</f>
        <v>4.7766666666666664</v>
      </c>
      <c r="G10" s="10">
        <f>STDEV(C10:E10)</f>
        <v>0.51858782605585074</v>
      </c>
      <c r="H10" s="9">
        <v>8.3699999999999992</v>
      </c>
      <c r="I10" s="9">
        <v>5.08</v>
      </c>
      <c r="J10" s="9">
        <v>6.59</v>
      </c>
      <c r="K10" s="10">
        <f t="shared" si="0"/>
        <v>6.68</v>
      </c>
      <c r="L10" s="10">
        <f t="shared" si="1"/>
        <v>1.646845469374705</v>
      </c>
    </row>
  </sheetData>
  <mergeCells count="2">
    <mergeCell ref="C5:G5"/>
    <mergeCell ref="H5:L5"/>
  </mergeCells>
  <phoneticPr fontId="8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6DFD57-BBB3-FE42-B2A1-475341441475}">
  <dimension ref="A4:K14"/>
  <sheetViews>
    <sheetView workbookViewId="0">
      <selection activeCell="H43" sqref="H43"/>
    </sheetView>
  </sheetViews>
  <sheetFormatPr baseColWidth="10" defaultRowHeight="20"/>
  <cols>
    <col min="1" max="1" width="13.42578125" customWidth="1"/>
    <col min="3" max="3" width="40.28515625" customWidth="1"/>
    <col min="8" max="8" width="16.28515625" customWidth="1"/>
    <col min="9" max="9" width="28.7109375" customWidth="1"/>
  </cols>
  <sheetData>
    <row r="4" spans="1:11">
      <c r="A4" s="27" t="s">
        <v>69</v>
      </c>
    </row>
    <row r="5" spans="1:11">
      <c r="C5" s="29" t="s">
        <v>25</v>
      </c>
      <c r="D5" s="29" t="s">
        <v>2</v>
      </c>
      <c r="E5" s="29" t="s">
        <v>3</v>
      </c>
      <c r="F5" s="29" t="s">
        <v>4</v>
      </c>
      <c r="G5" s="8" t="s">
        <v>10</v>
      </c>
      <c r="H5" s="8" t="s">
        <v>34</v>
      </c>
    </row>
    <row r="6" spans="1:11">
      <c r="A6" s="17"/>
      <c r="B6" s="17"/>
      <c r="C6" s="29" t="s">
        <v>72</v>
      </c>
      <c r="D6" s="13">
        <v>0.66</v>
      </c>
      <c r="E6" s="13">
        <v>0.19</v>
      </c>
      <c r="F6" s="13">
        <v>0.28999999999999998</v>
      </c>
      <c r="G6" s="10">
        <f>AVERAGE(D6:F6)</f>
        <v>0.38000000000000006</v>
      </c>
      <c r="H6" s="10">
        <f>STDEV(D6:F6)</f>
        <v>0.24758836806279894</v>
      </c>
    </row>
    <row r="7" spans="1:11">
      <c r="A7" s="4"/>
      <c r="B7" s="4"/>
      <c r="C7" s="29" t="s">
        <v>73</v>
      </c>
      <c r="D7" s="13">
        <v>2.4300000000000002</v>
      </c>
      <c r="E7" s="13">
        <v>3.1</v>
      </c>
      <c r="F7" s="13">
        <v>2.88</v>
      </c>
      <c r="G7" s="10">
        <f t="shared" ref="G7:G11" si="0">AVERAGE(D7:F7)</f>
        <v>2.8033333333333332</v>
      </c>
      <c r="H7" s="10">
        <f t="shared" ref="H7:H11" si="1">STDEV(D7:F7)</f>
        <v>0.34151622704248374</v>
      </c>
    </row>
    <row r="8" spans="1:11">
      <c r="A8" s="4"/>
      <c r="B8" s="4"/>
      <c r="C8" s="29" t="s">
        <v>74</v>
      </c>
      <c r="D8" s="13">
        <v>1.1399999999999999</v>
      </c>
      <c r="E8" s="13">
        <v>1.28</v>
      </c>
      <c r="F8" s="13">
        <v>1.1499999999999999</v>
      </c>
      <c r="G8" s="10">
        <f t="shared" si="0"/>
        <v>1.19</v>
      </c>
      <c r="H8" s="10">
        <f t="shared" si="1"/>
        <v>7.8102496759066609E-2</v>
      </c>
    </row>
    <row r="9" spans="1:11">
      <c r="A9" s="4"/>
      <c r="B9" s="4"/>
      <c r="C9" s="29" t="s">
        <v>75</v>
      </c>
      <c r="D9" s="13">
        <v>8.14</v>
      </c>
      <c r="E9" s="13">
        <v>8.6999999999999993</v>
      </c>
      <c r="F9" s="13">
        <v>7.97</v>
      </c>
      <c r="G9" s="10">
        <f t="shared" si="0"/>
        <v>8.27</v>
      </c>
      <c r="H9" s="10">
        <f t="shared" si="1"/>
        <v>0.38196858509568521</v>
      </c>
    </row>
    <row r="10" spans="1:11">
      <c r="C10" s="29" t="s">
        <v>76</v>
      </c>
      <c r="D10" s="13">
        <v>0.24</v>
      </c>
      <c r="E10" s="13">
        <v>0.24</v>
      </c>
      <c r="F10" s="13">
        <v>0.24</v>
      </c>
      <c r="G10" s="10">
        <f t="shared" si="0"/>
        <v>0.24</v>
      </c>
      <c r="H10" s="10">
        <f t="shared" si="1"/>
        <v>0</v>
      </c>
    </row>
    <row r="11" spans="1:11">
      <c r="C11" s="29" t="s">
        <v>77</v>
      </c>
      <c r="D11" s="13">
        <v>1.23</v>
      </c>
      <c r="E11" s="13">
        <v>1.35</v>
      </c>
      <c r="F11" s="13">
        <v>1.1599999999999999</v>
      </c>
      <c r="G11" s="10">
        <f t="shared" si="0"/>
        <v>1.2466666666666668</v>
      </c>
      <c r="H11" s="10">
        <f t="shared" si="1"/>
        <v>9.609023536933059E-2</v>
      </c>
    </row>
    <row r="12" spans="1:11">
      <c r="G12" s="5"/>
      <c r="H12" s="5"/>
    </row>
    <row r="14" spans="1:11">
      <c r="E14" s="5"/>
      <c r="F14" s="5"/>
      <c r="J14" s="5"/>
      <c r="K14" s="5"/>
    </row>
  </sheetData>
  <phoneticPr fontId="8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2EFB10-510A-A148-8BB4-045537EAD57E}">
  <dimension ref="A4:K26"/>
  <sheetViews>
    <sheetView topLeftCell="A3" workbookViewId="0">
      <selection activeCell="A4" sqref="A4:XFD12"/>
    </sheetView>
  </sheetViews>
  <sheetFormatPr baseColWidth="10" defaultRowHeight="20"/>
  <cols>
    <col min="1" max="1" width="13.42578125" customWidth="1"/>
    <col min="3" max="3" width="40.28515625" customWidth="1"/>
    <col min="8" max="8" width="16.28515625" customWidth="1"/>
    <col min="9" max="9" width="28.7109375" customWidth="1"/>
  </cols>
  <sheetData>
    <row r="4" spans="1:8">
      <c r="A4" s="27" t="s">
        <v>70</v>
      </c>
    </row>
    <row r="6" spans="1:8">
      <c r="C6" s="29" t="s">
        <v>25</v>
      </c>
      <c r="D6" s="29" t="s">
        <v>2</v>
      </c>
      <c r="E6" s="29" t="s">
        <v>3</v>
      </c>
      <c r="F6" s="29" t="s">
        <v>4</v>
      </c>
      <c r="G6" s="47" t="s">
        <v>10</v>
      </c>
      <c r="H6" s="47" t="s">
        <v>34</v>
      </c>
    </row>
    <row r="7" spans="1:8">
      <c r="A7" s="18"/>
      <c r="B7" s="18"/>
      <c r="C7" s="29" t="s">
        <v>78</v>
      </c>
      <c r="D7" s="13">
        <v>0.17</v>
      </c>
      <c r="E7" s="13">
        <v>0.21</v>
      </c>
      <c r="F7" s="13">
        <v>0.23</v>
      </c>
      <c r="G7" s="10">
        <f>AVERAGE(D7:F7)</f>
        <v>0.20333333333333334</v>
      </c>
      <c r="H7" s="10">
        <f>STDEV(D7:F7)</f>
        <v>3.0550504633039068E-2</v>
      </c>
    </row>
    <row r="8" spans="1:8">
      <c r="A8" s="4"/>
      <c r="B8" s="4"/>
      <c r="C8" s="29" t="s">
        <v>270</v>
      </c>
      <c r="D8" s="13">
        <v>0.23</v>
      </c>
      <c r="E8" s="13">
        <v>9.9000000000000005E-2</v>
      </c>
      <c r="F8" s="13">
        <v>0.19</v>
      </c>
      <c r="G8" s="10">
        <f t="shared" ref="G8:G12" si="0">AVERAGE(D8:F8)</f>
        <v>0.17300000000000001</v>
      </c>
      <c r="H8" s="10">
        <f t="shared" ref="H8:H12" si="1">STDEV(D8:F8)</f>
        <v>6.7134193969988182E-2</v>
      </c>
    </row>
    <row r="9" spans="1:8" ht="42">
      <c r="A9" s="4"/>
      <c r="B9" s="4"/>
      <c r="C9" s="37" t="s">
        <v>266</v>
      </c>
      <c r="D9" s="13">
        <v>0.2</v>
      </c>
      <c r="E9" s="13">
        <v>0.22</v>
      </c>
      <c r="F9" s="13">
        <v>0.16</v>
      </c>
      <c r="G9" s="10">
        <f t="shared" si="0"/>
        <v>0.19333333333333336</v>
      </c>
      <c r="H9" s="10">
        <f t="shared" si="1"/>
        <v>3.0550504633038728E-2</v>
      </c>
    </row>
    <row r="10" spans="1:8" ht="42">
      <c r="A10" s="4"/>
      <c r="B10" s="4"/>
      <c r="C10" s="37" t="s">
        <v>267</v>
      </c>
      <c r="D10" s="13">
        <v>0.16</v>
      </c>
      <c r="E10" s="13">
        <v>0.17</v>
      </c>
      <c r="F10" s="13">
        <v>0.16</v>
      </c>
      <c r="G10" s="10">
        <f t="shared" si="0"/>
        <v>0.16333333333333333</v>
      </c>
      <c r="H10" s="10">
        <f t="shared" si="1"/>
        <v>5.7735026918962632E-3</v>
      </c>
    </row>
    <row r="11" spans="1:8" ht="63">
      <c r="C11" s="37" t="s">
        <v>268</v>
      </c>
      <c r="D11" s="13">
        <v>12.5</v>
      </c>
      <c r="E11" s="13">
        <v>10.1</v>
      </c>
      <c r="F11" s="13">
        <v>10.7</v>
      </c>
      <c r="G11" s="10">
        <f t="shared" si="0"/>
        <v>11.1</v>
      </c>
      <c r="H11" s="10">
        <f t="shared" si="1"/>
        <v>1.2489995996796799</v>
      </c>
    </row>
    <row r="12" spans="1:8" ht="63">
      <c r="C12" s="37" t="s">
        <v>269</v>
      </c>
      <c r="D12" s="13">
        <v>17.399999999999999</v>
      </c>
      <c r="E12" s="13">
        <v>16</v>
      </c>
      <c r="F12" s="13">
        <v>15.7</v>
      </c>
      <c r="G12" s="10">
        <f t="shared" si="0"/>
        <v>16.366666666666664</v>
      </c>
      <c r="H12" s="10">
        <f t="shared" si="1"/>
        <v>0.90737717258774608</v>
      </c>
    </row>
    <row r="15" spans="1:8">
      <c r="A15" s="27" t="s">
        <v>71</v>
      </c>
    </row>
    <row r="16" spans="1:8">
      <c r="C16" s="29"/>
      <c r="D16" s="29" t="s">
        <v>2</v>
      </c>
      <c r="E16" s="29" t="s">
        <v>3</v>
      </c>
      <c r="F16" s="29" t="s">
        <v>4</v>
      </c>
      <c r="G16" s="47" t="s">
        <v>10</v>
      </c>
      <c r="H16" s="47" t="s">
        <v>34</v>
      </c>
    </row>
    <row r="17" spans="3:11">
      <c r="C17" s="29" t="s">
        <v>78</v>
      </c>
      <c r="D17" s="13">
        <v>0.15</v>
      </c>
      <c r="E17" s="13">
        <v>0.13</v>
      </c>
      <c r="F17" s="13">
        <v>8.2000000000000003E-2</v>
      </c>
      <c r="G17" s="10">
        <f>AVERAGE(D17:F17)</f>
        <v>0.12066666666666669</v>
      </c>
      <c r="H17" s="10">
        <f>STDEV(D17:F17)</f>
        <v>3.4947579792216389E-2</v>
      </c>
    </row>
    <row r="18" spans="3:11">
      <c r="C18" s="29" t="s">
        <v>270</v>
      </c>
      <c r="D18" s="13">
        <v>9.6000000000000002E-2</v>
      </c>
      <c r="E18" s="13">
        <v>0.18</v>
      </c>
      <c r="F18" s="13">
        <v>0.12</v>
      </c>
      <c r="G18" s="10">
        <f t="shared" ref="G18:G22" si="2">AVERAGE(D18:F18)</f>
        <v>0.13200000000000001</v>
      </c>
      <c r="H18" s="10">
        <f t="shared" ref="H18:H22" si="3">STDEV(D18:F18)</f>
        <v>4.3266615305567815E-2</v>
      </c>
    </row>
    <row r="19" spans="3:11" ht="42">
      <c r="C19" s="37" t="s">
        <v>266</v>
      </c>
      <c r="D19" s="13">
        <v>3.84</v>
      </c>
      <c r="E19" s="13">
        <v>3.53</v>
      </c>
      <c r="F19" s="13">
        <v>3.55</v>
      </c>
      <c r="G19" s="10">
        <f t="shared" si="2"/>
        <v>3.6399999999999992</v>
      </c>
      <c r="H19" s="10">
        <f t="shared" si="3"/>
        <v>0.17349351572897476</v>
      </c>
    </row>
    <row r="20" spans="3:11" ht="42">
      <c r="C20" s="37" t="s">
        <v>267</v>
      </c>
      <c r="D20" s="13">
        <v>14.6</v>
      </c>
      <c r="E20" s="13">
        <v>13</v>
      </c>
      <c r="F20" s="13">
        <v>16.3</v>
      </c>
      <c r="G20" s="10">
        <f t="shared" si="2"/>
        <v>14.633333333333335</v>
      </c>
      <c r="H20" s="10">
        <f t="shared" si="3"/>
        <v>1.650252505931542</v>
      </c>
    </row>
    <row r="21" spans="3:11" ht="63">
      <c r="C21" s="37" t="s">
        <v>268</v>
      </c>
      <c r="D21" s="13">
        <v>20.399999999999999</v>
      </c>
      <c r="E21" s="13">
        <v>18.399999999999999</v>
      </c>
      <c r="F21" s="13">
        <v>25.2</v>
      </c>
      <c r="G21" s="10">
        <f t="shared" si="2"/>
        <v>21.333333333333332</v>
      </c>
      <c r="H21" s="10">
        <f t="shared" si="3"/>
        <v>3.4947579792216303</v>
      </c>
    </row>
    <row r="22" spans="3:11" ht="63">
      <c r="C22" s="37" t="s">
        <v>269</v>
      </c>
      <c r="D22" s="13">
        <v>37.5</v>
      </c>
      <c r="E22" s="13">
        <v>35.9</v>
      </c>
      <c r="F22" s="13">
        <v>37.299999999999997</v>
      </c>
      <c r="G22" s="10">
        <f t="shared" si="2"/>
        <v>36.9</v>
      </c>
      <c r="H22" s="10">
        <f t="shared" si="3"/>
        <v>0.87177978870813488</v>
      </c>
    </row>
    <row r="23" spans="3:11">
      <c r="G23" s="5"/>
      <c r="H23" s="5"/>
    </row>
    <row r="26" spans="3:11">
      <c r="E26" s="5"/>
      <c r="F26" s="5"/>
      <c r="J26" s="5"/>
      <c r="K26" s="5"/>
    </row>
  </sheetData>
  <phoneticPr fontId="8"/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8F67B7-83BF-6F46-A31A-AAE438972C04}">
  <dimension ref="A1:J36"/>
  <sheetViews>
    <sheetView zoomScale="80" zoomScaleNormal="80" workbookViewId="0">
      <selection activeCell="A39" sqref="A39:XFD59"/>
    </sheetView>
  </sheetViews>
  <sheetFormatPr baseColWidth="10" defaultRowHeight="20"/>
  <cols>
    <col min="1" max="1" width="28" style="1" customWidth="1"/>
    <col min="2" max="2" width="44.7109375" customWidth="1"/>
    <col min="3" max="3" width="14.85546875" customWidth="1"/>
    <col min="4" max="9" width="18.42578125" customWidth="1"/>
    <col min="10" max="10" width="12.42578125" bestFit="1" customWidth="1"/>
  </cols>
  <sheetData>
    <row r="1" spans="1:10">
      <c r="A1" s="2" t="s">
        <v>82</v>
      </c>
    </row>
    <row r="3" spans="1:10">
      <c r="A3" s="43" t="s">
        <v>22</v>
      </c>
      <c r="B3" s="43" t="s">
        <v>25</v>
      </c>
      <c r="C3" s="118" t="s">
        <v>271</v>
      </c>
      <c r="D3" s="118"/>
      <c r="E3" s="118"/>
      <c r="F3" s="118" t="s">
        <v>272</v>
      </c>
      <c r="G3" s="118"/>
      <c r="H3" s="118"/>
      <c r="I3" s="47" t="s">
        <v>83</v>
      </c>
      <c r="J3" s="47" t="s">
        <v>84</v>
      </c>
    </row>
    <row r="4" spans="1:10">
      <c r="A4" s="43"/>
      <c r="B4" s="43"/>
      <c r="C4" s="43" t="s">
        <v>2</v>
      </c>
      <c r="D4" s="43" t="s">
        <v>3</v>
      </c>
      <c r="E4" s="43" t="s">
        <v>4</v>
      </c>
      <c r="F4" s="43" t="s">
        <v>2</v>
      </c>
      <c r="G4" s="43" t="s">
        <v>3</v>
      </c>
      <c r="H4" s="43" t="s">
        <v>4</v>
      </c>
      <c r="I4" s="47"/>
      <c r="J4" s="47"/>
    </row>
    <row r="5" spans="1:10">
      <c r="A5" s="43" t="s">
        <v>135</v>
      </c>
      <c r="B5" s="43" t="s">
        <v>85</v>
      </c>
      <c r="C5" s="14">
        <v>0.26086956521739135</v>
      </c>
      <c r="D5" s="14">
        <v>1.1739130434782608</v>
      </c>
      <c r="E5" s="14">
        <v>11.739130434782609</v>
      </c>
      <c r="F5" s="14">
        <v>0.55086301872934273</v>
      </c>
      <c r="G5" s="14">
        <v>1.9831068674256336</v>
      </c>
      <c r="H5" s="14">
        <v>13.551230260741828</v>
      </c>
      <c r="I5" s="16">
        <f>AVERAGE(C5:H5)</f>
        <v>4.8765188650625113</v>
      </c>
      <c r="J5" s="16">
        <f>STDEV(C5:H5)</f>
        <v>6.073593584911003</v>
      </c>
    </row>
    <row r="6" spans="1:10">
      <c r="A6" s="43" t="s">
        <v>135</v>
      </c>
      <c r="B6" s="43" t="s">
        <v>86</v>
      </c>
      <c r="C6" s="14">
        <v>15596.347826086958</v>
      </c>
      <c r="D6" s="14">
        <v>20159.217391304348</v>
      </c>
      <c r="E6" s="14">
        <v>20427.913043478264</v>
      </c>
      <c r="F6" s="14">
        <v>12868.626819716776</v>
      </c>
      <c r="G6" s="14">
        <v>10907.098677939663</v>
      </c>
      <c r="H6" s="14">
        <v>11023.874699406499</v>
      </c>
      <c r="I6" s="16">
        <f t="shared" ref="I6:I36" si="0">AVERAGE(C6:H6)</f>
        <v>15163.846409655418</v>
      </c>
      <c r="J6" s="16">
        <f t="shared" ref="J6:J36" si="1">STDEV(C6:H6)</f>
        <v>4321.5387589146776</v>
      </c>
    </row>
    <row r="7" spans="1:10">
      <c r="A7" s="43" t="s">
        <v>135</v>
      </c>
      <c r="B7" s="43" t="s">
        <v>87</v>
      </c>
      <c r="C7" s="14">
        <v>4.8260869565217392</v>
      </c>
      <c r="D7" s="14">
        <v>3.7826086956521747</v>
      </c>
      <c r="E7" s="14">
        <v>4.8260869565217392</v>
      </c>
      <c r="F7" s="14">
        <v>4.4069041498347419</v>
      </c>
      <c r="G7" s="14">
        <v>3.8560411311053993</v>
      </c>
      <c r="H7" s="14">
        <v>4.4069041498347419</v>
      </c>
      <c r="I7" s="16">
        <f t="shared" si="0"/>
        <v>4.3507720065784223</v>
      </c>
      <c r="J7" s="16">
        <f t="shared" si="1"/>
        <v>0.45292790272212452</v>
      </c>
    </row>
    <row r="8" spans="1:10">
      <c r="A8" s="43" t="s">
        <v>135</v>
      </c>
      <c r="B8" s="43" t="s">
        <v>88</v>
      </c>
      <c r="C8" s="14">
        <v>100.69565217391305</v>
      </c>
      <c r="D8" s="14">
        <v>98.34782608695653</v>
      </c>
      <c r="E8" s="14">
        <v>100.95652173913045</v>
      </c>
      <c r="F8" s="14">
        <v>131.65626147631292</v>
      </c>
      <c r="G8" s="14">
        <v>112.92691883951524</v>
      </c>
      <c r="H8" s="14">
        <v>118.6558942343004</v>
      </c>
      <c r="I8" s="16">
        <f t="shared" si="0"/>
        <v>110.53984575835476</v>
      </c>
      <c r="J8" s="16">
        <f t="shared" si="1"/>
        <v>13.075664142103928</v>
      </c>
    </row>
    <row r="9" spans="1:10">
      <c r="A9" s="43" t="s">
        <v>135</v>
      </c>
      <c r="B9" s="43" t="s">
        <v>89</v>
      </c>
      <c r="C9" s="14">
        <v>77.08695652173914</v>
      </c>
      <c r="D9" s="14">
        <v>76.173913043478265</v>
      </c>
      <c r="E9" s="14">
        <v>86.217391304347828</v>
      </c>
      <c r="F9" s="14">
        <v>97.61292691883952</v>
      </c>
      <c r="G9" s="14">
        <v>99.596033786265153</v>
      </c>
      <c r="H9" s="14">
        <v>102.79103929489534</v>
      </c>
      <c r="I9" s="16">
        <f t="shared" si="0"/>
        <v>89.913043478260875</v>
      </c>
      <c r="J9" s="16">
        <f t="shared" si="1"/>
        <v>11.711714983446591</v>
      </c>
    </row>
    <row r="10" spans="1:10">
      <c r="A10" s="43" t="s">
        <v>135</v>
      </c>
      <c r="B10" s="43" t="s">
        <v>90</v>
      </c>
      <c r="C10" s="14">
        <v>134.47826086956522</v>
      </c>
      <c r="D10" s="14">
        <v>143.60869565217391</v>
      </c>
      <c r="E10" s="14">
        <v>114.6521739130435</v>
      </c>
      <c r="F10" s="14">
        <v>115.13037091443262</v>
      </c>
      <c r="G10" s="14">
        <v>123.83400661035624</v>
      </c>
      <c r="H10" s="14">
        <v>122.07124495042234</v>
      </c>
      <c r="I10" s="16">
        <f t="shared" si="0"/>
        <v>125.62912548499897</v>
      </c>
      <c r="J10" s="16">
        <f t="shared" si="1"/>
        <v>11.385696460640524</v>
      </c>
    </row>
    <row r="11" spans="1:10">
      <c r="A11" s="43" t="s">
        <v>135</v>
      </c>
      <c r="B11" s="43" t="s">
        <v>91</v>
      </c>
      <c r="C11" s="14">
        <v>67.43478260869567</v>
      </c>
      <c r="D11" s="14">
        <v>64.043478260869563</v>
      </c>
      <c r="E11" s="14">
        <v>69.521739130434796</v>
      </c>
      <c r="F11" s="14">
        <v>131.43591626882116</v>
      </c>
      <c r="G11" s="14">
        <v>125.04590525156078</v>
      </c>
      <c r="H11" s="14">
        <v>137.27506426735218</v>
      </c>
      <c r="I11" s="16">
        <f t="shared" si="0"/>
        <v>99.12614763128903</v>
      </c>
      <c r="J11" s="16">
        <f t="shared" si="1"/>
        <v>35.4475729348136</v>
      </c>
    </row>
    <row r="12" spans="1:10">
      <c r="A12" s="43" t="s">
        <v>135</v>
      </c>
      <c r="B12" s="43" t="s">
        <v>92</v>
      </c>
      <c r="C12" s="14">
        <v>49.565217391304351</v>
      </c>
      <c r="D12" s="14">
        <v>45.913043478260875</v>
      </c>
      <c r="E12" s="14">
        <v>40.695652173913047</v>
      </c>
      <c r="F12" s="14">
        <v>62.90855673889093</v>
      </c>
      <c r="G12" s="14">
        <v>64.671318398824823</v>
      </c>
      <c r="H12" s="14">
        <v>68.307014322438491</v>
      </c>
      <c r="I12" s="16">
        <f t="shared" si="0"/>
        <v>55.343467083938748</v>
      </c>
      <c r="J12" s="16">
        <f t="shared" si="1"/>
        <v>11.394494189530587</v>
      </c>
    </row>
    <row r="13" spans="1:10">
      <c r="A13" s="43" t="s">
        <v>135</v>
      </c>
      <c r="B13" s="43" t="s">
        <v>93</v>
      </c>
      <c r="C13" s="14">
        <v>55.565217391304358</v>
      </c>
      <c r="D13" s="14">
        <v>55.173913043478265</v>
      </c>
      <c r="E13" s="14">
        <v>52.956521739130444</v>
      </c>
      <c r="F13" s="14">
        <v>58.611825192802058</v>
      </c>
      <c r="G13" s="14">
        <v>64.561145795078957</v>
      </c>
      <c r="H13" s="14">
        <v>64.230627983841345</v>
      </c>
      <c r="I13" s="16">
        <f t="shared" si="0"/>
        <v>58.516541857605908</v>
      </c>
      <c r="J13" s="16">
        <f t="shared" si="1"/>
        <v>4.898865238913916</v>
      </c>
    </row>
    <row r="14" spans="1:10">
      <c r="A14" s="43" t="s">
        <v>135</v>
      </c>
      <c r="B14" s="43" t="s">
        <v>94</v>
      </c>
      <c r="C14" s="14">
        <v>78</v>
      </c>
      <c r="D14" s="14">
        <v>91.695652173913047</v>
      </c>
      <c r="E14" s="14">
        <v>85.304347826086968</v>
      </c>
      <c r="F14" s="14">
        <v>81.52772677194271</v>
      </c>
      <c r="G14" s="14">
        <v>83.510833639368357</v>
      </c>
      <c r="H14" s="14">
        <v>87.587219977965489</v>
      </c>
      <c r="I14" s="16">
        <f t="shared" si="0"/>
        <v>84.6042967315461</v>
      </c>
      <c r="J14" s="16">
        <f t="shared" si="1"/>
        <v>4.7739481398017674</v>
      </c>
    </row>
    <row r="15" spans="1:10">
      <c r="A15" s="43" t="s">
        <v>135</v>
      </c>
      <c r="B15" s="43" t="s">
        <v>95</v>
      </c>
      <c r="C15" s="14">
        <v>89.739130434782609</v>
      </c>
      <c r="D15" s="14">
        <v>116.86956521739131</v>
      </c>
      <c r="E15" s="14">
        <v>105</v>
      </c>
      <c r="F15" s="14">
        <v>142.34300403966216</v>
      </c>
      <c r="G15" s="14">
        <v>162.06390011017263</v>
      </c>
      <c r="H15" s="14">
        <v>157.2163055453544</v>
      </c>
      <c r="I15" s="16">
        <f t="shared" si="0"/>
        <v>128.87198422456052</v>
      </c>
      <c r="J15" s="16">
        <f t="shared" si="1"/>
        <v>29.434273032389502</v>
      </c>
    </row>
    <row r="16" spans="1:10">
      <c r="A16" s="43" t="s">
        <v>135</v>
      </c>
      <c r="B16" s="43" t="s">
        <v>96</v>
      </c>
      <c r="C16" s="14">
        <v>111.91304347826087</v>
      </c>
      <c r="D16" s="14">
        <v>109.69565217391303</v>
      </c>
      <c r="E16" s="14">
        <v>98.478260869565233</v>
      </c>
      <c r="F16" s="14">
        <v>93.426367976496522</v>
      </c>
      <c r="G16" s="14">
        <v>98.273962541314731</v>
      </c>
      <c r="H16" s="14">
        <v>105.98604480352552</v>
      </c>
      <c r="I16" s="16">
        <f t="shared" si="0"/>
        <v>102.96222197384598</v>
      </c>
      <c r="J16" s="16">
        <f t="shared" si="1"/>
        <v>7.3159823334744152</v>
      </c>
    </row>
    <row r="17" spans="1:10">
      <c r="A17" s="43" t="s">
        <v>135</v>
      </c>
      <c r="B17" s="43" t="s">
        <v>97</v>
      </c>
      <c r="C17" s="14">
        <v>201.26086956521738</v>
      </c>
      <c r="D17" s="14">
        <v>238.95652173913047</v>
      </c>
      <c r="E17" s="14">
        <v>209.21739130434784</v>
      </c>
      <c r="F17" s="14">
        <v>99.155343371281674</v>
      </c>
      <c r="G17" s="14">
        <v>100.03672420124863</v>
      </c>
      <c r="H17" s="14">
        <v>102.90121189864121</v>
      </c>
      <c r="I17" s="16">
        <f t="shared" si="0"/>
        <v>158.58801034664455</v>
      </c>
      <c r="J17" s="16">
        <f t="shared" si="1"/>
        <v>64.660527817155128</v>
      </c>
    </row>
    <row r="18" spans="1:10">
      <c r="A18" s="43" t="s">
        <v>135</v>
      </c>
      <c r="B18" s="43" t="s">
        <v>98</v>
      </c>
      <c r="C18" s="14">
        <v>85.304347826086968</v>
      </c>
      <c r="D18" s="14">
        <v>80.869565217391312</v>
      </c>
      <c r="E18" s="14">
        <v>76.173913043478265</v>
      </c>
      <c r="F18" s="14">
        <v>64.120455380095493</v>
      </c>
      <c r="G18" s="14">
        <v>67.866323907455012</v>
      </c>
      <c r="H18" s="14">
        <v>69.298567756151314</v>
      </c>
      <c r="I18" s="16">
        <f t="shared" si="0"/>
        <v>73.938862188443068</v>
      </c>
      <c r="J18" s="16">
        <f t="shared" si="1"/>
        <v>8.2099150595628494</v>
      </c>
    </row>
    <row r="19" spans="1:10">
      <c r="A19" s="43" t="s">
        <v>135</v>
      </c>
      <c r="B19" s="43" t="s">
        <v>99</v>
      </c>
      <c r="C19" s="14">
        <v>92.478260869565219</v>
      </c>
      <c r="D19" s="14">
        <v>96.000000000000014</v>
      </c>
      <c r="E19" s="14">
        <v>102.2608695652174</v>
      </c>
      <c r="F19" s="14">
        <v>72.603745868527369</v>
      </c>
      <c r="G19" s="14">
        <v>76.680132207124501</v>
      </c>
      <c r="H19" s="14">
        <v>77.341167829599712</v>
      </c>
      <c r="I19" s="16">
        <f t="shared" si="0"/>
        <v>86.227362723339027</v>
      </c>
      <c r="J19" s="16">
        <f t="shared" si="1"/>
        <v>12.2259438494556</v>
      </c>
    </row>
    <row r="20" spans="1:10">
      <c r="A20" s="43" t="s">
        <v>135</v>
      </c>
      <c r="B20" s="43" t="s">
        <v>100</v>
      </c>
      <c r="C20" s="14">
        <v>4905.652173913044</v>
      </c>
      <c r="D20" s="14">
        <v>4638.3913043478269</v>
      </c>
      <c r="E20" s="14">
        <v>4517.217391304348</v>
      </c>
      <c r="F20" s="14">
        <v>3748.2923246419391</v>
      </c>
      <c r="G20" s="14">
        <v>3651.560778553066</v>
      </c>
      <c r="H20" s="14">
        <v>3910.1358795446204</v>
      </c>
      <c r="I20" s="16">
        <f t="shared" si="0"/>
        <v>4228.5416420508072</v>
      </c>
      <c r="J20" s="16">
        <f t="shared" si="1"/>
        <v>524.35058111196179</v>
      </c>
    </row>
    <row r="21" spans="1:10">
      <c r="A21" s="43" t="s">
        <v>135</v>
      </c>
      <c r="B21" s="43" t="s">
        <v>101</v>
      </c>
      <c r="C21" s="14">
        <v>7194.9130434782619</v>
      </c>
      <c r="D21" s="14">
        <v>7326.5217391304359</v>
      </c>
      <c r="E21" s="14">
        <v>7104.1304347826099</v>
      </c>
      <c r="F21" s="14">
        <v>6862.7616599338962</v>
      </c>
      <c r="G21" s="14">
        <v>7065.0385604113108</v>
      </c>
      <c r="H21" s="14">
        <v>6385.6041131105403</v>
      </c>
      <c r="I21" s="16">
        <f t="shared" si="0"/>
        <v>6989.8282584745093</v>
      </c>
      <c r="J21" s="16">
        <f t="shared" si="1"/>
        <v>333.27963762820292</v>
      </c>
    </row>
    <row r="22" spans="1:10">
      <c r="A22" s="43" t="s">
        <v>135</v>
      </c>
      <c r="B22" s="43" t="s">
        <v>102</v>
      </c>
      <c r="C22" s="14">
        <v>889.304347826087</v>
      </c>
      <c r="D22" s="14">
        <v>948.13043478260875</v>
      </c>
      <c r="E22" s="14">
        <v>850.95652173913049</v>
      </c>
      <c r="F22" s="14">
        <v>431.76643408005873</v>
      </c>
      <c r="G22" s="14">
        <v>435.29195739992656</v>
      </c>
      <c r="H22" s="14">
        <v>468.01322071244959</v>
      </c>
      <c r="I22" s="16">
        <f t="shared" si="0"/>
        <v>670.57715275671023</v>
      </c>
      <c r="J22" s="16">
        <f t="shared" si="1"/>
        <v>249.33349396137356</v>
      </c>
    </row>
    <row r="23" spans="1:10">
      <c r="A23" s="43" t="s">
        <v>135</v>
      </c>
      <c r="B23" s="43" t="s">
        <v>103</v>
      </c>
      <c r="C23" s="14">
        <v>71.739130434782624</v>
      </c>
      <c r="D23" s="14">
        <v>62.478260869565219</v>
      </c>
      <c r="E23" s="14">
        <v>65.739130434782609</v>
      </c>
      <c r="F23" s="14">
        <v>83.290488431876611</v>
      </c>
      <c r="G23" s="14">
        <v>79.324274697025345</v>
      </c>
      <c r="H23" s="14">
        <v>76.129269188395156</v>
      </c>
      <c r="I23" s="16">
        <f t="shared" si="0"/>
        <v>73.116759009404589</v>
      </c>
      <c r="J23" s="16">
        <f t="shared" si="1"/>
        <v>8.0077230908456372</v>
      </c>
    </row>
    <row r="24" spans="1:10">
      <c r="A24" s="43" t="s">
        <v>135</v>
      </c>
      <c r="B24" s="43" t="s">
        <v>104</v>
      </c>
      <c r="C24" s="14">
        <v>72.391304347826107</v>
      </c>
      <c r="D24" s="14">
        <v>73.826086956521735</v>
      </c>
      <c r="E24" s="14">
        <v>89.347826086956545</v>
      </c>
      <c r="F24" s="14">
        <v>91.00257069408741</v>
      </c>
      <c r="G24" s="14">
        <v>92.544987146529564</v>
      </c>
      <c r="H24" s="14">
        <v>94.307748806463465</v>
      </c>
      <c r="I24" s="16">
        <f t="shared" si="0"/>
        <v>85.57008733973079</v>
      </c>
      <c r="J24" s="16">
        <f t="shared" si="1"/>
        <v>9.8018468342278364</v>
      </c>
    </row>
    <row r="25" spans="1:10">
      <c r="A25" s="43" t="s">
        <v>135</v>
      </c>
      <c r="B25" s="43" t="s">
        <v>105</v>
      </c>
      <c r="C25" s="14">
        <v>1576.3043478260872</v>
      </c>
      <c r="D25" s="14">
        <v>1751.0869565217395</v>
      </c>
      <c r="E25" s="14">
        <v>1717.5652173913043</v>
      </c>
      <c r="F25" s="14">
        <v>1876.6801322071246</v>
      </c>
      <c r="G25" s="14">
        <v>1894.1975762027178</v>
      </c>
      <c r="H25" s="14">
        <v>1901.0282776349616</v>
      </c>
      <c r="I25" s="16">
        <f t="shared" si="0"/>
        <v>1786.1437512973225</v>
      </c>
      <c r="J25" s="16">
        <f t="shared" si="1"/>
        <v>128.86852925253271</v>
      </c>
    </row>
    <row r="26" spans="1:10">
      <c r="A26" s="43" t="s">
        <v>135</v>
      </c>
      <c r="B26" s="43" t="s">
        <v>106</v>
      </c>
      <c r="C26" s="14">
        <v>6767.608695652174</v>
      </c>
      <c r="D26" s="14">
        <v>6478.95652173913</v>
      </c>
      <c r="E26" s="14">
        <v>5347.826086956522</v>
      </c>
      <c r="F26" s="14">
        <v>6414.5795078957035</v>
      </c>
      <c r="G26" s="14">
        <v>6050.8997429305919</v>
      </c>
      <c r="H26" s="14">
        <v>6104.0029379361013</v>
      </c>
      <c r="I26" s="16">
        <f t="shared" si="0"/>
        <v>6193.9789155183707</v>
      </c>
      <c r="J26" s="16">
        <f t="shared" si="1"/>
        <v>490.60573121691232</v>
      </c>
    </row>
    <row r="27" spans="1:10">
      <c r="A27" s="43" t="s">
        <v>135</v>
      </c>
      <c r="B27" s="43" t="s">
        <v>107</v>
      </c>
      <c r="C27" s="14">
        <v>737.21739130434787</v>
      </c>
      <c r="D27" s="14">
        <v>669.39130434782612</v>
      </c>
      <c r="E27" s="14">
        <v>711.65217391304361</v>
      </c>
      <c r="F27" s="14">
        <v>548.87991186191709</v>
      </c>
      <c r="G27" s="14">
        <v>573.33822989349983</v>
      </c>
      <c r="H27" s="14">
        <v>556.3716489166361</v>
      </c>
      <c r="I27" s="16">
        <f t="shared" si="0"/>
        <v>632.80844337287851</v>
      </c>
      <c r="J27" s="16">
        <f t="shared" si="1"/>
        <v>83.52144181032088</v>
      </c>
    </row>
    <row r="28" spans="1:10">
      <c r="A28" s="43" t="s">
        <v>135</v>
      </c>
      <c r="B28" s="43" t="s">
        <v>108</v>
      </c>
      <c r="C28" s="14">
        <v>1313.608695652174</v>
      </c>
      <c r="D28" s="14">
        <v>1357.304347826087</v>
      </c>
      <c r="E28" s="14">
        <v>1473.6521739130437</v>
      </c>
      <c r="F28" s="14">
        <v>883.58428204186555</v>
      </c>
      <c r="G28" s="14">
        <v>846.12559676827027</v>
      </c>
      <c r="H28" s="14">
        <v>845.24421593830346</v>
      </c>
      <c r="I28" s="16">
        <f t="shared" si="0"/>
        <v>1119.919885356624</v>
      </c>
      <c r="J28" s="16">
        <f t="shared" si="1"/>
        <v>291.6360140487248</v>
      </c>
    </row>
    <row r="29" spans="1:10">
      <c r="A29" s="43" t="s">
        <v>135</v>
      </c>
      <c r="B29" s="43" t="s">
        <v>109</v>
      </c>
      <c r="C29" s="14">
        <v>3302.6086956521744</v>
      </c>
      <c r="D29" s="14">
        <v>3860.739130434783</v>
      </c>
      <c r="E29" s="14">
        <v>3829.6956521739135</v>
      </c>
      <c r="F29" s="14">
        <v>3446.5295629820057</v>
      </c>
      <c r="G29" s="14">
        <v>3511.2008813808302</v>
      </c>
      <c r="H29" s="14">
        <v>3568.8211531399197</v>
      </c>
      <c r="I29" s="16">
        <f t="shared" si="0"/>
        <v>3586.5991792939385</v>
      </c>
      <c r="J29" s="16">
        <f t="shared" si="1"/>
        <v>219.32608677180693</v>
      </c>
    </row>
    <row r="30" spans="1:10">
      <c r="A30" s="43" t="s">
        <v>135</v>
      </c>
      <c r="B30" s="43" t="s">
        <v>110</v>
      </c>
      <c r="C30" s="14">
        <v>4937.217391304348</v>
      </c>
      <c r="D30" s="14">
        <v>5526.7826086956529</v>
      </c>
      <c r="E30" s="14">
        <v>5176.8260869565229</v>
      </c>
      <c r="F30" s="14">
        <v>4637.0547190598609</v>
      </c>
      <c r="G30" s="14">
        <v>4683.4373852368717</v>
      </c>
      <c r="H30" s="14">
        <v>4399.7429305912601</v>
      </c>
      <c r="I30" s="16">
        <f t="shared" si="0"/>
        <v>4893.5101869740865</v>
      </c>
      <c r="J30" s="16">
        <f t="shared" si="1"/>
        <v>409.12547501591098</v>
      </c>
    </row>
    <row r="31" spans="1:10">
      <c r="A31" s="43" t="s">
        <v>135</v>
      </c>
      <c r="B31" s="43" t="s">
        <v>111</v>
      </c>
      <c r="C31" s="14">
        <v>56.739130434782616</v>
      </c>
      <c r="D31" s="14">
        <v>59.869565217391305</v>
      </c>
      <c r="E31" s="14">
        <v>55.956521739130437</v>
      </c>
      <c r="F31" s="14">
        <v>59.383033419023143</v>
      </c>
      <c r="G31" s="14">
        <v>57.17958134410577</v>
      </c>
      <c r="H31" s="14">
        <v>53.764230627983842</v>
      </c>
      <c r="I31" s="16">
        <f t="shared" si="0"/>
        <v>57.148677130402859</v>
      </c>
      <c r="J31" s="16">
        <f t="shared" si="1"/>
        <v>2.2556584926538381</v>
      </c>
    </row>
    <row r="32" spans="1:10">
      <c r="A32" s="43" t="s">
        <v>135</v>
      </c>
      <c r="B32" s="43" t="s">
        <v>112</v>
      </c>
      <c r="C32" s="14">
        <v>394.17391304347825</v>
      </c>
      <c r="D32" s="14">
        <v>386.34782608695656</v>
      </c>
      <c r="E32" s="14">
        <v>418.30434782608694</v>
      </c>
      <c r="F32" s="14">
        <v>383.1803158281308</v>
      </c>
      <c r="G32" s="14">
        <v>370.40029379361005</v>
      </c>
      <c r="H32" s="14">
        <v>329.30591259640101</v>
      </c>
      <c r="I32" s="16">
        <f t="shared" si="0"/>
        <v>380.28543486244394</v>
      </c>
      <c r="J32" s="16">
        <f t="shared" si="1"/>
        <v>29.597595161470075</v>
      </c>
    </row>
    <row r="33" spans="1:10">
      <c r="A33" s="43" t="s">
        <v>135</v>
      </c>
      <c r="B33" s="43" t="s">
        <v>113</v>
      </c>
      <c r="C33" s="14">
        <v>6046.304347826087</v>
      </c>
      <c r="D33" s="14">
        <v>6301.8260869565229</v>
      </c>
      <c r="E33" s="14">
        <v>6567.3913043478269</v>
      </c>
      <c r="F33" s="14">
        <v>6902.7543150936481</v>
      </c>
      <c r="G33" s="14">
        <v>6859.6768270290131</v>
      </c>
      <c r="H33" s="14">
        <v>6256.9225119353659</v>
      </c>
      <c r="I33" s="16">
        <f t="shared" si="0"/>
        <v>6489.1458988647437</v>
      </c>
      <c r="J33" s="16">
        <f t="shared" si="1"/>
        <v>346.29827804292518</v>
      </c>
    </row>
    <row r="34" spans="1:10">
      <c r="A34" s="43" t="s">
        <v>135</v>
      </c>
      <c r="B34" s="43" t="s">
        <v>114</v>
      </c>
      <c r="C34" s="14">
        <v>501.78260869565224</v>
      </c>
      <c r="D34" s="14">
        <v>540.26086956521749</v>
      </c>
      <c r="E34" s="14">
        <v>488.08695652173918</v>
      </c>
      <c r="F34" s="14">
        <v>363.23907455012858</v>
      </c>
      <c r="G34" s="14">
        <v>390.23136246786635</v>
      </c>
      <c r="H34" s="14">
        <v>419.75762027175909</v>
      </c>
      <c r="I34" s="16">
        <f t="shared" si="0"/>
        <v>450.5597486787272</v>
      </c>
      <c r="J34" s="16">
        <f t="shared" si="1"/>
        <v>69.701577073374281</v>
      </c>
    </row>
    <row r="35" spans="1:10">
      <c r="A35" s="43" t="s">
        <v>135</v>
      </c>
      <c r="B35" s="43" t="s">
        <v>115</v>
      </c>
      <c r="C35" s="14">
        <v>6269.4782608695659</v>
      </c>
      <c r="D35" s="14">
        <v>6186.3913043478269</v>
      </c>
      <c r="E35" s="14">
        <v>5629.565217391304</v>
      </c>
      <c r="F35" s="14">
        <v>5136.0264414248995</v>
      </c>
      <c r="G35" s="14">
        <v>5184.9430774880648</v>
      </c>
      <c r="H35" s="14">
        <v>5214.4693352919576</v>
      </c>
      <c r="I35" s="16">
        <f t="shared" si="0"/>
        <v>5603.478939468936</v>
      </c>
      <c r="J35" s="16">
        <f t="shared" si="1"/>
        <v>515.56473753821729</v>
      </c>
    </row>
    <row r="36" spans="1:10">
      <c r="A36" s="43" t="s">
        <v>135</v>
      </c>
      <c r="B36" s="43" t="s">
        <v>116</v>
      </c>
      <c r="C36" s="14">
        <v>28.956521739130437</v>
      </c>
      <c r="D36" s="14">
        <v>29.478260869565219</v>
      </c>
      <c r="E36" s="14">
        <v>34.04347826086957</v>
      </c>
      <c r="F36" s="14">
        <v>39.662137348512672</v>
      </c>
      <c r="G36" s="14">
        <v>32.170400293793612</v>
      </c>
      <c r="H36" s="14">
        <v>30.07712082262211</v>
      </c>
      <c r="I36" s="16">
        <f t="shared" si="0"/>
        <v>32.397986555748936</v>
      </c>
      <c r="J36" s="16">
        <f t="shared" si="1"/>
        <v>4.0319281024355424</v>
      </c>
    </row>
  </sheetData>
  <mergeCells count="2">
    <mergeCell ref="C3:E3"/>
    <mergeCell ref="F3:H3"/>
  </mergeCells>
  <phoneticPr fontId="8"/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917665-CE14-334D-A18D-6E4D51F2A609}">
  <dimension ref="A4:S4"/>
  <sheetViews>
    <sheetView zoomScale="48" zoomScaleNormal="48" workbookViewId="0">
      <selection activeCell="S20" sqref="S20"/>
    </sheetView>
  </sheetViews>
  <sheetFormatPr baseColWidth="10" defaultRowHeight="20"/>
  <cols>
    <col min="1" max="1" width="28" style="1" customWidth="1"/>
    <col min="2" max="2" width="44.7109375" customWidth="1"/>
    <col min="3" max="3" width="14.85546875" customWidth="1"/>
    <col min="4" max="9" width="18.42578125" customWidth="1"/>
    <col min="10" max="10" width="12.42578125" bestFit="1" customWidth="1"/>
  </cols>
  <sheetData>
    <row r="4" spans="2:19" ht="40">
      <c r="B4" s="59" t="s">
        <v>145</v>
      </c>
      <c r="H4" s="59" t="s">
        <v>132</v>
      </c>
      <c r="S4" s="59" t="s">
        <v>150</v>
      </c>
    </row>
  </sheetData>
  <phoneticPr fontId="8"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6DA2F8-AB63-BF49-A9D9-C3B24E121C15}">
  <dimension ref="A3:G11"/>
  <sheetViews>
    <sheetView zoomScale="80" zoomScaleNormal="80" workbookViewId="0">
      <selection activeCell="G40" sqref="G40"/>
    </sheetView>
  </sheetViews>
  <sheetFormatPr baseColWidth="10" defaultRowHeight="20"/>
  <cols>
    <col min="1" max="1" width="28" style="1" customWidth="1"/>
    <col min="2" max="2" width="44.7109375" customWidth="1"/>
    <col min="3" max="3" width="14.85546875" customWidth="1"/>
    <col min="4" max="9" width="18.42578125" customWidth="1"/>
    <col min="10" max="10" width="12.42578125" bestFit="1" customWidth="1"/>
  </cols>
  <sheetData>
    <row r="3" spans="1:7">
      <c r="A3" s="2" t="s">
        <v>79</v>
      </c>
    </row>
    <row r="4" spans="1:7">
      <c r="A4" s="18"/>
      <c r="B4" s="18"/>
      <c r="C4" s="18"/>
    </row>
    <row r="5" spans="1:7">
      <c r="A5" s="43" t="s">
        <v>22</v>
      </c>
      <c r="B5" s="44" t="s">
        <v>25</v>
      </c>
      <c r="C5" s="43" t="s">
        <v>2</v>
      </c>
      <c r="D5" s="43" t="s">
        <v>3</v>
      </c>
      <c r="E5" s="43" t="s">
        <v>4</v>
      </c>
      <c r="F5" s="47" t="s">
        <v>10</v>
      </c>
      <c r="G5" s="47" t="s">
        <v>11</v>
      </c>
    </row>
    <row r="6" spans="1:7">
      <c r="A6" s="43" t="s">
        <v>133</v>
      </c>
      <c r="B6" s="13" t="s">
        <v>80</v>
      </c>
      <c r="C6" s="13">
        <v>0.49</v>
      </c>
      <c r="D6" s="13">
        <v>0.45</v>
      </c>
      <c r="E6" s="13">
        <v>0.55000000000000004</v>
      </c>
      <c r="F6" s="15">
        <f>AVERAGE(C6:E6)</f>
        <v>0.49666666666666665</v>
      </c>
      <c r="G6" s="15">
        <f>STDEV(C6:E6)</f>
        <v>5.0332229568471686E-2</v>
      </c>
    </row>
    <row r="7" spans="1:7">
      <c r="A7" s="43" t="s">
        <v>133</v>
      </c>
      <c r="B7" s="13" t="s">
        <v>6</v>
      </c>
      <c r="C7" s="13">
        <v>28.4</v>
      </c>
      <c r="D7" s="13">
        <v>27.5</v>
      </c>
      <c r="E7" s="13">
        <v>28.4</v>
      </c>
      <c r="F7" s="15">
        <f>AVERAGE(C7:E7)</f>
        <v>28.099999999999998</v>
      </c>
      <c r="G7" s="15">
        <f>STDEV(C7:E7)</f>
        <v>0.51961524227066236</v>
      </c>
    </row>
    <row r="8" spans="1:7">
      <c r="A8" s="43" t="s">
        <v>133</v>
      </c>
      <c r="B8" s="13" t="s">
        <v>7</v>
      </c>
      <c r="C8" s="13">
        <v>0.24</v>
      </c>
      <c r="D8" s="13">
        <v>0.84</v>
      </c>
      <c r="E8" s="13">
        <v>0.45</v>
      </c>
      <c r="F8" s="15">
        <f>AVERAGE(C8:E8)</f>
        <v>0.51</v>
      </c>
      <c r="G8" s="15">
        <f>STDEV(C8:E8)</f>
        <v>0.30446674695276649</v>
      </c>
    </row>
    <row r="9" spans="1:7">
      <c r="A9"/>
    </row>
    <row r="10" spans="1:7">
      <c r="A10"/>
    </row>
    <row r="11" spans="1:7">
      <c r="A11"/>
    </row>
  </sheetData>
  <phoneticPr fontId="8"/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1A0CCC-23EF-F94B-B2C4-C79733FC823F}">
  <dimension ref="A1:G11"/>
  <sheetViews>
    <sheetView topLeftCell="A2" zoomScale="80" zoomScaleNormal="80" workbookViewId="0">
      <selection activeCell="C21" sqref="C21"/>
    </sheetView>
  </sheetViews>
  <sheetFormatPr baseColWidth="10" defaultRowHeight="20"/>
  <cols>
    <col min="1" max="1" width="28" style="1" customWidth="1"/>
    <col min="2" max="2" width="44.7109375" customWidth="1"/>
    <col min="3" max="3" width="14.85546875" customWidth="1"/>
    <col min="4" max="9" width="18.42578125" customWidth="1"/>
    <col min="10" max="10" width="12.42578125" bestFit="1" customWidth="1"/>
  </cols>
  <sheetData>
    <row r="1" spans="1:7">
      <c r="A1" s="2" t="s">
        <v>82</v>
      </c>
    </row>
    <row r="3" spans="1:7">
      <c r="A3"/>
    </row>
    <row r="4" spans="1:7">
      <c r="A4"/>
    </row>
    <row r="5" spans="1:7">
      <c r="A5"/>
    </row>
    <row r="6" spans="1:7">
      <c r="A6" s="2" t="s">
        <v>273</v>
      </c>
    </row>
    <row r="7" spans="1:7">
      <c r="A7"/>
    </row>
    <row r="8" spans="1:7">
      <c r="A8" s="43" t="s">
        <v>22</v>
      </c>
      <c r="B8" s="44" t="s">
        <v>25</v>
      </c>
      <c r="C8" s="43" t="s">
        <v>2</v>
      </c>
      <c r="D8" s="43" t="s">
        <v>3</v>
      </c>
      <c r="E8" s="43" t="s">
        <v>4</v>
      </c>
      <c r="F8" s="47" t="s">
        <v>10</v>
      </c>
      <c r="G8" s="47" t="s">
        <v>11</v>
      </c>
    </row>
    <row r="9" spans="1:7">
      <c r="A9" s="43" t="s">
        <v>134</v>
      </c>
      <c r="B9" s="44" t="s">
        <v>81</v>
      </c>
      <c r="C9" s="25">
        <v>6.0999999999999999E-2</v>
      </c>
      <c r="D9" s="25">
        <v>4.3999999999999997E-2</v>
      </c>
      <c r="E9" s="25">
        <v>5.0999999999999997E-2</v>
      </c>
      <c r="F9" s="15">
        <f>AVERAGE(C9:E9)</f>
        <v>5.1999999999999998E-2</v>
      </c>
      <c r="G9" s="15">
        <f>STDEV(C9:E9)</f>
        <v>8.54400374531754E-3</v>
      </c>
    </row>
    <row r="10" spans="1:7">
      <c r="A10" s="43" t="s">
        <v>134</v>
      </c>
      <c r="B10" s="13" t="s">
        <v>6</v>
      </c>
      <c r="C10" s="25">
        <v>57.5</v>
      </c>
      <c r="D10" s="25">
        <v>53.3</v>
      </c>
      <c r="E10" s="25">
        <v>54.7</v>
      </c>
      <c r="F10" s="15">
        <f>AVERAGE(C10:E10)</f>
        <v>55.166666666666664</v>
      </c>
      <c r="G10" s="15">
        <f>STDEV(C10:E10)</f>
        <v>2.1385353243127261</v>
      </c>
    </row>
    <row r="11" spans="1:7">
      <c r="A11" s="43" t="s">
        <v>134</v>
      </c>
      <c r="B11" s="13" t="s">
        <v>7</v>
      </c>
      <c r="C11" s="25">
        <v>6.7000000000000004E-2</v>
      </c>
      <c r="D11" s="25">
        <v>8.4000000000000005E-2</v>
      </c>
      <c r="E11" s="25">
        <v>0.09</v>
      </c>
      <c r="F11" s="15">
        <f>AVERAGE(C11:E11)</f>
        <v>8.033333333333334E-2</v>
      </c>
      <c r="G11" s="15">
        <f>STDEV(C11:E11)</f>
        <v>1.1930353445448834E-2</v>
      </c>
    </row>
  </sheetData>
  <phoneticPr fontId="8"/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C24793-80BE-454A-8BA4-23F73B2517B7}">
  <dimension ref="A5:G16"/>
  <sheetViews>
    <sheetView topLeftCell="D1" zoomScale="80" zoomScaleNormal="80" workbookViewId="0">
      <selection sqref="A1:XFD22"/>
    </sheetView>
  </sheetViews>
  <sheetFormatPr baseColWidth="10" defaultRowHeight="20"/>
  <cols>
    <col min="1" max="1" width="28" style="1" customWidth="1"/>
    <col min="2" max="2" width="44.7109375" customWidth="1"/>
    <col min="3" max="3" width="14.85546875" customWidth="1"/>
    <col min="4" max="9" width="18.42578125" customWidth="1"/>
    <col min="10" max="10" width="12.42578125" bestFit="1" customWidth="1"/>
  </cols>
  <sheetData>
    <row r="5" spans="1:7">
      <c r="A5" s="2" t="s">
        <v>12</v>
      </c>
    </row>
    <row r="6" spans="1:7">
      <c r="A6" s="43" t="s">
        <v>22</v>
      </c>
      <c r="B6" s="13" t="s">
        <v>14</v>
      </c>
      <c r="C6" s="43" t="s">
        <v>2</v>
      </c>
      <c r="D6" s="43" t="s">
        <v>3</v>
      </c>
      <c r="E6" s="43" t="s">
        <v>4</v>
      </c>
      <c r="F6" s="47" t="s">
        <v>10</v>
      </c>
      <c r="G6" s="47" t="s">
        <v>11</v>
      </c>
    </row>
    <row r="7" spans="1:7">
      <c r="A7" s="43" t="s">
        <v>1</v>
      </c>
      <c r="B7" s="13" t="s">
        <v>15</v>
      </c>
      <c r="C7" s="14">
        <v>0</v>
      </c>
      <c r="D7" s="14">
        <v>0</v>
      </c>
      <c r="E7" s="14">
        <v>0</v>
      </c>
      <c r="F7" s="15">
        <f>AVERAGE(C7:E7)</f>
        <v>0</v>
      </c>
      <c r="G7" s="15">
        <f>STDEV(C7:E7)</f>
        <v>0</v>
      </c>
    </row>
    <row r="8" spans="1:7">
      <c r="A8" s="43" t="s">
        <v>1</v>
      </c>
      <c r="B8" s="13" t="s">
        <v>16</v>
      </c>
      <c r="C8" s="14">
        <v>0</v>
      </c>
      <c r="D8" s="14">
        <v>2.1429614181994516</v>
      </c>
      <c r="E8" s="14">
        <v>3.288756116309588</v>
      </c>
      <c r="F8" s="16">
        <f t="shared" ref="F8:F16" si="0">AVERAGE(C8:E8)</f>
        <v>1.8105725115030131</v>
      </c>
      <c r="G8" s="16">
        <f t="shared" ref="G8:G16" si="1">STDEV(C8:E8)</f>
        <v>1.669383415250095</v>
      </c>
    </row>
    <row r="9" spans="1:7">
      <c r="A9" s="43" t="s">
        <v>1</v>
      </c>
      <c r="B9" s="13" t="s">
        <v>17</v>
      </c>
      <c r="C9" s="14">
        <v>13.559268860102769</v>
      </c>
      <c r="D9" s="14">
        <v>12.982760328771636</v>
      </c>
      <c r="E9" s="14">
        <v>9.3036793345053876</v>
      </c>
      <c r="F9" s="16">
        <f t="shared" si="0"/>
        <v>11.948569507793264</v>
      </c>
      <c r="G9" s="16">
        <f t="shared" si="1"/>
        <v>2.3086085729808157</v>
      </c>
    </row>
    <row r="10" spans="1:7">
      <c r="A10" s="43" t="s">
        <v>1</v>
      </c>
      <c r="B10" s="13" t="s">
        <v>18</v>
      </c>
      <c r="C10" s="14">
        <v>26.87315982845049</v>
      </c>
      <c r="D10" s="14">
        <v>19.300875065937127</v>
      </c>
      <c r="E10" s="14">
        <v>17.939047044285427</v>
      </c>
      <c r="F10" s="16">
        <f t="shared" si="0"/>
        <v>21.371027312891016</v>
      </c>
      <c r="G10" s="16">
        <f t="shared" si="1"/>
        <v>4.8133917931352181</v>
      </c>
    </row>
    <row r="11" spans="1:7">
      <c r="A11" s="43" t="s">
        <v>1</v>
      </c>
      <c r="B11" s="13" t="s">
        <v>23</v>
      </c>
      <c r="C11" s="14">
        <v>43.670611577969353</v>
      </c>
      <c r="D11" s="14">
        <v>39.241207739815067</v>
      </c>
      <c r="E11" s="14">
        <v>31.520302666449464</v>
      </c>
      <c r="F11" s="16">
        <f t="shared" si="0"/>
        <v>38.144040661411296</v>
      </c>
      <c r="G11" s="16">
        <f t="shared" si="1"/>
        <v>6.1490107626991222</v>
      </c>
    </row>
    <row r="12" spans="1:7">
      <c r="A12" s="43" t="s">
        <v>1</v>
      </c>
      <c r="B12" s="13" t="s">
        <v>15</v>
      </c>
      <c r="C12" s="14">
        <v>0</v>
      </c>
      <c r="D12" s="14">
        <v>0</v>
      </c>
      <c r="E12" s="14">
        <v>0</v>
      </c>
      <c r="F12" s="16">
        <f t="shared" si="0"/>
        <v>0</v>
      </c>
      <c r="G12" s="16">
        <f t="shared" si="1"/>
        <v>0</v>
      </c>
    </row>
    <row r="13" spans="1:7">
      <c r="A13" s="43" t="s">
        <v>1</v>
      </c>
      <c r="B13" s="13" t="s">
        <v>19</v>
      </c>
      <c r="C13" s="14">
        <v>17.192995465359338</v>
      </c>
      <c r="D13" s="14">
        <v>15.768177035042152</v>
      </c>
      <c r="E13" s="14">
        <v>15.047071857410355</v>
      </c>
      <c r="F13" s="16">
        <f t="shared" si="0"/>
        <v>16.002748119270617</v>
      </c>
      <c r="G13" s="16">
        <f t="shared" si="1"/>
        <v>1.0920232268387349</v>
      </c>
    </row>
    <row r="14" spans="1:7">
      <c r="A14" s="43" t="s">
        <v>1</v>
      </c>
      <c r="B14" s="13" t="s">
        <v>20</v>
      </c>
      <c r="C14" s="14">
        <v>21.069650957315535</v>
      </c>
      <c r="D14" s="14">
        <v>16.262314338166707</v>
      </c>
      <c r="E14" s="14">
        <v>16.807452256827716</v>
      </c>
      <c r="F14" s="16">
        <f t="shared" si="0"/>
        <v>18.046472517436651</v>
      </c>
      <c r="G14" s="16">
        <f t="shared" si="1"/>
        <v>2.6322993270336674</v>
      </c>
    </row>
    <row r="15" spans="1:7">
      <c r="A15" s="43" t="s">
        <v>1</v>
      </c>
      <c r="B15" s="13" t="s">
        <v>21</v>
      </c>
      <c r="C15" s="14">
        <v>21.527074732746211</v>
      </c>
      <c r="D15" s="14">
        <v>20.602267034883159</v>
      </c>
      <c r="E15" s="14">
        <v>24.428841480363694</v>
      </c>
      <c r="F15" s="16">
        <f t="shared" si="0"/>
        <v>22.186061082664356</v>
      </c>
      <c r="G15" s="16">
        <f t="shared" si="1"/>
        <v>1.9965884036863968</v>
      </c>
    </row>
    <row r="16" spans="1:7">
      <c r="A16" s="43" t="s">
        <v>1</v>
      </c>
      <c r="B16" s="13" t="s">
        <v>24</v>
      </c>
      <c r="C16" s="14">
        <v>27.391460557314605</v>
      </c>
      <c r="D16" s="14">
        <v>20.602267034883159</v>
      </c>
      <c r="E16" s="14">
        <v>18.446336685590879</v>
      </c>
      <c r="F16" s="16">
        <f t="shared" si="0"/>
        <v>22.146688092596218</v>
      </c>
      <c r="G16" s="16">
        <f t="shared" si="1"/>
        <v>4.6682692266782198</v>
      </c>
    </row>
  </sheetData>
  <phoneticPr fontId="8"/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C3D7AF-CDD4-9B49-85A6-25FD97254771}">
  <dimension ref="A6:G16"/>
  <sheetViews>
    <sheetView zoomScale="80" zoomScaleNormal="80" workbookViewId="0">
      <selection activeCell="B36" sqref="B36"/>
    </sheetView>
  </sheetViews>
  <sheetFormatPr baseColWidth="10" defaultRowHeight="20"/>
  <cols>
    <col min="1" max="1" width="28" style="1" customWidth="1"/>
    <col min="2" max="2" width="44.7109375" customWidth="1"/>
    <col min="3" max="3" width="14.85546875" customWidth="1"/>
    <col min="4" max="9" width="18.42578125" customWidth="1"/>
    <col min="10" max="10" width="12.42578125" bestFit="1" customWidth="1"/>
  </cols>
  <sheetData>
    <row r="6" spans="1:7">
      <c r="A6" s="2" t="s">
        <v>0</v>
      </c>
    </row>
    <row r="7" spans="1:7">
      <c r="A7" s="7" t="s">
        <v>13</v>
      </c>
      <c r="B7" s="13" t="s">
        <v>14</v>
      </c>
      <c r="C7" s="7" t="s">
        <v>2</v>
      </c>
      <c r="D7" s="7" t="s">
        <v>3</v>
      </c>
      <c r="E7" s="7" t="s">
        <v>4</v>
      </c>
      <c r="F7" s="8" t="s">
        <v>10</v>
      </c>
      <c r="G7" s="8" t="s">
        <v>11</v>
      </c>
    </row>
    <row r="8" spans="1:7">
      <c r="A8" s="7" t="s">
        <v>1</v>
      </c>
      <c r="B8" s="13" t="s">
        <v>5</v>
      </c>
      <c r="C8" s="14">
        <v>0</v>
      </c>
      <c r="D8" s="14">
        <v>0</v>
      </c>
      <c r="E8" s="14">
        <v>0</v>
      </c>
      <c r="F8" s="16">
        <f>AVERAGE(C8:E8)</f>
        <v>0</v>
      </c>
      <c r="G8" s="16">
        <f>STDEV(C8:E8)</f>
        <v>0</v>
      </c>
    </row>
    <row r="9" spans="1:7">
      <c r="A9" s="7" t="s">
        <v>1</v>
      </c>
      <c r="B9" s="13" t="s">
        <v>6</v>
      </c>
      <c r="C9" s="14">
        <v>0</v>
      </c>
      <c r="D9" s="14">
        <v>0</v>
      </c>
      <c r="E9" s="14">
        <v>0</v>
      </c>
      <c r="F9" s="16">
        <f t="shared" ref="F9:F15" si="0">AVERAGE(C9:E9)</f>
        <v>0</v>
      </c>
      <c r="G9" s="16">
        <f t="shared" ref="G9:G15" si="1">STDEV(C9:E9)</f>
        <v>0</v>
      </c>
    </row>
    <row r="10" spans="1:7">
      <c r="A10" s="7" t="s">
        <v>1</v>
      </c>
      <c r="B10" s="13" t="s">
        <v>7</v>
      </c>
      <c r="C10" s="14">
        <v>0</v>
      </c>
      <c r="D10" s="14">
        <v>0</v>
      </c>
      <c r="E10" s="14">
        <v>0</v>
      </c>
      <c r="F10" s="16">
        <f t="shared" si="0"/>
        <v>0</v>
      </c>
      <c r="G10" s="16">
        <f t="shared" si="1"/>
        <v>0</v>
      </c>
    </row>
    <row r="11" spans="1:7">
      <c r="A11" s="7" t="s">
        <v>1</v>
      </c>
      <c r="B11" s="13" t="s">
        <v>8</v>
      </c>
      <c r="C11" s="14">
        <v>12</v>
      </c>
      <c r="D11" s="14">
        <v>29.16</v>
      </c>
      <c r="E11" s="14">
        <v>25.68</v>
      </c>
      <c r="F11" s="16">
        <f t="shared" si="0"/>
        <v>22.28</v>
      </c>
      <c r="G11" s="16">
        <f t="shared" si="1"/>
        <v>9.0711851485900095</v>
      </c>
    </row>
    <row r="12" spans="1:7">
      <c r="A12" s="7" t="s">
        <v>9</v>
      </c>
      <c r="B12" s="13" t="s">
        <v>5</v>
      </c>
      <c r="C12" s="14">
        <v>0</v>
      </c>
      <c r="D12" s="14">
        <v>0</v>
      </c>
      <c r="E12" s="14">
        <v>0</v>
      </c>
      <c r="F12" s="16">
        <f t="shared" si="0"/>
        <v>0</v>
      </c>
      <c r="G12" s="16">
        <f t="shared" si="1"/>
        <v>0</v>
      </c>
    </row>
    <row r="13" spans="1:7">
      <c r="A13" s="7" t="s">
        <v>9</v>
      </c>
      <c r="B13" s="13" t="s">
        <v>6</v>
      </c>
      <c r="C13" s="14">
        <v>0</v>
      </c>
      <c r="D13" s="14">
        <v>0</v>
      </c>
      <c r="E13" s="14">
        <v>0</v>
      </c>
      <c r="F13" s="16">
        <f t="shared" si="0"/>
        <v>0</v>
      </c>
      <c r="G13" s="16">
        <f t="shared" si="1"/>
        <v>0</v>
      </c>
    </row>
    <row r="14" spans="1:7">
      <c r="A14" s="7" t="s">
        <v>9</v>
      </c>
      <c r="B14" s="13" t="s">
        <v>7</v>
      </c>
      <c r="C14" s="14">
        <v>0</v>
      </c>
      <c r="D14" s="14">
        <v>0</v>
      </c>
      <c r="E14" s="14">
        <v>0</v>
      </c>
      <c r="F14" s="16">
        <f t="shared" si="0"/>
        <v>0</v>
      </c>
      <c r="G14" s="16">
        <f t="shared" si="1"/>
        <v>0</v>
      </c>
    </row>
    <row r="15" spans="1:7">
      <c r="A15" s="7" t="s">
        <v>9</v>
      </c>
      <c r="B15" s="13" t="s">
        <v>8</v>
      </c>
      <c r="C15" s="14">
        <v>15</v>
      </c>
      <c r="D15" s="14">
        <v>43.01</v>
      </c>
      <c r="E15" s="14">
        <v>29.24</v>
      </c>
      <c r="F15" s="16">
        <f t="shared" si="0"/>
        <v>29.083333333333332</v>
      </c>
      <c r="G15" s="16">
        <f t="shared" si="1"/>
        <v>14.005657190340383</v>
      </c>
    </row>
    <row r="16" spans="1:7">
      <c r="C16" s="3"/>
      <c r="D16" s="3"/>
      <c r="E16" s="3"/>
      <c r="F16" s="3"/>
      <c r="G16" s="3"/>
    </row>
  </sheetData>
  <phoneticPr fontId="8"/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FFC3B2-C97A-BF4B-A804-7C2BFFA438AE}">
  <dimension ref="A3:F33"/>
  <sheetViews>
    <sheetView zoomScale="150" workbookViewId="0">
      <selection activeCell="H23" sqref="H23"/>
    </sheetView>
  </sheetViews>
  <sheetFormatPr baseColWidth="10" defaultRowHeight="20"/>
  <cols>
    <col min="1" max="1" width="41.85546875" customWidth="1"/>
    <col min="2" max="4" width="12.7109375" customWidth="1"/>
  </cols>
  <sheetData>
    <row r="3" spans="1:6">
      <c r="A3" s="27" t="s">
        <v>140</v>
      </c>
    </row>
    <row r="4" spans="1:6">
      <c r="A4" s="36" t="s">
        <v>191</v>
      </c>
    </row>
    <row r="5" spans="1:6">
      <c r="A5" s="47"/>
      <c r="B5" s="29" t="s">
        <v>152</v>
      </c>
      <c r="C5" s="29" t="s">
        <v>154</v>
      </c>
      <c r="D5" s="29" t="s">
        <v>153</v>
      </c>
      <c r="E5" s="43" t="s">
        <v>83</v>
      </c>
      <c r="F5" s="43" t="s">
        <v>84</v>
      </c>
    </row>
    <row r="6" spans="1:6">
      <c r="A6" s="47" t="s">
        <v>178</v>
      </c>
      <c r="B6" s="14">
        <v>0</v>
      </c>
      <c r="C6" s="14">
        <v>0</v>
      </c>
      <c r="D6" s="14">
        <v>0</v>
      </c>
      <c r="E6" s="14">
        <f t="shared" ref="E6:E17" si="0">AVERAGE(B6:D6)</f>
        <v>0</v>
      </c>
      <c r="F6" s="14">
        <f t="shared" ref="F6:F17" si="1">STDEV(B6:D6)</f>
        <v>0</v>
      </c>
    </row>
    <row r="7" spans="1:6">
      <c r="A7" s="47" t="s">
        <v>179</v>
      </c>
      <c r="B7" s="14">
        <v>63.5171273060906</v>
      </c>
      <c r="C7" s="14">
        <v>56.779634430051374</v>
      </c>
      <c r="D7" s="14">
        <v>66.31023894415398</v>
      </c>
      <c r="E7" s="14">
        <f t="shared" si="0"/>
        <v>62.202333560098651</v>
      </c>
      <c r="F7" s="14">
        <f t="shared" si="1"/>
        <v>4.8994507393107751</v>
      </c>
    </row>
    <row r="8" spans="1:6">
      <c r="A8" s="47" t="s">
        <v>180</v>
      </c>
      <c r="B8" s="14">
        <v>0</v>
      </c>
      <c r="C8" s="14">
        <v>0</v>
      </c>
      <c r="D8" s="14">
        <v>0</v>
      </c>
      <c r="E8" s="14">
        <f t="shared" si="0"/>
        <v>0</v>
      </c>
      <c r="F8" s="14">
        <f t="shared" si="1"/>
        <v>0</v>
      </c>
    </row>
    <row r="9" spans="1:6">
      <c r="A9" s="47" t="s">
        <v>181</v>
      </c>
      <c r="B9" s="14">
        <v>64.111283110147284</v>
      </c>
      <c r="C9" s="14">
        <v>56.136575601077368</v>
      </c>
      <c r="D9" s="14">
        <v>60.162831425915812</v>
      </c>
      <c r="E9" s="14">
        <f t="shared" si="0"/>
        <v>60.136896712380157</v>
      </c>
      <c r="F9" s="14">
        <f t="shared" si="1"/>
        <v>3.98741701115254</v>
      </c>
    </row>
    <row r="10" spans="1:6">
      <c r="A10" s="47" t="s">
        <v>182</v>
      </c>
      <c r="B10" s="14">
        <v>0</v>
      </c>
      <c r="C10" s="14">
        <v>0</v>
      </c>
      <c r="D10" s="14">
        <v>0</v>
      </c>
      <c r="E10" s="14">
        <f t="shared" si="0"/>
        <v>0</v>
      </c>
      <c r="F10" s="14">
        <f t="shared" si="1"/>
        <v>0</v>
      </c>
    </row>
    <row r="11" spans="1:6">
      <c r="A11" s="47" t="s">
        <v>183</v>
      </c>
      <c r="B11" s="14">
        <v>50.110121266934307</v>
      </c>
      <c r="C11" s="14">
        <v>53.427475911219922</v>
      </c>
      <c r="D11" s="14">
        <v>49.661148205387121</v>
      </c>
      <c r="E11" s="14">
        <f t="shared" si="0"/>
        <v>51.066248461180443</v>
      </c>
      <c r="F11" s="14">
        <f t="shared" si="1"/>
        <v>2.0571680790868045</v>
      </c>
    </row>
    <row r="12" spans="1:6">
      <c r="A12" s="47" t="s">
        <v>184</v>
      </c>
      <c r="B12" s="14">
        <v>0</v>
      </c>
      <c r="C12" s="14">
        <v>0</v>
      </c>
      <c r="D12" s="14">
        <v>0</v>
      </c>
      <c r="E12" s="14">
        <f t="shared" si="0"/>
        <v>0</v>
      </c>
      <c r="F12" s="14">
        <f t="shared" si="1"/>
        <v>0</v>
      </c>
    </row>
    <row r="13" spans="1:6">
      <c r="A13" s="47" t="s">
        <v>185</v>
      </c>
      <c r="B13" s="14">
        <v>48.009616273776167</v>
      </c>
      <c r="C13" s="14">
        <v>52.724213385708765</v>
      </c>
      <c r="D13" s="14">
        <v>71.381823957491648</v>
      </c>
      <c r="E13" s="14">
        <f t="shared" si="0"/>
        <v>57.371884538992198</v>
      </c>
      <c r="F13" s="14">
        <f t="shared" si="1"/>
        <v>12.359840547696299</v>
      </c>
    </row>
    <row r="14" spans="1:6">
      <c r="A14" s="47" t="s">
        <v>186</v>
      </c>
      <c r="B14" s="14">
        <v>0</v>
      </c>
      <c r="C14" s="14">
        <v>0</v>
      </c>
      <c r="D14" s="14">
        <v>0</v>
      </c>
      <c r="E14" s="14">
        <f t="shared" si="0"/>
        <v>0</v>
      </c>
      <c r="F14" s="14">
        <f t="shared" si="1"/>
        <v>0</v>
      </c>
    </row>
    <row r="15" spans="1:6">
      <c r="A15" s="47" t="s">
        <v>187</v>
      </c>
      <c r="B15" s="14">
        <v>47.302751494978409</v>
      </c>
      <c r="C15" s="14">
        <v>45.769012548175013</v>
      </c>
      <c r="D15" s="14">
        <v>42.632761962946141</v>
      </c>
      <c r="E15" s="14">
        <f t="shared" si="0"/>
        <v>45.23484200203319</v>
      </c>
      <c r="F15" s="14">
        <f t="shared" si="1"/>
        <v>2.3803790006208745</v>
      </c>
    </row>
    <row r="16" spans="1:6">
      <c r="A16" s="47" t="s">
        <v>188</v>
      </c>
      <c r="B16" s="14">
        <v>0</v>
      </c>
      <c r="C16" s="14">
        <v>0</v>
      </c>
      <c r="D16" s="14">
        <v>0</v>
      </c>
      <c r="E16" s="14">
        <f t="shared" si="0"/>
        <v>0</v>
      </c>
      <c r="F16" s="14">
        <f t="shared" si="1"/>
        <v>0</v>
      </c>
    </row>
    <row r="17" spans="1:6">
      <c r="A17" s="47" t="s">
        <v>189</v>
      </c>
      <c r="B17" s="14">
        <v>41.357012354417002</v>
      </c>
      <c r="C17" s="14">
        <v>40.704131678505625</v>
      </c>
      <c r="D17" s="14">
        <v>47.103875378247217</v>
      </c>
      <c r="E17" s="14">
        <f t="shared" si="0"/>
        <v>43.055006470389948</v>
      </c>
      <c r="F17" s="14">
        <f t="shared" si="1"/>
        <v>3.5215859877340221</v>
      </c>
    </row>
    <row r="20" spans="1:6">
      <c r="A20" s="36" t="s">
        <v>190</v>
      </c>
    </row>
    <row r="21" spans="1:6">
      <c r="A21" s="27"/>
      <c r="B21" s="47" t="s">
        <v>137</v>
      </c>
      <c r="C21" s="47" t="s">
        <v>138</v>
      </c>
      <c r="D21" s="47" t="s">
        <v>139</v>
      </c>
      <c r="E21" s="47" t="s">
        <v>83</v>
      </c>
      <c r="F21" s="47" t="s">
        <v>84</v>
      </c>
    </row>
    <row r="22" spans="1:6">
      <c r="A22" s="47" t="s">
        <v>178</v>
      </c>
      <c r="B22" s="26">
        <v>0</v>
      </c>
      <c r="C22" s="26">
        <v>0</v>
      </c>
      <c r="D22" s="26">
        <v>0</v>
      </c>
      <c r="E22" s="26">
        <f t="shared" ref="E22:E33" si="2">AVERAGE(B22:D22)</f>
        <v>0</v>
      </c>
      <c r="F22" s="26">
        <f t="shared" ref="F22:F33" si="3">STDEV(B22:D22)</f>
        <v>0</v>
      </c>
    </row>
    <row r="23" spans="1:6">
      <c r="A23" s="47" t="s">
        <v>179</v>
      </c>
      <c r="B23" s="26">
        <v>0</v>
      </c>
      <c r="C23" s="26">
        <v>0</v>
      </c>
      <c r="D23" s="26">
        <v>0</v>
      </c>
      <c r="E23" s="26">
        <f t="shared" si="2"/>
        <v>0</v>
      </c>
      <c r="F23" s="26">
        <f t="shared" si="3"/>
        <v>0</v>
      </c>
    </row>
    <row r="24" spans="1:6">
      <c r="A24" s="47" t="s">
        <v>180</v>
      </c>
      <c r="B24" s="26">
        <v>56.675641955131063</v>
      </c>
      <c r="C24" s="26">
        <v>35.092373329476914</v>
      </c>
      <c r="D24" s="26">
        <v>59.244632255370334</v>
      </c>
      <c r="E24" s="26">
        <f t="shared" si="2"/>
        <v>50.33754917999277</v>
      </c>
      <c r="F24" s="26">
        <f t="shared" si="3"/>
        <v>13.265046845961185</v>
      </c>
    </row>
    <row r="25" spans="1:6">
      <c r="A25" s="47" t="s">
        <v>181</v>
      </c>
      <c r="B25" s="26">
        <v>57.916749174998387</v>
      </c>
      <c r="C25" s="26">
        <v>33.374179179540306</v>
      </c>
      <c r="D25" s="26">
        <v>56.733384694432118</v>
      </c>
      <c r="E25" s="26">
        <f t="shared" si="2"/>
        <v>49.341437682990268</v>
      </c>
      <c r="F25" s="26">
        <f t="shared" si="3"/>
        <v>13.840704315910486</v>
      </c>
    </row>
    <row r="26" spans="1:6">
      <c r="A26" s="47" t="s">
        <v>182</v>
      </c>
      <c r="B26" s="26">
        <v>0</v>
      </c>
      <c r="C26" s="26">
        <v>0</v>
      </c>
      <c r="D26" s="26">
        <v>0</v>
      </c>
      <c r="E26" s="26">
        <f t="shared" si="2"/>
        <v>0</v>
      </c>
      <c r="F26" s="26">
        <f t="shared" si="3"/>
        <v>0</v>
      </c>
    </row>
    <row r="27" spans="1:6">
      <c r="A27" s="47" t="s">
        <v>183</v>
      </c>
      <c r="B27" s="26">
        <v>0</v>
      </c>
      <c r="C27" s="26">
        <v>0</v>
      </c>
      <c r="D27" s="26">
        <v>0</v>
      </c>
      <c r="E27" s="26">
        <f t="shared" si="2"/>
        <v>0</v>
      </c>
      <c r="F27" s="26">
        <f t="shared" si="3"/>
        <v>0</v>
      </c>
    </row>
    <row r="28" spans="1:6">
      <c r="A28" s="47" t="s">
        <v>184</v>
      </c>
      <c r="B28" s="26">
        <v>57.502941278248443</v>
      </c>
      <c r="C28" s="26">
        <v>25.206952194739387</v>
      </c>
      <c r="D28" s="26">
        <v>47.521432946392281</v>
      </c>
      <c r="E28" s="26">
        <f t="shared" si="2"/>
        <v>43.410442139793368</v>
      </c>
      <c r="F28" s="26">
        <f t="shared" si="3"/>
        <v>16.535806958823908</v>
      </c>
    </row>
    <row r="29" spans="1:6">
      <c r="A29" s="47" t="s">
        <v>185</v>
      </c>
      <c r="B29" s="26">
        <v>53.288117143493352</v>
      </c>
      <c r="C29" s="26">
        <v>10.272635166299459</v>
      </c>
      <c r="D29" s="26">
        <v>44.349303688093897</v>
      </c>
      <c r="E29" s="26">
        <f t="shared" si="2"/>
        <v>35.970018665962236</v>
      </c>
      <c r="F29" s="26">
        <f t="shared" si="3"/>
        <v>22.698947895093362</v>
      </c>
    </row>
    <row r="30" spans="1:6">
      <c r="A30" s="47" t="s">
        <v>186</v>
      </c>
      <c r="B30" s="26">
        <v>0</v>
      </c>
      <c r="C30" s="26">
        <v>0</v>
      </c>
      <c r="D30" s="26">
        <v>0</v>
      </c>
      <c r="E30" s="26">
        <f t="shared" si="2"/>
        <v>0</v>
      </c>
      <c r="F30" s="26">
        <f t="shared" si="3"/>
        <v>0</v>
      </c>
    </row>
    <row r="31" spans="1:6">
      <c r="A31" s="47" t="s">
        <v>187</v>
      </c>
      <c r="B31" s="26">
        <v>0</v>
      </c>
      <c r="C31" s="26">
        <v>0</v>
      </c>
      <c r="D31" s="26">
        <v>0</v>
      </c>
      <c r="E31" s="26">
        <f t="shared" si="2"/>
        <v>0</v>
      </c>
      <c r="F31" s="26">
        <f t="shared" si="3"/>
        <v>0</v>
      </c>
    </row>
    <row r="32" spans="1:6">
      <c r="A32" s="47" t="s">
        <v>188</v>
      </c>
      <c r="B32" s="26">
        <v>49.671081871353529</v>
      </c>
      <c r="C32" s="26">
        <v>37.935517403268392</v>
      </c>
      <c r="D32" s="26">
        <v>41.845034605805168</v>
      </c>
      <c r="E32" s="26">
        <f t="shared" si="2"/>
        <v>43.15054462680903</v>
      </c>
      <c r="F32" s="26">
        <f t="shared" si="3"/>
        <v>5.9757121464601566</v>
      </c>
    </row>
    <row r="33" spans="1:6">
      <c r="A33" s="47" t="s">
        <v>189</v>
      </c>
      <c r="B33" s="26">
        <v>47.321731235736308</v>
      </c>
      <c r="C33" s="26">
        <v>8.5232269917658314</v>
      </c>
      <c r="D33" s="26">
        <v>35.719365280047214</v>
      </c>
      <c r="E33" s="26">
        <f t="shared" si="2"/>
        <v>30.521441169183117</v>
      </c>
      <c r="F33" s="26">
        <f t="shared" si="3"/>
        <v>19.914687900870444</v>
      </c>
    </row>
  </sheetData>
  <phoneticPr fontId="8"/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ECAE4-5A62-3042-AF1B-7B2146FA299F}">
  <dimension ref="A3:D8"/>
  <sheetViews>
    <sheetView zoomScale="150" workbookViewId="0">
      <selection activeCell="A2" sqref="A2:XFD3"/>
    </sheetView>
  </sheetViews>
  <sheetFormatPr baseColWidth="10" defaultRowHeight="20"/>
  <cols>
    <col min="1" max="1" width="41.85546875" customWidth="1"/>
    <col min="2" max="4" width="12.7109375" customWidth="1"/>
  </cols>
  <sheetData>
    <row r="3" spans="1:4">
      <c r="A3" s="27" t="s">
        <v>141</v>
      </c>
    </row>
    <row r="4" spans="1:4" ht="84">
      <c r="A4" s="29"/>
      <c r="B4" s="34" t="s">
        <v>146</v>
      </c>
      <c r="C4" s="34" t="s">
        <v>147</v>
      </c>
      <c r="D4" s="34" t="s">
        <v>148</v>
      </c>
    </row>
    <row r="5" spans="1:4">
      <c r="A5" s="29" t="s">
        <v>145</v>
      </c>
      <c r="B5" s="35">
        <v>0</v>
      </c>
      <c r="C5" s="35">
        <v>0</v>
      </c>
      <c r="D5" s="35">
        <v>0</v>
      </c>
    </row>
    <row r="6" spans="1:4">
      <c r="A6" s="29" t="s">
        <v>144</v>
      </c>
      <c r="B6" s="35">
        <v>0</v>
      </c>
      <c r="C6" s="35">
        <v>0</v>
      </c>
      <c r="D6" s="35">
        <v>0</v>
      </c>
    </row>
    <row r="7" spans="1:4">
      <c r="A7" s="29" t="s">
        <v>143</v>
      </c>
      <c r="B7" s="35">
        <v>0</v>
      </c>
      <c r="C7" s="35">
        <v>0</v>
      </c>
      <c r="D7" s="35">
        <v>0</v>
      </c>
    </row>
    <row r="8" spans="1:4">
      <c r="A8" s="29" t="s">
        <v>142</v>
      </c>
      <c r="B8" s="35">
        <v>36</v>
      </c>
      <c r="C8" s="35">
        <v>33</v>
      </c>
      <c r="D8" s="35">
        <v>38</v>
      </c>
    </row>
  </sheetData>
  <phoneticPr fontId="8"/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0E5D6D-6B87-574C-ADA4-2B9D83CD26FE}">
  <dimension ref="A5:D10"/>
  <sheetViews>
    <sheetView zoomScale="150" workbookViewId="0">
      <selection activeCell="B17" sqref="B17"/>
    </sheetView>
  </sheetViews>
  <sheetFormatPr baseColWidth="10" defaultRowHeight="20"/>
  <cols>
    <col min="1" max="1" width="41.85546875" customWidth="1"/>
    <col min="2" max="4" width="12.7109375" customWidth="1"/>
  </cols>
  <sheetData>
    <row r="5" spans="1:4">
      <c r="A5" s="27" t="s">
        <v>149</v>
      </c>
    </row>
    <row r="6" spans="1:4">
      <c r="A6" s="29"/>
      <c r="B6" s="29" t="s">
        <v>152</v>
      </c>
      <c r="C6" s="29" t="s">
        <v>154</v>
      </c>
      <c r="D6" s="29" t="s">
        <v>153</v>
      </c>
    </row>
    <row r="7" spans="1:4">
      <c r="A7" s="8" t="s">
        <v>145</v>
      </c>
      <c r="B7" s="19">
        <v>0</v>
      </c>
      <c r="C7" s="19">
        <v>0</v>
      </c>
      <c r="D7" s="19">
        <v>0</v>
      </c>
    </row>
    <row r="8" spans="1:4">
      <c r="A8" s="8" t="s">
        <v>132</v>
      </c>
      <c r="B8" s="19">
        <v>36</v>
      </c>
      <c r="C8" s="19">
        <v>25.61</v>
      </c>
      <c r="D8" s="19">
        <v>26.68</v>
      </c>
    </row>
    <row r="9" spans="1:4">
      <c r="A9" s="8" t="s">
        <v>150</v>
      </c>
      <c r="B9" s="19">
        <v>0</v>
      </c>
      <c r="C9" s="19">
        <v>6.09</v>
      </c>
      <c r="D9" s="19">
        <v>6.33</v>
      </c>
    </row>
    <row r="10" spans="1:4">
      <c r="A10" s="8" t="s">
        <v>151</v>
      </c>
      <c r="B10" s="19">
        <v>92</v>
      </c>
      <c r="C10" s="19">
        <v>92.83</v>
      </c>
      <c r="D10" s="19">
        <v>93.09</v>
      </c>
    </row>
  </sheetData>
  <phoneticPr fontId="8"/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ADF7C3-70F9-EE40-B07F-DA2EC04BAD63}">
  <dimension ref="B3:B37"/>
  <sheetViews>
    <sheetView topLeftCell="A11" workbookViewId="0">
      <selection activeCell="I34" sqref="I34"/>
    </sheetView>
  </sheetViews>
  <sheetFormatPr baseColWidth="10" defaultRowHeight="20"/>
  <sheetData>
    <row r="3" spans="2:2">
      <c r="B3" t="s">
        <v>279</v>
      </c>
    </row>
    <row r="37" spans="2:2">
      <c r="B37" t="s">
        <v>280</v>
      </c>
    </row>
  </sheetData>
  <phoneticPr fontId="8"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F239A-65AF-584C-B215-AC047E0EBFC5}">
  <dimension ref="A4:D8"/>
  <sheetViews>
    <sheetView workbookViewId="0">
      <selection activeCell="J12" sqref="J12"/>
    </sheetView>
  </sheetViews>
  <sheetFormatPr baseColWidth="10" defaultRowHeight="20"/>
  <cols>
    <col min="2" max="4" width="14.140625" customWidth="1"/>
    <col min="5" max="5" width="13" customWidth="1"/>
  </cols>
  <sheetData>
    <row r="4" spans="1:4">
      <c r="A4" s="27" t="s">
        <v>156</v>
      </c>
      <c r="B4" s="27" t="s">
        <v>163</v>
      </c>
    </row>
    <row r="5" spans="1:4" ht="36">
      <c r="A5" s="29"/>
      <c r="B5" s="46" t="s">
        <v>155</v>
      </c>
      <c r="C5" s="28" t="s">
        <v>173</v>
      </c>
      <c r="D5" s="28" t="s">
        <v>172</v>
      </c>
    </row>
    <row r="6" spans="1:4">
      <c r="A6" s="29" t="s">
        <v>2</v>
      </c>
      <c r="B6" s="44">
        <v>0.18</v>
      </c>
      <c r="C6" s="44">
        <v>0.14000000000000001</v>
      </c>
      <c r="D6" s="44">
        <v>44.4</v>
      </c>
    </row>
    <row r="7" spans="1:4">
      <c r="A7" s="29" t="s">
        <v>3</v>
      </c>
      <c r="B7" s="44">
        <v>0.21</v>
      </c>
      <c r="C7" s="44">
        <v>0.16</v>
      </c>
      <c r="D7" s="44">
        <v>41.7</v>
      </c>
    </row>
    <row r="8" spans="1:4">
      <c r="A8" s="29" t="s">
        <v>4</v>
      </c>
      <c r="B8" s="44">
        <v>0.16</v>
      </c>
      <c r="C8" s="44">
        <v>0.13</v>
      </c>
      <c r="D8" s="44">
        <v>45</v>
      </c>
    </row>
  </sheetData>
  <phoneticPr fontId="8"/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1DE200-DB54-0944-883A-4A0EBCBAE0C7}">
  <dimension ref="A4:D8"/>
  <sheetViews>
    <sheetView workbookViewId="0">
      <selection activeCell="K39" sqref="K39"/>
    </sheetView>
  </sheetViews>
  <sheetFormatPr baseColWidth="10" defaultRowHeight="20"/>
  <cols>
    <col min="2" max="4" width="14.140625" customWidth="1"/>
    <col min="5" max="5" width="13" customWidth="1"/>
  </cols>
  <sheetData>
    <row r="4" spans="1:4">
      <c r="A4" s="27" t="s">
        <v>157</v>
      </c>
      <c r="B4" s="27" t="s">
        <v>158</v>
      </c>
    </row>
    <row r="5" spans="1:4" ht="36">
      <c r="A5" s="29"/>
      <c r="B5" s="46" t="s">
        <v>155</v>
      </c>
      <c r="C5" s="28" t="s">
        <v>173</v>
      </c>
      <c r="D5" s="28" t="s">
        <v>172</v>
      </c>
    </row>
    <row r="6" spans="1:4">
      <c r="A6" s="29" t="s">
        <v>2</v>
      </c>
      <c r="B6" s="25">
        <v>1180000</v>
      </c>
      <c r="C6" s="25">
        <v>991000</v>
      </c>
      <c r="D6" s="25">
        <v>1230000</v>
      </c>
    </row>
    <row r="7" spans="1:4">
      <c r="A7" s="29" t="s">
        <v>3</v>
      </c>
      <c r="B7" s="25">
        <v>1100000</v>
      </c>
      <c r="C7" s="25">
        <v>850000</v>
      </c>
      <c r="D7" s="25">
        <v>909000</v>
      </c>
    </row>
    <row r="8" spans="1:4">
      <c r="A8" s="29" t="s">
        <v>4</v>
      </c>
      <c r="B8" s="25">
        <v>1100000</v>
      </c>
      <c r="C8" s="25">
        <v>856000</v>
      </c>
      <c r="D8" s="25">
        <v>1080000</v>
      </c>
    </row>
  </sheetData>
  <phoneticPr fontId="8"/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0079A4-3BCF-5A40-9926-D16D98F919B9}">
  <dimension ref="A3:E7"/>
  <sheetViews>
    <sheetView workbookViewId="0">
      <selection activeCell="B26" sqref="B26"/>
    </sheetView>
  </sheetViews>
  <sheetFormatPr baseColWidth="10" defaultRowHeight="20"/>
  <cols>
    <col min="2" max="4" width="14.140625" customWidth="1"/>
    <col min="5" max="5" width="13" customWidth="1"/>
  </cols>
  <sheetData>
    <row r="3" spans="1:5">
      <c r="A3" s="27" t="s">
        <v>164</v>
      </c>
      <c r="B3" s="27" t="s">
        <v>165</v>
      </c>
    </row>
    <row r="4" spans="1:5" ht="34">
      <c r="A4" s="23"/>
      <c r="B4" s="31" t="s">
        <v>159</v>
      </c>
      <c r="C4" s="31" t="s">
        <v>160</v>
      </c>
      <c r="D4" s="31" t="s">
        <v>174</v>
      </c>
      <c r="E4" s="31" t="s">
        <v>175</v>
      </c>
    </row>
    <row r="5" spans="1:5">
      <c r="A5" s="29" t="s">
        <v>2</v>
      </c>
      <c r="B5" s="25">
        <v>31.2</v>
      </c>
      <c r="C5" s="25">
        <v>18</v>
      </c>
      <c r="D5" s="25">
        <v>31.1</v>
      </c>
      <c r="E5" s="25">
        <v>0.2</v>
      </c>
    </row>
    <row r="6" spans="1:5">
      <c r="A6" s="29" t="s">
        <v>3</v>
      </c>
      <c r="B6" s="25">
        <v>31.5</v>
      </c>
      <c r="C6" s="25">
        <v>17.2</v>
      </c>
      <c r="D6" s="25">
        <v>32.4</v>
      </c>
      <c r="E6" s="25">
        <v>0.8</v>
      </c>
    </row>
    <row r="7" spans="1:5">
      <c r="A7" s="29" t="s">
        <v>4</v>
      </c>
      <c r="B7" s="25">
        <v>30.5</v>
      </c>
      <c r="C7" s="25">
        <v>16.3</v>
      </c>
      <c r="D7" s="25">
        <v>33.9</v>
      </c>
      <c r="E7" s="25">
        <v>0.6</v>
      </c>
    </row>
  </sheetData>
  <phoneticPr fontId="8"/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7798BD-7EC4-F94E-BF32-72A2B266B2AA}">
  <dimension ref="A4:C8"/>
  <sheetViews>
    <sheetView workbookViewId="0">
      <selection activeCell="A11" sqref="A11:XFD31"/>
    </sheetView>
  </sheetViews>
  <sheetFormatPr baseColWidth="10" defaultRowHeight="20"/>
  <cols>
    <col min="2" max="4" width="14.140625" customWidth="1"/>
    <col min="5" max="5" width="13" customWidth="1"/>
  </cols>
  <sheetData>
    <row r="4" spans="1:3">
      <c r="A4" s="27" t="s">
        <v>170</v>
      </c>
      <c r="B4" s="27" t="s">
        <v>171</v>
      </c>
    </row>
    <row r="5" spans="1:3" ht="53">
      <c r="A5" s="13"/>
      <c r="B5" s="28" t="s">
        <v>161</v>
      </c>
      <c r="C5" s="28" t="s">
        <v>176</v>
      </c>
    </row>
    <row r="6" spans="1:3">
      <c r="A6" s="29" t="s">
        <v>2</v>
      </c>
      <c r="B6" s="25">
        <v>1.82</v>
      </c>
      <c r="C6" s="25">
        <v>58.3125</v>
      </c>
    </row>
    <row r="7" spans="1:3">
      <c r="A7" s="29" t="s">
        <v>3</v>
      </c>
      <c r="B7" s="25">
        <v>1.83</v>
      </c>
      <c r="C7" s="25">
        <v>60.75</v>
      </c>
    </row>
    <row r="8" spans="1:3">
      <c r="A8" s="29" t="s">
        <v>4</v>
      </c>
      <c r="B8" s="25">
        <v>1.78</v>
      </c>
      <c r="C8" s="25">
        <v>63.5625</v>
      </c>
    </row>
  </sheetData>
  <phoneticPr fontId="8"/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32A3D3-19D8-8646-9DF3-B4E10AC39350}">
  <dimension ref="A5:E9"/>
  <sheetViews>
    <sheetView workbookViewId="0">
      <selection activeCell="A29" sqref="A4:XFD29"/>
    </sheetView>
  </sheetViews>
  <sheetFormatPr baseColWidth="10" defaultRowHeight="20"/>
  <cols>
    <col min="2" max="4" width="14.140625" customWidth="1"/>
    <col min="5" max="5" width="13" customWidth="1"/>
  </cols>
  <sheetData>
    <row r="5" spans="1:5">
      <c r="A5" s="27" t="s">
        <v>166</v>
      </c>
      <c r="B5" s="27" t="s">
        <v>167</v>
      </c>
    </row>
    <row r="6" spans="1:5" ht="34">
      <c r="A6" s="13"/>
      <c r="B6" s="31" t="s">
        <v>159</v>
      </c>
      <c r="C6" s="31" t="s">
        <v>160</v>
      </c>
      <c r="D6" s="31" t="s">
        <v>174</v>
      </c>
      <c r="E6" s="31" t="s">
        <v>175</v>
      </c>
    </row>
    <row r="7" spans="1:5">
      <c r="A7" s="29" t="s">
        <v>2</v>
      </c>
      <c r="B7" s="25">
        <v>38.4</v>
      </c>
      <c r="C7" s="25">
        <v>7.9</v>
      </c>
      <c r="D7" s="25">
        <v>20.3</v>
      </c>
      <c r="E7" s="25">
        <v>0.6</v>
      </c>
    </row>
    <row r="8" spans="1:5">
      <c r="A8" s="29" t="s">
        <v>3</v>
      </c>
      <c r="B8" s="25">
        <v>38.5</v>
      </c>
      <c r="C8" s="25">
        <v>9.1</v>
      </c>
      <c r="D8" s="25">
        <v>19.7</v>
      </c>
      <c r="E8" s="25">
        <v>0.6</v>
      </c>
    </row>
    <row r="9" spans="1:5">
      <c r="A9" s="29" t="s">
        <v>4</v>
      </c>
      <c r="B9" s="25">
        <v>38</v>
      </c>
      <c r="C9" s="25">
        <v>8.8000000000000007</v>
      </c>
      <c r="D9" s="25">
        <v>20.2</v>
      </c>
      <c r="E9" s="25">
        <v>1</v>
      </c>
    </row>
  </sheetData>
  <phoneticPr fontId="8"/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DF1E2-87D0-FB46-AA48-DD92655DA92C}">
  <dimension ref="A4:D8"/>
  <sheetViews>
    <sheetView workbookViewId="0">
      <selection activeCell="O36" sqref="O36"/>
    </sheetView>
  </sheetViews>
  <sheetFormatPr baseColWidth="10" defaultRowHeight="20"/>
  <cols>
    <col min="2" max="4" width="14.140625" customWidth="1"/>
    <col min="5" max="5" width="13" customWidth="1"/>
  </cols>
  <sheetData>
    <row r="4" spans="1:4">
      <c r="A4" s="27" t="s">
        <v>169</v>
      </c>
      <c r="B4" s="27" t="s">
        <v>168</v>
      </c>
    </row>
    <row r="5" spans="1:4" ht="53">
      <c r="A5" s="32"/>
      <c r="B5" s="28" t="s">
        <v>162</v>
      </c>
      <c r="C5" s="28" t="s">
        <v>177</v>
      </c>
      <c r="D5" s="6"/>
    </row>
    <row r="6" spans="1:4">
      <c r="A6" s="8" t="s">
        <v>2</v>
      </c>
      <c r="B6" s="24">
        <v>4.5</v>
      </c>
      <c r="C6" s="24">
        <v>27.7</v>
      </c>
    </row>
    <row r="7" spans="1:4">
      <c r="A7" s="8" t="s">
        <v>3</v>
      </c>
      <c r="B7" s="24">
        <v>4.5</v>
      </c>
      <c r="C7" s="24">
        <v>26.9</v>
      </c>
    </row>
    <row r="8" spans="1:4">
      <c r="A8" s="8" t="s">
        <v>4</v>
      </c>
      <c r="B8" s="24">
        <v>4.3</v>
      </c>
      <c r="C8" s="24">
        <v>27.5</v>
      </c>
    </row>
  </sheetData>
  <phoneticPr fontId="8"/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0F1856-5C9A-C24E-845D-0A7DE0A911BA}">
  <dimension ref="A3:N8"/>
  <sheetViews>
    <sheetView workbookViewId="0">
      <selection activeCell="C5" sqref="C5"/>
    </sheetView>
  </sheetViews>
  <sheetFormatPr baseColWidth="10" defaultRowHeight="20"/>
  <cols>
    <col min="1" max="1" width="15.42578125" customWidth="1"/>
    <col min="2" max="10" width="12.7109375" customWidth="1"/>
  </cols>
  <sheetData>
    <row r="3" spans="1:14">
      <c r="A3" s="27" t="s">
        <v>192</v>
      </c>
    </row>
    <row r="4" spans="1:14">
      <c r="A4" s="13"/>
      <c r="B4" s="119" t="s">
        <v>194</v>
      </c>
      <c r="C4" s="119"/>
      <c r="D4" s="119"/>
      <c r="E4" s="120" t="s">
        <v>195</v>
      </c>
      <c r="F4" s="120"/>
      <c r="G4" s="120"/>
      <c r="H4" s="121"/>
      <c r="I4" s="121"/>
      <c r="J4" s="121" t="s">
        <v>196</v>
      </c>
      <c r="K4" s="121"/>
      <c r="L4" s="121"/>
      <c r="M4" s="121"/>
      <c r="N4" s="121"/>
    </row>
    <row r="5" spans="1:14" ht="42">
      <c r="A5" s="13"/>
      <c r="B5" s="43" t="s">
        <v>197</v>
      </c>
      <c r="C5" s="43" t="s">
        <v>198</v>
      </c>
      <c r="D5" s="43" t="s">
        <v>199</v>
      </c>
      <c r="E5" s="43" t="s">
        <v>197</v>
      </c>
      <c r="F5" s="43" t="s">
        <v>198</v>
      </c>
      <c r="G5" s="43" t="s">
        <v>199</v>
      </c>
      <c r="H5" s="38" t="s">
        <v>10</v>
      </c>
      <c r="I5" s="45" t="s">
        <v>34</v>
      </c>
      <c r="J5" s="43" t="s">
        <v>197</v>
      </c>
      <c r="K5" s="43" t="s">
        <v>198</v>
      </c>
      <c r="L5" s="43" t="s">
        <v>199</v>
      </c>
      <c r="M5" s="38" t="s">
        <v>10</v>
      </c>
      <c r="N5" s="45" t="s">
        <v>34</v>
      </c>
    </row>
    <row r="6" spans="1:14">
      <c r="A6" s="13" t="s">
        <v>200</v>
      </c>
      <c r="B6" s="44">
        <v>0</v>
      </c>
      <c r="C6" s="44">
        <v>0</v>
      </c>
      <c r="D6" s="44">
        <v>0</v>
      </c>
      <c r="E6" s="44">
        <v>4190000</v>
      </c>
      <c r="F6" s="44">
        <v>2726000</v>
      </c>
      <c r="G6" s="44">
        <v>2498000</v>
      </c>
      <c r="H6" s="13">
        <f>AVERAGE(C6:G6)</f>
        <v>1882800</v>
      </c>
      <c r="I6" s="26">
        <f>STDEV(C6:G6)</f>
        <v>1837287.4570953778</v>
      </c>
      <c r="J6" s="44">
        <v>8175000</v>
      </c>
      <c r="K6" s="44">
        <v>3606000</v>
      </c>
      <c r="L6" s="44">
        <v>7818000</v>
      </c>
      <c r="M6" s="13">
        <f>AVERAGE(H6:L6)</f>
        <v>4663817.4914190751</v>
      </c>
      <c r="N6" s="26">
        <f>STDEV(H6:L6)</f>
        <v>3127282.2895314153</v>
      </c>
    </row>
    <row r="7" spans="1:14">
      <c r="A7" s="13" t="s">
        <v>201</v>
      </c>
      <c r="B7" s="44">
        <v>0</v>
      </c>
      <c r="C7" s="44">
        <v>0</v>
      </c>
      <c r="D7" s="44">
        <v>0</v>
      </c>
      <c r="E7" s="44">
        <v>0</v>
      </c>
      <c r="F7" s="44">
        <v>0</v>
      </c>
      <c r="G7" s="44">
        <v>0</v>
      </c>
      <c r="H7" s="13">
        <f t="shared" ref="H7:H8" si="0">AVERAGE(C7:G7)</f>
        <v>0</v>
      </c>
      <c r="I7" s="26">
        <f t="shared" ref="I7:I8" si="1">STDEV(C7:G7)</f>
        <v>0</v>
      </c>
      <c r="J7" s="44">
        <v>0</v>
      </c>
      <c r="K7" s="44">
        <v>652700</v>
      </c>
      <c r="L7" s="44">
        <v>583800</v>
      </c>
      <c r="M7" s="13">
        <f t="shared" ref="M7:M8" si="2">AVERAGE(H7:L7)</f>
        <v>247300</v>
      </c>
      <c r="N7" s="26">
        <f t="shared" ref="N7:N8" si="3">STDEV(H7:L7)</f>
        <v>339504.5213248271</v>
      </c>
    </row>
    <row r="8" spans="1:14">
      <c r="A8" s="13" t="s">
        <v>202</v>
      </c>
      <c r="B8" s="44">
        <v>0</v>
      </c>
      <c r="C8" s="44">
        <v>0</v>
      </c>
      <c r="D8" s="44">
        <v>0</v>
      </c>
      <c r="E8" s="44">
        <v>0</v>
      </c>
      <c r="F8" s="44">
        <v>0</v>
      </c>
      <c r="G8" s="44">
        <v>0</v>
      </c>
      <c r="H8" s="13">
        <f t="shared" si="0"/>
        <v>0</v>
      </c>
      <c r="I8" s="26">
        <f t="shared" si="1"/>
        <v>0</v>
      </c>
      <c r="J8" s="44">
        <v>0</v>
      </c>
      <c r="K8" s="44">
        <v>0</v>
      </c>
      <c r="L8" s="44">
        <v>0</v>
      </c>
      <c r="M8" s="13">
        <f t="shared" si="2"/>
        <v>0</v>
      </c>
      <c r="N8" s="26">
        <f t="shared" si="3"/>
        <v>0</v>
      </c>
    </row>
  </sheetData>
  <mergeCells count="3">
    <mergeCell ref="B4:D4"/>
    <mergeCell ref="E4:I4"/>
    <mergeCell ref="J4:N4"/>
  </mergeCells>
  <phoneticPr fontId="8"/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B0C3DE-84A2-2643-BEAB-DAF8DDDA2488}">
  <dimension ref="A5:H23"/>
  <sheetViews>
    <sheetView topLeftCell="A6" workbookViewId="0">
      <selection activeCell="E31" sqref="E31"/>
    </sheetView>
  </sheetViews>
  <sheetFormatPr baseColWidth="10" defaultRowHeight="20"/>
  <cols>
    <col min="1" max="1" width="15.42578125" customWidth="1"/>
    <col min="2" max="10" width="12.7109375" customWidth="1"/>
  </cols>
  <sheetData>
    <row r="5" spans="1:8">
      <c r="A5" s="27" t="s">
        <v>193</v>
      </c>
    </row>
    <row r="7" spans="1:8" ht="42">
      <c r="A7" s="8" t="s">
        <v>203</v>
      </c>
      <c r="B7" s="8" t="s">
        <v>197</v>
      </c>
      <c r="C7" s="8" t="s">
        <v>198</v>
      </c>
      <c r="D7" s="8" t="s">
        <v>199</v>
      </c>
      <c r="E7" s="8" t="s">
        <v>204</v>
      </c>
      <c r="F7" s="8" t="s">
        <v>205</v>
      </c>
      <c r="G7" s="38" t="s">
        <v>10</v>
      </c>
      <c r="H7" s="45" t="s">
        <v>34</v>
      </c>
    </row>
    <row r="8" spans="1:8">
      <c r="A8" s="30">
        <v>1</v>
      </c>
      <c r="B8" s="24">
        <v>54000000</v>
      </c>
      <c r="C8" s="24">
        <v>26000000</v>
      </c>
      <c r="D8" s="24">
        <v>31000000</v>
      </c>
      <c r="E8" s="24">
        <v>0</v>
      </c>
      <c r="F8" s="24">
        <v>0</v>
      </c>
      <c r="G8" s="13">
        <f>AVERAGE(B8:F8)</f>
        <v>22200000</v>
      </c>
      <c r="H8" s="26">
        <f>STDEV(B8:F8)</f>
        <v>22851695.779525861</v>
      </c>
    </row>
    <row r="9" spans="1:8">
      <c r="A9" s="30">
        <v>3</v>
      </c>
      <c r="B9" s="24">
        <v>110000000</v>
      </c>
      <c r="C9" s="24">
        <v>170000000</v>
      </c>
      <c r="D9" s="24">
        <v>30000000</v>
      </c>
      <c r="E9" s="24">
        <v>140000000</v>
      </c>
      <c r="F9" s="24">
        <v>120000000</v>
      </c>
      <c r="G9" s="13">
        <f t="shared" ref="G9:G23" si="0">AVERAGE(B9:F9)</f>
        <v>114000000</v>
      </c>
      <c r="H9" s="26">
        <f t="shared" ref="H9:H23" si="1">STDEV(B9:F9)</f>
        <v>52249401.910452522</v>
      </c>
    </row>
    <row r="10" spans="1:8">
      <c r="A10" s="30">
        <v>7</v>
      </c>
      <c r="B10" s="24">
        <v>260000000</v>
      </c>
      <c r="C10" s="24">
        <v>380000000</v>
      </c>
      <c r="D10" s="24">
        <v>310000000</v>
      </c>
      <c r="E10" s="24">
        <v>280000000</v>
      </c>
      <c r="F10" s="24">
        <v>240000000</v>
      </c>
      <c r="G10" s="13">
        <f t="shared" si="0"/>
        <v>294000000</v>
      </c>
      <c r="H10" s="26">
        <f t="shared" si="1"/>
        <v>54589376.255824722</v>
      </c>
    </row>
    <row r="11" spans="1:8">
      <c r="A11" s="30">
        <v>14</v>
      </c>
      <c r="B11" s="24">
        <v>280000000</v>
      </c>
      <c r="C11" s="24">
        <v>220000000</v>
      </c>
      <c r="D11" s="24">
        <v>230000000</v>
      </c>
      <c r="E11" s="24">
        <v>120000000</v>
      </c>
      <c r="F11" s="24">
        <v>150000000</v>
      </c>
      <c r="G11" s="13">
        <f t="shared" si="0"/>
        <v>200000000</v>
      </c>
      <c r="H11" s="26">
        <f t="shared" si="1"/>
        <v>64420493.633625627</v>
      </c>
    </row>
    <row r="12" spans="1:8">
      <c r="A12" s="30">
        <v>21</v>
      </c>
      <c r="B12" s="24">
        <v>300000000</v>
      </c>
      <c r="C12" s="24">
        <v>230000000</v>
      </c>
      <c r="D12" s="24">
        <v>230000000</v>
      </c>
      <c r="E12" s="24">
        <v>250000000</v>
      </c>
      <c r="F12" s="24">
        <v>41000000</v>
      </c>
      <c r="G12" s="13">
        <f t="shared" si="0"/>
        <v>210200000</v>
      </c>
      <c r="H12" s="26">
        <f t="shared" si="1"/>
        <v>98819026.508056641</v>
      </c>
    </row>
    <row r="13" spans="1:8">
      <c r="A13" s="30">
        <v>28</v>
      </c>
      <c r="B13" s="24">
        <v>300000000</v>
      </c>
      <c r="C13" s="24">
        <v>290000000</v>
      </c>
      <c r="D13" s="24">
        <v>210000000</v>
      </c>
      <c r="E13" s="24">
        <v>170000000</v>
      </c>
      <c r="F13" s="24">
        <v>150000000</v>
      </c>
      <c r="G13" s="13">
        <f t="shared" si="0"/>
        <v>224000000</v>
      </c>
      <c r="H13" s="26">
        <f t="shared" si="1"/>
        <v>68410525.505948275</v>
      </c>
    </row>
    <row r="14" spans="1:8">
      <c r="A14" s="30">
        <v>35</v>
      </c>
      <c r="B14" s="24">
        <v>340000000</v>
      </c>
      <c r="C14" s="24">
        <v>240000000</v>
      </c>
      <c r="D14" s="24">
        <v>240000000</v>
      </c>
      <c r="E14" s="24">
        <v>200000000</v>
      </c>
      <c r="F14" s="24">
        <v>150000000</v>
      </c>
      <c r="G14" s="13">
        <f t="shared" si="0"/>
        <v>234000000</v>
      </c>
      <c r="H14" s="26">
        <f t="shared" si="1"/>
        <v>69856996.786291927</v>
      </c>
    </row>
    <row r="15" spans="1:8">
      <c r="A15" s="30">
        <v>42</v>
      </c>
      <c r="B15" s="24">
        <v>500000000</v>
      </c>
      <c r="C15" s="24">
        <v>620000000</v>
      </c>
      <c r="D15" s="24">
        <v>370000000</v>
      </c>
      <c r="E15" s="24">
        <v>230000000</v>
      </c>
      <c r="F15" s="24">
        <v>160000000</v>
      </c>
      <c r="G15" s="13">
        <f t="shared" si="0"/>
        <v>376000000</v>
      </c>
      <c r="H15" s="26">
        <f t="shared" si="1"/>
        <v>189023808.02428037</v>
      </c>
    </row>
    <row r="16" spans="1:8">
      <c r="A16" s="30">
        <v>56</v>
      </c>
      <c r="B16" s="24">
        <v>580000000</v>
      </c>
      <c r="C16" s="24">
        <v>310000000</v>
      </c>
      <c r="D16" s="24">
        <v>460000000</v>
      </c>
      <c r="E16" s="24">
        <v>220000000</v>
      </c>
      <c r="F16" s="24">
        <v>190000000</v>
      </c>
      <c r="G16" s="13">
        <f t="shared" si="0"/>
        <v>352000000</v>
      </c>
      <c r="H16" s="26">
        <f t="shared" si="1"/>
        <v>165136307.33427462</v>
      </c>
    </row>
    <row r="17" spans="1:8">
      <c r="A17" s="30">
        <v>70</v>
      </c>
      <c r="B17" s="24">
        <v>830000000</v>
      </c>
      <c r="C17" s="24">
        <v>350000000</v>
      </c>
      <c r="D17" s="24">
        <v>520000000</v>
      </c>
      <c r="E17" s="24">
        <v>330000000</v>
      </c>
      <c r="F17" s="24">
        <v>170000000</v>
      </c>
      <c r="G17" s="13">
        <f t="shared" si="0"/>
        <v>440000000</v>
      </c>
      <c r="H17" s="26">
        <f t="shared" si="1"/>
        <v>250798724.07968906</v>
      </c>
    </row>
    <row r="18" spans="1:8">
      <c r="A18" s="30">
        <v>84</v>
      </c>
      <c r="B18" s="24">
        <v>200000000</v>
      </c>
      <c r="C18" s="24">
        <v>200000000</v>
      </c>
      <c r="D18" s="24">
        <v>150000000</v>
      </c>
      <c r="E18" s="24">
        <v>87000000</v>
      </c>
      <c r="F18" s="24">
        <v>75000000</v>
      </c>
      <c r="G18" s="13">
        <f t="shared" si="0"/>
        <v>142400000</v>
      </c>
      <c r="H18" s="26">
        <f t="shared" si="1"/>
        <v>59802173.873530716</v>
      </c>
    </row>
    <row r="19" spans="1:8">
      <c r="A19" s="30">
        <v>98</v>
      </c>
      <c r="B19" s="24">
        <v>410000000</v>
      </c>
      <c r="C19" s="24">
        <v>290000000</v>
      </c>
      <c r="D19" s="24">
        <v>140000000</v>
      </c>
      <c r="E19" s="24">
        <v>170000000</v>
      </c>
      <c r="F19" s="24">
        <v>120000000</v>
      </c>
      <c r="G19" s="13">
        <f t="shared" si="0"/>
        <v>226000000</v>
      </c>
      <c r="H19" s="26">
        <f t="shared" si="1"/>
        <v>122188379.15284742</v>
      </c>
    </row>
    <row r="20" spans="1:8">
      <c r="A20" s="30">
        <v>112</v>
      </c>
      <c r="B20" s="24">
        <v>240000000</v>
      </c>
      <c r="C20" s="24">
        <v>170000000</v>
      </c>
      <c r="D20" s="24">
        <v>81000000</v>
      </c>
      <c r="E20" s="24">
        <v>120000000</v>
      </c>
      <c r="F20" s="24">
        <v>86000000</v>
      </c>
      <c r="G20" s="13">
        <f t="shared" si="0"/>
        <v>139400000</v>
      </c>
      <c r="H20" s="26">
        <f t="shared" si="1"/>
        <v>66511653.114322759</v>
      </c>
    </row>
    <row r="21" spans="1:8">
      <c r="A21" s="30">
        <v>126</v>
      </c>
      <c r="B21" s="24">
        <v>260000000</v>
      </c>
      <c r="C21" s="24">
        <v>300000000</v>
      </c>
      <c r="D21" s="24">
        <v>330000000</v>
      </c>
      <c r="E21" s="24">
        <v>240000000</v>
      </c>
      <c r="F21" s="24">
        <v>140000000</v>
      </c>
      <c r="G21" s="13">
        <f t="shared" si="0"/>
        <v>254000000</v>
      </c>
      <c r="H21" s="26">
        <f t="shared" si="1"/>
        <v>72663608.498339802</v>
      </c>
    </row>
    <row r="22" spans="1:8">
      <c r="A22" s="30">
        <v>140</v>
      </c>
      <c r="B22" s="24">
        <v>340000000</v>
      </c>
      <c r="C22" s="24">
        <v>410000000</v>
      </c>
      <c r="D22" s="24">
        <v>240000000</v>
      </c>
      <c r="E22" s="24">
        <v>210000000</v>
      </c>
      <c r="F22" s="24">
        <v>110000000</v>
      </c>
      <c r="G22" s="13">
        <f t="shared" si="0"/>
        <v>262000000</v>
      </c>
      <c r="H22" s="26">
        <f t="shared" si="1"/>
        <v>116490342.94738771</v>
      </c>
    </row>
    <row r="23" spans="1:8">
      <c r="A23" s="30">
        <v>160</v>
      </c>
      <c r="B23" s="24">
        <v>330000000</v>
      </c>
      <c r="C23" s="24">
        <v>180000000</v>
      </c>
      <c r="D23" s="24">
        <v>140000000</v>
      </c>
      <c r="E23" s="24">
        <v>94000000</v>
      </c>
      <c r="F23" s="24">
        <v>55000000</v>
      </c>
      <c r="G23" s="13">
        <f t="shared" si="0"/>
        <v>159800000</v>
      </c>
      <c r="H23" s="26">
        <f t="shared" si="1"/>
        <v>106161198.18464749</v>
      </c>
    </row>
  </sheetData>
  <phoneticPr fontId="8"/>
  <pageMargins left="0.7" right="0.7" top="0.75" bottom="0.75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C27956-BBF2-F649-A9D5-A968C5947D64}">
  <dimension ref="B1:E4"/>
  <sheetViews>
    <sheetView workbookViewId="0">
      <selection activeCell="I11" sqref="I11"/>
    </sheetView>
  </sheetViews>
  <sheetFormatPr baseColWidth="10" defaultRowHeight="20"/>
  <sheetData>
    <row r="1" spans="2:5">
      <c r="B1" t="s">
        <v>527</v>
      </c>
    </row>
    <row r="3" spans="2:5">
      <c r="B3" t="s">
        <v>536</v>
      </c>
      <c r="C3" t="s">
        <v>537</v>
      </c>
      <c r="D3" t="s">
        <v>531</v>
      </c>
      <c r="E3" t="s">
        <v>533</v>
      </c>
    </row>
    <row r="4" spans="2:5">
      <c r="B4" t="s">
        <v>535</v>
      </c>
      <c r="C4" t="s">
        <v>538</v>
      </c>
      <c r="D4" t="s">
        <v>532</v>
      </c>
      <c r="E4" t="s">
        <v>534</v>
      </c>
    </row>
  </sheetData>
  <phoneticPr fontId="8"/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102C42-9655-E040-9878-634B62D7095A}">
  <dimension ref="I2:P26"/>
  <sheetViews>
    <sheetView workbookViewId="0">
      <selection activeCell="P25" sqref="P25"/>
    </sheetView>
  </sheetViews>
  <sheetFormatPr baseColWidth="10" defaultRowHeight="20"/>
  <sheetData>
    <row r="2" spans="10:13">
      <c r="J2" t="s">
        <v>539</v>
      </c>
      <c r="K2" t="s">
        <v>540</v>
      </c>
    </row>
    <row r="3" spans="10:13">
      <c r="J3" t="s">
        <v>541</v>
      </c>
      <c r="K3" t="s">
        <v>542</v>
      </c>
    </row>
    <row r="4" spans="10:13">
      <c r="J4" t="s">
        <v>543</v>
      </c>
      <c r="K4" t="s">
        <v>544</v>
      </c>
    </row>
    <row r="5" spans="10:13">
      <c r="J5" t="s">
        <v>545</v>
      </c>
      <c r="K5" t="s">
        <v>546</v>
      </c>
    </row>
    <row r="6" spans="10:13">
      <c r="J6" t="s">
        <v>547</v>
      </c>
      <c r="K6" t="s">
        <v>548</v>
      </c>
    </row>
    <row r="7" spans="10:13">
      <c r="J7" t="s">
        <v>549</v>
      </c>
      <c r="K7" t="s">
        <v>550</v>
      </c>
    </row>
    <row r="8" spans="10:13">
      <c r="J8" t="s">
        <v>551</v>
      </c>
      <c r="K8" t="s">
        <v>552</v>
      </c>
    </row>
    <row r="9" spans="10:13">
      <c r="J9" t="s">
        <v>553</v>
      </c>
      <c r="K9" t="s">
        <v>564</v>
      </c>
    </row>
    <row r="10" spans="10:13">
      <c r="J10" t="s">
        <v>554</v>
      </c>
      <c r="K10" t="s">
        <v>555</v>
      </c>
    </row>
    <row r="11" spans="10:13">
      <c r="J11" t="s">
        <v>556</v>
      </c>
      <c r="K11" t="s">
        <v>557</v>
      </c>
    </row>
    <row r="12" spans="10:13">
      <c r="J12" t="s">
        <v>558</v>
      </c>
      <c r="K12" t="s">
        <v>559</v>
      </c>
    </row>
    <row r="13" spans="10:13">
      <c r="J13" t="s">
        <v>560</v>
      </c>
      <c r="K13" t="s">
        <v>561</v>
      </c>
    </row>
    <row r="14" spans="10:13">
      <c r="J14" t="s">
        <v>562</v>
      </c>
      <c r="K14" t="s">
        <v>563</v>
      </c>
    </row>
    <row r="16" spans="10:13">
      <c r="K16" s="122" t="s">
        <v>565</v>
      </c>
      <c r="L16" s="122"/>
      <c r="M16" s="122"/>
    </row>
    <row r="17" spans="9:16">
      <c r="K17" s="1" t="s">
        <v>566</v>
      </c>
      <c r="L17" s="1" t="s">
        <v>567</v>
      </c>
      <c r="M17" s="1" t="s">
        <v>568</v>
      </c>
      <c r="N17" s="1" t="s">
        <v>569</v>
      </c>
    </row>
    <row r="18" spans="9:16">
      <c r="J18" s="113" t="s">
        <v>570</v>
      </c>
      <c r="K18" s="114">
        <v>0</v>
      </c>
      <c r="L18" s="114">
        <v>0</v>
      </c>
      <c r="M18" s="114">
        <v>0</v>
      </c>
      <c r="N18" s="114">
        <f>AVERAGE(K18:M18)</f>
        <v>0</v>
      </c>
      <c r="O18" s="2" t="s">
        <v>571</v>
      </c>
      <c r="P18" t="s">
        <v>572</v>
      </c>
    </row>
    <row r="19" spans="9:16">
      <c r="J19" s="113" t="s">
        <v>573</v>
      </c>
      <c r="K19" s="1">
        <v>0.89</v>
      </c>
      <c r="L19" s="1">
        <v>1.68</v>
      </c>
      <c r="M19" s="1">
        <v>2.0099999999999998</v>
      </c>
      <c r="N19" s="114">
        <f t="shared" ref="N19:N21" si="0">AVERAGE(K19:M19)</f>
        <v>1.5266666666666666</v>
      </c>
      <c r="O19" s="123">
        <f>AVERAGE(N19:N20)</f>
        <v>1.1183333333333332</v>
      </c>
      <c r="P19" s="126">
        <f>STDEV(N19:N21)</f>
        <v>0.51904827435520029</v>
      </c>
    </row>
    <row r="20" spans="9:16">
      <c r="J20" s="113" t="s">
        <v>574</v>
      </c>
      <c r="K20" s="115">
        <v>0.01</v>
      </c>
      <c r="L20" s="114">
        <v>1.27</v>
      </c>
      <c r="M20" s="114">
        <v>0.85</v>
      </c>
      <c r="N20" s="114">
        <f t="shared" si="0"/>
        <v>0.71</v>
      </c>
      <c r="O20" s="124"/>
      <c r="P20" s="126"/>
    </row>
    <row r="21" spans="9:16">
      <c r="J21" s="113" t="s">
        <v>575</v>
      </c>
      <c r="K21" s="1">
        <v>1.66</v>
      </c>
      <c r="L21" s="1">
        <v>1.89</v>
      </c>
      <c r="M21" s="1">
        <v>1.47</v>
      </c>
      <c r="N21" s="114">
        <f t="shared" si="0"/>
        <v>1.6733333333333331</v>
      </c>
      <c r="O21" s="125"/>
      <c r="P21" s="126"/>
    </row>
    <row r="25" spans="9:16">
      <c r="I25" s="27" t="s">
        <v>594</v>
      </c>
    </row>
    <row r="26" spans="9:16">
      <c r="I26" s="27" t="s">
        <v>595</v>
      </c>
    </row>
  </sheetData>
  <mergeCells count="3">
    <mergeCell ref="K16:M16"/>
    <mergeCell ref="O19:O21"/>
    <mergeCell ref="P19:P21"/>
  </mergeCells>
  <phoneticPr fontId="8"/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13DDDE-5783-8841-BCB7-814188DBBC9A}">
  <dimension ref="H2:R30"/>
  <sheetViews>
    <sheetView workbookViewId="0">
      <selection activeCell="K27" sqref="K27"/>
    </sheetView>
  </sheetViews>
  <sheetFormatPr baseColWidth="10" defaultRowHeight="20"/>
  <sheetData>
    <row r="2" spans="12:13">
      <c r="L2" s="116" t="s">
        <v>585</v>
      </c>
      <c r="M2" s="116" t="s">
        <v>586</v>
      </c>
    </row>
    <row r="3" spans="12:13">
      <c r="L3" s="116" t="s">
        <v>541</v>
      </c>
      <c r="M3" s="116" t="s">
        <v>542</v>
      </c>
    </row>
    <row r="4" spans="12:13">
      <c r="L4" s="116" t="s">
        <v>543</v>
      </c>
      <c r="M4" s="116" t="s">
        <v>544</v>
      </c>
    </row>
    <row r="5" spans="12:13">
      <c r="L5" s="116" t="s">
        <v>545</v>
      </c>
      <c r="M5" s="116" t="s">
        <v>546</v>
      </c>
    </row>
    <row r="6" spans="12:13">
      <c r="L6" s="116" t="s">
        <v>547</v>
      </c>
      <c r="M6" s="116" t="s">
        <v>576</v>
      </c>
    </row>
    <row r="7" spans="12:13">
      <c r="L7" s="116" t="s">
        <v>549</v>
      </c>
      <c r="M7" s="116" t="s">
        <v>577</v>
      </c>
    </row>
    <row r="8" spans="12:13">
      <c r="L8" s="116" t="s">
        <v>551</v>
      </c>
      <c r="M8" s="116" t="s">
        <v>578</v>
      </c>
    </row>
    <row r="9" spans="12:13">
      <c r="L9" s="116" t="s">
        <v>553</v>
      </c>
      <c r="M9" s="116" t="s">
        <v>579</v>
      </c>
    </row>
    <row r="10" spans="12:13">
      <c r="L10" s="116" t="s">
        <v>554</v>
      </c>
      <c r="M10" s="116" t="s">
        <v>580</v>
      </c>
    </row>
    <row r="11" spans="12:13">
      <c r="L11" s="116" t="s">
        <v>556</v>
      </c>
      <c r="M11" s="116" t="s">
        <v>581</v>
      </c>
    </row>
    <row r="12" spans="12:13">
      <c r="L12" s="116" t="s">
        <v>558</v>
      </c>
      <c r="M12" s="116" t="s">
        <v>582</v>
      </c>
    </row>
    <row r="13" spans="12:13">
      <c r="L13" s="116" t="s">
        <v>560</v>
      </c>
      <c r="M13" s="116" t="s">
        <v>583</v>
      </c>
    </row>
    <row r="14" spans="12:13">
      <c r="L14" s="116" t="s">
        <v>562</v>
      </c>
      <c r="M14" s="116" t="s">
        <v>584</v>
      </c>
    </row>
    <row r="17" spans="8:18">
      <c r="L17" s="27" t="s">
        <v>587</v>
      </c>
    </row>
    <row r="18" spans="8:18">
      <c r="M18" s="1" t="s">
        <v>566</v>
      </c>
      <c r="N18" s="1" t="s">
        <v>567</v>
      </c>
      <c r="O18" s="1" t="s">
        <v>568</v>
      </c>
      <c r="P18" s="1" t="s">
        <v>569</v>
      </c>
      <c r="Q18" s="2" t="s">
        <v>588</v>
      </c>
    </row>
    <row r="19" spans="8:18">
      <c r="L19" s="113" t="s">
        <v>570</v>
      </c>
      <c r="M19" s="114">
        <v>0</v>
      </c>
      <c r="N19" s="114">
        <v>0</v>
      </c>
      <c r="O19" s="114">
        <v>0</v>
      </c>
      <c r="P19" s="114">
        <f>AVERAGE(M19:O19)</f>
        <v>0</v>
      </c>
    </row>
    <row r="20" spans="8:18">
      <c r="L20" s="113" t="s">
        <v>589</v>
      </c>
      <c r="M20" s="114">
        <v>1.31</v>
      </c>
      <c r="N20" s="114">
        <v>1.28</v>
      </c>
      <c r="O20" s="114">
        <v>1.68</v>
      </c>
      <c r="P20" s="114">
        <f t="shared" ref="P20:P22" si="0">AVERAGE(M20:O20)</f>
        <v>1.4233333333333331</v>
      </c>
      <c r="Q20" s="123">
        <f>AVERAGE(P20:P22)</f>
        <v>1.5633333333333332</v>
      </c>
      <c r="R20" s="126">
        <f>STDEV(P20:P22)</f>
        <v>0.2482829926604822</v>
      </c>
    </row>
    <row r="21" spans="8:18">
      <c r="L21" s="113" t="s">
        <v>590</v>
      </c>
      <c r="M21" s="114">
        <v>1.58</v>
      </c>
      <c r="N21" s="114">
        <v>1.5</v>
      </c>
      <c r="O21" s="114">
        <v>1.17</v>
      </c>
      <c r="P21" s="114">
        <f t="shared" si="0"/>
        <v>1.4166666666666667</v>
      </c>
      <c r="Q21" s="124"/>
      <c r="R21" s="126"/>
    </row>
    <row r="22" spans="8:18">
      <c r="L22" s="113" t="s">
        <v>591</v>
      </c>
      <c r="M22" s="114">
        <v>1.61</v>
      </c>
      <c r="N22" s="114">
        <v>2.2200000000000002</v>
      </c>
      <c r="O22" s="114">
        <v>1.72</v>
      </c>
      <c r="P22" s="114">
        <f t="shared" si="0"/>
        <v>1.8499999999999999</v>
      </c>
      <c r="Q22" s="125"/>
      <c r="R22" s="126"/>
    </row>
    <row r="29" spans="8:18">
      <c r="H29" t="s">
        <v>592</v>
      </c>
    </row>
    <row r="30" spans="8:18">
      <c r="H30" t="s">
        <v>593</v>
      </c>
    </row>
  </sheetData>
  <mergeCells count="2">
    <mergeCell ref="Q20:Q22"/>
    <mergeCell ref="R20:R22"/>
  </mergeCells>
  <phoneticPr fontId="8"/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6EA1A1-1634-164F-9B9F-4F9AFD68D36C}">
  <dimension ref="B1:N8"/>
  <sheetViews>
    <sheetView workbookViewId="0"/>
  </sheetViews>
  <sheetFormatPr baseColWidth="10" defaultRowHeight="20"/>
  <sheetData>
    <row r="1" spans="2:14">
      <c r="B1" t="s">
        <v>523</v>
      </c>
    </row>
    <row r="2" spans="2:14" ht="21" thickBot="1">
      <c r="B2" s="61" t="s">
        <v>498</v>
      </c>
      <c r="C2" s="62" t="s">
        <v>499</v>
      </c>
      <c r="D2" s="61" t="s">
        <v>500</v>
      </c>
      <c r="E2" s="62" t="s">
        <v>501</v>
      </c>
      <c r="F2" s="62" t="s">
        <v>502</v>
      </c>
      <c r="G2" s="63" t="s">
        <v>503</v>
      </c>
      <c r="H2" s="64" t="s">
        <v>504</v>
      </c>
      <c r="I2" s="62" t="s">
        <v>505</v>
      </c>
      <c r="J2" s="63" t="s">
        <v>506</v>
      </c>
      <c r="K2" s="61" t="s">
        <v>507</v>
      </c>
      <c r="L2" s="64" t="s">
        <v>508</v>
      </c>
      <c r="M2" s="63" t="s">
        <v>509</v>
      </c>
      <c r="N2" s="63" t="s">
        <v>510</v>
      </c>
    </row>
    <row r="3" spans="2:14" ht="21" thickTop="1">
      <c r="B3" s="65" t="s">
        <v>511</v>
      </c>
      <c r="C3" s="66" t="s">
        <v>512</v>
      </c>
      <c r="D3" s="67">
        <v>513418</v>
      </c>
      <c r="E3" s="68">
        <v>513589</v>
      </c>
      <c r="F3" s="68">
        <v>506600</v>
      </c>
      <c r="G3" s="69">
        <v>457939</v>
      </c>
      <c r="H3" s="70">
        <v>456438</v>
      </c>
      <c r="I3" s="66">
        <v>389220</v>
      </c>
      <c r="J3" s="71">
        <v>67218</v>
      </c>
      <c r="K3" s="72">
        <v>8874</v>
      </c>
      <c r="L3" s="70">
        <v>31258</v>
      </c>
      <c r="M3" s="73">
        <f t="shared" ref="M3:M8" si="0">L3/H3</f>
        <v>6.8482466402884953E-2</v>
      </c>
      <c r="N3" s="74">
        <f t="shared" ref="N3:N8" si="1">K3/H3</f>
        <v>1.9441851905406649E-2</v>
      </c>
    </row>
    <row r="4" spans="2:14">
      <c r="B4" s="75" t="s">
        <v>513</v>
      </c>
      <c r="C4" s="76" t="s">
        <v>514</v>
      </c>
      <c r="D4" s="77">
        <v>589957</v>
      </c>
      <c r="E4" s="78">
        <v>593283</v>
      </c>
      <c r="F4" s="78">
        <v>580766</v>
      </c>
      <c r="G4" s="79">
        <v>522521</v>
      </c>
      <c r="H4" s="80">
        <v>519595</v>
      </c>
      <c r="I4" s="76">
        <v>440440</v>
      </c>
      <c r="J4" s="81">
        <v>79155</v>
      </c>
      <c r="K4" s="82">
        <v>11445</v>
      </c>
      <c r="L4" s="80">
        <v>39518</v>
      </c>
      <c r="M4" s="83">
        <f t="shared" si="0"/>
        <v>7.6055389293584422E-2</v>
      </c>
      <c r="N4" s="84">
        <f t="shared" si="1"/>
        <v>2.2026770850373849E-2</v>
      </c>
    </row>
    <row r="5" spans="2:14">
      <c r="B5" s="85" t="s">
        <v>515</v>
      </c>
      <c r="C5" s="86" t="s">
        <v>516</v>
      </c>
      <c r="D5" s="87">
        <v>570387</v>
      </c>
      <c r="E5" s="88">
        <v>559323</v>
      </c>
      <c r="F5" s="88">
        <v>549682</v>
      </c>
      <c r="G5" s="89">
        <v>507875</v>
      </c>
      <c r="H5" s="90">
        <v>506128</v>
      </c>
      <c r="I5" s="86">
        <v>433917</v>
      </c>
      <c r="J5" s="91">
        <v>72211</v>
      </c>
      <c r="K5" s="92">
        <v>7830</v>
      </c>
      <c r="L5" s="90">
        <v>32891</v>
      </c>
      <c r="M5" s="93">
        <f t="shared" si="0"/>
        <v>6.4985537255397838E-2</v>
      </c>
      <c r="N5" s="94">
        <f t="shared" si="1"/>
        <v>1.5470394840830778E-2</v>
      </c>
    </row>
    <row r="6" spans="2:14">
      <c r="B6" s="95" t="s">
        <v>517</v>
      </c>
      <c r="C6" s="66" t="s">
        <v>518</v>
      </c>
      <c r="D6" s="67">
        <v>408369</v>
      </c>
      <c r="E6" s="68">
        <v>415060</v>
      </c>
      <c r="F6" s="68">
        <v>403452</v>
      </c>
      <c r="G6" s="69">
        <v>399904</v>
      </c>
      <c r="H6" s="70">
        <v>399873</v>
      </c>
      <c r="I6" s="66">
        <v>367570</v>
      </c>
      <c r="J6" s="71">
        <v>32303</v>
      </c>
      <c r="K6" s="72">
        <v>111</v>
      </c>
      <c r="L6" s="70">
        <v>1781</v>
      </c>
      <c r="M6" s="73">
        <f t="shared" si="0"/>
        <v>4.4539141177323801E-3</v>
      </c>
      <c r="N6" s="74">
        <f t="shared" si="1"/>
        <v>2.7758813423261883E-4</v>
      </c>
    </row>
    <row r="7" spans="2:14">
      <c r="B7" s="96" t="s">
        <v>519</v>
      </c>
      <c r="C7" s="76" t="s">
        <v>520</v>
      </c>
      <c r="D7" s="77">
        <v>404357</v>
      </c>
      <c r="E7" s="78">
        <v>393975</v>
      </c>
      <c r="F7" s="78">
        <v>385996</v>
      </c>
      <c r="G7" s="79">
        <v>383009</v>
      </c>
      <c r="H7" s="80">
        <v>382977</v>
      </c>
      <c r="I7" s="76">
        <v>351285</v>
      </c>
      <c r="J7" s="81">
        <v>31692</v>
      </c>
      <c r="K7" s="82">
        <v>315</v>
      </c>
      <c r="L7" s="80">
        <v>1585</v>
      </c>
      <c r="M7" s="83">
        <f t="shared" si="0"/>
        <v>4.1386297349449187E-3</v>
      </c>
      <c r="N7" s="84">
        <f t="shared" si="1"/>
        <v>8.2250370126665568E-4</v>
      </c>
    </row>
    <row r="8" spans="2:14">
      <c r="B8" s="97" t="s">
        <v>521</v>
      </c>
      <c r="C8" s="86" t="s">
        <v>522</v>
      </c>
      <c r="D8" s="87">
        <v>425060</v>
      </c>
      <c r="E8" s="88">
        <v>408297</v>
      </c>
      <c r="F8" s="88">
        <v>401203</v>
      </c>
      <c r="G8" s="89">
        <v>398032</v>
      </c>
      <c r="H8" s="90">
        <v>398004</v>
      </c>
      <c r="I8" s="86">
        <v>365414</v>
      </c>
      <c r="J8" s="91">
        <v>32590</v>
      </c>
      <c r="K8" s="92">
        <v>107</v>
      </c>
      <c r="L8" s="90">
        <v>1868</v>
      </c>
      <c r="M8" s="93">
        <f t="shared" si="0"/>
        <v>4.693420166631491E-3</v>
      </c>
      <c r="N8" s="94">
        <f t="shared" si="1"/>
        <v>2.6884151918071174E-4</v>
      </c>
    </row>
  </sheetData>
  <phoneticPr fontId="8"/>
  <conditionalFormatting sqref="M3:M8">
    <cfRule type="dataBar" priority="1">
      <dataBar>
        <cfvo type="min"/>
        <cfvo type="max"/>
        <color rgb="FFFF555A"/>
      </dataBar>
      <extLst>
        <ext xmlns:x14="http://schemas.microsoft.com/office/spreadsheetml/2009/9/main" uri="{B025F937-C7B1-47D3-B67F-A62EFF666E3E}">
          <x14:id>{0D754251-5942-A641-83FD-803850CB04CA}</x14:id>
        </ext>
      </extLst>
    </cfRule>
  </conditionalFormatting>
  <conditionalFormatting sqref="N3:N8">
    <cfRule type="dataBar" priority="2">
      <dataBar>
        <cfvo type="min"/>
        <cfvo type="max"/>
        <color rgb="FFFFB628"/>
      </dataBar>
      <extLst>
        <ext xmlns:x14="http://schemas.microsoft.com/office/spreadsheetml/2009/9/main" uri="{B025F937-C7B1-47D3-B67F-A62EFF666E3E}">
          <x14:id>{FDE4F70D-6CB8-A146-B259-635A8A4B2E3B}</x14:id>
        </ext>
      </extLst>
    </cfRule>
  </conditionalFormatting>
  <pageMargins left="0.7" right="0.7" top="0.75" bottom="0.75" header="0.3" footer="0.3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0D754251-5942-A641-83FD-803850CB04CA}">
            <x14:dataBar minLength="0" maxLength="100" border="1" negativeBarBorderColorSameAsPositive="0">
              <x14:cfvo type="autoMin"/>
              <x14:cfvo type="autoMax"/>
              <x14:borderColor rgb="FFFF555A"/>
              <x14:negativeFillColor rgb="FFFF0000"/>
              <x14:negativeBorderColor rgb="FFFF0000"/>
              <x14:axisColor rgb="FF000000"/>
            </x14:dataBar>
          </x14:cfRule>
          <xm:sqref>M3:M8</xm:sqref>
        </x14:conditionalFormatting>
        <x14:conditionalFormatting xmlns:xm="http://schemas.microsoft.com/office/excel/2006/main">
          <x14:cfRule type="dataBar" id="{FDE4F70D-6CB8-A146-B259-635A8A4B2E3B}">
            <x14:dataBar minLength="0" maxLength="100" border="1" negativeBarBorderColorSameAsPositive="0">
              <x14:cfvo type="autoMin"/>
              <x14:cfvo type="autoMax"/>
              <x14:borderColor rgb="FFFFB628"/>
              <x14:negativeFillColor rgb="FFFF0000"/>
              <x14:negativeBorderColor rgb="FFFF0000"/>
              <x14:axisColor rgb="FF000000"/>
            </x14:dataBar>
          </x14:cfRule>
          <xm:sqref>N3:N8</xm:sqref>
        </x14:conditionalFormatting>
      </x14:conditionalFormattings>
    </ext>
  </extLst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9F2DDA-FA71-7F41-86EB-731FC3C97E92}">
  <dimension ref="A1:Q66"/>
  <sheetViews>
    <sheetView workbookViewId="0">
      <selection activeCell="R13" sqref="R13"/>
    </sheetView>
  </sheetViews>
  <sheetFormatPr baseColWidth="10" defaultRowHeight="20"/>
  <sheetData>
    <row r="1" spans="1:17" ht="21" thickBot="1">
      <c r="A1" t="s">
        <v>281</v>
      </c>
    </row>
    <row r="2" spans="1:17">
      <c r="A2" s="50"/>
      <c r="B2" s="51"/>
      <c r="C2" s="51"/>
      <c r="D2" s="51"/>
      <c r="E2" s="51"/>
      <c r="F2" s="51"/>
      <c r="G2" s="51"/>
      <c r="H2" s="51"/>
      <c r="I2" s="51"/>
      <c r="J2" s="51"/>
      <c r="K2" s="51"/>
      <c r="L2" s="51"/>
      <c r="M2" s="51"/>
      <c r="N2" s="52"/>
      <c r="O2" s="54"/>
      <c r="P2" s="54"/>
      <c r="Q2" s="54"/>
    </row>
    <row r="3" spans="1:17">
      <c r="A3" s="53"/>
      <c r="B3" s="54"/>
      <c r="C3" s="54"/>
      <c r="D3" s="54"/>
      <c r="E3" s="54"/>
      <c r="F3" s="54"/>
      <c r="G3" s="54"/>
      <c r="H3" s="54"/>
      <c r="I3" s="54"/>
      <c r="J3" s="54"/>
      <c r="K3" s="54"/>
      <c r="L3" s="54"/>
      <c r="M3" s="54"/>
      <c r="N3" s="55"/>
      <c r="O3" s="54"/>
      <c r="P3" s="54"/>
      <c r="Q3" s="54"/>
    </row>
    <row r="4" spans="1:17" ht="40">
      <c r="A4" s="53"/>
      <c r="B4" s="54"/>
      <c r="C4" s="60" t="s">
        <v>208</v>
      </c>
      <c r="D4" s="54"/>
      <c r="E4" s="54"/>
      <c r="F4" s="54"/>
      <c r="G4" s="54"/>
      <c r="H4" s="54"/>
      <c r="I4" s="54"/>
      <c r="J4" s="54"/>
      <c r="K4" s="54"/>
      <c r="L4" s="54"/>
      <c r="M4" s="54"/>
      <c r="N4" s="55"/>
      <c r="O4" s="54"/>
      <c r="P4" s="54"/>
      <c r="Q4" s="54"/>
    </row>
    <row r="5" spans="1:17">
      <c r="A5" s="53"/>
      <c r="B5" s="54"/>
      <c r="C5" s="54"/>
      <c r="D5" s="54"/>
      <c r="E5" s="54"/>
      <c r="F5" s="54"/>
      <c r="G5" s="54"/>
      <c r="H5" s="54"/>
      <c r="I5" s="54"/>
      <c r="J5" s="54"/>
      <c r="K5" s="54"/>
      <c r="L5" s="54"/>
      <c r="M5" s="54"/>
      <c r="N5" s="55"/>
      <c r="O5" s="54"/>
      <c r="P5" s="54"/>
      <c r="Q5" s="54"/>
    </row>
    <row r="6" spans="1:17">
      <c r="A6" s="53"/>
      <c r="B6" s="54"/>
      <c r="C6" s="54"/>
      <c r="D6" s="54"/>
      <c r="E6" s="54"/>
      <c r="F6" s="54"/>
      <c r="G6" s="54"/>
      <c r="H6" s="54"/>
      <c r="I6" s="54"/>
      <c r="J6" s="54"/>
      <c r="K6" s="54"/>
      <c r="L6" s="54"/>
      <c r="M6" s="54"/>
      <c r="N6" s="55"/>
      <c r="O6" s="54"/>
      <c r="P6" s="54"/>
      <c r="Q6" s="54"/>
    </row>
    <row r="7" spans="1:17">
      <c r="A7" s="53"/>
      <c r="B7" s="54"/>
      <c r="C7" s="54"/>
      <c r="D7" s="54"/>
      <c r="E7" s="54"/>
      <c r="F7" s="54"/>
      <c r="G7" s="54"/>
      <c r="H7" s="54"/>
      <c r="I7" s="54"/>
      <c r="J7" s="54"/>
      <c r="K7" s="54"/>
      <c r="L7" s="54"/>
      <c r="M7" s="54"/>
      <c r="N7" s="55"/>
      <c r="O7" s="54"/>
      <c r="P7" s="54"/>
      <c r="Q7" s="54"/>
    </row>
    <row r="8" spans="1:17">
      <c r="A8" s="53"/>
      <c r="B8" s="54"/>
      <c r="C8" s="54"/>
      <c r="D8" s="54"/>
      <c r="E8" s="54"/>
      <c r="F8" s="54"/>
      <c r="G8" s="54"/>
      <c r="H8" s="54"/>
      <c r="I8" s="54"/>
      <c r="J8" s="54"/>
      <c r="K8" s="54"/>
      <c r="L8" s="54"/>
      <c r="M8" s="54"/>
      <c r="N8" s="55"/>
      <c r="O8" s="54"/>
      <c r="P8" s="54"/>
      <c r="Q8" s="54"/>
    </row>
    <row r="9" spans="1:17">
      <c r="A9" s="53"/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5"/>
      <c r="O9" s="54"/>
      <c r="P9" s="54"/>
      <c r="Q9" s="54"/>
    </row>
    <row r="10" spans="1:17">
      <c r="A10" s="53"/>
      <c r="B10" s="54"/>
      <c r="C10" s="54"/>
      <c r="D10" s="54"/>
      <c r="E10" s="54"/>
      <c r="F10" s="54"/>
      <c r="G10" s="54"/>
      <c r="H10" s="54"/>
      <c r="I10" s="54"/>
      <c r="J10" s="54"/>
      <c r="K10" s="54"/>
      <c r="L10" s="54"/>
      <c r="M10" s="54"/>
      <c r="N10" s="55"/>
      <c r="O10" s="54"/>
      <c r="P10" s="54"/>
      <c r="Q10" s="54"/>
    </row>
    <row r="11" spans="1:17">
      <c r="A11" s="53"/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5"/>
      <c r="O11" s="54"/>
      <c r="P11" s="54"/>
      <c r="Q11" s="54"/>
    </row>
    <row r="12" spans="1:17">
      <c r="A12" s="53"/>
      <c r="B12" s="54"/>
      <c r="C12" s="54"/>
      <c r="D12" s="54"/>
      <c r="E12" s="54"/>
      <c r="F12" s="54"/>
      <c r="G12" s="54"/>
      <c r="H12" s="54"/>
      <c r="I12" s="54"/>
      <c r="J12" s="54"/>
      <c r="K12" s="54"/>
      <c r="L12" s="54"/>
      <c r="M12" s="54"/>
      <c r="N12" s="55"/>
      <c r="O12" s="54"/>
      <c r="P12" s="54"/>
      <c r="Q12" s="54"/>
    </row>
    <row r="13" spans="1:17">
      <c r="A13" s="53"/>
      <c r="B13" s="54"/>
      <c r="C13" s="54"/>
      <c r="D13" s="54"/>
      <c r="E13" s="54"/>
      <c r="F13" s="54"/>
      <c r="G13" s="54"/>
      <c r="H13" s="54"/>
      <c r="I13" s="54"/>
      <c r="J13" s="54"/>
      <c r="K13" s="54"/>
      <c r="L13" s="54"/>
      <c r="M13" s="54"/>
      <c r="N13" s="55"/>
      <c r="O13" s="54"/>
      <c r="P13" s="54"/>
      <c r="Q13" s="54"/>
    </row>
    <row r="14" spans="1:17">
      <c r="A14" s="53"/>
      <c r="B14" s="54"/>
      <c r="C14" s="54"/>
      <c r="D14" s="54"/>
      <c r="E14" s="54"/>
      <c r="F14" s="54"/>
      <c r="G14" s="54"/>
      <c r="H14" s="54"/>
      <c r="I14" s="54"/>
      <c r="J14" s="54"/>
      <c r="K14" s="54"/>
      <c r="L14" s="54"/>
      <c r="M14" s="54"/>
      <c r="N14" s="55"/>
      <c r="O14" s="54"/>
      <c r="P14" s="54"/>
      <c r="Q14" s="54"/>
    </row>
    <row r="15" spans="1:17">
      <c r="A15" s="53"/>
      <c r="B15" s="54"/>
      <c r="C15" s="54"/>
      <c r="D15" s="54"/>
      <c r="E15" s="54"/>
      <c r="F15" s="54"/>
      <c r="G15" s="54"/>
      <c r="H15" s="54"/>
      <c r="I15" s="54"/>
      <c r="J15" s="54"/>
      <c r="K15" s="54"/>
      <c r="L15" s="54"/>
      <c r="M15" s="54"/>
      <c r="N15" s="55"/>
      <c r="O15" s="54"/>
      <c r="P15" s="54"/>
      <c r="Q15" s="54"/>
    </row>
    <row r="16" spans="1:17">
      <c r="A16" s="53"/>
      <c r="B16" s="54"/>
      <c r="C16" s="54"/>
      <c r="D16" s="54"/>
      <c r="E16" s="54"/>
      <c r="F16" s="54"/>
      <c r="G16" s="54"/>
      <c r="H16" s="54"/>
      <c r="I16" s="54"/>
      <c r="J16" s="54"/>
      <c r="K16" s="54"/>
      <c r="L16" s="54"/>
      <c r="M16" s="54"/>
      <c r="N16" s="55"/>
      <c r="O16" s="54"/>
      <c r="P16" s="54"/>
      <c r="Q16" s="54"/>
    </row>
    <row r="17" spans="1:17">
      <c r="A17" s="53"/>
      <c r="B17" s="54"/>
      <c r="C17" s="54"/>
      <c r="D17" s="54"/>
      <c r="E17" s="54"/>
      <c r="F17" s="54"/>
      <c r="G17" s="54"/>
      <c r="H17" s="54"/>
      <c r="I17" s="54"/>
      <c r="J17" s="54"/>
      <c r="K17" s="54"/>
      <c r="L17" s="54"/>
      <c r="M17" s="54"/>
      <c r="N17" s="55"/>
      <c r="O17" s="54"/>
      <c r="P17" s="54"/>
      <c r="Q17" s="54"/>
    </row>
    <row r="18" spans="1:17">
      <c r="A18" s="53"/>
      <c r="B18" s="54"/>
      <c r="C18" s="54"/>
      <c r="D18" s="54"/>
      <c r="E18" s="54"/>
      <c r="F18" s="54"/>
      <c r="G18" s="54"/>
      <c r="H18" s="54"/>
      <c r="I18" s="54"/>
      <c r="J18" s="54"/>
      <c r="K18" s="54"/>
      <c r="L18" s="54"/>
      <c r="M18" s="54"/>
      <c r="N18" s="55"/>
      <c r="O18" s="54"/>
      <c r="P18" s="54"/>
      <c r="Q18" s="54"/>
    </row>
    <row r="19" spans="1:17" ht="21" thickBot="1">
      <c r="A19" s="56"/>
      <c r="B19" s="57"/>
      <c r="C19" s="57"/>
      <c r="D19" s="57"/>
      <c r="E19" s="57"/>
      <c r="F19" s="57"/>
      <c r="G19" s="57"/>
      <c r="H19" s="57"/>
      <c r="I19" s="57"/>
      <c r="J19" s="57"/>
      <c r="K19" s="57"/>
      <c r="L19" s="57"/>
      <c r="M19" s="57"/>
      <c r="N19" s="58"/>
      <c r="O19" s="54"/>
      <c r="P19" s="54"/>
      <c r="Q19" s="54"/>
    </row>
    <row r="21" spans="1:17" ht="21" thickBot="1"/>
    <row r="22" spans="1:17">
      <c r="A22" s="50"/>
      <c r="B22" s="51"/>
      <c r="C22" s="51"/>
      <c r="D22" s="51"/>
      <c r="E22" s="51"/>
      <c r="F22" s="51"/>
      <c r="G22" s="51"/>
      <c r="H22" s="51"/>
      <c r="I22" s="51"/>
      <c r="J22" s="51"/>
      <c r="K22" s="51"/>
      <c r="L22" s="51"/>
      <c r="M22" s="51"/>
      <c r="N22" s="52"/>
    </row>
    <row r="23" spans="1:17">
      <c r="A23" s="53"/>
      <c r="B23" s="54"/>
      <c r="C23" s="54"/>
      <c r="D23" s="54"/>
      <c r="E23" s="54"/>
      <c r="F23" s="54"/>
      <c r="G23" s="54"/>
      <c r="H23" s="54"/>
      <c r="I23" s="54"/>
      <c r="J23" s="54"/>
      <c r="K23" s="54"/>
      <c r="L23" s="54"/>
      <c r="M23" s="54"/>
      <c r="N23" s="55"/>
    </row>
    <row r="24" spans="1:17">
      <c r="A24" s="53"/>
      <c r="B24" s="54"/>
      <c r="C24" s="54"/>
      <c r="D24" s="54"/>
      <c r="E24" s="54"/>
      <c r="F24" s="54"/>
      <c r="G24" s="54"/>
      <c r="H24" s="54"/>
      <c r="I24" s="54"/>
      <c r="J24" s="54"/>
      <c r="K24" s="54"/>
      <c r="L24" s="54"/>
      <c r="M24" s="54"/>
      <c r="N24" s="55"/>
    </row>
    <row r="25" spans="1:17">
      <c r="A25" s="53"/>
      <c r="B25" s="54"/>
      <c r="C25" s="54"/>
      <c r="D25" s="54"/>
      <c r="E25" s="54"/>
      <c r="F25" s="54"/>
      <c r="G25" s="54"/>
      <c r="H25" s="54"/>
      <c r="I25" s="54"/>
      <c r="J25" s="54"/>
      <c r="K25" s="54"/>
      <c r="L25" s="54"/>
      <c r="M25" s="54"/>
      <c r="N25" s="55"/>
    </row>
    <row r="26" spans="1:17">
      <c r="A26" s="53"/>
      <c r="B26" s="54"/>
      <c r="C26" s="54"/>
      <c r="D26" s="54"/>
      <c r="E26" s="54"/>
      <c r="F26" s="54"/>
      <c r="G26" s="54"/>
      <c r="H26" s="54"/>
      <c r="I26" s="54"/>
      <c r="J26" s="54"/>
      <c r="K26" s="54"/>
      <c r="L26" s="54"/>
      <c r="M26" s="54"/>
      <c r="N26" s="55"/>
    </row>
    <row r="27" spans="1:17">
      <c r="A27" s="53"/>
      <c r="B27" s="54"/>
      <c r="C27" s="54"/>
      <c r="D27" s="54"/>
      <c r="E27" s="54"/>
      <c r="F27" s="54"/>
      <c r="G27" s="54"/>
      <c r="H27" s="54"/>
      <c r="I27" s="54"/>
      <c r="J27" s="54"/>
      <c r="K27" s="54"/>
      <c r="L27" s="54"/>
      <c r="M27" s="54"/>
      <c r="N27" s="55"/>
    </row>
    <row r="28" spans="1:17">
      <c r="A28" s="53"/>
      <c r="B28" s="54"/>
      <c r="C28" s="54"/>
      <c r="D28" s="54"/>
      <c r="E28" s="54"/>
      <c r="F28" s="54"/>
      <c r="G28" s="54"/>
      <c r="H28" s="54"/>
      <c r="I28" s="54"/>
      <c r="J28" s="54"/>
      <c r="K28" s="54"/>
      <c r="L28" s="54"/>
      <c r="M28" s="54"/>
      <c r="N28" s="55"/>
    </row>
    <row r="29" spans="1:17">
      <c r="A29" s="53"/>
      <c r="B29" s="54"/>
      <c r="C29" s="54"/>
      <c r="D29" s="54"/>
      <c r="E29" s="54"/>
      <c r="F29" s="54"/>
      <c r="G29" s="54"/>
      <c r="H29" s="54"/>
      <c r="I29" s="54"/>
      <c r="J29" s="54"/>
      <c r="K29" s="54"/>
      <c r="L29" s="54"/>
      <c r="M29" s="54"/>
      <c r="N29" s="55"/>
    </row>
    <row r="30" spans="1:17">
      <c r="A30" s="53"/>
      <c r="B30" s="54"/>
      <c r="C30" s="54"/>
      <c r="D30" s="54"/>
      <c r="E30" s="54"/>
      <c r="F30" s="54"/>
      <c r="G30" s="54"/>
      <c r="H30" s="54"/>
      <c r="I30" s="54"/>
      <c r="J30" s="54"/>
      <c r="K30" s="54"/>
      <c r="L30" s="54"/>
      <c r="M30" s="54"/>
      <c r="N30" s="55"/>
    </row>
    <row r="31" spans="1:17">
      <c r="A31" s="53"/>
      <c r="B31" s="54"/>
      <c r="C31" s="54"/>
      <c r="D31" s="54"/>
      <c r="E31" s="54"/>
      <c r="F31" s="54"/>
      <c r="G31" s="54"/>
      <c r="H31" s="54"/>
      <c r="I31" s="54"/>
      <c r="J31" s="54"/>
      <c r="K31" s="54"/>
      <c r="L31" s="54"/>
      <c r="M31" s="54"/>
      <c r="N31" s="55"/>
    </row>
    <row r="32" spans="1:17">
      <c r="A32" s="53"/>
      <c r="B32" s="54"/>
      <c r="C32" s="54"/>
      <c r="D32" s="54"/>
      <c r="E32" s="54"/>
      <c r="F32" s="54"/>
      <c r="G32" s="54"/>
      <c r="H32" s="54"/>
      <c r="I32" s="54"/>
      <c r="J32" s="54"/>
      <c r="K32" s="54"/>
      <c r="L32" s="54"/>
      <c r="M32" s="54"/>
      <c r="N32" s="55"/>
    </row>
    <row r="33" spans="1:14">
      <c r="A33" s="53"/>
      <c r="B33" s="54"/>
      <c r="C33" s="54"/>
      <c r="D33" s="54"/>
      <c r="E33" s="54"/>
      <c r="F33" s="54"/>
      <c r="G33" s="54"/>
      <c r="H33" s="54"/>
      <c r="I33" s="54"/>
      <c r="J33" s="54"/>
      <c r="K33" s="54"/>
      <c r="L33" s="54"/>
      <c r="M33" s="54"/>
      <c r="N33" s="55"/>
    </row>
    <row r="34" spans="1:14">
      <c r="A34" s="53"/>
      <c r="B34" s="54"/>
      <c r="C34" s="54"/>
      <c r="D34" s="54"/>
      <c r="E34" s="54"/>
      <c r="F34" s="54"/>
      <c r="G34" s="54"/>
      <c r="H34" s="54"/>
      <c r="I34" s="54"/>
      <c r="J34" s="54"/>
      <c r="K34" s="54"/>
      <c r="L34" s="54"/>
      <c r="M34" s="54"/>
      <c r="N34" s="55"/>
    </row>
    <row r="35" spans="1:14">
      <c r="A35" s="53"/>
      <c r="B35" s="54"/>
      <c r="C35" s="54"/>
      <c r="D35" s="54"/>
      <c r="E35" s="54"/>
      <c r="F35" s="54"/>
      <c r="G35" s="54"/>
      <c r="H35" s="54"/>
      <c r="I35" s="54"/>
      <c r="J35" s="54"/>
      <c r="K35" s="54"/>
      <c r="L35" s="54"/>
      <c r="M35" s="54"/>
      <c r="N35" s="55"/>
    </row>
    <row r="36" spans="1:14">
      <c r="A36" s="53"/>
      <c r="B36" s="54"/>
      <c r="C36" s="54"/>
      <c r="D36" s="54"/>
      <c r="E36" s="54"/>
      <c r="F36" s="54"/>
      <c r="G36" s="54"/>
      <c r="H36" s="54"/>
      <c r="I36" s="54"/>
      <c r="J36" s="54"/>
      <c r="K36" s="54"/>
      <c r="L36" s="54"/>
      <c r="M36" s="54"/>
      <c r="N36" s="55"/>
    </row>
    <row r="37" spans="1:14">
      <c r="A37" s="53"/>
      <c r="B37" s="54"/>
      <c r="C37" s="54"/>
      <c r="D37" s="54"/>
      <c r="E37" s="54"/>
      <c r="F37" s="54"/>
      <c r="G37" s="54"/>
      <c r="H37" s="54"/>
      <c r="I37" s="54"/>
      <c r="J37" s="54"/>
      <c r="K37" s="54"/>
      <c r="L37" s="54"/>
      <c r="M37" s="54"/>
      <c r="N37" s="55"/>
    </row>
    <row r="38" spans="1:14">
      <c r="A38" s="53"/>
      <c r="B38" s="54"/>
      <c r="C38" s="54"/>
      <c r="D38" s="54"/>
      <c r="E38" s="54"/>
      <c r="F38" s="54"/>
      <c r="G38" s="54"/>
      <c r="H38" s="54"/>
      <c r="I38" s="54"/>
      <c r="J38" s="54"/>
      <c r="K38" s="54"/>
      <c r="L38" s="54"/>
      <c r="M38" s="54"/>
      <c r="N38" s="55"/>
    </row>
    <row r="39" spans="1:14">
      <c r="A39" s="53"/>
      <c r="B39" s="54"/>
      <c r="C39" s="54"/>
      <c r="D39" s="54"/>
      <c r="E39" s="54"/>
      <c r="F39" s="54"/>
      <c r="G39" s="54"/>
      <c r="H39" s="54"/>
      <c r="I39" s="54"/>
      <c r="J39" s="54"/>
      <c r="K39" s="54"/>
      <c r="L39" s="54"/>
      <c r="M39" s="54"/>
      <c r="N39" s="55"/>
    </row>
    <row r="40" spans="1:14">
      <c r="A40" s="53"/>
      <c r="B40" s="54"/>
      <c r="C40" s="54"/>
      <c r="D40" s="54"/>
      <c r="E40" s="54"/>
      <c r="F40" s="54"/>
      <c r="G40" s="54"/>
      <c r="H40" s="54"/>
      <c r="I40" s="54"/>
      <c r="J40" s="54"/>
      <c r="K40" s="54"/>
      <c r="L40" s="54"/>
      <c r="M40" s="54"/>
      <c r="N40" s="55"/>
    </row>
    <row r="41" spans="1:14">
      <c r="A41" s="53"/>
      <c r="B41" s="54"/>
      <c r="C41" s="54"/>
      <c r="D41" s="54"/>
      <c r="E41" s="54"/>
      <c r="F41" s="54"/>
      <c r="G41" s="54"/>
      <c r="H41" s="54"/>
      <c r="I41" s="54"/>
      <c r="J41" s="54"/>
      <c r="K41" s="54"/>
      <c r="L41" s="54"/>
      <c r="M41" s="54"/>
      <c r="N41" s="55"/>
    </row>
    <row r="42" spans="1:14">
      <c r="A42" s="53"/>
      <c r="B42" s="54"/>
      <c r="C42" s="54"/>
      <c r="D42" s="54"/>
      <c r="E42" s="54"/>
      <c r="F42" s="54"/>
      <c r="G42" s="54"/>
      <c r="H42" s="54"/>
      <c r="I42" s="54"/>
      <c r="J42" s="54"/>
      <c r="K42" s="54"/>
      <c r="L42" s="54"/>
      <c r="M42" s="54"/>
      <c r="N42" s="55"/>
    </row>
    <row r="43" spans="1:14">
      <c r="A43" s="53"/>
      <c r="B43" s="54"/>
      <c r="C43" s="54"/>
      <c r="D43" s="54"/>
      <c r="E43" s="54"/>
      <c r="F43" s="54"/>
      <c r="G43" s="54"/>
      <c r="H43" s="54"/>
      <c r="I43" s="54"/>
      <c r="J43" s="54"/>
      <c r="K43" s="54"/>
      <c r="L43" s="54"/>
      <c r="M43" s="54"/>
      <c r="N43" s="55"/>
    </row>
    <row r="44" spans="1:14">
      <c r="A44" s="53"/>
      <c r="B44" s="54"/>
      <c r="C44" s="54"/>
      <c r="D44" s="54"/>
      <c r="E44" s="54"/>
      <c r="F44" s="54"/>
      <c r="G44" s="54"/>
      <c r="H44" s="54"/>
      <c r="I44" s="54"/>
      <c r="J44" s="54"/>
      <c r="K44" s="54"/>
      <c r="L44" s="54"/>
      <c r="M44" s="54"/>
      <c r="N44" s="55"/>
    </row>
    <row r="45" spans="1:14">
      <c r="A45" s="53"/>
      <c r="B45" s="54"/>
      <c r="C45" s="54"/>
      <c r="D45" s="54"/>
      <c r="E45" s="54"/>
      <c r="F45" s="54"/>
      <c r="G45" s="54"/>
      <c r="H45" s="54"/>
      <c r="I45" s="54"/>
      <c r="J45" s="54"/>
      <c r="K45" s="54"/>
      <c r="L45" s="54"/>
      <c r="M45" s="54"/>
      <c r="N45" s="55"/>
    </row>
    <row r="46" spans="1:14">
      <c r="A46" s="53"/>
      <c r="B46" s="54"/>
      <c r="C46" s="54"/>
      <c r="D46" s="54"/>
      <c r="E46" s="54"/>
      <c r="F46" s="54"/>
      <c r="G46" s="54"/>
      <c r="H46" s="54"/>
      <c r="I46" s="54"/>
      <c r="J46" s="54"/>
      <c r="K46" s="54"/>
      <c r="L46" s="54"/>
      <c r="M46" s="54"/>
      <c r="N46" s="55"/>
    </row>
    <row r="47" spans="1:14" ht="21" thickBot="1">
      <c r="A47" s="56"/>
      <c r="B47" s="57"/>
      <c r="C47" s="57"/>
      <c r="D47" s="57"/>
      <c r="E47" s="57"/>
      <c r="F47" s="57"/>
      <c r="G47" s="57"/>
      <c r="H47" s="57"/>
      <c r="I47" s="57"/>
      <c r="J47" s="57"/>
      <c r="K47" s="57"/>
      <c r="L47" s="57"/>
      <c r="M47" s="57"/>
      <c r="N47" s="58"/>
    </row>
    <row r="48" spans="1:14">
      <c r="A48" s="50"/>
      <c r="B48" s="51"/>
      <c r="C48" s="51"/>
      <c r="D48" s="51"/>
      <c r="E48" s="51"/>
      <c r="F48" s="51"/>
      <c r="G48" s="51"/>
      <c r="H48" s="51"/>
      <c r="I48" s="51"/>
      <c r="J48" s="51"/>
      <c r="K48" s="51"/>
      <c r="L48" s="51"/>
      <c r="M48" s="51"/>
      <c r="N48" s="52"/>
    </row>
    <row r="49" spans="1:14">
      <c r="A49" s="53"/>
      <c r="B49" s="54"/>
      <c r="C49" s="54"/>
      <c r="D49" s="54"/>
      <c r="E49" s="54"/>
      <c r="F49" s="54"/>
      <c r="G49" s="54"/>
      <c r="H49" s="54"/>
      <c r="I49" s="54"/>
      <c r="J49" s="54"/>
      <c r="K49" s="54"/>
      <c r="L49" s="54"/>
      <c r="M49" s="54"/>
      <c r="N49" s="55"/>
    </row>
    <row r="50" spans="1:14">
      <c r="A50" s="53"/>
      <c r="B50" s="54"/>
      <c r="C50" s="54"/>
      <c r="D50" s="54"/>
      <c r="E50" s="54"/>
      <c r="F50" s="54"/>
      <c r="G50" s="54"/>
      <c r="H50" s="54"/>
      <c r="I50" s="54"/>
      <c r="J50" s="54"/>
      <c r="K50" s="54"/>
      <c r="L50" s="54"/>
      <c r="M50" s="54"/>
      <c r="N50" s="55"/>
    </row>
    <row r="51" spans="1:14">
      <c r="A51" s="53"/>
      <c r="B51" s="54"/>
      <c r="C51" s="54"/>
      <c r="D51" s="54"/>
      <c r="E51" s="54"/>
      <c r="F51" s="54"/>
      <c r="G51" s="54"/>
      <c r="H51" s="54"/>
      <c r="I51" s="54"/>
      <c r="J51" s="54"/>
      <c r="K51" s="54"/>
      <c r="L51" s="54"/>
      <c r="M51" s="54"/>
      <c r="N51" s="55"/>
    </row>
    <row r="52" spans="1:14">
      <c r="A52" s="53"/>
      <c r="B52" s="54"/>
      <c r="C52" s="54"/>
      <c r="D52" s="54"/>
      <c r="E52" s="54"/>
      <c r="F52" s="54"/>
      <c r="G52" s="54"/>
      <c r="H52" s="54"/>
      <c r="I52" s="54"/>
      <c r="J52" s="54"/>
      <c r="K52" s="54"/>
      <c r="L52" s="54"/>
      <c r="M52" s="54"/>
      <c r="N52" s="55"/>
    </row>
    <row r="53" spans="1:14">
      <c r="A53" s="53"/>
      <c r="B53" s="54"/>
      <c r="C53" s="54"/>
      <c r="D53" s="54"/>
      <c r="E53" s="54"/>
      <c r="F53" s="54"/>
      <c r="G53" s="54"/>
      <c r="H53" s="54"/>
      <c r="I53" s="54"/>
      <c r="J53" s="54"/>
      <c r="K53" s="54"/>
      <c r="L53" s="54"/>
      <c r="M53" s="54"/>
      <c r="N53" s="55"/>
    </row>
    <row r="54" spans="1:14">
      <c r="A54" s="53"/>
      <c r="B54" s="54"/>
      <c r="C54" s="54"/>
      <c r="D54" s="54"/>
      <c r="E54" s="54"/>
      <c r="F54" s="54"/>
      <c r="G54" s="54"/>
      <c r="H54" s="54"/>
      <c r="I54" s="54"/>
      <c r="J54" s="54"/>
      <c r="K54" s="54"/>
      <c r="L54" s="54"/>
      <c r="M54" s="54"/>
      <c r="N54" s="55"/>
    </row>
    <row r="55" spans="1:14">
      <c r="A55" s="53"/>
      <c r="B55" s="54"/>
      <c r="C55" s="54"/>
      <c r="D55" s="54"/>
      <c r="E55" s="54"/>
      <c r="F55" s="54"/>
      <c r="G55" s="54"/>
      <c r="H55" s="54"/>
      <c r="I55" s="54"/>
      <c r="J55" s="54"/>
      <c r="K55" s="54"/>
      <c r="L55" s="54"/>
      <c r="M55" s="54"/>
      <c r="N55" s="55"/>
    </row>
    <row r="56" spans="1:14">
      <c r="A56" s="53"/>
      <c r="B56" s="54"/>
      <c r="C56" s="54"/>
      <c r="D56" s="54"/>
      <c r="E56" s="54"/>
      <c r="F56" s="54"/>
      <c r="G56" s="54"/>
      <c r="H56" s="54"/>
      <c r="I56" s="54"/>
      <c r="J56" s="54"/>
      <c r="K56" s="54"/>
      <c r="L56" s="54"/>
      <c r="M56" s="54"/>
      <c r="N56" s="55"/>
    </row>
    <row r="57" spans="1:14">
      <c r="A57" s="53"/>
      <c r="B57" s="54"/>
      <c r="C57" s="54"/>
      <c r="D57" s="54"/>
      <c r="E57" s="54"/>
      <c r="F57" s="54"/>
      <c r="G57" s="54"/>
      <c r="H57" s="54"/>
      <c r="I57" s="54"/>
      <c r="J57" s="54"/>
      <c r="K57" s="54"/>
      <c r="L57" s="54"/>
      <c r="M57" s="54"/>
      <c r="N57" s="55"/>
    </row>
    <row r="58" spans="1:14">
      <c r="A58" s="53"/>
      <c r="B58" s="54"/>
      <c r="C58" s="54"/>
      <c r="D58" s="54"/>
      <c r="E58" s="54"/>
      <c r="F58" s="54"/>
      <c r="G58" s="54"/>
      <c r="H58" s="54"/>
      <c r="I58" s="54"/>
      <c r="J58" s="54"/>
      <c r="K58" s="54"/>
      <c r="L58" s="54"/>
      <c r="M58" s="54"/>
      <c r="N58" s="55"/>
    </row>
    <row r="59" spans="1:14">
      <c r="A59" s="53"/>
      <c r="B59" s="54"/>
      <c r="C59" s="54"/>
      <c r="D59" s="54"/>
      <c r="E59" s="54"/>
      <c r="F59" s="54"/>
      <c r="G59" s="54"/>
      <c r="H59" s="54"/>
      <c r="I59" s="54"/>
      <c r="J59" s="54"/>
      <c r="K59" s="54"/>
      <c r="L59" s="54"/>
      <c r="M59" s="54"/>
      <c r="N59" s="55"/>
    </row>
    <row r="60" spans="1:14">
      <c r="A60" s="53"/>
      <c r="B60" s="54"/>
      <c r="C60" s="54"/>
      <c r="D60" s="54"/>
      <c r="E60" s="54"/>
      <c r="F60" s="54"/>
      <c r="G60" s="54"/>
      <c r="H60" s="54"/>
      <c r="I60" s="54"/>
      <c r="J60" s="54"/>
      <c r="K60" s="54"/>
      <c r="L60" s="54"/>
      <c r="M60" s="54"/>
      <c r="N60" s="55"/>
    </row>
    <row r="61" spans="1:14">
      <c r="A61" s="53"/>
      <c r="B61" s="54"/>
      <c r="C61" s="54"/>
      <c r="D61" s="54"/>
      <c r="E61" s="54"/>
      <c r="F61" s="54"/>
      <c r="G61" s="54"/>
      <c r="H61" s="54"/>
      <c r="I61" s="54"/>
      <c r="J61" s="54"/>
      <c r="K61" s="54"/>
      <c r="L61" s="54"/>
      <c r="M61" s="54"/>
      <c r="N61" s="55"/>
    </row>
    <row r="62" spans="1:14">
      <c r="A62" s="53"/>
      <c r="B62" s="54"/>
      <c r="C62" s="54"/>
      <c r="D62" s="54"/>
      <c r="E62" s="54"/>
      <c r="F62" s="54"/>
      <c r="G62" s="54"/>
      <c r="H62" s="54"/>
      <c r="I62" s="54"/>
      <c r="J62" s="54"/>
      <c r="K62" s="54"/>
      <c r="L62" s="54"/>
      <c r="M62" s="54"/>
      <c r="N62" s="55"/>
    </row>
    <row r="63" spans="1:14">
      <c r="A63" s="53"/>
      <c r="B63" s="54"/>
      <c r="C63" s="54"/>
      <c r="D63" s="54"/>
      <c r="E63" s="54"/>
      <c r="F63" s="54"/>
      <c r="G63" s="54"/>
      <c r="H63" s="54"/>
      <c r="I63" s="54"/>
      <c r="J63" s="54"/>
      <c r="K63" s="54"/>
      <c r="L63" s="54"/>
      <c r="M63" s="54"/>
      <c r="N63" s="55"/>
    </row>
    <row r="64" spans="1:14">
      <c r="A64" s="53"/>
      <c r="B64" s="54"/>
      <c r="C64" s="54"/>
      <c r="D64" s="54"/>
      <c r="E64" s="54"/>
      <c r="F64" s="54"/>
      <c r="G64" s="54"/>
      <c r="H64" s="54"/>
      <c r="I64" s="54"/>
      <c r="J64" s="54"/>
      <c r="K64" s="54"/>
      <c r="L64" s="54"/>
      <c r="M64" s="54"/>
      <c r="N64" s="55"/>
    </row>
    <row r="65" spans="1:14">
      <c r="A65" s="53"/>
      <c r="B65" s="54"/>
      <c r="C65" s="54"/>
      <c r="D65" s="54"/>
      <c r="E65" s="54"/>
      <c r="F65" s="54"/>
      <c r="G65" s="54"/>
      <c r="H65" s="54"/>
      <c r="I65" s="54"/>
      <c r="J65" s="54"/>
      <c r="K65" s="54"/>
      <c r="L65" s="54"/>
      <c r="M65" s="54"/>
      <c r="N65" s="55"/>
    </row>
    <row r="66" spans="1:14" ht="21" thickBot="1">
      <c r="A66" s="56"/>
      <c r="B66" s="57"/>
      <c r="C66" s="57"/>
      <c r="D66" s="57"/>
      <c r="E66" s="57"/>
      <c r="F66" s="57"/>
      <c r="G66" s="57"/>
      <c r="H66" s="57"/>
      <c r="I66" s="57"/>
      <c r="J66" s="57"/>
      <c r="K66" s="57"/>
      <c r="L66" s="57"/>
      <c r="M66" s="57"/>
      <c r="N66" s="58"/>
    </row>
  </sheetData>
  <phoneticPr fontId="8"/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76F250-EBEF-784D-BC12-CFC11F80701C}">
  <dimension ref="A3:F7"/>
  <sheetViews>
    <sheetView workbookViewId="0">
      <selection activeCell="C9" sqref="C9"/>
    </sheetView>
  </sheetViews>
  <sheetFormatPr baseColWidth="10" defaultRowHeight="20"/>
  <cols>
    <col min="2" max="6" width="14.140625" customWidth="1"/>
  </cols>
  <sheetData>
    <row r="3" spans="1:6">
      <c r="A3" t="s">
        <v>206</v>
      </c>
    </row>
    <row r="6" spans="1:6" ht="34">
      <c r="A6" s="22"/>
      <c r="B6" s="31" t="s">
        <v>207</v>
      </c>
      <c r="C6" s="31" t="s">
        <v>208</v>
      </c>
      <c r="D6" s="31" t="s">
        <v>209</v>
      </c>
      <c r="E6" s="31" t="s">
        <v>210</v>
      </c>
      <c r="F6" s="31" t="s">
        <v>211</v>
      </c>
    </row>
    <row r="7" spans="1:6">
      <c r="A7" s="22" t="s">
        <v>212</v>
      </c>
      <c r="B7" s="33">
        <v>0</v>
      </c>
      <c r="C7" s="33">
        <v>14.85</v>
      </c>
      <c r="D7" s="33">
        <v>17.11</v>
      </c>
      <c r="E7" s="33">
        <v>16.52</v>
      </c>
      <c r="F7" s="33">
        <v>12.26</v>
      </c>
    </row>
  </sheetData>
  <phoneticPr fontId="8"/>
  <pageMargins left="0.7" right="0.7" top="0.75" bottom="0.75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4B72A8-D934-534A-8DBD-159682227B63}">
  <dimension ref="B2"/>
  <sheetViews>
    <sheetView topLeftCell="A13" workbookViewId="0">
      <selection activeCell="K11" sqref="K11"/>
    </sheetView>
  </sheetViews>
  <sheetFormatPr baseColWidth="10" defaultRowHeight="20"/>
  <sheetData>
    <row r="2" spans="2:2">
      <c r="B2" t="s">
        <v>283</v>
      </c>
    </row>
  </sheetData>
  <phoneticPr fontId="8"/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216ABB-AE12-D044-80A0-091D572691E7}">
  <dimension ref="E3"/>
  <sheetViews>
    <sheetView topLeftCell="A6" workbookViewId="0">
      <selection activeCell="P31" sqref="P31"/>
    </sheetView>
  </sheetViews>
  <sheetFormatPr baseColWidth="10" defaultRowHeight="20"/>
  <sheetData>
    <row r="3" spans="5:5" ht="40">
      <c r="E3" s="59" t="s">
        <v>282</v>
      </c>
    </row>
  </sheetData>
  <phoneticPr fontId="8"/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9FD983-7194-9F43-ADE3-65E665318CFD}">
  <dimension ref="A3:G13"/>
  <sheetViews>
    <sheetView workbookViewId="0">
      <selection activeCell="Q40" sqref="Q40"/>
    </sheetView>
  </sheetViews>
  <sheetFormatPr baseColWidth="10" defaultRowHeight="20"/>
  <cols>
    <col min="1" max="1" width="13.42578125" customWidth="1"/>
    <col min="2" max="2" width="20.85546875" customWidth="1"/>
  </cols>
  <sheetData>
    <row r="3" spans="1:7">
      <c r="A3" t="s">
        <v>213</v>
      </c>
    </row>
    <row r="7" spans="1:7">
      <c r="B7" s="13"/>
      <c r="C7" s="29" t="s">
        <v>2</v>
      </c>
      <c r="D7" s="29" t="s">
        <v>3</v>
      </c>
      <c r="E7" s="29" t="s">
        <v>4</v>
      </c>
      <c r="F7" s="38" t="s">
        <v>10</v>
      </c>
      <c r="G7" s="38" t="s">
        <v>53</v>
      </c>
    </row>
    <row r="8" spans="1:7" ht="21">
      <c r="B8" s="37" t="s">
        <v>214</v>
      </c>
      <c r="C8" s="13">
        <v>0.16</v>
      </c>
      <c r="D8" s="13">
        <v>0.24</v>
      </c>
      <c r="E8" s="13">
        <v>0.13</v>
      </c>
      <c r="F8" s="14">
        <f>AVERAGE(C8:E8)</f>
        <v>0.17666666666666667</v>
      </c>
      <c r="G8" s="19">
        <f>STDEV(C8:E8)</f>
        <v>5.6862407030773186E-2</v>
      </c>
    </row>
    <row r="9" spans="1:7" ht="21">
      <c r="B9" s="37" t="s">
        <v>216</v>
      </c>
      <c r="C9" s="13">
        <v>0.21</v>
      </c>
      <c r="D9" s="13">
        <v>0.19</v>
      </c>
      <c r="E9" s="13">
        <v>0.13</v>
      </c>
      <c r="F9" s="14">
        <f t="shared" ref="F9:F13" si="0">AVERAGE(C9:E9)</f>
        <v>0.17666666666666667</v>
      </c>
      <c r="G9" s="19">
        <f t="shared" ref="G9:G13" si="1">STDEV(C9:E9)</f>
        <v>4.1633319989322529E-2</v>
      </c>
    </row>
    <row r="10" spans="1:7" ht="21">
      <c r="B10" s="37" t="s">
        <v>217</v>
      </c>
      <c r="C10" s="13">
        <v>8.92</v>
      </c>
      <c r="D10" s="13">
        <v>8.8699999999999992</v>
      </c>
      <c r="E10" s="13">
        <v>9.56</v>
      </c>
      <c r="F10" s="14">
        <f t="shared" si="0"/>
        <v>9.1166666666666671</v>
      </c>
      <c r="G10" s="19">
        <f t="shared" si="1"/>
        <v>0.3847510017314234</v>
      </c>
    </row>
    <row r="11" spans="1:7" ht="42">
      <c r="B11" s="37" t="s">
        <v>218</v>
      </c>
      <c r="C11" s="13">
        <v>34.200000000000003</v>
      </c>
      <c r="D11" s="13">
        <v>33.9</v>
      </c>
      <c r="E11" s="13">
        <v>34.9</v>
      </c>
      <c r="F11" s="14">
        <f t="shared" si="0"/>
        <v>34.333333333333336</v>
      </c>
      <c r="G11" s="19">
        <f t="shared" si="1"/>
        <v>0.5131601439446879</v>
      </c>
    </row>
    <row r="12" spans="1:7" ht="42">
      <c r="B12" s="37" t="s">
        <v>219</v>
      </c>
      <c r="C12" s="13">
        <v>45.7</v>
      </c>
      <c r="D12" s="13">
        <v>48.2</v>
      </c>
      <c r="E12" s="13">
        <v>49</v>
      </c>
      <c r="F12" s="14">
        <f t="shared" si="0"/>
        <v>47.633333333333333</v>
      </c>
      <c r="G12" s="19">
        <f t="shared" si="1"/>
        <v>1.7214335111567132</v>
      </c>
    </row>
    <row r="13" spans="1:7" ht="42">
      <c r="B13" s="37" t="s">
        <v>220</v>
      </c>
      <c r="C13" s="13">
        <v>54.3</v>
      </c>
      <c r="D13" s="13">
        <v>54.3</v>
      </c>
      <c r="E13" s="13">
        <v>50.8</v>
      </c>
      <c r="F13" s="14">
        <f t="shared" si="0"/>
        <v>53.133333333333326</v>
      </c>
      <c r="G13" s="19">
        <f t="shared" si="1"/>
        <v>2.0207259421636903</v>
      </c>
    </row>
  </sheetData>
  <phoneticPr fontId="8"/>
  <pageMargins left="0.7" right="0.7" top="0.75" bottom="0.75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87F505-AE9B-5942-8C79-9E1F121683D0}">
  <dimension ref="B9"/>
  <sheetViews>
    <sheetView topLeftCell="A7" workbookViewId="0">
      <selection activeCell="N33" sqref="N33"/>
    </sheetView>
  </sheetViews>
  <sheetFormatPr baseColWidth="10" defaultRowHeight="20"/>
  <sheetData>
    <row r="9" spans="2:2" ht="40">
      <c r="B9" s="59" t="s">
        <v>284</v>
      </c>
    </row>
  </sheetData>
  <phoneticPr fontId="8"/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23C865-3C8E-0A47-86ED-EA4A0C511895}">
  <dimension ref="A1"/>
  <sheetViews>
    <sheetView topLeftCell="A34" workbookViewId="0">
      <selection activeCell="A55" sqref="A55"/>
    </sheetView>
  </sheetViews>
  <sheetFormatPr baseColWidth="10" defaultRowHeight="20"/>
  <sheetData/>
  <phoneticPr fontId="8"/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F6AED3-5D4A-4644-8E66-31BD009C7E3A}">
  <dimension ref="A3:K22"/>
  <sheetViews>
    <sheetView workbookViewId="0">
      <selection activeCell="H24" sqref="H24"/>
    </sheetView>
  </sheetViews>
  <sheetFormatPr baseColWidth="10" defaultRowHeight="20"/>
  <cols>
    <col min="1" max="1" width="14" customWidth="1"/>
    <col min="2" max="9" width="13" customWidth="1"/>
  </cols>
  <sheetData>
    <row r="3" spans="1:11">
      <c r="A3" t="s">
        <v>224</v>
      </c>
      <c r="B3" t="s">
        <v>221</v>
      </c>
    </row>
    <row r="4" spans="1:11">
      <c r="A4" s="19"/>
      <c r="B4" s="127" t="s">
        <v>5</v>
      </c>
      <c r="C4" s="128"/>
      <c r="D4" s="128"/>
      <c r="E4" s="128"/>
      <c r="F4" s="131"/>
      <c r="G4" s="127" t="s">
        <v>6</v>
      </c>
      <c r="H4" s="128"/>
      <c r="I4" s="128"/>
      <c r="J4" s="129"/>
      <c r="K4" s="130"/>
    </row>
    <row r="5" spans="1:11" ht="42">
      <c r="A5" s="49" t="s">
        <v>274</v>
      </c>
      <c r="B5" s="19" t="s">
        <v>2</v>
      </c>
      <c r="C5" s="19" t="s">
        <v>3</v>
      </c>
      <c r="D5" s="19" t="s">
        <v>4</v>
      </c>
      <c r="E5" s="8" t="s">
        <v>10</v>
      </c>
      <c r="F5" s="8" t="s">
        <v>53</v>
      </c>
      <c r="G5" s="8" t="s">
        <v>2</v>
      </c>
      <c r="H5" s="8" t="s">
        <v>3</v>
      </c>
      <c r="I5" s="8" t="s">
        <v>4</v>
      </c>
      <c r="J5" s="8" t="s">
        <v>10</v>
      </c>
      <c r="K5" s="8" t="s">
        <v>53</v>
      </c>
    </row>
    <row r="6" spans="1:11">
      <c r="A6" s="24">
        <v>0</v>
      </c>
      <c r="B6" s="24">
        <v>0.28000000000000003</v>
      </c>
      <c r="C6" s="24">
        <v>0.2</v>
      </c>
      <c r="D6" s="24">
        <v>0.18</v>
      </c>
      <c r="E6" s="39">
        <f>AVERAGE(B6:D6)</f>
        <v>0.22</v>
      </c>
      <c r="F6" s="39">
        <f>STDEV(B6:D6)</f>
        <v>5.291502622129178E-2</v>
      </c>
      <c r="G6" s="24">
        <v>0.28000000000000003</v>
      </c>
      <c r="H6" s="24">
        <v>0.2</v>
      </c>
      <c r="I6" s="24">
        <v>0.18</v>
      </c>
      <c r="J6" s="39">
        <f>AVERAGE(G6:I6)</f>
        <v>0.22</v>
      </c>
      <c r="K6" s="39">
        <f>STDEV(G6:I6)</f>
        <v>5.291502622129178E-2</v>
      </c>
    </row>
    <row r="7" spans="1:11">
      <c r="A7" s="24">
        <v>6.0000000000000001E-3</v>
      </c>
      <c r="B7" s="24">
        <v>0.18</v>
      </c>
      <c r="C7" s="24">
        <v>0.34</v>
      </c>
      <c r="D7" s="24">
        <v>0.21</v>
      </c>
      <c r="E7" s="39">
        <f t="shared" ref="E7:E12" si="0">AVERAGE(B7:D7)</f>
        <v>0.24333333333333332</v>
      </c>
      <c r="F7" s="39">
        <f t="shared" ref="F7:F12" si="1">STDEV(B7:D7)</f>
        <v>8.5049005481153961E-2</v>
      </c>
      <c r="G7" s="24">
        <v>0.38</v>
      </c>
      <c r="H7" s="24">
        <v>0.4</v>
      </c>
      <c r="I7" s="24">
        <v>0.4</v>
      </c>
      <c r="J7" s="39">
        <f t="shared" ref="J7:J12" si="2">AVERAGE(G7:I7)</f>
        <v>0.39333333333333337</v>
      </c>
      <c r="K7" s="39">
        <f t="shared" ref="K7:K12" si="3">STDEV(G7:I7)</f>
        <v>1.1547005383792526E-2</v>
      </c>
    </row>
    <row r="8" spans="1:11">
      <c r="A8" s="24">
        <v>0.06</v>
      </c>
      <c r="B8" s="24">
        <v>0.3</v>
      </c>
      <c r="C8" s="24">
        <v>0.3</v>
      </c>
      <c r="D8" s="24">
        <v>0.26</v>
      </c>
      <c r="E8" s="39">
        <f t="shared" si="0"/>
        <v>0.28666666666666668</v>
      </c>
      <c r="F8" s="39">
        <f t="shared" si="1"/>
        <v>2.3094010767585018E-2</v>
      </c>
      <c r="G8" s="24">
        <v>1.34</v>
      </c>
      <c r="H8" s="24">
        <v>1.33</v>
      </c>
      <c r="I8" s="24">
        <v>1.48</v>
      </c>
      <c r="J8" s="39">
        <f t="shared" si="2"/>
        <v>1.3833333333333335</v>
      </c>
      <c r="K8" s="39">
        <f t="shared" si="3"/>
        <v>8.3864970836060773E-2</v>
      </c>
    </row>
    <row r="9" spans="1:11">
      <c r="A9" s="24">
        <v>0.18</v>
      </c>
      <c r="B9" s="24">
        <v>0.22</v>
      </c>
      <c r="C9" s="24">
        <v>0.17</v>
      </c>
      <c r="D9" s="24">
        <v>0.23</v>
      </c>
      <c r="E9" s="39">
        <f t="shared" si="0"/>
        <v>0.20666666666666667</v>
      </c>
      <c r="F9" s="39">
        <f t="shared" si="1"/>
        <v>3.2145502536643139E-2</v>
      </c>
      <c r="G9" s="24">
        <v>3.53</v>
      </c>
      <c r="H9" s="24">
        <v>3.66</v>
      </c>
      <c r="I9" s="24">
        <v>3.9</v>
      </c>
      <c r="J9" s="39">
        <f t="shared" si="2"/>
        <v>3.6966666666666668</v>
      </c>
      <c r="K9" s="39">
        <f t="shared" si="3"/>
        <v>0.18770544300401451</v>
      </c>
    </row>
    <row r="10" spans="1:11">
      <c r="A10" s="24">
        <v>0.6</v>
      </c>
      <c r="B10" s="24">
        <v>0.14000000000000001</v>
      </c>
      <c r="C10" s="24">
        <v>0.3</v>
      </c>
      <c r="D10" s="24">
        <v>0.35</v>
      </c>
      <c r="E10" s="39">
        <f t="shared" si="0"/>
        <v>0.26333333333333336</v>
      </c>
      <c r="F10" s="39">
        <f t="shared" si="1"/>
        <v>0.10969655114602873</v>
      </c>
      <c r="G10" s="24">
        <v>11.6</v>
      </c>
      <c r="H10" s="24">
        <v>16.100000000000001</v>
      </c>
      <c r="I10" s="24">
        <v>21.6</v>
      </c>
      <c r="J10" s="39">
        <f t="shared" si="2"/>
        <v>16.433333333333334</v>
      </c>
      <c r="K10" s="39">
        <f t="shared" si="3"/>
        <v>5.0083264004389099</v>
      </c>
    </row>
    <row r="11" spans="1:11">
      <c r="A11" s="24">
        <v>2</v>
      </c>
      <c r="B11" s="24">
        <v>0.27</v>
      </c>
      <c r="C11" s="24">
        <v>0.3</v>
      </c>
      <c r="D11" s="24">
        <v>0.35</v>
      </c>
      <c r="E11" s="39">
        <f t="shared" si="0"/>
        <v>0.3066666666666667</v>
      </c>
      <c r="F11" s="39">
        <f t="shared" si="1"/>
        <v>4.0414518843273635E-2</v>
      </c>
      <c r="G11" s="24">
        <v>32.9</v>
      </c>
      <c r="H11" s="24">
        <v>36.6</v>
      </c>
      <c r="I11" s="24">
        <v>38.1</v>
      </c>
      <c r="J11" s="39">
        <f t="shared" si="2"/>
        <v>35.866666666666667</v>
      </c>
      <c r="K11" s="39">
        <f t="shared" si="3"/>
        <v>2.676440422152778</v>
      </c>
    </row>
    <row r="12" spans="1:11">
      <c r="A12" s="24">
        <v>6</v>
      </c>
      <c r="B12" s="24">
        <v>7.0000000000000007E-2</v>
      </c>
      <c r="C12" s="24">
        <v>0.16</v>
      </c>
      <c r="D12" s="24">
        <v>0.12</v>
      </c>
      <c r="E12" s="39">
        <f t="shared" si="0"/>
        <v>0.11666666666666665</v>
      </c>
      <c r="F12" s="39">
        <f t="shared" si="1"/>
        <v>4.5092497528228997E-2</v>
      </c>
      <c r="G12" s="24">
        <v>48.5</v>
      </c>
      <c r="H12" s="24">
        <v>49.1</v>
      </c>
      <c r="I12" s="24">
        <v>50.3</v>
      </c>
      <c r="J12" s="39">
        <f t="shared" si="2"/>
        <v>49.29999999999999</v>
      </c>
      <c r="K12" s="39">
        <f t="shared" si="3"/>
        <v>0.91651513899116632</v>
      </c>
    </row>
    <row r="22" spans="9:9">
      <c r="I22" s="48"/>
    </row>
  </sheetData>
  <mergeCells count="2">
    <mergeCell ref="G4:K4"/>
    <mergeCell ref="B4:F4"/>
  </mergeCells>
  <phoneticPr fontId="8"/>
  <pageMargins left="0.7" right="0.7" top="0.75" bottom="0.75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2020AC-9466-0E4B-A629-097D443C6FB6}">
  <dimension ref="B3"/>
  <sheetViews>
    <sheetView workbookViewId="0">
      <selection activeCell="G22" sqref="G22"/>
    </sheetView>
  </sheetViews>
  <sheetFormatPr baseColWidth="10" defaultRowHeight="20"/>
  <sheetData>
    <row r="3" spans="2:2">
      <c r="B3" t="s">
        <v>278</v>
      </c>
    </row>
  </sheetData>
  <phoneticPr fontId="8"/>
  <pageMargins left="0.7" right="0.7" top="0.75" bottom="0.75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899ADC-DB85-B547-9006-A002A0142ECA}">
  <dimension ref="A3:G8"/>
  <sheetViews>
    <sheetView workbookViewId="0">
      <selection activeCell="E21" sqref="E21"/>
    </sheetView>
  </sheetViews>
  <sheetFormatPr baseColWidth="10" defaultRowHeight="20"/>
  <cols>
    <col min="1" max="1" width="14" customWidth="1"/>
    <col min="2" max="9" width="13" customWidth="1"/>
  </cols>
  <sheetData>
    <row r="3" spans="1:7">
      <c r="A3" t="s">
        <v>225</v>
      </c>
    </row>
    <row r="5" spans="1:7">
      <c r="B5" s="13"/>
      <c r="C5" s="29" t="s">
        <v>2</v>
      </c>
      <c r="D5" s="29" t="s">
        <v>3</v>
      </c>
      <c r="E5" s="29" t="s">
        <v>4</v>
      </c>
      <c r="F5" s="47" t="s">
        <v>10</v>
      </c>
      <c r="G5" s="47" t="s">
        <v>53</v>
      </c>
    </row>
    <row r="6" spans="1:7" ht="42">
      <c r="B6" s="37" t="s">
        <v>215</v>
      </c>
      <c r="C6" s="21">
        <v>0.21</v>
      </c>
      <c r="D6" s="21">
        <v>0.19</v>
      </c>
      <c r="E6" s="21">
        <v>0.13</v>
      </c>
      <c r="F6" s="40">
        <f>AVERAGE(C6:E6)</f>
        <v>0.17666666666666667</v>
      </c>
      <c r="G6" s="40">
        <f>STDEV(C6:E6)</f>
        <v>4.1633319989322529E-2</v>
      </c>
    </row>
    <row r="7" spans="1:7" ht="21">
      <c r="B7" s="37" t="s">
        <v>222</v>
      </c>
      <c r="C7" s="21">
        <v>54.3</v>
      </c>
      <c r="D7" s="21">
        <v>54.3</v>
      </c>
      <c r="E7" s="21">
        <v>50.8</v>
      </c>
      <c r="F7" s="40">
        <f t="shared" ref="F7:F8" si="0">AVERAGE(C7:E7)</f>
        <v>53.133333333333326</v>
      </c>
      <c r="G7" s="40">
        <f t="shared" ref="G7:G8" si="1">STDEV(C7:E7)</f>
        <v>2.0207259421636903</v>
      </c>
    </row>
    <row r="8" spans="1:7" ht="42">
      <c r="B8" s="37" t="s">
        <v>223</v>
      </c>
      <c r="C8" s="21">
        <v>2.12</v>
      </c>
      <c r="D8" s="21">
        <v>2.4700000000000002</v>
      </c>
      <c r="E8" s="21">
        <v>2.46</v>
      </c>
      <c r="F8" s="40">
        <f t="shared" si="0"/>
        <v>2.35</v>
      </c>
      <c r="G8" s="40">
        <f t="shared" si="1"/>
        <v>0.19924858845171273</v>
      </c>
    </row>
  </sheetData>
  <phoneticPr fontId="8"/>
  <pageMargins left="0.7" right="0.7" top="0.75" bottom="0.75" header="0.3" footer="0.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7F4C34-02C3-B445-94F6-5627922228AC}">
  <dimension ref="A1"/>
  <sheetViews>
    <sheetView workbookViewId="0">
      <selection activeCell="E39" sqref="E39"/>
    </sheetView>
  </sheetViews>
  <sheetFormatPr baseColWidth="10" defaultRowHeight="20"/>
  <sheetData/>
  <phoneticPr fontId="8"/>
  <pageMargins left="0.7" right="0.7" top="0.75" bottom="0.75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854836-C34E-F64E-96FA-2FA8B26256D1}">
  <dimension ref="A1:M117"/>
  <sheetViews>
    <sheetView workbookViewId="0">
      <selection activeCell="A2" sqref="A2"/>
    </sheetView>
  </sheetViews>
  <sheetFormatPr baseColWidth="10" defaultRowHeight="20"/>
  <sheetData>
    <row r="1" spans="1:13">
      <c r="A1" t="s">
        <v>497</v>
      </c>
      <c r="B1" t="s">
        <v>496</v>
      </c>
    </row>
    <row r="3" spans="1:13">
      <c r="A3" t="s">
        <v>382</v>
      </c>
      <c r="I3" s="132" t="s">
        <v>381</v>
      </c>
      <c r="J3" s="132"/>
      <c r="K3" s="132"/>
      <c r="L3" s="132"/>
      <c r="M3" s="132"/>
    </row>
    <row r="5" spans="1:13">
      <c r="A5" t="s">
        <v>285</v>
      </c>
      <c r="B5" t="s">
        <v>286</v>
      </c>
      <c r="C5" t="s">
        <v>288</v>
      </c>
      <c r="D5" t="s">
        <v>289</v>
      </c>
      <c r="E5" t="s">
        <v>290</v>
      </c>
      <c r="F5" t="s">
        <v>287</v>
      </c>
      <c r="H5" t="s">
        <v>285</v>
      </c>
      <c r="I5" t="s">
        <v>286</v>
      </c>
      <c r="J5" t="s">
        <v>287</v>
      </c>
      <c r="K5" t="s">
        <v>288</v>
      </c>
      <c r="L5" t="s">
        <v>289</v>
      </c>
      <c r="M5" t="s">
        <v>290</v>
      </c>
    </row>
    <row r="6" spans="1:13">
      <c r="A6">
        <v>1</v>
      </c>
      <c r="B6" t="s">
        <v>383</v>
      </c>
      <c r="C6">
        <v>138.22999999999999</v>
      </c>
      <c r="D6">
        <v>113.745</v>
      </c>
      <c r="E6">
        <v>125.331</v>
      </c>
      <c r="F6">
        <v>12348.815000000001</v>
      </c>
      <c r="H6">
        <v>1</v>
      </c>
      <c r="I6" t="s">
        <v>291</v>
      </c>
      <c r="J6">
        <v>19819.322</v>
      </c>
      <c r="K6">
        <v>159.08799999999999</v>
      </c>
      <c r="L6">
        <v>158.62100000000001</v>
      </c>
      <c r="M6">
        <v>41.652000000000001</v>
      </c>
    </row>
    <row r="7" spans="1:13">
      <c r="A7">
        <v>2</v>
      </c>
      <c r="B7" t="s">
        <v>384</v>
      </c>
      <c r="C7">
        <v>139.346</v>
      </c>
      <c r="D7">
        <v>124.764</v>
      </c>
      <c r="E7">
        <v>146.083</v>
      </c>
      <c r="F7">
        <v>13654.48</v>
      </c>
      <c r="H7">
        <v>2</v>
      </c>
      <c r="I7" t="s">
        <v>292</v>
      </c>
      <c r="J7">
        <v>13515.782999999999</v>
      </c>
      <c r="K7">
        <v>138.37200000000001</v>
      </c>
      <c r="L7">
        <v>124.366</v>
      </c>
      <c r="M7">
        <v>118.96899999999999</v>
      </c>
    </row>
    <row r="8" spans="1:13">
      <c r="A8">
        <v>3</v>
      </c>
      <c r="B8" t="s">
        <v>385</v>
      </c>
      <c r="C8">
        <v>136.91499999999999</v>
      </c>
      <c r="D8">
        <v>131.02699999999999</v>
      </c>
      <c r="E8">
        <v>153.422</v>
      </c>
      <c r="F8">
        <v>14089.700999999999</v>
      </c>
      <c r="H8">
        <v>3</v>
      </c>
      <c r="I8" t="s">
        <v>293</v>
      </c>
      <c r="J8">
        <v>11337.282999999999</v>
      </c>
      <c r="K8">
        <v>124.211</v>
      </c>
      <c r="L8">
        <v>116.214</v>
      </c>
      <c r="M8">
        <v>58.228999999999999</v>
      </c>
    </row>
    <row r="9" spans="1:13">
      <c r="A9">
        <v>4</v>
      </c>
      <c r="B9" t="s">
        <v>386</v>
      </c>
      <c r="C9">
        <v>146.12</v>
      </c>
      <c r="D9">
        <v>135.37899999999999</v>
      </c>
      <c r="E9">
        <v>143.21299999999999</v>
      </c>
      <c r="F9">
        <v>15536.454</v>
      </c>
      <c r="H9">
        <v>4</v>
      </c>
      <c r="I9" t="s">
        <v>294</v>
      </c>
      <c r="J9">
        <v>7795.7269999999999</v>
      </c>
      <c r="K9">
        <v>115.72199999999999</v>
      </c>
      <c r="L9">
        <v>85.772999999999996</v>
      </c>
      <c r="M9">
        <v>68.516999999999996</v>
      </c>
    </row>
    <row r="10" spans="1:13">
      <c r="A10">
        <v>5</v>
      </c>
      <c r="B10" t="s">
        <v>387</v>
      </c>
      <c r="C10">
        <v>146.72300000000001</v>
      </c>
      <c r="D10">
        <v>118.699</v>
      </c>
      <c r="E10">
        <v>60.13</v>
      </c>
      <c r="F10">
        <v>13678.393</v>
      </c>
      <c r="H10">
        <v>5</v>
      </c>
      <c r="I10" t="s">
        <v>295</v>
      </c>
      <c r="J10">
        <v>17119.512999999999</v>
      </c>
      <c r="K10">
        <v>159.994</v>
      </c>
      <c r="L10">
        <v>136.238</v>
      </c>
      <c r="M10">
        <v>145.79</v>
      </c>
    </row>
    <row r="11" spans="1:13">
      <c r="A11">
        <v>6</v>
      </c>
      <c r="B11" t="s">
        <v>388</v>
      </c>
      <c r="C11">
        <v>140.44200000000001</v>
      </c>
      <c r="D11">
        <v>128.34399999999999</v>
      </c>
      <c r="E11">
        <v>81.152000000000001</v>
      </c>
      <c r="F11">
        <v>14156.659</v>
      </c>
      <c r="H11">
        <v>6</v>
      </c>
      <c r="I11" t="s">
        <v>296</v>
      </c>
      <c r="J11">
        <v>22088.691999999999</v>
      </c>
      <c r="K11">
        <v>185.52500000000001</v>
      </c>
      <c r="L11">
        <v>151.59299999999999</v>
      </c>
      <c r="M11">
        <v>24.638000000000002</v>
      </c>
    </row>
    <row r="12" spans="1:13">
      <c r="A12">
        <v>7</v>
      </c>
      <c r="B12" t="s">
        <v>389</v>
      </c>
      <c r="C12">
        <v>123.059</v>
      </c>
      <c r="D12">
        <v>110.968</v>
      </c>
      <c r="E12">
        <v>15.792</v>
      </c>
      <c r="F12">
        <v>10725.103999999999</v>
      </c>
      <c r="H12">
        <v>7</v>
      </c>
      <c r="I12" t="s">
        <v>297</v>
      </c>
      <c r="J12">
        <v>18329.525000000001</v>
      </c>
      <c r="K12">
        <v>159.928</v>
      </c>
      <c r="L12">
        <v>145.92699999999999</v>
      </c>
      <c r="M12">
        <v>45.003</v>
      </c>
    </row>
    <row r="13" spans="1:13">
      <c r="A13">
        <v>8</v>
      </c>
      <c r="B13" t="s">
        <v>390</v>
      </c>
      <c r="C13">
        <v>120.521</v>
      </c>
      <c r="D13">
        <v>109.74299999999999</v>
      </c>
      <c r="E13">
        <v>40.841999999999999</v>
      </c>
      <c r="F13">
        <v>10387.925999999999</v>
      </c>
      <c r="H13">
        <v>8</v>
      </c>
      <c r="I13" t="s">
        <v>298</v>
      </c>
      <c r="J13">
        <v>14414.922</v>
      </c>
      <c r="K13">
        <v>148.93199999999999</v>
      </c>
      <c r="L13">
        <v>123.235</v>
      </c>
      <c r="M13">
        <v>80.707999999999998</v>
      </c>
    </row>
    <row r="14" spans="1:13">
      <c r="A14">
        <v>9</v>
      </c>
      <c r="B14" t="s">
        <v>391</v>
      </c>
      <c r="C14">
        <v>105.673</v>
      </c>
      <c r="D14">
        <v>95.081999999999994</v>
      </c>
      <c r="E14">
        <v>141.5</v>
      </c>
      <c r="F14">
        <v>7891.3810000000003</v>
      </c>
      <c r="H14">
        <v>9</v>
      </c>
      <c r="I14" t="s">
        <v>299</v>
      </c>
      <c r="J14">
        <v>19137.794000000002</v>
      </c>
      <c r="K14">
        <v>163.01</v>
      </c>
      <c r="L14">
        <v>149.482</v>
      </c>
      <c r="M14">
        <v>131.41900000000001</v>
      </c>
    </row>
    <row r="15" spans="1:13">
      <c r="A15">
        <v>10</v>
      </c>
      <c r="B15" t="s">
        <v>392</v>
      </c>
      <c r="C15">
        <v>128.21</v>
      </c>
      <c r="D15">
        <v>122.374</v>
      </c>
      <c r="E15">
        <v>124.002</v>
      </c>
      <c r="F15">
        <v>12322.51</v>
      </c>
      <c r="H15">
        <v>10</v>
      </c>
      <c r="I15" t="s">
        <v>300</v>
      </c>
      <c r="J15">
        <v>18021.044000000002</v>
      </c>
      <c r="K15">
        <v>157.09100000000001</v>
      </c>
      <c r="L15">
        <v>146.06299999999999</v>
      </c>
      <c r="M15">
        <v>116.32</v>
      </c>
    </row>
    <row r="16" spans="1:13">
      <c r="A16">
        <v>11</v>
      </c>
      <c r="B16" t="s">
        <v>393</v>
      </c>
      <c r="C16">
        <v>215.81399999999999</v>
      </c>
      <c r="D16">
        <v>195.56700000000001</v>
      </c>
      <c r="E16">
        <v>121.672</v>
      </c>
      <c r="F16">
        <v>33148.580999999998</v>
      </c>
      <c r="H16">
        <v>11</v>
      </c>
      <c r="I16" t="s">
        <v>301</v>
      </c>
      <c r="J16">
        <v>21930.864000000001</v>
      </c>
      <c r="K16">
        <v>181.13300000000001</v>
      </c>
      <c r="L16">
        <v>154.15899999999999</v>
      </c>
      <c r="M16">
        <v>87.379000000000005</v>
      </c>
    </row>
    <row r="17" spans="1:13">
      <c r="A17">
        <v>12</v>
      </c>
      <c r="B17" t="s">
        <v>394</v>
      </c>
      <c r="C17">
        <v>117.69</v>
      </c>
      <c r="D17">
        <v>80.096000000000004</v>
      </c>
      <c r="E17">
        <v>119.182</v>
      </c>
      <c r="F17">
        <v>7403.55</v>
      </c>
      <c r="H17">
        <v>12</v>
      </c>
      <c r="I17" t="s">
        <v>302</v>
      </c>
      <c r="J17">
        <v>17643.214</v>
      </c>
      <c r="K17">
        <v>155.24100000000001</v>
      </c>
      <c r="L17">
        <v>144.70400000000001</v>
      </c>
      <c r="M17">
        <v>51.081000000000003</v>
      </c>
    </row>
    <row r="18" spans="1:13">
      <c r="A18">
        <v>13</v>
      </c>
      <c r="B18" t="s">
        <v>395</v>
      </c>
      <c r="C18">
        <v>108.083</v>
      </c>
      <c r="D18">
        <v>90.23</v>
      </c>
      <c r="E18">
        <v>50.055999999999997</v>
      </c>
      <c r="F18">
        <v>7659.4219999999996</v>
      </c>
      <c r="H18">
        <v>13</v>
      </c>
      <c r="I18" t="s">
        <v>303</v>
      </c>
      <c r="J18">
        <v>20402.806</v>
      </c>
      <c r="K18">
        <v>165.465</v>
      </c>
      <c r="L18">
        <v>156.99799999999999</v>
      </c>
      <c r="M18">
        <v>137.017</v>
      </c>
    </row>
    <row r="19" spans="1:13">
      <c r="A19">
        <v>14</v>
      </c>
      <c r="B19" t="s">
        <v>396</v>
      </c>
      <c r="C19">
        <v>212.898</v>
      </c>
      <c r="D19">
        <v>137.02099999999999</v>
      </c>
      <c r="E19">
        <v>38.74</v>
      </c>
      <c r="F19">
        <v>22911.308000000001</v>
      </c>
      <c r="H19">
        <v>14</v>
      </c>
      <c r="I19" t="s">
        <v>304</v>
      </c>
      <c r="J19">
        <v>15110.798000000001</v>
      </c>
      <c r="K19">
        <v>151.678</v>
      </c>
      <c r="L19">
        <v>126.846</v>
      </c>
      <c r="M19">
        <v>129.114</v>
      </c>
    </row>
    <row r="20" spans="1:13">
      <c r="A20">
        <v>15</v>
      </c>
      <c r="B20" t="s">
        <v>397</v>
      </c>
      <c r="C20">
        <v>135.191</v>
      </c>
      <c r="D20">
        <v>122.58499999999999</v>
      </c>
      <c r="E20">
        <v>35.707999999999998</v>
      </c>
      <c r="F20">
        <v>13015.995000000001</v>
      </c>
      <c r="H20">
        <v>15</v>
      </c>
      <c r="I20" t="s">
        <v>305</v>
      </c>
      <c r="J20">
        <v>11777.288</v>
      </c>
      <c r="K20">
        <v>126.91</v>
      </c>
      <c r="L20">
        <v>118.157</v>
      </c>
      <c r="M20">
        <v>120.574</v>
      </c>
    </row>
    <row r="21" spans="1:13">
      <c r="A21">
        <v>16</v>
      </c>
      <c r="B21" t="s">
        <v>398</v>
      </c>
      <c r="C21">
        <v>153.17099999999999</v>
      </c>
      <c r="D21">
        <v>121.137</v>
      </c>
      <c r="E21">
        <v>17.599</v>
      </c>
      <c r="F21">
        <v>14572.749</v>
      </c>
      <c r="H21">
        <v>16</v>
      </c>
      <c r="I21" t="s">
        <v>306</v>
      </c>
      <c r="J21">
        <v>17791.475999999999</v>
      </c>
      <c r="K21">
        <v>153.934</v>
      </c>
      <c r="L21">
        <v>147.15899999999999</v>
      </c>
      <c r="M21">
        <v>59.406999999999996</v>
      </c>
    </row>
    <row r="22" spans="1:13">
      <c r="A22">
        <v>17</v>
      </c>
      <c r="B22" t="s">
        <v>399</v>
      </c>
      <c r="C22">
        <v>117.14100000000001</v>
      </c>
      <c r="D22">
        <v>107.29600000000001</v>
      </c>
      <c r="E22">
        <v>152.02500000000001</v>
      </c>
      <c r="F22">
        <v>9871.4</v>
      </c>
      <c r="H22">
        <v>17</v>
      </c>
      <c r="I22" t="s">
        <v>307</v>
      </c>
      <c r="J22">
        <v>19654.32</v>
      </c>
      <c r="K22">
        <v>162.363</v>
      </c>
      <c r="L22">
        <v>154.12799999999999</v>
      </c>
      <c r="M22">
        <v>106.55500000000001</v>
      </c>
    </row>
    <row r="23" spans="1:13">
      <c r="A23">
        <v>18</v>
      </c>
      <c r="B23" t="s">
        <v>400</v>
      </c>
      <c r="C23">
        <v>144.114</v>
      </c>
      <c r="D23">
        <v>105.911</v>
      </c>
      <c r="E23">
        <v>175.47300000000001</v>
      </c>
      <c r="F23">
        <v>11987.725</v>
      </c>
      <c r="H23">
        <v>18</v>
      </c>
      <c r="I23" t="s">
        <v>308</v>
      </c>
      <c r="J23">
        <v>14338.398999999999</v>
      </c>
      <c r="K23">
        <v>138.095</v>
      </c>
      <c r="L23">
        <v>132.20099999999999</v>
      </c>
      <c r="M23">
        <v>42.298999999999999</v>
      </c>
    </row>
    <row r="24" spans="1:13">
      <c r="A24">
        <v>19</v>
      </c>
      <c r="B24" t="s">
        <v>401</v>
      </c>
      <c r="C24">
        <v>107.64</v>
      </c>
      <c r="D24">
        <v>95.07</v>
      </c>
      <c r="E24">
        <v>29.744</v>
      </c>
      <c r="F24">
        <v>8037.2520000000004</v>
      </c>
      <c r="H24">
        <v>19</v>
      </c>
      <c r="I24" t="s">
        <v>309</v>
      </c>
      <c r="J24">
        <v>9816.3989999999994</v>
      </c>
      <c r="K24">
        <v>122.262</v>
      </c>
      <c r="L24">
        <v>102.22799999999999</v>
      </c>
      <c r="M24">
        <v>94.501000000000005</v>
      </c>
    </row>
    <row r="25" spans="1:13">
      <c r="A25">
        <v>20</v>
      </c>
      <c r="B25" t="s">
        <v>402</v>
      </c>
      <c r="C25">
        <v>111.077</v>
      </c>
      <c r="D25">
        <v>100.65300000000001</v>
      </c>
      <c r="E25">
        <v>11.739000000000001</v>
      </c>
      <c r="F25">
        <v>8780.9539999999997</v>
      </c>
      <c r="H25">
        <v>20</v>
      </c>
      <c r="I25" t="s">
        <v>310</v>
      </c>
      <c r="J25">
        <v>6977.8940000000002</v>
      </c>
      <c r="K25">
        <v>100.753</v>
      </c>
      <c r="L25">
        <v>88.182000000000002</v>
      </c>
      <c r="M25">
        <v>46.36</v>
      </c>
    </row>
    <row r="26" spans="1:13">
      <c r="A26">
        <v>21</v>
      </c>
      <c r="B26" t="s">
        <v>403</v>
      </c>
      <c r="C26">
        <v>124.313</v>
      </c>
      <c r="D26">
        <v>104.363</v>
      </c>
      <c r="E26">
        <v>95.566000000000003</v>
      </c>
      <c r="F26">
        <v>10189.446</v>
      </c>
      <c r="H26">
        <v>21</v>
      </c>
      <c r="I26" t="s">
        <v>311</v>
      </c>
      <c r="J26">
        <v>13943.83</v>
      </c>
      <c r="K26">
        <v>141.15600000000001</v>
      </c>
      <c r="L26">
        <v>125.77500000000001</v>
      </c>
      <c r="M26">
        <v>163.631</v>
      </c>
    </row>
    <row r="27" spans="1:13">
      <c r="A27">
        <v>22</v>
      </c>
      <c r="B27" t="s">
        <v>404</v>
      </c>
      <c r="C27">
        <v>132.87200000000001</v>
      </c>
      <c r="D27">
        <v>112.99299999999999</v>
      </c>
      <c r="E27">
        <v>179.22800000000001</v>
      </c>
      <c r="F27">
        <v>11791.636</v>
      </c>
      <c r="H27">
        <v>22</v>
      </c>
      <c r="I27" t="s">
        <v>312</v>
      </c>
      <c r="J27">
        <v>10825.539000000001</v>
      </c>
      <c r="K27">
        <v>124.691</v>
      </c>
      <c r="L27">
        <v>110.541</v>
      </c>
      <c r="M27">
        <v>100.315</v>
      </c>
    </row>
    <row r="28" spans="1:13">
      <c r="A28">
        <v>23</v>
      </c>
      <c r="B28" t="s">
        <v>405</v>
      </c>
      <c r="C28">
        <v>183.57400000000001</v>
      </c>
      <c r="D28">
        <v>146.58600000000001</v>
      </c>
      <c r="E28">
        <v>9.7919999999999998</v>
      </c>
      <c r="F28">
        <v>21134.552</v>
      </c>
      <c r="H28">
        <v>23</v>
      </c>
      <c r="I28" t="s">
        <v>313</v>
      </c>
      <c r="J28">
        <v>10933.148999999999</v>
      </c>
      <c r="K28">
        <v>123.43300000000001</v>
      </c>
      <c r="L28">
        <v>112.77800000000001</v>
      </c>
      <c r="M28">
        <v>158.649</v>
      </c>
    </row>
    <row r="29" spans="1:13">
      <c r="A29">
        <v>24</v>
      </c>
      <c r="B29" t="s">
        <v>406</v>
      </c>
      <c r="C29">
        <v>170.37100000000001</v>
      </c>
      <c r="D29">
        <v>134.98099999999999</v>
      </c>
      <c r="E29">
        <v>141.185</v>
      </c>
      <c r="F29">
        <v>18061.696</v>
      </c>
      <c r="H29">
        <v>24</v>
      </c>
      <c r="I29" t="s">
        <v>314</v>
      </c>
      <c r="J29">
        <v>14190.137000000001</v>
      </c>
      <c r="K29">
        <v>142.72800000000001</v>
      </c>
      <c r="L29">
        <v>126.587</v>
      </c>
      <c r="M29">
        <v>104.239</v>
      </c>
    </row>
    <row r="30" spans="1:13">
      <c r="A30">
        <v>25</v>
      </c>
      <c r="B30" t="s">
        <v>407</v>
      </c>
      <c r="C30">
        <v>137.423</v>
      </c>
      <c r="D30">
        <v>130.631</v>
      </c>
      <c r="E30">
        <v>26.384</v>
      </c>
      <c r="F30">
        <v>14099.267</v>
      </c>
      <c r="H30">
        <v>25</v>
      </c>
      <c r="I30" t="s">
        <v>315</v>
      </c>
      <c r="J30">
        <v>10844.67</v>
      </c>
      <c r="K30">
        <v>133.041</v>
      </c>
      <c r="L30">
        <v>103.786</v>
      </c>
      <c r="M30">
        <v>175.56700000000001</v>
      </c>
    </row>
    <row r="31" spans="1:13">
      <c r="A31">
        <v>26</v>
      </c>
      <c r="B31" t="s">
        <v>408</v>
      </c>
      <c r="C31">
        <v>138.93199999999999</v>
      </c>
      <c r="D31">
        <v>97.281999999999996</v>
      </c>
      <c r="E31">
        <v>16.274000000000001</v>
      </c>
      <c r="F31">
        <v>10615.102999999999</v>
      </c>
      <c r="H31">
        <v>26</v>
      </c>
      <c r="I31" t="s">
        <v>316</v>
      </c>
      <c r="J31">
        <v>12953.821</v>
      </c>
      <c r="K31">
        <v>137.535</v>
      </c>
      <c r="L31">
        <v>119.92100000000001</v>
      </c>
      <c r="M31">
        <v>66.712000000000003</v>
      </c>
    </row>
    <row r="32" spans="1:13">
      <c r="A32">
        <v>27</v>
      </c>
      <c r="B32" t="s">
        <v>409</v>
      </c>
      <c r="C32">
        <v>125.029</v>
      </c>
      <c r="D32">
        <v>121.566</v>
      </c>
      <c r="E32">
        <v>57.610999999999997</v>
      </c>
      <c r="F32">
        <v>11937.507</v>
      </c>
      <c r="H32">
        <v>27</v>
      </c>
      <c r="I32" t="s">
        <v>317</v>
      </c>
      <c r="J32">
        <v>14448.4</v>
      </c>
      <c r="K32">
        <v>142.208</v>
      </c>
      <c r="L32">
        <v>129.36199999999999</v>
      </c>
      <c r="M32">
        <v>4.0019999999999998</v>
      </c>
    </row>
    <row r="33" spans="1:13">
      <c r="A33">
        <v>28</v>
      </c>
      <c r="B33" t="s">
        <v>410</v>
      </c>
      <c r="C33">
        <v>123.152</v>
      </c>
      <c r="D33">
        <v>115.90300000000001</v>
      </c>
      <c r="E33">
        <v>14.33</v>
      </c>
      <c r="F33">
        <v>11210.543</v>
      </c>
      <c r="H33">
        <v>28</v>
      </c>
      <c r="I33" t="s">
        <v>318</v>
      </c>
      <c r="J33">
        <v>13704.698</v>
      </c>
      <c r="K33">
        <v>135.58699999999999</v>
      </c>
      <c r="L33">
        <v>128.69499999999999</v>
      </c>
      <c r="M33">
        <v>51.017000000000003</v>
      </c>
    </row>
    <row r="34" spans="1:13">
      <c r="A34">
        <v>29</v>
      </c>
      <c r="B34" t="s">
        <v>411</v>
      </c>
      <c r="C34">
        <v>202.815</v>
      </c>
      <c r="D34">
        <v>147.36099999999999</v>
      </c>
      <c r="E34">
        <v>101.75700000000001</v>
      </c>
      <c r="F34">
        <v>23473.27</v>
      </c>
      <c r="H34">
        <v>29</v>
      </c>
      <c r="I34" t="s">
        <v>319</v>
      </c>
      <c r="J34">
        <v>7563.7690000000002</v>
      </c>
      <c r="K34">
        <v>103.761</v>
      </c>
      <c r="L34">
        <v>92.813999999999993</v>
      </c>
      <c r="M34">
        <v>43.713000000000001</v>
      </c>
    </row>
    <row r="35" spans="1:13">
      <c r="A35">
        <v>30</v>
      </c>
      <c r="B35" t="s">
        <v>412</v>
      </c>
      <c r="C35">
        <v>148.90299999999999</v>
      </c>
      <c r="D35">
        <v>116.429</v>
      </c>
      <c r="E35">
        <v>53.188000000000002</v>
      </c>
      <c r="F35">
        <v>13616.218999999999</v>
      </c>
      <c r="H35">
        <v>30</v>
      </c>
      <c r="I35" t="s">
        <v>320</v>
      </c>
      <c r="J35">
        <v>9374.0040000000008</v>
      </c>
      <c r="K35">
        <v>113.004</v>
      </c>
      <c r="L35">
        <v>105.619</v>
      </c>
      <c r="M35">
        <v>65.977000000000004</v>
      </c>
    </row>
    <row r="36" spans="1:13">
      <c r="A36">
        <v>31</v>
      </c>
      <c r="B36" t="s">
        <v>413</v>
      </c>
      <c r="C36">
        <v>127.79300000000001</v>
      </c>
      <c r="D36">
        <v>121.15300000000001</v>
      </c>
      <c r="E36">
        <v>172.72300000000001</v>
      </c>
      <c r="F36">
        <v>12159.9</v>
      </c>
      <c r="H36">
        <v>31</v>
      </c>
      <c r="I36" t="s">
        <v>321</v>
      </c>
      <c r="J36">
        <v>10847.061</v>
      </c>
      <c r="K36">
        <v>123.587</v>
      </c>
      <c r="L36">
        <v>111.75</v>
      </c>
      <c r="M36">
        <v>122.71</v>
      </c>
    </row>
    <row r="37" spans="1:13">
      <c r="A37">
        <v>32</v>
      </c>
      <c r="B37" t="s">
        <v>414</v>
      </c>
      <c r="C37">
        <v>116.741</v>
      </c>
      <c r="D37">
        <v>103.959</v>
      </c>
      <c r="E37">
        <v>161.72399999999999</v>
      </c>
      <c r="F37">
        <v>9531.8310000000001</v>
      </c>
      <c r="H37">
        <v>32</v>
      </c>
      <c r="I37" t="s">
        <v>322</v>
      </c>
      <c r="J37">
        <v>12049.898999999999</v>
      </c>
      <c r="K37">
        <v>131.072</v>
      </c>
      <c r="L37">
        <v>117.053</v>
      </c>
      <c r="M37">
        <v>164.999</v>
      </c>
    </row>
    <row r="38" spans="1:13">
      <c r="A38">
        <v>33</v>
      </c>
      <c r="B38" t="s">
        <v>415</v>
      </c>
      <c r="C38">
        <v>134.44999999999999</v>
      </c>
      <c r="D38">
        <v>99.415000000000006</v>
      </c>
      <c r="E38">
        <v>176.233</v>
      </c>
      <c r="F38">
        <v>10497.928</v>
      </c>
      <c r="H38">
        <v>33</v>
      </c>
      <c r="I38" t="s">
        <v>323</v>
      </c>
      <c r="J38">
        <v>16347.114</v>
      </c>
      <c r="K38">
        <v>149.215</v>
      </c>
      <c r="L38">
        <v>139.488</v>
      </c>
      <c r="M38">
        <v>67.200999999999993</v>
      </c>
    </row>
    <row r="39" spans="1:13">
      <c r="A39">
        <v>34</v>
      </c>
      <c r="B39" t="s">
        <v>416</v>
      </c>
      <c r="C39">
        <v>136.078</v>
      </c>
      <c r="D39">
        <v>123.64400000000001</v>
      </c>
      <c r="E39">
        <v>38.326999999999998</v>
      </c>
      <c r="F39">
        <v>13214.476000000001</v>
      </c>
      <c r="H39">
        <v>34</v>
      </c>
      <c r="I39" t="s">
        <v>324</v>
      </c>
      <c r="J39">
        <v>18348.655999999999</v>
      </c>
      <c r="K39">
        <v>168.84899999999999</v>
      </c>
      <c r="L39">
        <v>138.36199999999999</v>
      </c>
      <c r="M39">
        <v>119.271</v>
      </c>
    </row>
    <row r="40" spans="1:13">
      <c r="A40">
        <v>35</v>
      </c>
      <c r="B40" t="s">
        <v>417</v>
      </c>
      <c r="C40">
        <v>147.03899999999999</v>
      </c>
      <c r="D40">
        <v>118.816</v>
      </c>
      <c r="E40">
        <v>8.6359999999999992</v>
      </c>
      <c r="F40">
        <v>13721.437</v>
      </c>
      <c r="H40">
        <v>35</v>
      </c>
      <c r="I40" t="s">
        <v>325</v>
      </c>
      <c r="J40">
        <v>20288.022000000001</v>
      </c>
      <c r="K40">
        <v>177.43299999999999</v>
      </c>
      <c r="L40">
        <v>145.58500000000001</v>
      </c>
      <c r="M40">
        <v>25.417000000000002</v>
      </c>
    </row>
    <row r="41" spans="1:13">
      <c r="A41">
        <v>36</v>
      </c>
      <c r="B41" t="s">
        <v>418</v>
      </c>
      <c r="C41">
        <v>117.04600000000001</v>
      </c>
      <c r="D41">
        <v>90.811999999999998</v>
      </c>
      <c r="E41">
        <v>51.472999999999999</v>
      </c>
      <c r="F41">
        <v>8348.1239999999998</v>
      </c>
      <c r="H41">
        <v>36</v>
      </c>
      <c r="I41" t="s">
        <v>326</v>
      </c>
      <c r="J41">
        <v>16002.763000000001</v>
      </c>
      <c r="K41">
        <v>158.46600000000001</v>
      </c>
      <c r="L41">
        <v>128.57900000000001</v>
      </c>
      <c r="M41">
        <v>83.683000000000007</v>
      </c>
    </row>
    <row r="42" spans="1:13">
      <c r="A42">
        <v>37</v>
      </c>
      <c r="B42" t="s">
        <v>419</v>
      </c>
      <c r="C42">
        <v>130.46299999999999</v>
      </c>
      <c r="D42">
        <v>105.277</v>
      </c>
      <c r="E42">
        <v>157.947</v>
      </c>
      <c r="F42">
        <v>10787.278</v>
      </c>
      <c r="H42">
        <v>37</v>
      </c>
      <c r="I42" t="s">
        <v>327</v>
      </c>
      <c r="J42">
        <v>16968.86</v>
      </c>
      <c r="K42">
        <v>149.02000000000001</v>
      </c>
      <c r="L42">
        <v>144.983</v>
      </c>
      <c r="M42">
        <v>0.29299999999999998</v>
      </c>
    </row>
    <row r="43" spans="1:13">
      <c r="A43">
        <v>38</v>
      </c>
      <c r="B43" t="s">
        <v>420</v>
      </c>
      <c r="C43">
        <v>130.06</v>
      </c>
      <c r="D43">
        <v>116.46599999999999</v>
      </c>
      <c r="E43">
        <v>8.41</v>
      </c>
      <c r="F43">
        <v>11896.853999999999</v>
      </c>
      <c r="H43">
        <v>38</v>
      </c>
      <c r="I43" t="s">
        <v>328</v>
      </c>
      <c r="J43">
        <v>13444.043</v>
      </c>
      <c r="K43">
        <v>136.358</v>
      </c>
      <c r="L43">
        <v>125.53400000000001</v>
      </c>
      <c r="M43">
        <v>43.44</v>
      </c>
    </row>
    <row r="44" spans="1:13">
      <c r="A44">
        <v>39</v>
      </c>
      <c r="B44" t="s">
        <v>421</v>
      </c>
      <c r="C44">
        <v>132.886</v>
      </c>
      <c r="D44">
        <v>117.288</v>
      </c>
      <c r="E44">
        <v>174.19200000000001</v>
      </c>
      <c r="F44">
        <v>12241.205</v>
      </c>
      <c r="H44">
        <v>39</v>
      </c>
      <c r="I44" t="s">
        <v>329</v>
      </c>
      <c r="J44">
        <v>10593.581</v>
      </c>
      <c r="K44">
        <v>116.92700000000001</v>
      </c>
      <c r="L44">
        <v>115.355</v>
      </c>
      <c r="M44">
        <v>57.158999999999999</v>
      </c>
    </row>
    <row r="45" spans="1:13">
      <c r="A45">
        <v>40</v>
      </c>
      <c r="B45" t="s">
        <v>422</v>
      </c>
      <c r="C45">
        <v>148.15100000000001</v>
      </c>
      <c r="D45">
        <v>116.178</v>
      </c>
      <c r="E45">
        <v>43.134</v>
      </c>
      <c r="F45">
        <v>13518.174000000001</v>
      </c>
      <c r="H45">
        <v>40</v>
      </c>
      <c r="I45" t="s">
        <v>330</v>
      </c>
      <c r="J45">
        <v>12824.689</v>
      </c>
      <c r="K45">
        <v>135.53</v>
      </c>
      <c r="L45">
        <v>120.482</v>
      </c>
      <c r="M45">
        <v>135.149</v>
      </c>
    </row>
    <row r="46" spans="1:13">
      <c r="A46">
        <v>41</v>
      </c>
      <c r="B46" t="s">
        <v>423</v>
      </c>
      <c r="C46">
        <v>112.999</v>
      </c>
      <c r="D46">
        <v>104.438</v>
      </c>
      <c r="E46">
        <v>150.86699999999999</v>
      </c>
      <c r="F46">
        <v>9268.7849999999999</v>
      </c>
      <c r="H46">
        <v>41</v>
      </c>
      <c r="I46" t="s">
        <v>331</v>
      </c>
      <c r="J46">
        <v>13912.743</v>
      </c>
      <c r="K46">
        <v>144.07900000000001</v>
      </c>
      <c r="L46">
        <v>122.949</v>
      </c>
      <c r="M46">
        <v>62.347999999999999</v>
      </c>
    </row>
    <row r="47" spans="1:13">
      <c r="A47">
        <v>42</v>
      </c>
      <c r="B47" t="s">
        <v>424</v>
      </c>
      <c r="C47">
        <v>150.56800000000001</v>
      </c>
      <c r="D47">
        <v>126.729</v>
      </c>
      <c r="E47">
        <v>123.636</v>
      </c>
      <c r="F47">
        <v>14986.449000000001</v>
      </c>
      <c r="H47">
        <v>42</v>
      </c>
      <c r="I47" t="s">
        <v>332</v>
      </c>
      <c r="J47">
        <v>16402.115000000002</v>
      </c>
      <c r="K47">
        <v>149.47999999999999</v>
      </c>
      <c r="L47">
        <v>139.71</v>
      </c>
      <c r="M47">
        <v>86.525999999999996</v>
      </c>
    </row>
    <row r="48" spans="1:13">
      <c r="A48">
        <v>43</v>
      </c>
      <c r="B48" t="s">
        <v>425</v>
      </c>
      <c r="C48">
        <v>101.17400000000001</v>
      </c>
      <c r="D48">
        <v>92.269000000000005</v>
      </c>
      <c r="E48">
        <v>177.08</v>
      </c>
      <c r="F48">
        <v>7331.81</v>
      </c>
      <c r="H48">
        <v>43</v>
      </c>
      <c r="I48" t="s">
        <v>333</v>
      </c>
      <c r="J48">
        <v>14070.571</v>
      </c>
      <c r="K48">
        <v>135.232</v>
      </c>
      <c r="L48">
        <v>132.47800000000001</v>
      </c>
      <c r="M48">
        <v>142.52199999999999</v>
      </c>
    </row>
    <row r="49" spans="1:13">
      <c r="A49">
        <v>44</v>
      </c>
      <c r="B49" t="s">
        <v>426</v>
      </c>
      <c r="C49">
        <v>131.10599999999999</v>
      </c>
      <c r="D49">
        <v>124.524</v>
      </c>
      <c r="E49">
        <v>126.708</v>
      </c>
      <c r="F49">
        <v>12822.298000000001</v>
      </c>
      <c r="H49">
        <v>44</v>
      </c>
      <c r="I49" t="s">
        <v>334</v>
      </c>
      <c r="J49">
        <v>11629.025</v>
      </c>
      <c r="K49">
        <v>136.66800000000001</v>
      </c>
      <c r="L49">
        <v>108.339</v>
      </c>
      <c r="M49">
        <v>90.15</v>
      </c>
    </row>
    <row r="50" spans="1:13">
      <c r="A50">
        <v>45</v>
      </c>
      <c r="B50" t="s">
        <v>427</v>
      </c>
      <c r="C50">
        <v>108.715</v>
      </c>
      <c r="D50">
        <v>96.287000000000006</v>
      </c>
      <c r="E50">
        <v>136.17599999999999</v>
      </c>
      <c r="F50">
        <v>8221.384</v>
      </c>
      <c r="H50">
        <v>45</v>
      </c>
      <c r="I50" t="s">
        <v>335</v>
      </c>
      <c r="J50">
        <v>10784.887000000001</v>
      </c>
      <c r="K50">
        <v>135.227</v>
      </c>
      <c r="L50">
        <v>101.54600000000001</v>
      </c>
      <c r="M50">
        <v>54.453000000000003</v>
      </c>
    </row>
    <row r="51" spans="1:13">
      <c r="A51">
        <v>46</v>
      </c>
      <c r="B51" t="s">
        <v>428</v>
      </c>
      <c r="C51">
        <v>106.735</v>
      </c>
      <c r="D51">
        <v>98.757000000000005</v>
      </c>
      <c r="E51">
        <v>107.161</v>
      </c>
      <c r="F51">
        <v>8278.7759999999998</v>
      </c>
      <c r="H51">
        <v>46</v>
      </c>
      <c r="I51" t="s">
        <v>336</v>
      </c>
      <c r="J51">
        <v>11038.368</v>
      </c>
      <c r="K51">
        <v>133.863</v>
      </c>
      <c r="L51">
        <v>104.991</v>
      </c>
      <c r="M51">
        <v>78.228999999999999</v>
      </c>
    </row>
    <row r="52" spans="1:13">
      <c r="A52">
        <v>47</v>
      </c>
      <c r="B52" t="s">
        <v>429</v>
      </c>
      <c r="C52">
        <v>113.117</v>
      </c>
      <c r="D52">
        <v>85.111000000000004</v>
      </c>
      <c r="E52">
        <v>104.61</v>
      </c>
      <c r="F52">
        <v>7561.3770000000004</v>
      </c>
      <c r="H52">
        <v>47</v>
      </c>
      <c r="I52" t="s">
        <v>337</v>
      </c>
      <c r="J52">
        <v>14405.357</v>
      </c>
      <c r="K52">
        <v>139.91</v>
      </c>
      <c r="L52">
        <v>131.095</v>
      </c>
      <c r="M52">
        <v>167.309</v>
      </c>
    </row>
    <row r="53" spans="1:13">
      <c r="A53">
        <v>48</v>
      </c>
      <c r="B53" t="s">
        <v>430</v>
      </c>
      <c r="C53">
        <v>152.08000000000001</v>
      </c>
      <c r="D53">
        <v>128.352</v>
      </c>
      <c r="E53">
        <v>31.19</v>
      </c>
      <c r="F53">
        <v>15330.8</v>
      </c>
      <c r="H53">
        <v>48</v>
      </c>
      <c r="I53" t="s">
        <v>338</v>
      </c>
      <c r="J53">
        <v>12621.425999999999</v>
      </c>
      <c r="K53">
        <v>135.459</v>
      </c>
      <c r="L53">
        <v>118.634</v>
      </c>
      <c r="M53">
        <v>129.86099999999999</v>
      </c>
    </row>
    <row r="54" spans="1:13">
      <c r="A54">
        <v>49</v>
      </c>
      <c r="B54" t="s">
        <v>431</v>
      </c>
      <c r="C54">
        <v>200.23099999999999</v>
      </c>
      <c r="D54">
        <v>160.95699999999999</v>
      </c>
      <c r="E54">
        <v>20.366</v>
      </c>
      <c r="F54">
        <v>25312.201000000001</v>
      </c>
      <c r="H54">
        <v>49</v>
      </c>
      <c r="I54" t="s">
        <v>339</v>
      </c>
      <c r="J54">
        <v>14991.232</v>
      </c>
      <c r="K54">
        <v>145.065</v>
      </c>
      <c r="L54">
        <v>131.578</v>
      </c>
      <c r="M54">
        <v>108.995</v>
      </c>
    </row>
    <row r="55" spans="1:13">
      <c r="A55">
        <v>50</v>
      </c>
      <c r="B55" t="s">
        <v>432</v>
      </c>
      <c r="C55">
        <v>76.706999999999994</v>
      </c>
      <c r="D55">
        <v>64.224000000000004</v>
      </c>
      <c r="E55">
        <v>19.163</v>
      </c>
      <c r="F55">
        <v>3869.1680000000001</v>
      </c>
      <c r="H55">
        <v>50</v>
      </c>
      <c r="I55" t="s">
        <v>340</v>
      </c>
      <c r="J55">
        <v>12810.341</v>
      </c>
      <c r="K55">
        <v>144.452</v>
      </c>
      <c r="L55">
        <v>112.914</v>
      </c>
      <c r="M55">
        <v>21.614999999999998</v>
      </c>
    </row>
    <row r="56" spans="1:13">
      <c r="A56">
        <v>51</v>
      </c>
      <c r="B56" t="s">
        <v>433</v>
      </c>
      <c r="C56">
        <v>131.90299999999999</v>
      </c>
      <c r="D56">
        <v>118.694</v>
      </c>
      <c r="E56">
        <v>78.718000000000004</v>
      </c>
      <c r="F56">
        <v>12296.206</v>
      </c>
      <c r="H56">
        <v>51</v>
      </c>
      <c r="I56" t="s">
        <v>341</v>
      </c>
      <c r="J56">
        <v>12798.385</v>
      </c>
      <c r="K56">
        <v>133.44499999999999</v>
      </c>
      <c r="L56">
        <v>122.114</v>
      </c>
      <c r="M56">
        <v>106.16200000000001</v>
      </c>
    </row>
    <row r="57" spans="1:13">
      <c r="A57">
        <v>52</v>
      </c>
      <c r="B57" t="s">
        <v>434</v>
      </c>
      <c r="C57">
        <v>148.40899999999999</v>
      </c>
      <c r="D57">
        <v>139.733</v>
      </c>
      <c r="E57">
        <v>133.28200000000001</v>
      </c>
      <c r="F57">
        <v>16287.331</v>
      </c>
      <c r="H57">
        <v>52</v>
      </c>
      <c r="I57" t="s">
        <v>342</v>
      </c>
      <c r="J57">
        <v>10452.492</v>
      </c>
      <c r="K57">
        <v>141.72300000000001</v>
      </c>
      <c r="L57">
        <v>93.905000000000001</v>
      </c>
      <c r="M57">
        <v>50.220999999999997</v>
      </c>
    </row>
    <row r="58" spans="1:13">
      <c r="A58">
        <v>53</v>
      </c>
      <c r="B58" t="s">
        <v>435</v>
      </c>
      <c r="C58">
        <v>128.215</v>
      </c>
      <c r="D58">
        <v>92.685000000000002</v>
      </c>
      <c r="E58">
        <v>31.884</v>
      </c>
      <c r="F58">
        <v>9333.3510000000006</v>
      </c>
      <c r="H58">
        <v>53</v>
      </c>
      <c r="I58" t="s">
        <v>343</v>
      </c>
      <c r="J58">
        <v>18209.958999999999</v>
      </c>
      <c r="K58">
        <v>177.179</v>
      </c>
      <c r="L58">
        <v>130.86000000000001</v>
      </c>
      <c r="M58">
        <v>77.388999999999996</v>
      </c>
    </row>
    <row r="59" spans="1:13">
      <c r="A59">
        <v>54</v>
      </c>
      <c r="B59" t="s">
        <v>436</v>
      </c>
      <c r="C59">
        <v>119.741</v>
      </c>
      <c r="D59">
        <v>82.206999999999994</v>
      </c>
      <c r="E59">
        <v>40.506999999999998</v>
      </c>
      <c r="F59">
        <v>7731.1620000000003</v>
      </c>
      <c r="H59">
        <v>54</v>
      </c>
      <c r="I59" t="s">
        <v>344</v>
      </c>
      <c r="J59">
        <v>17664.736000000001</v>
      </c>
      <c r="K59">
        <v>157.69800000000001</v>
      </c>
      <c r="L59">
        <v>142.624</v>
      </c>
      <c r="M59">
        <v>113.916</v>
      </c>
    </row>
    <row r="60" spans="1:13">
      <c r="A60">
        <v>55</v>
      </c>
      <c r="B60" t="s">
        <v>437</v>
      </c>
      <c r="C60">
        <v>109.651</v>
      </c>
      <c r="D60">
        <v>97.602000000000004</v>
      </c>
      <c r="E60">
        <v>26.66</v>
      </c>
      <c r="F60">
        <v>8405.5159999999996</v>
      </c>
      <c r="H60">
        <v>55</v>
      </c>
      <c r="I60" t="s">
        <v>345</v>
      </c>
      <c r="J60">
        <v>29800.723000000002</v>
      </c>
      <c r="K60">
        <v>201.846</v>
      </c>
      <c r="L60">
        <v>187.982</v>
      </c>
      <c r="M60">
        <v>160.17500000000001</v>
      </c>
    </row>
    <row r="61" spans="1:13">
      <c r="A61">
        <v>56</v>
      </c>
      <c r="B61" t="s">
        <v>438</v>
      </c>
      <c r="C61">
        <v>154.85300000000001</v>
      </c>
      <c r="D61">
        <v>132.85599999999999</v>
      </c>
      <c r="E61">
        <v>128.95099999999999</v>
      </c>
      <c r="F61">
        <v>16158.2</v>
      </c>
      <c r="H61">
        <v>56</v>
      </c>
      <c r="I61" t="s">
        <v>346</v>
      </c>
      <c r="J61">
        <v>16287.331</v>
      </c>
      <c r="K61">
        <v>152.08000000000001</v>
      </c>
      <c r="L61">
        <v>136.36000000000001</v>
      </c>
      <c r="M61">
        <v>44.904000000000003</v>
      </c>
    </row>
    <row r="62" spans="1:13">
      <c r="A62">
        <v>57</v>
      </c>
      <c r="B62" t="s">
        <v>439</v>
      </c>
      <c r="C62">
        <v>109.46599999999999</v>
      </c>
      <c r="D62">
        <v>103.776</v>
      </c>
      <c r="E62">
        <v>112.901</v>
      </c>
      <c r="F62">
        <v>8922.0429999999997</v>
      </c>
      <c r="H62">
        <v>57</v>
      </c>
      <c r="I62" t="s">
        <v>347</v>
      </c>
      <c r="J62">
        <v>11877.723</v>
      </c>
      <c r="K62">
        <v>127.825</v>
      </c>
      <c r="L62">
        <v>118.312</v>
      </c>
      <c r="M62">
        <v>79.200999999999993</v>
      </c>
    </row>
    <row r="63" spans="1:13">
      <c r="A63">
        <v>58</v>
      </c>
      <c r="B63" t="s">
        <v>440</v>
      </c>
      <c r="C63">
        <v>133.04599999999999</v>
      </c>
      <c r="D63">
        <v>90.760999999999996</v>
      </c>
      <c r="E63">
        <v>13.744</v>
      </c>
      <c r="F63">
        <v>9484.0049999999992</v>
      </c>
      <c r="H63">
        <v>58</v>
      </c>
      <c r="I63" t="s">
        <v>348</v>
      </c>
      <c r="J63">
        <v>21000.637999999999</v>
      </c>
      <c r="K63">
        <v>197.80799999999999</v>
      </c>
      <c r="L63">
        <v>135.17500000000001</v>
      </c>
      <c r="M63">
        <v>36.881999999999998</v>
      </c>
    </row>
    <row r="64" spans="1:13">
      <c r="A64">
        <v>59</v>
      </c>
      <c r="B64" t="s">
        <v>441</v>
      </c>
      <c r="C64">
        <v>109.51</v>
      </c>
      <c r="D64">
        <v>102.92700000000001</v>
      </c>
      <c r="E64">
        <v>12.551</v>
      </c>
      <c r="F64">
        <v>8852.6939999999995</v>
      </c>
      <c r="H64">
        <v>59</v>
      </c>
      <c r="I64" t="s">
        <v>349</v>
      </c>
      <c r="J64">
        <v>10395.1</v>
      </c>
      <c r="K64">
        <v>124.098</v>
      </c>
      <c r="L64">
        <v>106.65300000000001</v>
      </c>
      <c r="M64">
        <v>28.7</v>
      </c>
    </row>
    <row r="65" spans="1:13">
      <c r="A65">
        <v>60</v>
      </c>
      <c r="B65" t="s">
        <v>442</v>
      </c>
      <c r="C65">
        <v>200.51900000000001</v>
      </c>
      <c r="D65">
        <v>172.994</v>
      </c>
      <c r="E65">
        <v>131.83199999999999</v>
      </c>
      <c r="F65">
        <v>27244.394</v>
      </c>
      <c r="H65">
        <v>60</v>
      </c>
      <c r="I65" t="s">
        <v>350</v>
      </c>
      <c r="J65">
        <v>17368.210999999999</v>
      </c>
      <c r="K65">
        <v>161.53100000000001</v>
      </c>
      <c r="L65">
        <v>136.90199999999999</v>
      </c>
      <c r="M65">
        <v>168.047</v>
      </c>
    </row>
    <row r="66" spans="1:13">
      <c r="A66">
        <v>61</v>
      </c>
      <c r="B66" t="s">
        <v>443</v>
      </c>
      <c r="C66">
        <v>137.74199999999999</v>
      </c>
      <c r="D66">
        <v>136.12</v>
      </c>
      <c r="E66">
        <v>109.292</v>
      </c>
      <c r="F66">
        <v>14725.794</v>
      </c>
      <c r="H66">
        <v>61</v>
      </c>
      <c r="I66" t="s">
        <v>351</v>
      </c>
      <c r="J66">
        <v>18480.179</v>
      </c>
      <c r="K66">
        <v>168.529</v>
      </c>
      <c r="L66">
        <v>139.61799999999999</v>
      </c>
      <c r="M66">
        <v>74.001000000000005</v>
      </c>
    </row>
    <row r="67" spans="1:13">
      <c r="A67">
        <v>62</v>
      </c>
      <c r="B67" t="s">
        <v>444</v>
      </c>
      <c r="C67">
        <v>142.23400000000001</v>
      </c>
      <c r="D67">
        <v>114.268</v>
      </c>
      <c r="E67">
        <v>174.38200000000001</v>
      </c>
      <c r="F67">
        <v>12764.906000000001</v>
      </c>
      <c r="H67">
        <v>62</v>
      </c>
      <c r="I67" t="s">
        <v>352</v>
      </c>
      <c r="J67">
        <v>9620.31</v>
      </c>
      <c r="K67">
        <v>116.908</v>
      </c>
      <c r="L67">
        <v>104.774</v>
      </c>
      <c r="M67">
        <v>119.372</v>
      </c>
    </row>
    <row r="68" spans="1:13">
      <c r="A68">
        <v>63</v>
      </c>
      <c r="B68" t="s">
        <v>445</v>
      </c>
      <c r="C68">
        <v>133.077</v>
      </c>
      <c r="D68">
        <v>110.94199999999999</v>
      </c>
      <c r="E68">
        <v>64.111000000000004</v>
      </c>
      <c r="F68">
        <v>11595.547</v>
      </c>
      <c r="H68">
        <v>63</v>
      </c>
      <c r="I68" t="s">
        <v>353</v>
      </c>
      <c r="J68">
        <v>18231.48</v>
      </c>
      <c r="K68">
        <v>157.29400000000001</v>
      </c>
      <c r="L68">
        <v>147.577</v>
      </c>
      <c r="M68">
        <v>15.449</v>
      </c>
    </row>
    <row r="69" spans="1:13">
      <c r="A69">
        <v>64</v>
      </c>
      <c r="B69" t="s">
        <v>446</v>
      </c>
      <c r="C69">
        <v>130.03100000000001</v>
      </c>
      <c r="D69">
        <v>109.233</v>
      </c>
      <c r="E69">
        <v>162.95599999999999</v>
      </c>
      <c r="F69">
        <v>11155.543</v>
      </c>
      <c r="H69">
        <v>64</v>
      </c>
      <c r="I69" t="s">
        <v>354</v>
      </c>
      <c r="J69">
        <v>19561.059000000001</v>
      </c>
      <c r="K69">
        <v>159.79300000000001</v>
      </c>
      <c r="L69">
        <v>155.864</v>
      </c>
      <c r="M69">
        <v>175.40799999999999</v>
      </c>
    </row>
    <row r="70" spans="1:13">
      <c r="A70">
        <v>65</v>
      </c>
      <c r="B70" t="s">
        <v>447</v>
      </c>
      <c r="C70">
        <v>151.202</v>
      </c>
      <c r="D70">
        <v>134.53399999999999</v>
      </c>
      <c r="E70">
        <v>25.507999999999999</v>
      </c>
      <c r="F70">
        <v>15976.459000000001</v>
      </c>
      <c r="H70">
        <v>65</v>
      </c>
      <c r="I70" t="s">
        <v>355</v>
      </c>
      <c r="J70">
        <v>15055.798000000001</v>
      </c>
      <c r="K70">
        <v>142.80500000000001</v>
      </c>
      <c r="L70">
        <v>134.23599999999999</v>
      </c>
      <c r="M70">
        <v>171.648</v>
      </c>
    </row>
    <row r="71" spans="1:13">
      <c r="A71">
        <v>66</v>
      </c>
      <c r="B71" t="s">
        <v>448</v>
      </c>
      <c r="C71">
        <v>138.83799999999999</v>
      </c>
      <c r="D71">
        <v>109.453</v>
      </c>
      <c r="E71">
        <v>25.631</v>
      </c>
      <c r="F71">
        <v>11935.115</v>
      </c>
      <c r="H71">
        <v>66</v>
      </c>
      <c r="I71" t="s">
        <v>356</v>
      </c>
      <c r="J71">
        <v>20101.499</v>
      </c>
      <c r="K71">
        <v>163.274</v>
      </c>
      <c r="L71">
        <v>156.755</v>
      </c>
      <c r="M71">
        <v>69.853999999999999</v>
      </c>
    </row>
    <row r="72" spans="1:13">
      <c r="A72">
        <v>67</v>
      </c>
      <c r="B72" t="s">
        <v>449</v>
      </c>
      <c r="C72">
        <v>110.77200000000001</v>
      </c>
      <c r="D72">
        <v>97.164000000000001</v>
      </c>
      <c r="E72">
        <v>164.22</v>
      </c>
      <c r="F72">
        <v>8453.3430000000008</v>
      </c>
      <c r="H72">
        <v>67</v>
      </c>
      <c r="I72" t="s">
        <v>357</v>
      </c>
      <c r="J72">
        <v>23611.967000000001</v>
      </c>
      <c r="K72">
        <v>196.708</v>
      </c>
      <c r="L72">
        <v>152.834</v>
      </c>
      <c r="M72">
        <v>171.23400000000001</v>
      </c>
    </row>
    <row r="73" spans="1:13">
      <c r="A73">
        <v>68</v>
      </c>
      <c r="B73" t="s">
        <v>450</v>
      </c>
      <c r="C73">
        <v>113.911</v>
      </c>
      <c r="D73">
        <v>92.75</v>
      </c>
      <c r="E73">
        <v>55.689</v>
      </c>
      <c r="F73">
        <v>8297.9060000000009</v>
      </c>
      <c r="H73">
        <v>68</v>
      </c>
      <c r="I73" t="s">
        <v>358</v>
      </c>
      <c r="J73">
        <v>12736.21</v>
      </c>
      <c r="K73">
        <v>144.982</v>
      </c>
      <c r="L73">
        <v>111.85</v>
      </c>
      <c r="M73">
        <v>134.239</v>
      </c>
    </row>
    <row r="74" spans="1:13">
      <c r="A74">
        <v>69</v>
      </c>
      <c r="B74" t="s">
        <v>451</v>
      </c>
      <c r="C74">
        <v>128.98099999999999</v>
      </c>
      <c r="D74">
        <v>104.622</v>
      </c>
      <c r="E74">
        <v>88.203999999999994</v>
      </c>
      <c r="F74">
        <v>10598.362999999999</v>
      </c>
      <c r="H74">
        <v>69</v>
      </c>
      <c r="I74" t="s">
        <v>359</v>
      </c>
      <c r="J74">
        <v>13702.306</v>
      </c>
      <c r="K74">
        <v>136.608</v>
      </c>
      <c r="L74">
        <v>127.711</v>
      </c>
      <c r="M74">
        <v>67.073999999999998</v>
      </c>
    </row>
    <row r="75" spans="1:13">
      <c r="A75">
        <v>70</v>
      </c>
      <c r="B75" t="s">
        <v>452</v>
      </c>
      <c r="C75">
        <v>119.735</v>
      </c>
      <c r="D75">
        <v>103.44499999999999</v>
      </c>
      <c r="E75">
        <v>30.745999999999999</v>
      </c>
      <c r="F75">
        <v>9727.92</v>
      </c>
      <c r="H75">
        <v>70</v>
      </c>
      <c r="I75" t="s">
        <v>360</v>
      </c>
      <c r="J75">
        <v>18078.436000000002</v>
      </c>
      <c r="K75">
        <v>162.93199999999999</v>
      </c>
      <c r="L75">
        <v>141.27500000000001</v>
      </c>
      <c r="M75">
        <v>40.457000000000001</v>
      </c>
    </row>
    <row r="76" spans="1:13">
      <c r="A76">
        <v>71</v>
      </c>
      <c r="B76" t="s">
        <v>453</v>
      </c>
      <c r="C76">
        <v>91.376999999999995</v>
      </c>
      <c r="D76">
        <v>78.77</v>
      </c>
      <c r="E76">
        <v>108.69199999999999</v>
      </c>
      <c r="F76">
        <v>5653.098</v>
      </c>
      <c r="H76">
        <v>71</v>
      </c>
      <c r="I76" t="s">
        <v>361</v>
      </c>
      <c r="J76">
        <v>16000.371999999999</v>
      </c>
      <c r="K76">
        <v>143.511</v>
      </c>
      <c r="L76">
        <v>141.95599999999999</v>
      </c>
      <c r="M76">
        <v>99.674999999999997</v>
      </c>
    </row>
    <row r="77" spans="1:13">
      <c r="A77">
        <v>72</v>
      </c>
      <c r="B77" t="s">
        <v>454</v>
      </c>
      <c r="C77">
        <v>167.715</v>
      </c>
      <c r="D77">
        <v>156.56100000000001</v>
      </c>
      <c r="E77">
        <v>174.33600000000001</v>
      </c>
      <c r="F77">
        <v>20622.808000000001</v>
      </c>
      <c r="H77">
        <v>72</v>
      </c>
      <c r="I77" t="s">
        <v>362</v>
      </c>
      <c r="J77">
        <v>14732.968000000001</v>
      </c>
      <c r="K77">
        <v>145.494</v>
      </c>
      <c r="L77">
        <v>128.93100000000001</v>
      </c>
      <c r="M77">
        <v>81.894000000000005</v>
      </c>
    </row>
    <row r="78" spans="1:13">
      <c r="A78">
        <v>73</v>
      </c>
      <c r="B78" t="s">
        <v>455</v>
      </c>
      <c r="C78">
        <v>201.809</v>
      </c>
      <c r="D78">
        <v>156.31899999999999</v>
      </c>
      <c r="E78">
        <v>40.393999999999998</v>
      </c>
      <c r="F78">
        <v>24776.544000000002</v>
      </c>
      <c r="H78">
        <v>73</v>
      </c>
      <c r="I78" t="s">
        <v>363</v>
      </c>
      <c r="J78">
        <v>6301.1480000000001</v>
      </c>
      <c r="K78">
        <v>97.176000000000002</v>
      </c>
      <c r="L78">
        <v>82.56</v>
      </c>
      <c r="M78">
        <v>141.82599999999999</v>
      </c>
    </row>
    <row r="79" spans="1:13">
      <c r="A79">
        <v>74</v>
      </c>
      <c r="B79" t="s">
        <v>456</v>
      </c>
      <c r="C79">
        <v>115.461</v>
      </c>
      <c r="D79">
        <v>73.150999999999996</v>
      </c>
      <c r="E79">
        <v>126.20699999999999</v>
      </c>
      <c r="F79">
        <v>6633.5420000000004</v>
      </c>
      <c r="H79">
        <v>74</v>
      </c>
      <c r="I79" t="s">
        <v>364</v>
      </c>
      <c r="J79">
        <v>10170.316000000001</v>
      </c>
      <c r="K79">
        <v>120.104</v>
      </c>
      <c r="L79">
        <v>107.81699999999999</v>
      </c>
      <c r="M79">
        <v>54.220999999999997</v>
      </c>
    </row>
    <row r="80" spans="1:13">
      <c r="A80">
        <v>75</v>
      </c>
      <c r="B80" t="s">
        <v>457</v>
      </c>
      <c r="C80">
        <v>102.092</v>
      </c>
      <c r="D80">
        <v>95.167000000000002</v>
      </c>
      <c r="E80">
        <v>46.393000000000001</v>
      </c>
      <c r="F80">
        <v>7630.7259999999997</v>
      </c>
      <c r="H80">
        <v>75</v>
      </c>
      <c r="I80" t="s">
        <v>365</v>
      </c>
      <c r="J80">
        <v>10268.36</v>
      </c>
      <c r="K80">
        <v>127.622</v>
      </c>
      <c r="L80">
        <v>102.444</v>
      </c>
      <c r="M80">
        <v>163.77000000000001</v>
      </c>
    </row>
    <row r="81" spans="1:13">
      <c r="A81">
        <v>76</v>
      </c>
      <c r="B81" t="s">
        <v>458</v>
      </c>
      <c r="C81">
        <v>129.80699999999999</v>
      </c>
      <c r="D81">
        <v>114.136</v>
      </c>
      <c r="E81">
        <v>8.6750000000000007</v>
      </c>
      <c r="F81">
        <v>11636.199000000001</v>
      </c>
      <c r="H81">
        <v>76</v>
      </c>
      <c r="I81" t="s">
        <v>366</v>
      </c>
      <c r="J81">
        <v>15469.496999999999</v>
      </c>
      <c r="K81">
        <v>146.45400000000001</v>
      </c>
      <c r="L81">
        <v>134.489</v>
      </c>
      <c r="M81">
        <v>4.5439999999999996</v>
      </c>
    </row>
    <row r="82" spans="1:13">
      <c r="A82">
        <v>77</v>
      </c>
      <c r="B82" t="s">
        <v>459</v>
      </c>
      <c r="C82">
        <v>114.18600000000001</v>
      </c>
      <c r="D82">
        <v>102.04600000000001</v>
      </c>
      <c r="E82">
        <v>97.79</v>
      </c>
      <c r="F82">
        <v>9151.61</v>
      </c>
      <c r="H82">
        <v>77</v>
      </c>
      <c r="I82" t="s">
        <v>367</v>
      </c>
      <c r="J82">
        <v>15416.888000000001</v>
      </c>
      <c r="K82">
        <v>161.58000000000001</v>
      </c>
      <c r="L82">
        <v>121.48399999999999</v>
      </c>
      <c r="M82">
        <v>135.64699999999999</v>
      </c>
    </row>
    <row r="83" spans="1:13">
      <c r="A83">
        <v>78</v>
      </c>
      <c r="B83" t="s">
        <v>460</v>
      </c>
      <c r="C83">
        <v>124.13800000000001</v>
      </c>
      <c r="D83">
        <v>107.649</v>
      </c>
      <c r="E83">
        <v>0.191</v>
      </c>
      <c r="F83">
        <v>10495.536</v>
      </c>
      <c r="H83">
        <v>78</v>
      </c>
      <c r="I83" t="s">
        <v>368</v>
      </c>
      <c r="J83">
        <v>28050.271000000001</v>
      </c>
      <c r="K83">
        <v>209.02500000000001</v>
      </c>
      <c r="L83">
        <v>170.864</v>
      </c>
      <c r="M83">
        <v>88.298000000000002</v>
      </c>
    </row>
    <row r="84" spans="1:13">
      <c r="A84">
        <v>79</v>
      </c>
      <c r="B84" t="s">
        <v>461</v>
      </c>
      <c r="C84">
        <v>99.897999999999996</v>
      </c>
      <c r="D84">
        <v>88.721999999999994</v>
      </c>
      <c r="E84">
        <v>161.14099999999999</v>
      </c>
      <c r="F84">
        <v>6961.1540000000005</v>
      </c>
      <c r="H84">
        <v>79</v>
      </c>
      <c r="I84" t="s">
        <v>369</v>
      </c>
      <c r="J84">
        <v>20622.808000000001</v>
      </c>
      <c r="K84">
        <v>172.964</v>
      </c>
      <c r="L84">
        <v>151.81</v>
      </c>
      <c r="M84">
        <v>179.18199999999999</v>
      </c>
    </row>
    <row r="85" spans="1:13">
      <c r="A85">
        <v>80</v>
      </c>
      <c r="B85" t="s">
        <v>462</v>
      </c>
      <c r="C85">
        <v>99.32</v>
      </c>
      <c r="D85">
        <v>95.462000000000003</v>
      </c>
      <c r="E85">
        <v>115.848</v>
      </c>
      <c r="F85">
        <v>7446.5940000000001</v>
      </c>
      <c r="H85">
        <v>80</v>
      </c>
      <c r="I85" t="s">
        <v>370</v>
      </c>
      <c r="J85">
        <v>10859.018</v>
      </c>
      <c r="K85">
        <v>126.801</v>
      </c>
      <c r="L85">
        <v>109.038</v>
      </c>
      <c r="M85">
        <v>7.407</v>
      </c>
    </row>
    <row r="86" spans="1:13">
      <c r="A86">
        <v>81</v>
      </c>
      <c r="B86" t="s">
        <v>463</v>
      </c>
      <c r="C86">
        <v>89.209000000000003</v>
      </c>
      <c r="D86">
        <v>78.397000000000006</v>
      </c>
      <c r="E86">
        <v>155.51499999999999</v>
      </c>
      <c r="F86">
        <v>5492.8789999999999</v>
      </c>
      <c r="H86">
        <v>81</v>
      </c>
      <c r="I86" t="s">
        <v>371</v>
      </c>
      <c r="J86">
        <v>9990.9660000000003</v>
      </c>
      <c r="K86">
        <v>122.845</v>
      </c>
      <c r="L86">
        <v>103.55200000000001</v>
      </c>
      <c r="M86">
        <v>11.398999999999999</v>
      </c>
    </row>
    <row r="87" spans="1:13">
      <c r="A87">
        <v>82</v>
      </c>
      <c r="B87" t="s">
        <v>464</v>
      </c>
      <c r="C87">
        <v>209.56100000000001</v>
      </c>
      <c r="D87">
        <v>190.113</v>
      </c>
      <c r="E87">
        <v>131.72300000000001</v>
      </c>
      <c r="F87">
        <v>31290.52</v>
      </c>
      <c r="H87">
        <v>82</v>
      </c>
      <c r="I87" t="s">
        <v>372</v>
      </c>
      <c r="J87">
        <v>20596.503000000001</v>
      </c>
      <c r="K87">
        <v>186.89</v>
      </c>
      <c r="L87">
        <v>140.31899999999999</v>
      </c>
      <c r="M87">
        <v>16.286999999999999</v>
      </c>
    </row>
    <row r="88" spans="1:13">
      <c r="A88">
        <v>83</v>
      </c>
      <c r="B88" t="s">
        <v>465</v>
      </c>
      <c r="C88">
        <v>149.44399999999999</v>
      </c>
      <c r="D88">
        <v>120.36799999999999</v>
      </c>
      <c r="E88">
        <v>46.665999999999997</v>
      </c>
      <c r="F88">
        <v>14127.963</v>
      </c>
      <c r="H88">
        <v>83</v>
      </c>
      <c r="I88" t="s">
        <v>373</v>
      </c>
      <c r="J88">
        <v>9481.6129999999994</v>
      </c>
      <c r="K88">
        <v>129.09399999999999</v>
      </c>
      <c r="L88">
        <v>93.516000000000005</v>
      </c>
      <c r="M88">
        <v>12.337999999999999</v>
      </c>
    </row>
    <row r="89" spans="1:13">
      <c r="A89">
        <v>84</v>
      </c>
      <c r="B89" t="s">
        <v>466</v>
      </c>
      <c r="C89">
        <v>114.842</v>
      </c>
      <c r="D89">
        <v>99.182000000000002</v>
      </c>
      <c r="E89">
        <v>170.10599999999999</v>
      </c>
      <c r="F89">
        <v>8945.9560000000001</v>
      </c>
      <c r="H89">
        <v>84</v>
      </c>
      <c r="I89" t="s">
        <v>374</v>
      </c>
      <c r="J89">
        <v>9947.9220000000005</v>
      </c>
      <c r="K89">
        <v>122.267</v>
      </c>
      <c r="L89">
        <v>103.593</v>
      </c>
      <c r="M89">
        <v>120.10599999999999</v>
      </c>
    </row>
    <row r="90" spans="1:13">
      <c r="A90">
        <v>85</v>
      </c>
      <c r="B90" t="s">
        <v>467</v>
      </c>
      <c r="C90">
        <v>121.3</v>
      </c>
      <c r="D90">
        <v>116.895</v>
      </c>
      <c r="E90">
        <v>37.685000000000002</v>
      </c>
      <c r="F90">
        <v>11136.412</v>
      </c>
      <c r="H90">
        <v>85</v>
      </c>
      <c r="I90" t="s">
        <v>375</v>
      </c>
      <c r="J90">
        <v>7291.1570000000002</v>
      </c>
      <c r="K90">
        <v>118.379</v>
      </c>
      <c r="L90">
        <v>78.421000000000006</v>
      </c>
      <c r="M90">
        <v>76.343999999999994</v>
      </c>
    </row>
    <row r="91" spans="1:13">
      <c r="A91">
        <v>86</v>
      </c>
      <c r="B91" t="s">
        <v>468</v>
      </c>
      <c r="C91">
        <v>102.185</v>
      </c>
      <c r="D91">
        <v>68.590999999999994</v>
      </c>
      <c r="E91">
        <v>19.423999999999999</v>
      </c>
      <c r="F91">
        <v>5504.8360000000002</v>
      </c>
      <c r="H91">
        <v>86</v>
      </c>
      <c r="I91" t="s">
        <v>376</v>
      </c>
      <c r="J91">
        <v>9955.0959999999995</v>
      </c>
      <c r="K91">
        <v>115.663</v>
      </c>
      <c r="L91">
        <v>109.587</v>
      </c>
      <c r="M91">
        <v>0.21</v>
      </c>
    </row>
    <row r="92" spans="1:13">
      <c r="A92">
        <v>87</v>
      </c>
      <c r="B92" t="s">
        <v>469</v>
      </c>
      <c r="C92">
        <v>118.66</v>
      </c>
      <c r="D92">
        <v>113.26</v>
      </c>
      <c r="E92">
        <v>178.13</v>
      </c>
      <c r="F92">
        <v>10555.319</v>
      </c>
      <c r="H92">
        <v>87</v>
      </c>
      <c r="I92" t="s">
        <v>377</v>
      </c>
      <c r="J92">
        <v>10141.620000000001</v>
      </c>
      <c r="K92">
        <v>124.858</v>
      </c>
      <c r="L92">
        <v>103.419</v>
      </c>
      <c r="M92">
        <v>113.816</v>
      </c>
    </row>
    <row r="93" spans="1:13">
      <c r="A93">
        <v>88</v>
      </c>
      <c r="B93" t="s">
        <v>470</v>
      </c>
      <c r="C93">
        <v>130.25800000000001</v>
      </c>
      <c r="D93">
        <v>101.797</v>
      </c>
      <c r="E93">
        <v>103.61199999999999</v>
      </c>
      <c r="F93">
        <v>10414.231</v>
      </c>
      <c r="H93">
        <v>88</v>
      </c>
      <c r="I93" t="s">
        <v>378</v>
      </c>
      <c r="J93">
        <v>7152.46</v>
      </c>
      <c r="K93">
        <v>107.12</v>
      </c>
      <c r="L93">
        <v>85.015000000000001</v>
      </c>
      <c r="M93">
        <v>102.849</v>
      </c>
    </row>
    <row r="94" spans="1:13">
      <c r="A94">
        <v>89</v>
      </c>
      <c r="B94" t="s">
        <v>471</v>
      </c>
      <c r="C94">
        <v>98.007000000000005</v>
      </c>
      <c r="D94">
        <v>87.638000000000005</v>
      </c>
      <c r="E94">
        <v>3.948</v>
      </c>
      <c r="F94">
        <v>6745.9350000000004</v>
      </c>
      <c r="H94">
        <v>89</v>
      </c>
      <c r="I94" t="s">
        <v>379</v>
      </c>
      <c r="J94">
        <v>6093.1019999999999</v>
      </c>
      <c r="K94">
        <v>104.384</v>
      </c>
      <c r="L94">
        <v>74.320999999999998</v>
      </c>
      <c r="M94">
        <v>153.089</v>
      </c>
    </row>
    <row r="95" spans="1:13">
      <c r="A95">
        <v>90</v>
      </c>
      <c r="B95" t="s">
        <v>472</v>
      </c>
      <c r="C95">
        <v>114.17</v>
      </c>
      <c r="D95">
        <v>109.874</v>
      </c>
      <c r="E95">
        <v>50.914999999999999</v>
      </c>
      <c r="F95">
        <v>9852.2690000000002</v>
      </c>
      <c r="H95">
        <v>90</v>
      </c>
      <c r="I95" t="s">
        <v>380</v>
      </c>
      <c r="J95">
        <v>10942.714</v>
      </c>
      <c r="K95">
        <v>122.50700000000001</v>
      </c>
      <c r="L95">
        <v>113.73</v>
      </c>
      <c r="M95">
        <v>82.134</v>
      </c>
    </row>
    <row r="96" spans="1:13">
      <c r="A96">
        <v>91</v>
      </c>
      <c r="B96" t="s">
        <v>473</v>
      </c>
      <c r="C96">
        <v>129.13999999999999</v>
      </c>
      <c r="D96">
        <v>107.86499999999999</v>
      </c>
      <c r="E96">
        <v>165.678</v>
      </c>
      <c r="F96">
        <v>10940.323</v>
      </c>
    </row>
    <row r="97" spans="1:12">
      <c r="A97">
        <v>92</v>
      </c>
      <c r="B97" t="s">
        <v>474</v>
      </c>
      <c r="C97">
        <v>110.041</v>
      </c>
      <c r="D97">
        <v>94.545000000000002</v>
      </c>
      <c r="E97">
        <v>145.47</v>
      </c>
      <c r="F97">
        <v>8171.1660000000002</v>
      </c>
      <c r="H97" t="s">
        <v>492</v>
      </c>
      <c r="J97">
        <v>14452.279710000001</v>
      </c>
      <c r="K97">
        <v>143.8060778</v>
      </c>
      <c r="L97">
        <v>124.9978222</v>
      </c>
    </row>
    <row r="98" spans="1:12">
      <c r="A98">
        <v>93</v>
      </c>
      <c r="B98" t="s">
        <v>475</v>
      </c>
      <c r="C98">
        <v>121.127</v>
      </c>
      <c r="D98">
        <v>98.007999999999996</v>
      </c>
      <c r="E98">
        <v>128.315</v>
      </c>
      <c r="F98">
        <v>9323.7860000000001</v>
      </c>
      <c r="H98" t="s">
        <v>493</v>
      </c>
      <c r="K98">
        <v>23.17016404</v>
      </c>
      <c r="L98">
        <v>21.75251299</v>
      </c>
    </row>
    <row r="99" spans="1:12">
      <c r="A99">
        <v>94</v>
      </c>
      <c r="B99" t="s">
        <v>476</v>
      </c>
      <c r="C99">
        <v>127.262</v>
      </c>
      <c r="D99">
        <v>98.212000000000003</v>
      </c>
      <c r="E99">
        <v>14.279</v>
      </c>
      <c r="F99">
        <v>9816.3989999999994</v>
      </c>
    </row>
    <row r="100" spans="1:12">
      <c r="A100">
        <v>95</v>
      </c>
      <c r="B100" t="s">
        <v>477</v>
      </c>
      <c r="C100">
        <v>123.05200000000001</v>
      </c>
      <c r="D100">
        <v>115.32899999999999</v>
      </c>
      <c r="E100">
        <v>158.06399999999999</v>
      </c>
      <c r="F100">
        <v>11145.977000000001</v>
      </c>
    </row>
    <row r="101" spans="1:12">
      <c r="A101">
        <v>96</v>
      </c>
      <c r="B101" t="s">
        <v>478</v>
      </c>
      <c r="C101">
        <v>155.21899999999999</v>
      </c>
      <c r="D101">
        <v>122.736</v>
      </c>
      <c r="E101">
        <v>144.62299999999999</v>
      </c>
      <c r="F101">
        <v>14962.536</v>
      </c>
    </row>
    <row r="102" spans="1:12">
      <c r="A102">
        <v>97</v>
      </c>
      <c r="B102" t="s">
        <v>479</v>
      </c>
      <c r="C102">
        <v>143.96899999999999</v>
      </c>
      <c r="D102">
        <v>129.32400000000001</v>
      </c>
      <c r="E102">
        <v>29.099</v>
      </c>
      <c r="F102">
        <v>14622.967000000001</v>
      </c>
    </row>
    <row r="103" spans="1:12">
      <c r="A103">
        <v>98</v>
      </c>
      <c r="B103" t="s">
        <v>480</v>
      </c>
      <c r="C103">
        <v>160.63800000000001</v>
      </c>
      <c r="D103">
        <v>107.053</v>
      </c>
      <c r="E103">
        <v>57.015999999999998</v>
      </c>
      <c r="F103">
        <v>13506.217000000001</v>
      </c>
    </row>
    <row r="104" spans="1:12">
      <c r="A104">
        <v>99</v>
      </c>
      <c r="B104" t="s">
        <v>481</v>
      </c>
      <c r="C104">
        <v>107.43899999999999</v>
      </c>
      <c r="D104">
        <v>88.984999999999999</v>
      </c>
      <c r="E104">
        <v>107.94199999999999</v>
      </c>
      <c r="F104">
        <v>7508.768</v>
      </c>
    </row>
    <row r="105" spans="1:12">
      <c r="A105">
        <v>100</v>
      </c>
      <c r="B105" t="s">
        <v>482</v>
      </c>
      <c r="C105">
        <v>121.122</v>
      </c>
      <c r="D105">
        <v>111.134</v>
      </c>
      <c r="E105">
        <v>108.703</v>
      </c>
      <c r="F105">
        <v>10572.058999999999</v>
      </c>
    </row>
    <row r="106" spans="1:12">
      <c r="A106">
        <v>101</v>
      </c>
      <c r="B106" t="s">
        <v>483</v>
      </c>
      <c r="C106">
        <v>138.67099999999999</v>
      </c>
      <c r="D106">
        <v>117.09399999999999</v>
      </c>
      <c r="E106">
        <v>76.655000000000001</v>
      </c>
      <c r="F106">
        <v>12752.949000000001</v>
      </c>
    </row>
    <row r="107" spans="1:12">
      <c r="A107">
        <v>102</v>
      </c>
      <c r="B107" t="s">
        <v>484</v>
      </c>
      <c r="C107">
        <v>118.59</v>
      </c>
      <c r="D107">
        <v>114.04600000000001</v>
      </c>
      <c r="E107">
        <v>155.85400000000001</v>
      </c>
      <c r="F107">
        <v>10622.277</v>
      </c>
    </row>
    <row r="108" spans="1:12">
      <c r="A108">
        <v>103</v>
      </c>
      <c r="B108" t="s">
        <v>485</v>
      </c>
      <c r="C108">
        <v>135.75200000000001</v>
      </c>
      <c r="D108">
        <v>99.358999999999995</v>
      </c>
      <c r="E108">
        <v>2.0129999999999999</v>
      </c>
      <c r="F108">
        <v>10593.581</v>
      </c>
    </row>
    <row r="109" spans="1:12">
      <c r="A109">
        <v>104</v>
      </c>
      <c r="B109" t="s">
        <v>486</v>
      </c>
      <c r="C109">
        <v>141.97999999999999</v>
      </c>
      <c r="D109">
        <v>108.146</v>
      </c>
      <c r="E109">
        <v>15.746</v>
      </c>
      <c r="F109">
        <v>12059.464</v>
      </c>
    </row>
    <row r="110" spans="1:12">
      <c r="A110">
        <v>105</v>
      </c>
      <c r="B110" t="s">
        <v>487</v>
      </c>
      <c r="C110">
        <v>127.381</v>
      </c>
      <c r="D110">
        <v>91.738</v>
      </c>
      <c r="E110">
        <v>99.123000000000005</v>
      </c>
      <c r="F110">
        <v>9177.9150000000009</v>
      </c>
    </row>
    <row r="111" spans="1:12">
      <c r="A111">
        <v>106</v>
      </c>
      <c r="B111" t="s">
        <v>488</v>
      </c>
      <c r="C111">
        <v>128.41900000000001</v>
      </c>
      <c r="D111">
        <v>124.688</v>
      </c>
      <c r="E111">
        <v>92.319000000000003</v>
      </c>
      <c r="F111">
        <v>12575.991</v>
      </c>
    </row>
    <row r="112" spans="1:12">
      <c r="A112">
        <v>107</v>
      </c>
      <c r="B112" t="s">
        <v>489</v>
      </c>
      <c r="C112">
        <v>136.45699999999999</v>
      </c>
      <c r="D112">
        <v>117.923</v>
      </c>
      <c r="E112">
        <v>155.13399999999999</v>
      </c>
      <c r="F112">
        <v>12638.165999999999</v>
      </c>
    </row>
    <row r="113" spans="1:6">
      <c r="A113">
        <v>108</v>
      </c>
      <c r="B113" t="s">
        <v>490</v>
      </c>
      <c r="C113">
        <v>108.23399999999999</v>
      </c>
      <c r="D113">
        <v>91.313000000000002</v>
      </c>
      <c r="E113">
        <v>88.456000000000003</v>
      </c>
      <c r="F113">
        <v>7762.2489999999998</v>
      </c>
    </row>
    <row r="114" spans="1:6">
      <c r="A114">
        <v>109</v>
      </c>
      <c r="B114" t="s">
        <v>491</v>
      </c>
      <c r="C114">
        <v>143.15600000000001</v>
      </c>
      <c r="D114">
        <v>112.851</v>
      </c>
      <c r="E114">
        <v>121.629</v>
      </c>
      <c r="F114">
        <v>12688.383</v>
      </c>
    </row>
    <row r="116" spans="1:6">
      <c r="A116" t="s">
        <v>492</v>
      </c>
      <c r="C116">
        <v>132.4083028</v>
      </c>
      <c r="D116">
        <v>112.10692659999999</v>
      </c>
      <c r="E116">
        <v>89.208752290000007</v>
      </c>
      <c r="F116">
        <v>12052.027110000001</v>
      </c>
    </row>
    <row r="117" spans="1:6">
      <c r="A117" t="s">
        <v>493</v>
      </c>
      <c r="C117">
        <v>26.341108869999999</v>
      </c>
      <c r="D117">
        <v>22.131521580000001</v>
      </c>
    </row>
  </sheetData>
  <mergeCells count="1">
    <mergeCell ref="I3:M3"/>
  </mergeCells>
  <phoneticPr fontId="8"/>
  <pageMargins left="0.7" right="0.7" top="0.75" bottom="0.75" header="0.3" footer="0.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1787E2-55F1-EA4A-8241-9E5E2988776E}">
  <dimension ref="C4:M4"/>
  <sheetViews>
    <sheetView topLeftCell="C1" workbookViewId="0">
      <selection activeCell="P3" sqref="P3"/>
    </sheetView>
  </sheetViews>
  <sheetFormatPr baseColWidth="10" defaultRowHeight="20"/>
  <sheetData>
    <row r="4" spans="3:13">
      <c r="C4" t="s">
        <v>494</v>
      </c>
      <c r="M4" t="s">
        <v>495</v>
      </c>
    </row>
  </sheetData>
  <phoneticPr fontId="8"/>
  <pageMargins left="0.7" right="0.7" top="0.75" bottom="0.75" header="0.3" footer="0.3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4D9E7B-1B79-164C-94A2-BB28780C32FB}">
  <dimension ref="A1:G6"/>
  <sheetViews>
    <sheetView workbookViewId="0">
      <selection activeCell="C30" sqref="C30"/>
    </sheetView>
  </sheetViews>
  <sheetFormatPr baseColWidth="10" defaultRowHeight="20"/>
  <cols>
    <col min="1" max="1" width="20.28515625" customWidth="1"/>
    <col min="2" max="2" width="32.140625" customWidth="1"/>
    <col min="6" max="7" width="11.7109375" bestFit="1" customWidth="1"/>
  </cols>
  <sheetData>
    <row r="1" spans="1:7">
      <c r="A1" t="s">
        <v>117</v>
      </c>
      <c r="B1" t="s">
        <v>58</v>
      </c>
    </row>
    <row r="2" spans="1:7">
      <c r="B2" s="13"/>
      <c r="C2" s="47" t="s">
        <v>2</v>
      </c>
      <c r="D2" s="47" t="s">
        <v>3</v>
      </c>
      <c r="E2" s="47" t="s">
        <v>4</v>
      </c>
      <c r="F2" s="47" t="s">
        <v>10</v>
      </c>
      <c r="G2" s="47" t="s">
        <v>53</v>
      </c>
    </row>
    <row r="3" spans="1:7" ht="21">
      <c r="B3" s="37" t="s">
        <v>59</v>
      </c>
      <c r="C3" s="43">
        <v>0</v>
      </c>
      <c r="D3" s="43">
        <v>0</v>
      </c>
      <c r="E3" s="43">
        <v>0</v>
      </c>
      <c r="F3" s="47">
        <f>AVERAGE(C3:E3)</f>
        <v>0</v>
      </c>
      <c r="G3" s="47">
        <f>STDEV(C3:E3)</f>
        <v>0</v>
      </c>
    </row>
    <row r="4" spans="1:7" ht="42">
      <c r="B4" s="37" t="s">
        <v>60</v>
      </c>
      <c r="C4" s="14">
        <v>38.4</v>
      </c>
      <c r="D4" s="14">
        <v>34.4</v>
      </c>
      <c r="E4" s="14">
        <v>41.3</v>
      </c>
      <c r="F4" s="16">
        <f>AVERAGE(C4:E4)</f>
        <v>38.033333333333331</v>
      </c>
      <c r="G4" s="16">
        <f t="shared" ref="G4:G6" si="0">STDEV(C4:E4)</f>
        <v>3.4645827069552442</v>
      </c>
    </row>
    <row r="5" spans="1:7" ht="42">
      <c r="B5" s="37" t="s">
        <v>61</v>
      </c>
      <c r="C5" s="14">
        <v>46.6</v>
      </c>
      <c r="D5" s="14">
        <v>41.7</v>
      </c>
      <c r="E5" s="14">
        <v>41.2</v>
      </c>
      <c r="F5" s="16">
        <f t="shared" ref="F5:F6" si="1">AVERAGE(C5:E5)</f>
        <v>43.166666666666664</v>
      </c>
      <c r="G5" s="10">
        <f t="shared" si="0"/>
        <v>2.9838453936712823</v>
      </c>
    </row>
    <row r="6" spans="1:7" ht="42">
      <c r="B6" s="37" t="s">
        <v>62</v>
      </c>
      <c r="C6" s="43">
        <v>46.6</v>
      </c>
      <c r="D6" s="43">
        <v>46.8</v>
      </c>
      <c r="E6" s="43">
        <v>49.3</v>
      </c>
      <c r="F6" s="16">
        <f t="shared" si="1"/>
        <v>47.566666666666663</v>
      </c>
      <c r="G6" s="10">
        <f t="shared" si="0"/>
        <v>1.5044378795195663</v>
      </c>
    </row>
  </sheetData>
  <phoneticPr fontId="8"/>
  <pageMargins left="0.7" right="0.7" top="0.75" bottom="0.75" header="0.3" footer="0.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87A989-E44F-A04F-B62E-2503E42CC6CC}">
  <dimension ref="A2:G9"/>
  <sheetViews>
    <sheetView workbookViewId="0">
      <selection activeCell="C10" sqref="C10"/>
    </sheetView>
  </sheetViews>
  <sheetFormatPr baseColWidth="10" defaultRowHeight="20"/>
  <cols>
    <col min="1" max="1" width="20.28515625" customWidth="1"/>
    <col min="2" max="2" width="31.28515625" customWidth="1"/>
    <col min="6" max="7" width="11.7109375" bestFit="1" customWidth="1"/>
  </cols>
  <sheetData>
    <row r="2" spans="1:7">
      <c r="A2" t="s">
        <v>118</v>
      </c>
      <c r="B2" t="s">
        <v>277</v>
      </c>
    </row>
    <row r="5" spans="1:7">
      <c r="B5" s="13"/>
      <c r="C5" s="47" t="s">
        <v>2</v>
      </c>
      <c r="D5" s="47" t="s">
        <v>3</v>
      </c>
      <c r="E5" s="47" t="s">
        <v>4</v>
      </c>
      <c r="F5" s="47" t="s">
        <v>10</v>
      </c>
      <c r="G5" s="47" t="s">
        <v>53</v>
      </c>
    </row>
    <row r="6" spans="1:7" ht="42">
      <c r="B6" s="37" t="s">
        <v>57</v>
      </c>
      <c r="C6" s="43">
        <v>0</v>
      </c>
      <c r="D6" s="43">
        <v>0</v>
      </c>
      <c r="E6" s="43">
        <v>0</v>
      </c>
      <c r="F6" s="10">
        <f>AVERAGE(C6:E6)</f>
        <v>0</v>
      </c>
      <c r="G6" s="41">
        <f>STDEV(C6:E6)</f>
        <v>0</v>
      </c>
    </row>
    <row r="7" spans="1:7" ht="42">
      <c r="B7" s="37" t="s">
        <v>56</v>
      </c>
      <c r="C7" s="14">
        <v>0.99615747118103382</v>
      </c>
      <c r="D7" s="14">
        <v>0.98711561765284661</v>
      </c>
      <c r="E7" s="14">
        <v>1.0167269111661195</v>
      </c>
      <c r="F7" s="10">
        <f>AVERAGE(C7:E7)</f>
        <v>1</v>
      </c>
      <c r="G7" s="41">
        <f t="shared" ref="G7:G8" si="0">STDEV(C7:E7)</f>
        <v>1.5175010598867394E-2</v>
      </c>
    </row>
    <row r="8" spans="1:7" ht="42">
      <c r="B8" s="37" t="s">
        <v>55</v>
      </c>
      <c r="C8" s="14">
        <v>0.43553148077182008</v>
      </c>
      <c r="D8" s="14">
        <v>0.4658263508404884</v>
      </c>
      <c r="E8" s="14">
        <v>0.47110853331399982</v>
      </c>
      <c r="F8" s="10">
        <f t="shared" ref="F8" si="1">AVERAGE(C8:E8)</f>
        <v>0.45748878830876949</v>
      </c>
      <c r="G8" s="41">
        <f t="shared" si="0"/>
        <v>1.9198121747321991E-2</v>
      </c>
    </row>
    <row r="9" spans="1:7">
      <c r="C9" s="1"/>
      <c r="D9" s="1"/>
      <c r="E9" s="1"/>
      <c r="F9" s="20"/>
      <c r="G9" s="20"/>
    </row>
  </sheetData>
  <phoneticPr fontId="8"/>
  <pageMargins left="0.7" right="0.7" top="0.75" bottom="0.75" header="0.3" footer="0.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93BE1E-F8D4-DB4B-AFD8-BEF07760098B}">
  <dimension ref="A1:G12"/>
  <sheetViews>
    <sheetView workbookViewId="0">
      <selection activeCell="B15" sqref="B15"/>
    </sheetView>
  </sheetViews>
  <sheetFormatPr baseColWidth="10" defaultRowHeight="20"/>
  <cols>
    <col min="1" max="1" width="20.28515625" customWidth="1"/>
    <col min="2" max="2" width="32.140625" customWidth="1"/>
    <col min="6" max="7" width="11.7109375" bestFit="1" customWidth="1"/>
  </cols>
  <sheetData>
    <row r="1" spans="1:7">
      <c r="C1" s="1"/>
      <c r="D1" s="1"/>
      <c r="E1" s="1"/>
      <c r="F1" s="20"/>
      <c r="G1" s="20"/>
    </row>
    <row r="3" spans="1:7">
      <c r="A3" t="s">
        <v>119</v>
      </c>
      <c r="B3" t="s">
        <v>54</v>
      </c>
    </row>
    <row r="6" spans="1:7">
      <c r="B6" s="13"/>
      <c r="C6" s="47" t="s">
        <v>2</v>
      </c>
      <c r="D6" s="47" t="s">
        <v>3</v>
      </c>
      <c r="E6" s="47" t="s">
        <v>4</v>
      </c>
      <c r="F6" s="47" t="s">
        <v>10</v>
      </c>
      <c r="G6" s="47" t="s">
        <v>53</v>
      </c>
    </row>
    <row r="7" spans="1:7">
      <c r="B7" s="29" t="s">
        <v>49</v>
      </c>
      <c r="C7" s="43">
        <v>0</v>
      </c>
      <c r="D7" s="43">
        <v>0</v>
      </c>
      <c r="E7" s="43">
        <v>0</v>
      </c>
      <c r="F7" s="47">
        <f>AVERAGE(C7:E7)</f>
        <v>0</v>
      </c>
      <c r="G7" s="47">
        <f>STDEV(C7:E7)</f>
        <v>0</v>
      </c>
    </row>
    <row r="8" spans="1:7">
      <c r="B8" s="29" t="s">
        <v>50</v>
      </c>
      <c r="C8" s="43">
        <v>0</v>
      </c>
      <c r="D8" s="43">
        <v>0</v>
      </c>
      <c r="E8" s="43">
        <v>0</v>
      </c>
      <c r="F8" s="47">
        <f t="shared" ref="F8:F10" si="0">AVERAGE(C8:E8)</f>
        <v>0</v>
      </c>
      <c r="G8" s="47">
        <f t="shared" ref="G8:G10" si="1">STDEV(C8:E8)</f>
        <v>0</v>
      </c>
    </row>
    <row r="9" spans="1:7">
      <c r="B9" s="29" t="s">
        <v>51</v>
      </c>
      <c r="C9" s="43">
        <v>36</v>
      </c>
      <c r="D9" s="43">
        <v>22.7</v>
      </c>
      <c r="E9" s="43">
        <v>28.5</v>
      </c>
      <c r="F9" s="16">
        <f t="shared" si="0"/>
        <v>29.066666666666666</v>
      </c>
      <c r="G9" s="16">
        <f>STDEV(C9:E9)</f>
        <v>6.6680831828444793</v>
      </c>
    </row>
    <row r="10" spans="1:7">
      <c r="B10" s="29" t="s">
        <v>52</v>
      </c>
      <c r="C10" s="43">
        <v>36</v>
      </c>
      <c r="D10" s="43">
        <v>25.4</v>
      </c>
      <c r="E10" s="43">
        <v>27.1</v>
      </c>
      <c r="F10" s="16">
        <f t="shared" si="0"/>
        <v>29.5</v>
      </c>
      <c r="G10" s="16">
        <f t="shared" si="1"/>
        <v>5.6929781309961003</v>
      </c>
    </row>
    <row r="11" spans="1:7">
      <c r="C11" s="1"/>
      <c r="D11" s="1"/>
      <c r="E11" s="1"/>
      <c r="F11" s="1"/>
      <c r="G11" s="1"/>
    </row>
    <row r="12" spans="1:7">
      <c r="C12" s="1"/>
      <c r="D12" s="1"/>
      <c r="E12" s="1"/>
      <c r="F12" s="1"/>
      <c r="G12" s="1"/>
    </row>
  </sheetData>
  <phoneticPr fontId="8"/>
  <pageMargins left="0.7" right="0.7" top="0.75" bottom="0.75" header="0.3" footer="0.3"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9BC89B-507F-9A40-9017-78ADB1684D24}">
  <dimension ref="A1:G35"/>
  <sheetViews>
    <sheetView topLeftCell="A9" workbookViewId="0">
      <selection activeCell="M23" sqref="M23"/>
    </sheetView>
  </sheetViews>
  <sheetFormatPr baseColWidth="10" defaultRowHeight="20"/>
  <cols>
    <col min="1" max="1" width="20.28515625" customWidth="1"/>
    <col min="2" max="2" width="32.140625" customWidth="1"/>
    <col min="6" max="7" width="11.7109375" bestFit="1" customWidth="1"/>
  </cols>
  <sheetData>
    <row r="1" spans="1:7">
      <c r="C1" s="1"/>
      <c r="D1" s="1"/>
      <c r="E1" s="1"/>
      <c r="F1" s="1"/>
      <c r="G1" s="1"/>
    </row>
    <row r="2" spans="1:7">
      <c r="C2" s="1"/>
      <c r="D2" s="1"/>
      <c r="E2" s="1"/>
      <c r="F2" s="1"/>
      <c r="G2" s="1"/>
    </row>
    <row r="3" spans="1:7">
      <c r="A3" t="s">
        <v>120</v>
      </c>
    </row>
    <row r="5" spans="1:7">
      <c r="B5" s="13"/>
      <c r="C5" s="8" t="s">
        <v>2</v>
      </c>
      <c r="D5" s="8" t="s">
        <v>3</v>
      </c>
      <c r="E5" s="8" t="s">
        <v>4</v>
      </c>
      <c r="F5" s="8" t="s">
        <v>10</v>
      </c>
      <c r="G5" s="8" t="s">
        <v>53</v>
      </c>
    </row>
    <row r="6" spans="1:7">
      <c r="B6" s="29" t="s">
        <v>121</v>
      </c>
      <c r="C6" s="14">
        <v>0</v>
      </c>
      <c r="D6" s="14">
        <v>0</v>
      </c>
      <c r="E6" s="14">
        <v>0</v>
      </c>
      <c r="F6" s="16">
        <f>AVERAGE(C6:E6)</f>
        <v>0</v>
      </c>
      <c r="G6" s="16">
        <f>STDEV(C6:E6)</f>
        <v>0</v>
      </c>
    </row>
    <row r="7" spans="1:7">
      <c r="B7" s="29" t="s">
        <v>122</v>
      </c>
      <c r="C7" s="14">
        <v>37.851563800000001</v>
      </c>
      <c r="D7" s="14">
        <v>30.736158400000001</v>
      </c>
      <c r="E7" s="14">
        <v>37.128274500000003</v>
      </c>
      <c r="F7" s="16">
        <f t="shared" ref="F7:F35" si="0">AVERAGE(C7:E7)</f>
        <v>35.238665566666668</v>
      </c>
      <c r="G7" s="16">
        <f t="shared" ref="G7:G35" si="1">STDEV(C7:E7)</f>
        <v>3.9160202939064486</v>
      </c>
    </row>
    <row r="8" spans="1:7" ht="42">
      <c r="B8" s="37" t="s">
        <v>226</v>
      </c>
      <c r="C8" s="14">
        <v>14.374253899999999</v>
      </c>
      <c r="D8" s="14">
        <v>14.894333700000001</v>
      </c>
      <c r="E8" s="14">
        <v>12.4505842</v>
      </c>
      <c r="F8" s="16">
        <f t="shared" si="0"/>
        <v>13.9063906</v>
      </c>
      <c r="G8" s="16">
        <f t="shared" si="1"/>
        <v>1.2873033656845345</v>
      </c>
    </row>
    <row r="9" spans="1:7" ht="42">
      <c r="B9" s="37" t="s">
        <v>227</v>
      </c>
      <c r="C9" s="14">
        <v>28.339938100000001</v>
      </c>
      <c r="D9" s="14">
        <v>28.597219200000001</v>
      </c>
      <c r="E9" s="14">
        <v>28.419879900000002</v>
      </c>
      <c r="F9" s="16">
        <f t="shared" si="0"/>
        <v>28.452345733333335</v>
      </c>
      <c r="G9" s="16">
        <f t="shared" si="1"/>
        <v>0.13167730956707516</v>
      </c>
    </row>
    <row r="10" spans="1:7" ht="42">
      <c r="B10" s="37" t="s">
        <v>228</v>
      </c>
      <c r="C10" s="14">
        <v>41.1222043</v>
      </c>
      <c r="D10" s="14">
        <v>37.489566799999999</v>
      </c>
      <c r="E10" s="14">
        <v>43.400855100000001</v>
      </c>
      <c r="F10" s="16">
        <f t="shared" si="0"/>
        <v>40.6708754</v>
      </c>
      <c r="G10" s="16">
        <f t="shared" si="1"/>
        <v>2.9813764729417582</v>
      </c>
    </row>
    <row r="11" spans="1:7">
      <c r="B11" s="29" t="s">
        <v>123</v>
      </c>
      <c r="C11" s="14">
        <v>0</v>
      </c>
      <c r="D11" s="14">
        <v>0</v>
      </c>
      <c r="E11" s="14">
        <v>0</v>
      </c>
      <c r="F11" s="16">
        <f t="shared" si="0"/>
        <v>0</v>
      </c>
      <c r="G11" s="16">
        <f t="shared" si="1"/>
        <v>0</v>
      </c>
    </row>
    <row r="12" spans="1:7">
      <c r="B12" s="29" t="s">
        <v>124</v>
      </c>
      <c r="C12" s="14">
        <v>23.006493800000001</v>
      </c>
      <c r="D12" s="14">
        <v>25.5906828</v>
      </c>
      <c r="E12" s="14">
        <v>14.783477700000001</v>
      </c>
      <c r="F12" s="16">
        <f t="shared" si="0"/>
        <v>21.126884766666667</v>
      </c>
      <c r="G12" s="16">
        <f t="shared" si="1"/>
        <v>5.6434579919591608</v>
      </c>
    </row>
    <row r="13" spans="1:7" ht="42">
      <c r="B13" s="37" t="s">
        <v>229</v>
      </c>
      <c r="C13" s="14">
        <v>18.6843152</v>
      </c>
      <c r="D13" s="14">
        <v>13.809118099999999</v>
      </c>
      <c r="E13" s="14">
        <v>14.7063895</v>
      </c>
      <c r="F13" s="16">
        <f t="shared" si="0"/>
        <v>15.733274266666667</v>
      </c>
      <c r="G13" s="16">
        <f t="shared" si="1"/>
        <v>2.5947554670857009</v>
      </c>
    </row>
    <row r="14" spans="1:7" ht="42">
      <c r="B14" s="37" t="s">
        <v>230</v>
      </c>
      <c r="C14" s="14">
        <v>24.6806798</v>
      </c>
      <c r="D14" s="14">
        <v>19.222527899999999</v>
      </c>
      <c r="E14" s="14">
        <v>18.808867500000002</v>
      </c>
      <c r="F14" s="16">
        <f t="shared" si="0"/>
        <v>20.904025066666666</v>
      </c>
      <c r="G14" s="16">
        <f t="shared" si="1"/>
        <v>3.277212147960352</v>
      </c>
    </row>
    <row r="15" spans="1:7" ht="42">
      <c r="B15" s="37" t="s">
        <v>231</v>
      </c>
      <c r="C15" s="14">
        <v>32.191445999999999</v>
      </c>
      <c r="D15" s="14">
        <v>24.848816500000002</v>
      </c>
      <c r="E15" s="14">
        <v>24.9933336</v>
      </c>
      <c r="F15" s="16">
        <f t="shared" si="0"/>
        <v>27.344532033333333</v>
      </c>
      <c r="G15" s="16">
        <f t="shared" si="1"/>
        <v>4.1981725248314312</v>
      </c>
    </row>
    <row r="16" spans="1:7">
      <c r="B16" s="29" t="s">
        <v>125</v>
      </c>
      <c r="C16" s="14">
        <v>0</v>
      </c>
      <c r="D16" s="14">
        <v>0</v>
      </c>
      <c r="E16" s="14">
        <v>0</v>
      </c>
      <c r="F16" s="16">
        <f t="shared" si="0"/>
        <v>0</v>
      </c>
      <c r="G16" s="16">
        <f t="shared" si="1"/>
        <v>0</v>
      </c>
    </row>
    <row r="17" spans="2:7">
      <c r="B17" s="29" t="s">
        <v>126</v>
      </c>
      <c r="C17" s="14">
        <v>11.5648464</v>
      </c>
      <c r="D17" s="14">
        <v>17.356578800000001</v>
      </c>
      <c r="E17" s="14">
        <v>15.3362237</v>
      </c>
      <c r="F17" s="16">
        <f t="shared" si="0"/>
        <v>14.752549633333333</v>
      </c>
      <c r="G17" s="16">
        <f t="shared" si="1"/>
        <v>2.9396509334233722</v>
      </c>
    </row>
    <row r="18" spans="2:7" ht="42">
      <c r="B18" s="37" t="s">
        <v>232</v>
      </c>
      <c r="C18" s="14">
        <v>6.0162768800000004</v>
      </c>
      <c r="D18" s="14">
        <v>7.0161304299999996</v>
      </c>
      <c r="E18" s="14">
        <v>6</v>
      </c>
      <c r="F18" s="16">
        <f t="shared" si="0"/>
        <v>6.3441357700000003</v>
      </c>
      <c r="G18" s="16">
        <f t="shared" si="1"/>
        <v>0.58202134970035235</v>
      </c>
    </row>
    <row r="19" spans="2:7" ht="42">
      <c r="B19" s="37" t="s">
        <v>233</v>
      </c>
      <c r="C19" s="14">
        <v>14.6595055</v>
      </c>
      <c r="D19" s="14">
        <v>18.5138049</v>
      </c>
      <c r="E19" s="14">
        <v>18.808867500000002</v>
      </c>
      <c r="F19" s="16">
        <f t="shared" si="0"/>
        <v>17.327392633333332</v>
      </c>
      <c r="G19" s="16">
        <f t="shared" si="1"/>
        <v>2.3151634503062462</v>
      </c>
    </row>
    <row r="20" spans="2:7" ht="42">
      <c r="B20" s="37" t="s">
        <v>234</v>
      </c>
      <c r="C20" s="14">
        <v>16.940360099999999</v>
      </c>
      <c r="D20" s="14">
        <v>23.570560499999999</v>
      </c>
      <c r="E20" s="14">
        <v>29.2852085</v>
      </c>
      <c r="F20" s="16">
        <f t="shared" si="0"/>
        <v>23.265376366666668</v>
      </c>
      <c r="G20" s="16">
        <f t="shared" si="1"/>
        <v>6.1780800837456349</v>
      </c>
    </row>
    <row r="21" spans="2:7">
      <c r="B21" s="29" t="s">
        <v>127</v>
      </c>
      <c r="C21" s="14">
        <v>0</v>
      </c>
      <c r="D21" s="14">
        <v>0</v>
      </c>
      <c r="E21" s="14">
        <v>0</v>
      </c>
      <c r="F21" s="16">
        <f t="shared" si="0"/>
        <v>0</v>
      </c>
      <c r="G21" s="16">
        <f t="shared" si="1"/>
        <v>0</v>
      </c>
    </row>
    <row r="22" spans="2:7">
      <c r="B22" s="29" t="s">
        <v>128</v>
      </c>
      <c r="C22" s="14">
        <v>30.5161889</v>
      </c>
      <c r="D22" s="14">
        <v>34.083385999999997</v>
      </c>
      <c r="E22" s="14">
        <v>29.544999700000002</v>
      </c>
      <c r="F22" s="16">
        <f t="shared" si="0"/>
        <v>31.381524866666666</v>
      </c>
      <c r="G22" s="16">
        <f t="shared" si="1"/>
        <v>2.3897368690741065</v>
      </c>
    </row>
    <row r="23" spans="2:7" ht="42">
      <c r="B23" s="37" t="s">
        <v>235</v>
      </c>
      <c r="C23" s="14">
        <v>32.566675500000002</v>
      </c>
      <c r="D23" s="14">
        <v>35.653735099999999</v>
      </c>
      <c r="E23" s="14">
        <v>31.833353899999999</v>
      </c>
      <c r="F23" s="16">
        <f t="shared" si="0"/>
        <v>33.351254833333336</v>
      </c>
      <c r="G23" s="16">
        <f t="shared" si="1"/>
        <v>2.0274372187687315</v>
      </c>
    </row>
    <row r="24" spans="2:7" ht="42">
      <c r="B24" s="37" t="s">
        <v>236</v>
      </c>
      <c r="C24" s="14">
        <v>53.031763599999998</v>
      </c>
      <c r="D24" s="14">
        <v>50.797381000000001</v>
      </c>
      <c r="E24" s="14">
        <v>49.588014899999997</v>
      </c>
      <c r="F24" s="16">
        <f t="shared" si="0"/>
        <v>51.139053166666663</v>
      </c>
      <c r="G24" s="16">
        <f t="shared" si="1"/>
        <v>1.7471136709710513</v>
      </c>
    </row>
    <row r="25" spans="2:7" ht="42">
      <c r="B25" s="37" t="s">
        <v>237</v>
      </c>
      <c r="C25" s="14">
        <v>47.924776899999998</v>
      </c>
      <c r="D25" s="14">
        <v>51.125045999999998</v>
      </c>
      <c r="E25" s="14">
        <v>53.590817700000002</v>
      </c>
      <c r="F25" s="16">
        <f t="shared" si="0"/>
        <v>50.880213533333325</v>
      </c>
      <c r="G25" s="16">
        <f t="shared" si="1"/>
        <v>2.8409438201708137</v>
      </c>
    </row>
    <row r="26" spans="2:7">
      <c r="B26" s="29" t="s">
        <v>129</v>
      </c>
      <c r="C26" s="14">
        <v>0</v>
      </c>
      <c r="D26" s="14">
        <v>0</v>
      </c>
      <c r="E26" s="14">
        <v>0</v>
      </c>
      <c r="F26" s="16">
        <f t="shared" si="0"/>
        <v>0</v>
      </c>
      <c r="G26" s="16">
        <f t="shared" si="1"/>
        <v>0</v>
      </c>
    </row>
    <row r="27" spans="2:7">
      <c r="B27" s="29" t="s">
        <v>130</v>
      </c>
      <c r="C27" s="14">
        <v>35.742704699999997</v>
      </c>
      <c r="D27" s="14">
        <v>35.587675599999997</v>
      </c>
      <c r="E27" s="14">
        <v>38.443040199999999</v>
      </c>
      <c r="F27" s="16">
        <f t="shared" si="0"/>
        <v>36.591140166666669</v>
      </c>
      <c r="G27" s="16">
        <f t="shared" si="1"/>
        <v>1.6056645993347134</v>
      </c>
    </row>
    <row r="28" spans="2:7" ht="42">
      <c r="B28" s="37" t="s">
        <v>238</v>
      </c>
      <c r="C28" s="14">
        <v>53.783119999999997</v>
      </c>
      <c r="D28" s="14">
        <v>58.623678300000002</v>
      </c>
      <c r="E28" s="14">
        <v>50.512627899999998</v>
      </c>
      <c r="F28" s="16">
        <f t="shared" si="0"/>
        <v>54.306475399999989</v>
      </c>
      <c r="G28" s="16">
        <f t="shared" si="1"/>
        <v>4.0807732482786792</v>
      </c>
    </row>
    <row r="29" spans="2:7" ht="42">
      <c r="B29" s="37" t="s">
        <v>239</v>
      </c>
      <c r="C29" s="14">
        <v>60.642662700000002</v>
      </c>
      <c r="D29" s="14">
        <v>66.0883501</v>
      </c>
      <c r="E29" s="14">
        <v>58.644266600000002</v>
      </c>
      <c r="F29" s="16">
        <f t="shared" si="0"/>
        <v>61.791759800000001</v>
      </c>
      <c r="G29" s="16">
        <f t="shared" si="1"/>
        <v>3.8527798921901004</v>
      </c>
    </row>
    <row r="30" spans="2:7" ht="42">
      <c r="B30" s="37" t="s">
        <v>241</v>
      </c>
      <c r="C30" s="14">
        <v>64.850079199999996</v>
      </c>
      <c r="D30" s="14">
        <v>59.122133099999999</v>
      </c>
      <c r="E30" s="14">
        <v>59.252522200000001</v>
      </c>
      <c r="F30" s="16">
        <f t="shared" si="0"/>
        <v>61.074911500000006</v>
      </c>
      <c r="G30" s="16">
        <f t="shared" si="1"/>
        <v>3.2700410856275419</v>
      </c>
    </row>
    <row r="31" spans="2:7" ht="42">
      <c r="B31" s="37" t="s">
        <v>240</v>
      </c>
      <c r="C31" s="14">
        <v>3.2223099999999998E-2</v>
      </c>
      <c r="D31" s="14">
        <v>-0.65720429999999996</v>
      </c>
      <c r="E31" s="14">
        <v>0.62498120000000001</v>
      </c>
      <c r="F31" s="16">
        <f t="shared" si="0"/>
        <v>0</v>
      </c>
      <c r="G31" s="16">
        <f t="shared" si="1"/>
        <v>0.64169982096987532</v>
      </c>
    </row>
    <row r="32" spans="2:7">
      <c r="B32" s="29" t="s">
        <v>131</v>
      </c>
      <c r="C32" s="14">
        <v>20.528355699999999</v>
      </c>
      <c r="D32" s="14">
        <v>14.323423399999999</v>
      </c>
      <c r="E32" s="14">
        <v>20.9738398</v>
      </c>
      <c r="F32" s="16">
        <f t="shared" si="0"/>
        <v>18.608539633333333</v>
      </c>
      <c r="G32" s="16">
        <f t="shared" si="1"/>
        <v>3.7176981952171411</v>
      </c>
    </row>
    <row r="33" spans="2:7" ht="42">
      <c r="B33" s="37" t="s">
        <v>242</v>
      </c>
      <c r="C33" s="14">
        <v>28.651586999999999</v>
      </c>
      <c r="D33" s="14">
        <v>29.1383352</v>
      </c>
      <c r="E33" s="14">
        <v>38.397998700000002</v>
      </c>
      <c r="F33" s="16">
        <f t="shared" si="0"/>
        <v>32.062640299999998</v>
      </c>
      <c r="G33" s="16">
        <f t="shared" si="1"/>
        <v>5.4919764652526499</v>
      </c>
    </row>
    <row r="34" spans="2:7" ht="42">
      <c r="B34" s="37" t="s">
        <v>243</v>
      </c>
      <c r="C34" s="14">
        <v>41.293837500000002</v>
      </c>
      <c r="D34" s="14">
        <v>39.620894999999997</v>
      </c>
      <c r="E34" s="14">
        <v>46.429939400000002</v>
      </c>
      <c r="F34" s="16">
        <f t="shared" si="0"/>
        <v>42.448223966666667</v>
      </c>
      <c r="G34" s="16">
        <f t="shared" si="1"/>
        <v>3.5482710573052643</v>
      </c>
    </row>
    <row r="35" spans="2:7" ht="42">
      <c r="B35" s="37" t="s">
        <v>244</v>
      </c>
      <c r="C35" s="14">
        <v>41.360598400000001</v>
      </c>
      <c r="D35" s="14">
        <v>40.3184921</v>
      </c>
      <c r="E35" s="14">
        <v>45.3683227</v>
      </c>
      <c r="F35" s="16">
        <f t="shared" si="0"/>
        <v>42.349137733333329</v>
      </c>
      <c r="G35" s="16">
        <f t="shared" si="1"/>
        <v>2.6661029204316971</v>
      </c>
    </row>
  </sheetData>
  <phoneticPr fontId="8"/>
  <pageMargins left="0.7" right="0.7" top="0.75" bottom="0.75" header="0.3" footer="0.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946FCC-4B9E-4347-8273-ADE312F29426}">
  <dimension ref="A2:K108"/>
  <sheetViews>
    <sheetView topLeftCell="A78" workbookViewId="0">
      <selection activeCell="B94" sqref="B94"/>
    </sheetView>
  </sheetViews>
  <sheetFormatPr baseColWidth="10" defaultRowHeight="20"/>
  <cols>
    <col min="6" max="6" width="14.7109375" bestFit="1" customWidth="1"/>
  </cols>
  <sheetData>
    <row r="2" spans="1:11" ht="40">
      <c r="B2" s="59" t="s">
        <v>276</v>
      </c>
    </row>
    <row r="4" spans="1:11" ht="21" thickBot="1"/>
    <row r="5" spans="1:11">
      <c r="A5" s="50"/>
      <c r="B5" s="51"/>
      <c r="C5" s="51"/>
      <c r="D5" s="51"/>
      <c r="E5" s="51"/>
      <c r="F5" s="51"/>
      <c r="G5" s="51"/>
      <c r="H5" s="51"/>
      <c r="I5" s="51"/>
      <c r="J5" s="51"/>
      <c r="K5" s="52"/>
    </row>
    <row r="6" spans="1:11">
      <c r="A6" s="53"/>
      <c r="B6" s="54"/>
      <c r="C6" s="54"/>
      <c r="D6" s="54"/>
      <c r="E6" s="54"/>
      <c r="F6" s="54"/>
      <c r="G6" s="54"/>
      <c r="H6" s="54"/>
      <c r="I6" s="54"/>
      <c r="J6" s="54"/>
      <c r="K6" s="55"/>
    </row>
    <row r="7" spans="1:11">
      <c r="A7" s="53"/>
      <c r="B7" s="54"/>
      <c r="C7" s="54"/>
      <c r="D7" s="54"/>
      <c r="E7" s="54"/>
      <c r="F7" s="54"/>
      <c r="G7" s="54"/>
      <c r="H7" s="54"/>
      <c r="I7" s="54"/>
      <c r="J7" s="54"/>
      <c r="K7" s="55"/>
    </row>
    <row r="8" spans="1:11">
      <c r="A8" s="53"/>
      <c r="B8" s="54"/>
      <c r="C8" s="54"/>
      <c r="D8" s="54"/>
      <c r="E8" s="54"/>
      <c r="F8" s="54"/>
      <c r="G8" s="54"/>
      <c r="H8" s="54"/>
      <c r="I8" s="54"/>
      <c r="J8" s="54"/>
      <c r="K8" s="55"/>
    </row>
    <row r="9" spans="1:11">
      <c r="A9" s="53"/>
      <c r="B9" s="54"/>
      <c r="C9" s="54"/>
      <c r="D9" s="54"/>
      <c r="E9" s="54"/>
      <c r="F9" s="54"/>
      <c r="G9" s="54"/>
      <c r="H9" s="54"/>
      <c r="I9" s="54"/>
      <c r="J9" s="54"/>
      <c r="K9" s="55"/>
    </row>
    <row r="10" spans="1:11">
      <c r="A10" s="53"/>
      <c r="B10" s="54"/>
      <c r="C10" s="54"/>
      <c r="D10" s="54"/>
      <c r="E10" s="54"/>
      <c r="F10" s="54"/>
      <c r="G10" s="54"/>
      <c r="H10" s="54"/>
      <c r="I10" s="54"/>
      <c r="J10" s="54"/>
      <c r="K10" s="55"/>
    </row>
    <row r="11" spans="1:11">
      <c r="A11" s="53"/>
      <c r="B11" s="54"/>
      <c r="C11" s="54"/>
      <c r="D11" s="54"/>
      <c r="E11" s="54"/>
      <c r="F11" s="54"/>
      <c r="G11" s="54"/>
      <c r="H11" s="54"/>
      <c r="I11" s="54"/>
      <c r="J11" s="54"/>
      <c r="K11" s="55"/>
    </row>
    <row r="12" spans="1:11">
      <c r="A12" s="53"/>
      <c r="B12" s="54"/>
      <c r="C12" s="54"/>
      <c r="D12" s="54"/>
      <c r="E12" s="54"/>
      <c r="F12" s="54"/>
      <c r="G12" s="54"/>
      <c r="H12" s="54"/>
      <c r="I12" s="54"/>
      <c r="J12" s="54"/>
      <c r="K12" s="55"/>
    </row>
    <row r="13" spans="1:11">
      <c r="A13" s="53"/>
      <c r="B13" s="54"/>
      <c r="C13" s="54"/>
      <c r="D13" s="54"/>
      <c r="E13" s="54"/>
      <c r="F13" s="54"/>
      <c r="G13" s="54"/>
      <c r="H13" s="54"/>
      <c r="I13" s="54"/>
      <c r="J13" s="54"/>
      <c r="K13" s="55"/>
    </row>
    <row r="14" spans="1:11">
      <c r="A14" s="53"/>
      <c r="B14" s="54"/>
      <c r="C14" s="54"/>
      <c r="D14" s="54"/>
      <c r="E14" s="54"/>
      <c r="F14" s="54"/>
      <c r="G14" s="54"/>
      <c r="H14" s="54"/>
      <c r="I14" s="54"/>
      <c r="J14" s="54"/>
      <c r="K14" s="55"/>
    </row>
    <row r="15" spans="1:11">
      <c r="A15" s="53"/>
      <c r="B15" s="54"/>
      <c r="C15" s="54"/>
      <c r="D15" s="54"/>
      <c r="E15" s="54"/>
      <c r="F15" s="54"/>
      <c r="G15" s="54"/>
      <c r="H15" s="54"/>
      <c r="I15" s="54"/>
      <c r="J15" s="54"/>
      <c r="K15" s="55"/>
    </row>
    <row r="16" spans="1:11">
      <c r="A16" s="53"/>
      <c r="B16" s="54"/>
      <c r="C16" s="54"/>
      <c r="D16" s="54"/>
      <c r="E16" s="54"/>
      <c r="F16" s="54"/>
      <c r="G16" s="54"/>
      <c r="H16" s="54"/>
      <c r="I16" s="54"/>
      <c r="J16" s="54"/>
      <c r="K16" s="55"/>
    </row>
    <row r="17" spans="1:11">
      <c r="A17" s="53"/>
      <c r="B17" s="54"/>
      <c r="C17" s="54"/>
      <c r="D17" s="54"/>
      <c r="E17" s="54"/>
      <c r="F17" s="54"/>
      <c r="G17" s="54"/>
      <c r="H17" s="54"/>
      <c r="I17" s="54"/>
      <c r="J17" s="54"/>
      <c r="K17" s="55"/>
    </row>
    <row r="18" spans="1:11">
      <c r="A18" s="53"/>
      <c r="B18" s="54"/>
      <c r="C18" s="54"/>
      <c r="D18" s="54"/>
      <c r="E18" s="54"/>
      <c r="F18" s="54"/>
      <c r="G18" s="54"/>
      <c r="H18" s="54"/>
      <c r="I18" s="54"/>
      <c r="J18" s="54"/>
      <c r="K18" s="55"/>
    </row>
    <row r="19" spans="1:11">
      <c r="A19" s="53"/>
      <c r="B19" s="54"/>
      <c r="C19" s="54"/>
      <c r="D19" s="54"/>
      <c r="E19" s="54"/>
      <c r="F19" s="54"/>
      <c r="G19" s="54"/>
      <c r="H19" s="54"/>
      <c r="I19" s="54"/>
      <c r="J19" s="54"/>
      <c r="K19" s="55"/>
    </row>
    <row r="20" spans="1:11">
      <c r="A20" s="53"/>
      <c r="B20" s="54"/>
      <c r="C20" s="54"/>
      <c r="D20" s="54"/>
      <c r="E20" s="54"/>
      <c r="F20" s="54"/>
      <c r="G20" s="54"/>
      <c r="H20" s="54"/>
      <c r="I20" s="54"/>
      <c r="J20" s="54"/>
      <c r="K20" s="55"/>
    </row>
    <row r="21" spans="1:11">
      <c r="A21" s="53"/>
      <c r="B21" s="54"/>
      <c r="C21" s="54"/>
      <c r="D21" s="54"/>
      <c r="E21" s="54"/>
      <c r="F21" s="54"/>
      <c r="G21" s="54"/>
      <c r="H21" s="54"/>
      <c r="I21" s="54"/>
      <c r="J21" s="54"/>
      <c r="K21" s="55"/>
    </row>
    <row r="22" spans="1:11">
      <c r="A22" s="53"/>
      <c r="B22" s="54"/>
      <c r="C22" s="54"/>
      <c r="D22" s="54"/>
      <c r="E22" s="54"/>
      <c r="F22" s="54"/>
      <c r="G22" s="54"/>
      <c r="H22" s="54"/>
      <c r="I22" s="54"/>
      <c r="J22" s="54"/>
      <c r="K22" s="55"/>
    </row>
    <row r="23" spans="1:11">
      <c r="A23" s="53"/>
      <c r="B23" s="54"/>
      <c r="C23" s="54"/>
      <c r="D23" s="54"/>
      <c r="E23" s="54"/>
      <c r="F23" s="54"/>
      <c r="G23" s="54"/>
      <c r="H23" s="54"/>
      <c r="I23" s="54"/>
      <c r="J23" s="54"/>
      <c r="K23" s="55"/>
    </row>
    <row r="24" spans="1:11">
      <c r="A24" s="53"/>
      <c r="B24" s="54"/>
      <c r="C24" s="54"/>
      <c r="D24" s="54"/>
      <c r="E24" s="54"/>
      <c r="F24" s="54"/>
      <c r="G24" s="54"/>
      <c r="H24" s="54"/>
      <c r="I24" s="54"/>
      <c r="J24" s="54"/>
      <c r="K24" s="55"/>
    </row>
    <row r="25" spans="1:11">
      <c r="A25" s="53"/>
      <c r="B25" s="54"/>
      <c r="C25" s="54"/>
      <c r="D25" s="54"/>
      <c r="E25" s="54"/>
      <c r="F25" s="54"/>
      <c r="G25" s="54"/>
      <c r="H25" s="54"/>
      <c r="I25" s="54"/>
      <c r="J25" s="54"/>
      <c r="K25" s="55"/>
    </row>
    <row r="26" spans="1:11">
      <c r="A26" s="53"/>
      <c r="B26" s="54"/>
      <c r="C26" s="54"/>
      <c r="D26" s="54"/>
      <c r="E26" s="54"/>
      <c r="F26" s="54"/>
      <c r="G26" s="54"/>
      <c r="H26" s="54"/>
      <c r="I26" s="54"/>
      <c r="J26" s="54"/>
      <c r="K26" s="55"/>
    </row>
    <row r="27" spans="1:11">
      <c r="A27" s="53"/>
      <c r="B27" s="54"/>
      <c r="C27" s="54"/>
      <c r="D27" s="54"/>
      <c r="E27" s="54"/>
      <c r="F27" s="54"/>
      <c r="G27" s="54"/>
      <c r="H27" s="54"/>
      <c r="I27" s="54"/>
      <c r="J27" s="54"/>
      <c r="K27" s="55"/>
    </row>
    <row r="28" spans="1:11">
      <c r="A28" s="53"/>
      <c r="B28" s="54"/>
      <c r="C28" s="54"/>
      <c r="D28" s="54"/>
      <c r="E28" s="54"/>
      <c r="F28" s="54"/>
      <c r="G28" s="54"/>
      <c r="H28" s="54"/>
      <c r="I28" s="54"/>
      <c r="J28" s="54"/>
      <c r="K28" s="55"/>
    </row>
    <row r="29" spans="1:11">
      <c r="A29" s="53"/>
      <c r="B29" s="54"/>
      <c r="C29" s="54"/>
      <c r="D29" s="54"/>
      <c r="E29" s="54"/>
      <c r="F29" s="54"/>
      <c r="G29" s="54"/>
      <c r="H29" s="54"/>
      <c r="I29" s="54"/>
      <c r="J29" s="54"/>
      <c r="K29" s="55"/>
    </row>
    <row r="30" spans="1:11">
      <c r="A30" s="53"/>
      <c r="B30" s="54"/>
      <c r="C30" s="54"/>
      <c r="D30" s="54"/>
      <c r="E30" s="54"/>
      <c r="F30" s="54"/>
      <c r="G30" s="54"/>
      <c r="H30" s="54"/>
      <c r="I30" s="54"/>
      <c r="J30" s="54"/>
      <c r="K30" s="55"/>
    </row>
    <row r="31" spans="1:11">
      <c r="A31" s="53"/>
      <c r="B31" s="54"/>
      <c r="C31" s="54"/>
      <c r="D31" s="54"/>
      <c r="E31" s="54"/>
      <c r="F31" s="54"/>
      <c r="G31" s="54"/>
      <c r="H31" s="54"/>
      <c r="I31" s="54"/>
      <c r="J31" s="54"/>
      <c r="K31" s="55"/>
    </row>
    <row r="32" spans="1:11">
      <c r="A32" s="53"/>
      <c r="B32" s="54"/>
      <c r="C32" s="54"/>
      <c r="D32" s="54"/>
      <c r="E32" s="54"/>
      <c r="F32" s="54"/>
      <c r="G32" s="54"/>
      <c r="H32" s="54"/>
      <c r="I32" s="54"/>
      <c r="J32" s="54"/>
      <c r="K32" s="55"/>
    </row>
    <row r="33" spans="1:11">
      <c r="A33" s="53"/>
      <c r="B33" s="54"/>
      <c r="C33" s="54"/>
      <c r="D33" s="54"/>
      <c r="E33" s="54"/>
      <c r="F33" s="54"/>
      <c r="G33" s="54"/>
      <c r="H33" s="54"/>
      <c r="I33" s="54"/>
      <c r="J33" s="54"/>
      <c r="K33" s="55"/>
    </row>
    <row r="34" spans="1:11">
      <c r="A34" s="53"/>
      <c r="B34" s="54"/>
      <c r="C34" s="54"/>
      <c r="D34" s="54"/>
      <c r="E34" s="54"/>
      <c r="F34" s="54"/>
      <c r="G34" s="54"/>
      <c r="H34" s="54"/>
      <c r="I34" s="54"/>
      <c r="J34" s="54"/>
      <c r="K34" s="55"/>
    </row>
    <row r="35" spans="1:11">
      <c r="A35" s="53"/>
      <c r="B35" s="54"/>
      <c r="C35" s="54"/>
      <c r="D35" s="54"/>
      <c r="E35" s="54"/>
      <c r="F35" s="54"/>
      <c r="G35" s="54"/>
      <c r="H35" s="54"/>
      <c r="I35" s="54"/>
      <c r="J35" s="54"/>
      <c r="K35" s="55"/>
    </row>
    <row r="36" spans="1:11">
      <c r="A36" s="53"/>
      <c r="B36" s="54"/>
      <c r="C36" s="54"/>
      <c r="D36" s="54"/>
      <c r="E36" s="54"/>
      <c r="F36" s="54"/>
      <c r="G36" s="54"/>
      <c r="H36" s="54"/>
      <c r="I36" s="54"/>
      <c r="J36" s="54"/>
      <c r="K36" s="55"/>
    </row>
    <row r="37" spans="1:11">
      <c r="A37" s="53"/>
      <c r="B37" s="54"/>
      <c r="C37" s="54"/>
      <c r="D37" s="54"/>
      <c r="E37" s="54"/>
      <c r="F37" s="54"/>
      <c r="G37" s="54"/>
      <c r="H37" s="54"/>
      <c r="I37" s="54"/>
      <c r="J37" s="54"/>
      <c r="K37" s="55"/>
    </row>
    <row r="38" spans="1:11" ht="21" thickBot="1">
      <c r="A38" s="56"/>
      <c r="B38" s="57"/>
      <c r="C38" s="57"/>
      <c r="D38" s="57"/>
      <c r="E38" s="57"/>
      <c r="F38" s="57"/>
      <c r="G38" s="57"/>
      <c r="H38" s="57"/>
      <c r="I38" s="57"/>
      <c r="J38" s="57"/>
      <c r="K38" s="58"/>
    </row>
    <row r="39" spans="1:11">
      <c r="A39" s="50"/>
      <c r="B39" s="51"/>
      <c r="C39" s="51"/>
      <c r="D39" s="51"/>
      <c r="E39" s="51"/>
      <c r="F39" s="51"/>
      <c r="G39" s="51"/>
      <c r="H39" s="51"/>
      <c r="I39" s="51"/>
      <c r="J39" s="51"/>
      <c r="K39" s="52"/>
    </row>
    <row r="40" spans="1:11">
      <c r="A40" s="53"/>
      <c r="B40" s="54"/>
      <c r="C40" s="54"/>
      <c r="D40" s="54"/>
      <c r="E40" s="54"/>
      <c r="F40" s="54"/>
      <c r="G40" s="54"/>
      <c r="H40" s="54"/>
      <c r="I40" s="54"/>
      <c r="J40" s="54"/>
      <c r="K40" s="55"/>
    </row>
    <row r="41" spans="1:11">
      <c r="A41" s="53"/>
      <c r="B41" s="54"/>
      <c r="C41" s="54"/>
      <c r="D41" s="54"/>
      <c r="E41" s="54"/>
      <c r="F41" s="54"/>
      <c r="G41" s="54"/>
      <c r="H41" s="54"/>
      <c r="I41" s="54"/>
      <c r="J41" s="54"/>
      <c r="K41" s="55"/>
    </row>
    <row r="42" spans="1:11">
      <c r="A42" s="53"/>
      <c r="B42" s="54"/>
      <c r="C42" s="54"/>
      <c r="D42" s="54"/>
      <c r="E42" s="54"/>
      <c r="F42" s="54"/>
      <c r="G42" s="54"/>
      <c r="H42" s="54"/>
      <c r="I42" s="54"/>
      <c r="J42" s="54"/>
      <c r="K42" s="55"/>
    </row>
    <row r="43" spans="1:11">
      <c r="A43" s="53"/>
      <c r="B43" s="54"/>
      <c r="C43" s="54"/>
      <c r="D43" s="54"/>
      <c r="E43" s="54"/>
      <c r="F43" s="54"/>
      <c r="G43" s="54"/>
      <c r="H43" s="54"/>
      <c r="I43" s="54"/>
      <c r="J43" s="54"/>
      <c r="K43" s="55"/>
    </row>
    <row r="44" spans="1:11">
      <c r="A44" s="53"/>
      <c r="B44" s="54"/>
      <c r="C44" s="54"/>
      <c r="D44" s="54"/>
      <c r="E44" s="54"/>
      <c r="F44" s="54"/>
      <c r="G44" s="54"/>
      <c r="H44" s="54"/>
      <c r="I44" s="54"/>
      <c r="J44" s="54"/>
      <c r="K44" s="55"/>
    </row>
    <row r="45" spans="1:11">
      <c r="A45" s="53"/>
      <c r="B45" s="54"/>
      <c r="C45" s="54"/>
      <c r="D45" s="54"/>
      <c r="E45" s="54"/>
      <c r="F45" s="54"/>
      <c r="G45" s="54"/>
      <c r="H45" s="54"/>
      <c r="I45" s="54"/>
      <c r="J45" s="54"/>
      <c r="K45" s="55"/>
    </row>
    <row r="46" spans="1:11">
      <c r="A46" s="53"/>
      <c r="B46" s="54"/>
      <c r="C46" s="54"/>
      <c r="D46" s="54"/>
      <c r="E46" s="54"/>
      <c r="F46" s="54"/>
      <c r="G46" s="54"/>
      <c r="H46" s="54"/>
      <c r="I46" s="54"/>
      <c r="J46" s="54"/>
      <c r="K46" s="55"/>
    </row>
    <row r="47" spans="1:11">
      <c r="A47" s="53"/>
      <c r="B47" s="54"/>
      <c r="C47" s="54"/>
      <c r="D47" s="54"/>
      <c r="E47" s="54"/>
      <c r="F47" s="54"/>
      <c r="G47" s="54"/>
      <c r="H47" s="54"/>
      <c r="I47" s="54"/>
      <c r="J47" s="54"/>
      <c r="K47" s="55"/>
    </row>
    <row r="48" spans="1:11">
      <c r="A48" s="53"/>
      <c r="B48" s="54"/>
      <c r="C48" s="54"/>
      <c r="D48" s="54"/>
      <c r="E48" s="54"/>
      <c r="F48" s="54"/>
      <c r="G48" s="54"/>
      <c r="H48" s="54"/>
      <c r="I48" s="54"/>
      <c r="J48" s="54"/>
      <c r="K48" s="55"/>
    </row>
    <row r="49" spans="1:11">
      <c r="A49" s="53"/>
      <c r="B49" s="54"/>
      <c r="C49" s="54"/>
      <c r="D49" s="54"/>
      <c r="E49" s="54"/>
      <c r="F49" s="54"/>
      <c r="G49" s="54"/>
      <c r="H49" s="54"/>
      <c r="I49" s="54"/>
      <c r="J49" s="54"/>
      <c r="K49" s="55"/>
    </row>
    <row r="50" spans="1:11">
      <c r="A50" s="53"/>
      <c r="B50" s="54"/>
      <c r="C50" s="54"/>
      <c r="D50" s="54"/>
      <c r="E50" s="54"/>
      <c r="F50" s="54"/>
      <c r="G50" s="54"/>
      <c r="H50" s="54"/>
      <c r="I50" s="54"/>
      <c r="J50" s="54"/>
      <c r="K50" s="55"/>
    </row>
    <row r="51" spans="1:11">
      <c r="A51" s="53"/>
      <c r="B51" s="54"/>
      <c r="C51" s="54"/>
      <c r="D51" s="54"/>
      <c r="E51" s="54"/>
      <c r="F51" s="54"/>
      <c r="G51" s="54"/>
      <c r="H51" s="54"/>
      <c r="I51" s="54"/>
      <c r="J51" s="54"/>
      <c r="K51" s="55"/>
    </row>
    <row r="52" spans="1:11">
      <c r="A52" s="53"/>
      <c r="B52" s="54"/>
      <c r="C52" s="54"/>
      <c r="D52" s="54"/>
      <c r="E52" s="54"/>
      <c r="F52" s="54"/>
      <c r="G52" s="54"/>
      <c r="H52" s="54"/>
      <c r="I52" s="54"/>
      <c r="J52" s="54"/>
      <c r="K52" s="55"/>
    </row>
    <row r="53" spans="1:11">
      <c r="A53" s="53"/>
      <c r="B53" s="54"/>
      <c r="C53" s="54"/>
      <c r="D53" s="54"/>
      <c r="E53" s="54"/>
      <c r="F53" s="54"/>
      <c r="G53" s="54"/>
      <c r="H53" s="54"/>
      <c r="I53" s="54"/>
      <c r="J53" s="54"/>
      <c r="K53" s="55"/>
    </row>
    <row r="54" spans="1:11">
      <c r="A54" s="53"/>
      <c r="B54" s="54"/>
      <c r="C54" s="54"/>
      <c r="D54" s="54"/>
      <c r="E54" s="54"/>
      <c r="F54" s="54"/>
      <c r="G54" s="54"/>
      <c r="H54" s="54"/>
      <c r="I54" s="54"/>
      <c r="J54" s="54"/>
      <c r="K54" s="55"/>
    </row>
    <row r="55" spans="1:11">
      <c r="A55" s="53"/>
      <c r="B55" s="54"/>
      <c r="C55" s="54"/>
      <c r="D55" s="54"/>
      <c r="E55" s="54"/>
      <c r="F55" s="54"/>
      <c r="G55" s="54"/>
      <c r="H55" s="54"/>
      <c r="I55" s="54"/>
      <c r="J55" s="54"/>
      <c r="K55" s="55"/>
    </row>
    <row r="56" spans="1:11">
      <c r="A56" s="53"/>
      <c r="B56" s="54"/>
      <c r="C56" s="54"/>
      <c r="D56" s="54"/>
      <c r="E56" s="54"/>
      <c r="F56" s="54"/>
      <c r="G56" s="54"/>
      <c r="H56" s="54"/>
      <c r="I56" s="54"/>
      <c r="J56" s="54"/>
      <c r="K56" s="55"/>
    </row>
    <row r="57" spans="1:11">
      <c r="A57" s="53"/>
      <c r="B57" s="54"/>
      <c r="C57" s="54"/>
      <c r="D57" s="54"/>
      <c r="E57" s="54"/>
      <c r="F57" s="54"/>
      <c r="G57" s="54"/>
      <c r="H57" s="54"/>
      <c r="I57" s="54"/>
      <c r="J57" s="54"/>
      <c r="K57" s="55"/>
    </row>
    <row r="58" spans="1:11">
      <c r="A58" s="53"/>
      <c r="B58" s="54"/>
      <c r="C58" s="54"/>
      <c r="D58" s="54"/>
      <c r="E58" s="54"/>
      <c r="F58" s="54"/>
      <c r="G58" s="54"/>
      <c r="H58" s="54"/>
      <c r="I58" s="54"/>
      <c r="J58" s="54"/>
      <c r="K58" s="55"/>
    </row>
    <row r="59" spans="1:11">
      <c r="A59" s="53"/>
      <c r="B59" s="54"/>
      <c r="C59" s="54"/>
      <c r="D59" s="54"/>
      <c r="E59" s="54"/>
      <c r="F59" s="54"/>
      <c r="G59" s="54"/>
      <c r="H59" s="54"/>
      <c r="I59" s="54"/>
      <c r="J59" s="54"/>
      <c r="K59" s="55"/>
    </row>
    <row r="60" spans="1:11">
      <c r="A60" s="53"/>
      <c r="B60" s="54"/>
      <c r="C60" s="54"/>
      <c r="D60" s="54"/>
      <c r="E60" s="54"/>
      <c r="F60" s="54"/>
      <c r="G60" s="54"/>
      <c r="H60" s="54"/>
      <c r="I60" s="54"/>
      <c r="J60" s="54"/>
      <c r="K60" s="55"/>
    </row>
    <row r="61" spans="1:11">
      <c r="A61" s="53"/>
      <c r="B61" s="54"/>
      <c r="C61" s="54"/>
      <c r="D61" s="54"/>
      <c r="E61" s="54"/>
      <c r="F61" s="54"/>
      <c r="G61" s="54"/>
      <c r="H61" s="54"/>
      <c r="I61" s="54"/>
      <c r="J61" s="54"/>
      <c r="K61" s="55"/>
    </row>
    <row r="62" spans="1:11">
      <c r="A62" s="53"/>
      <c r="B62" s="54"/>
      <c r="C62" s="54"/>
      <c r="D62" s="54"/>
      <c r="E62" s="54"/>
      <c r="F62" s="54"/>
      <c r="G62" s="54"/>
      <c r="H62" s="54"/>
      <c r="I62" s="54"/>
      <c r="J62" s="54"/>
      <c r="K62" s="55"/>
    </row>
    <row r="63" spans="1:11">
      <c r="A63" s="53"/>
      <c r="B63" s="54"/>
      <c r="C63" s="54"/>
      <c r="D63" s="54"/>
      <c r="E63" s="54"/>
      <c r="F63" s="54"/>
      <c r="G63" s="54"/>
      <c r="H63" s="54"/>
      <c r="I63" s="54"/>
      <c r="J63" s="54"/>
      <c r="K63" s="55"/>
    </row>
    <row r="64" spans="1:11">
      <c r="A64" s="53"/>
      <c r="B64" s="54"/>
      <c r="C64" s="54"/>
      <c r="D64" s="54"/>
      <c r="E64" s="54"/>
      <c r="F64" s="54"/>
      <c r="G64" s="54"/>
      <c r="H64" s="54"/>
      <c r="I64" s="54"/>
      <c r="J64" s="54"/>
      <c r="K64" s="55"/>
    </row>
    <row r="65" spans="1:11">
      <c r="A65" s="53"/>
      <c r="B65" s="54"/>
      <c r="C65" s="54"/>
      <c r="D65" s="54"/>
      <c r="E65" s="54"/>
      <c r="F65" s="54"/>
      <c r="G65" s="54"/>
      <c r="H65" s="54"/>
      <c r="I65" s="54"/>
      <c r="J65" s="54"/>
      <c r="K65" s="55"/>
    </row>
    <row r="66" spans="1:11">
      <c r="A66" s="53"/>
      <c r="B66" s="54"/>
      <c r="C66" s="54"/>
      <c r="D66" s="54"/>
      <c r="E66" s="54"/>
      <c r="F66" s="54"/>
      <c r="G66" s="54"/>
      <c r="H66" s="54"/>
      <c r="I66" s="54"/>
      <c r="J66" s="54"/>
      <c r="K66" s="55"/>
    </row>
    <row r="67" spans="1:11">
      <c r="A67" s="53"/>
      <c r="B67" s="54"/>
      <c r="C67" s="54"/>
      <c r="D67" s="54"/>
      <c r="E67" s="54"/>
      <c r="F67" s="54"/>
      <c r="G67" s="54"/>
      <c r="H67" s="54"/>
      <c r="I67" s="54"/>
      <c r="J67" s="54"/>
      <c r="K67" s="55"/>
    </row>
    <row r="68" spans="1:11">
      <c r="A68" s="53"/>
      <c r="B68" s="54"/>
      <c r="C68" s="54"/>
      <c r="D68" s="54"/>
      <c r="E68" s="54"/>
      <c r="F68" s="54"/>
      <c r="G68" s="54"/>
      <c r="H68" s="54"/>
      <c r="I68" s="54"/>
      <c r="J68" s="54"/>
      <c r="K68" s="55"/>
    </row>
    <row r="69" spans="1:11">
      <c r="A69" s="53"/>
      <c r="B69" s="54"/>
      <c r="C69" s="54"/>
      <c r="D69" s="54"/>
      <c r="E69" s="54"/>
      <c r="F69" s="54"/>
      <c r="G69" s="54"/>
      <c r="H69" s="54"/>
      <c r="I69" s="54"/>
      <c r="J69" s="54"/>
      <c r="K69" s="55"/>
    </row>
    <row r="70" spans="1:11">
      <c r="A70" s="53"/>
      <c r="B70" s="54"/>
      <c r="C70" s="54"/>
      <c r="D70" s="54"/>
      <c r="E70" s="54"/>
      <c r="F70" s="54"/>
      <c r="G70" s="54"/>
      <c r="H70" s="54"/>
      <c r="I70" s="54"/>
      <c r="J70" s="54"/>
      <c r="K70" s="55"/>
    </row>
    <row r="71" spans="1:11">
      <c r="A71" s="53"/>
      <c r="B71" s="54"/>
      <c r="C71" s="54"/>
      <c r="D71" s="54"/>
      <c r="E71" s="54"/>
      <c r="F71" s="54"/>
      <c r="G71" s="54"/>
      <c r="H71" s="54"/>
      <c r="I71" s="54"/>
      <c r="J71" s="54"/>
      <c r="K71" s="55"/>
    </row>
    <row r="72" spans="1:11">
      <c r="A72" s="53"/>
      <c r="B72" s="54"/>
      <c r="C72" s="54"/>
      <c r="D72" s="54"/>
      <c r="E72" s="54"/>
      <c r="F72" s="54"/>
      <c r="G72" s="54"/>
      <c r="H72" s="54"/>
      <c r="I72" s="54"/>
      <c r="J72" s="54"/>
      <c r="K72" s="55"/>
    </row>
    <row r="73" spans="1:11">
      <c r="A73" s="53"/>
      <c r="B73" s="54"/>
      <c r="C73" s="54"/>
      <c r="D73" s="54"/>
      <c r="E73" s="54"/>
      <c r="F73" s="54"/>
      <c r="G73" s="54"/>
      <c r="H73" s="54"/>
      <c r="I73" s="54"/>
      <c r="J73" s="54"/>
      <c r="K73" s="55"/>
    </row>
    <row r="74" spans="1:11">
      <c r="A74" s="53"/>
      <c r="B74" s="54"/>
      <c r="C74" s="54"/>
      <c r="D74" s="54"/>
      <c r="E74" s="54"/>
      <c r="F74" s="54"/>
      <c r="G74" s="54"/>
      <c r="H74" s="54"/>
      <c r="I74" s="54"/>
      <c r="J74" s="54"/>
      <c r="K74" s="55"/>
    </row>
    <row r="75" spans="1:11">
      <c r="A75" s="53"/>
      <c r="B75" s="54"/>
      <c r="C75" s="54"/>
      <c r="D75" s="54"/>
      <c r="E75" s="54"/>
      <c r="F75" s="54"/>
      <c r="G75" s="54"/>
      <c r="H75" s="54"/>
      <c r="I75" s="54"/>
      <c r="J75" s="54"/>
      <c r="K75" s="55"/>
    </row>
    <row r="76" spans="1:11" ht="21" thickBot="1">
      <c r="A76" s="56"/>
      <c r="B76" s="57"/>
      <c r="C76" s="57"/>
      <c r="D76" s="57"/>
      <c r="E76" s="57"/>
      <c r="F76" s="57"/>
      <c r="G76" s="57"/>
      <c r="H76" s="57"/>
      <c r="I76" s="57"/>
      <c r="J76" s="57"/>
      <c r="K76" s="58"/>
    </row>
    <row r="77" spans="1:11">
      <c r="A77" s="50"/>
      <c r="B77" s="51"/>
      <c r="C77" s="51"/>
      <c r="D77" s="51"/>
      <c r="E77" s="51"/>
      <c r="F77" s="51"/>
      <c r="G77" s="51"/>
      <c r="H77" s="51"/>
      <c r="I77" s="51"/>
      <c r="J77" s="51"/>
      <c r="K77" s="52"/>
    </row>
    <row r="78" spans="1:11">
      <c r="A78" s="53"/>
      <c r="B78" s="54"/>
      <c r="C78" s="54"/>
      <c r="D78" s="54"/>
      <c r="E78" s="54"/>
      <c r="F78" s="54"/>
      <c r="G78" s="54"/>
      <c r="H78" s="54"/>
      <c r="I78" s="54"/>
      <c r="J78" s="54"/>
      <c r="K78" s="55"/>
    </row>
    <row r="79" spans="1:11">
      <c r="A79" s="53"/>
      <c r="B79" s="54"/>
      <c r="C79" s="54"/>
      <c r="D79" s="54"/>
      <c r="E79" s="54"/>
      <c r="F79" s="54"/>
      <c r="G79" s="54"/>
      <c r="H79" s="54"/>
      <c r="I79" s="54"/>
      <c r="J79" s="54"/>
      <c r="K79" s="55"/>
    </row>
    <row r="80" spans="1:11">
      <c r="A80" s="53"/>
      <c r="B80" s="54"/>
      <c r="C80" s="54"/>
      <c r="D80" s="54"/>
      <c r="E80" s="54"/>
      <c r="F80" s="54"/>
      <c r="G80" s="54"/>
      <c r="H80" s="54"/>
      <c r="I80" s="54"/>
      <c r="J80" s="54"/>
      <c r="K80" s="55"/>
    </row>
    <row r="81" spans="1:11">
      <c r="A81" s="53"/>
      <c r="B81" s="54"/>
      <c r="C81" s="54"/>
      <c r="D81" s="54"/>
      <c r="E81" s="54"/>
      <c r="F81" s="54"/>
      <c r="G81" s="54"/>
      <c r="H81" s="54"/>
      <c r="I81" s="54"/>
      <c r="J81" s="54"/>
      <c r="K81" s="55"/>
    </row>
    <row r="82" spans="1:11">
      <c r="A82" s="53"/>
      <c r="B82" s="54"/>
      <c r="C82" s="54"/>
      <c r="D82" s="54"/>
      <c r="E82" s="54"/>
      <c r="F82" s="54"/>
      <c r="G82" s="54"/>
      <c r="H82" s="54"/>
      <c r="I82" s="54"/>
      <c r="J82" s="54"/>
      <c r="K82" s="55"/>
    </row>
    <row r="83" spans="1:11">
      <c r="A83" s="53"/>
      <c r="B83" s="54"/>
      <c r="C83" s="54"/>
      <c r="D83" s="54"/>
      <c r="E83" s="54"/>
      <c r="F83" s="54"/>
      <c r="G83" s="54"/>
      <c r="H83" s="54"/>
      <c r="I83" s="54"/>
      <c r="J83" s="54"/>
      <c r="K83" s="55"/>
    </row>
    <row r="84" spans="1:11">
      <c r="A84" s="53"/>
      <c r="B84" s="54"/>
      <c r="C84" s="54"/>
      <c r="D84" s="54"/>
      <c r="E84" s="54"/>
      <c r="F84" s="54"/>
      <c r="G84" s="54"/>
      <c r="H84" s="54"/>
      <c r="I84" s="54"/>
      <c r="J84" s="54"/>
      <c r="K84" s="55"/>
    </row>
    <row r="85" spans="1:11">
      <c r="A85" s="53"/>
      <c r="B85" s="54"/>
      <c r="C85" s="54"/>
      <c r="D85" s="54"/>
      <c r="E85" s="54"/>
      <c r="F85" s="54"/>
      <c r="G85" s="54"/>
      <c r="H85" s="54"/>
      <c r="I85" s="54"/>
      <c r="J85" s="54"/>
      <c r="K85" s="55"/>
    </row>
    <row r="86" spans="1:11">
      <c r="A86" s="53"/>
      <c r="B86" s="54"/>
      <c r="C86" s="54"/>
      <c r="D86" s="54"/>
      <c r="E86" s="54"/>
      <c r="F86" s="54"/>
      <c r="G86" s="54"/>
      <c r="H86" s="54"/>
      <c r="I86" s="54"/>
      <c r="J86" s="54"/>
      <c r="K86" s="55"/>
    </row>
    <row r="87" spans="1:11">
      <c r="A87" s="53"/>
      <c r="B87" s="54"/>
      <c r="C87" s="54"/>
      <c r="D87" s="54"/>
      <c r="E87" s="54"/>
      <c r="F87" s="54"/>
      <c r="G87" s="54"/>
      <c r="H87" s="54"/>
      <c r="I87" s="54"/>
      <c r="J87" s="54"/>
      <c r="K87" s="55"/>
    </row>
    <row r="88" spans="1:11">
      <c r="A88" s="53"/>
      <c r="B88" s="54"/>
      <c r="C88" s="54"/>
      <c r="D88" s="54"/>
      <c r="E88" s="54"/>
      <c r="F88" s="54"/>
      <c r="G88" s="54"/>
      <c r="H88" s="54"/>
      <c r="I88" s="54"/>
      <c r="J88" s="54"/>
      <c r="K88" s="55"/>
    </row>
    <row r="89" spans="1:11">
      <c r="A89" s="53"/>
      <c r="B89" s="54"/>
      <c r="C89" s="54"/>
      <c r="D89" s="54"/>
      <c r="E89" s="54"/>
      <c r="F89" s="54"/>
      <c r="G89" s="54"/>
      <c r="H89" s="54"/>
      <c r="I89" s="54"/>
      <c r="J89" s="54"/>
      <c r="K89" s="55"/>
    </row>
    <row r="90" spans="1:11">
      <c r="A90" s="53"/>
      <c r="B90" s="54"/>
      <c r="C90" s="54"/>
      <c r="D90" s="54"/>
      <c r="E90" s="54"/>
      <c r="F90" s="54"/>
      <c r="G90" s="54"/>
      <c r="H90" s="54"/>
      <c r="I90" s="54"/>
      <c r="J90" s="54"/>
      <c r="K90" s="55"/>
    </row>
    <row r="91" spans="1:11">
      <c r="A91" s="53"/>
      <c r="B91" s="54"/>
      <c r="C91" s="54"/>
      <c r="D91" s="54"/>
      <c r="E91" s="54"/>
      <c r="F91" s="54"/>
      <c r="G91" s="54"/>
      <c r="H91" s="54"/>
      <c r="I91" s="54"/>
      <c r="J91" s="54"/>
      <c r="K91" s="55"/>
    </row>
    <row r="92" spans="1:11">
      <c r="A92" s="53"/>
      <c r="B92" s="54"/>
      <c r="C92" s="54"/>
      <c r="D92" s="54"/>
      <c r="E92" s="54"/>
      <c r="F92" s="54"/>
      <c r="G92" s="54"/>
      <c r="H92" s="54"/>
      <c r="I92" s="54"/>
      <c r="J92" s="54"/>
      <c r="K92" s="55"/>
    </row>
    <row r="93" spans="1:11">
      <c r="A93" s="53"/>
      <c r="B93" s="54"/>
      <c r="C93" s="54"/>
      <c r="D93" s="54"/>
      <c r="E93" s="54"/>
      <c r="F93" s="54"/>
      <c r="G93" s="54"/>
      <c r="H93" s="54"/>
      <c r="I93" s="54"/>
      <c r="J93" s="54"/>
      <c r="K93" s="55"/>
    </row>
    <row r="94" spans="1:11">
      <c r="A94" s="53"/>
      <c r="B94" s="54"/>
      <c r="C94" s="54"/>
      <c r="D94" s="54"/>
      <c r="E94" s="54"/>
      <c r="F94" s="54"/>
      <c r="G94" s="54"/>
      <c r="H94" s="54"/>
      <c r="I94" s="54"/>
      <c r="J94" s="54"/>
      <c r="K94" s="55"/>
    </row>
    <row r="95" spans="1:11">
      <c r="A95" s="53"/>
      <c r="B95" s="54"/>
      <c r="C95" s="54"/>
      <c r="D95" s="54"/>
      <c r="E95" s="54"/>
      <c r="F95" s="54"/>
      <c r="G95" s="54"/>
      <c r="H95" s="54"/>
      <c r="I95" s="54"/>
      <c r="J95" s="54"/>
      <c r="K95" s="55"/>
    </row>
    <row r="96" spans="1:11">
      <c r="A96" s="53"/>
      <c r="B96" s="54"/>
      <c r="C96" s="54"/>
      <c r="D96" s="54"/>
      <c r="E96" s="54"/>
      <c r="F96" s="54"/>
      <c r="G96" s="54"/>
      <c r="H96" s="54"/>
      <c r="I96" s="54"/>
      <c r="J96" s="54"/>
      <c r="K96" s="55"/>
    </row>
    <row r="97" spans="1:11">
      <c r="A97" s="53"/>
      <c r="B97" s="54"/>
      <c r="C97" s="54"/>
      <c r="D97" s="54"/>
      <c r="E97" s="54"/>
      <c r="F97" s="54"/>
      <c r="G97" s="54"/>
      <c r="H97" s="54"/>
      <c r="I97" s="54"/>
      <c r="J97" s="54"/>
      <c r="K97" s="55"/>
    </row>
    <row r="98" spans="1:11">
      <c r="A98" s="53"/>
      <c r="B98" s="54"/>
      <c r="C98" s="54"/>
      <c r="D98" s="54"/>
      <c r="E98" s="54"/>
      <c r="F98" s="54"/>
      <c r="G98" s="54"/>
      <c r="H98" s="54"/>
      <c r="I98" s="54"/>
      <c r="J98" s="54"/>
      <c r="K98" s="55"/>
    </row>
    <row r="99" spans="1:11">
      <c r="A99" s="53"/>
      <c r="B99" s="54"/>
      <c r="C99" s="54"/>
      <c r="D99" s="54"/>
      <c r="E99" s="54"/>
      <c r="F99" s="54"/>
      <c r="G99" s="54"/>
      <c r="H99" s="54"/>
      <c r="I99" s="54"/>
      <c r="J99" s="54"/>
      <c r="K99" s="55"/>
    </row>
    <row r="100" spans="1:11">
      <c r="A100" s="53"/>
      <c r="B100" s="54"/>
      <c r="C100" s="54"/>
      <c r="D100" s="54"/>
      <c r="E100" s="54"/>
      <c r="F100" s="54"/>
      <c r="G100" s="54"/>
      <c r="H100" s="54"/>
      <c r="I100" s="54"/>
      <c r="J100" s="54"/>
      <c r="K100" s="55"/>
    </row>
    <row r="101" spans="1:11">
      <c r="A101" s="53"/>
      <c r="B101" s="54"/>
      <c r="C101" s="54"/>
      <c r="D101" s="54"/>
      <c r="E101" s="54"/>
      <c r="F101" s="54"/>
      <c r="G101" s="54"/>
      <c r="H101" s="54"/>
      <c r="I101" s="54"/>
      <c r="J101" s="54"/>
      <c r="K101" s="55"/>
    </row>
    <row r="102" spans="1:11">
      <c r="A102" s="53"/>
      <c r="B102" s="54"/>
      <c r="C102" s="54"/>
      <c r="D102" s="54"/>
      <c r="E102" s="54"/>
      <c r="F102" s="54"/>
      <c r="G102" s="54"/>
      <c r="H102" s="54"/>
      <c r="I102" s="54"/>
      <c r="J102" s="54"/>
      <c r="K102" s="55"/>
    </row>
    <row r="103" spans="1:11">
      <c r="A103" s="53"/>
      <c r="B103" s="54"/>
      <c r="C103" s="54"/>
      <c r="D103" s="54"/>
      <c r="E103" s="54"/>
      <c r="F103" s="54"/>
      <c r="G103" s="54"/>
      <c r="H103" s="54"/>
      <c r="I103" s="54"/>
      <c r="J103" s="54"/>
      <c r="K103" s="55"/>
    </row>
    <row r="104" spans="1:11">
      <c r="A104" s="53"/>
      <c r="B104" s="54"/>
      <c r="C104" s="54"/>
      <c r="D104" s="54"/>
      <c r="E104" s="54"/>
      <c r="F104" s="54"/>
      <c r="G104" s="54"/>
      <c r="H104" s="54"/>
      <c r="I104" s="54"/>
      <c r="J104" s="54"/>
      <c r="K104" s="55"/>
    </row>
    <row r="105" spans="1:11">
      <c r="A105" s="53"/>
      <c r="B105" s="54"/>
      <c r="C105" s="54"/>
      <c r="D105" s="54"/>
      <c r="E105" s="54"/>
      <c r="F105" s="54"/>
      <c r="G105" s="54"/>
      <c r="H105" s="54"/>
      <c r="I105" s="54"/>
      <c r="J105" s="54"/>
      <c r="K105" s="55"/>
    </row>
    <row r="106" spans="1:11">
      <c r="A106" s="53"/>
      <c r="B106" s="54"/>
      <c r="C106" s="54"/>
      <c r="D106" s="54"/>
      <c r="E106" s="54"/>
      <c r="F106" s="54"/>
      <c r="G106" s="54"/>
      <c r="H106" s="54"/>
      <c r="I106" s="54"/>
      <c r="J106" s="54"/>
      <c r="K106" s="55"/>
    </row>
    <row r="107" spans="1:11">
      <c r="A107" s="53"/>
      <c r="B107" s="54"/>
      <c r="C107" s="54"/>
      <c r="D107" s="54"/>
      <c r="E107" s="54"/>
      <c r="F107" s="54"/>
      <c r="G107" s="54"/>
      <c r="H107" s="54"/>
      <c r="I107" s="54"/>
      <c r="J107" s="54"/>
      <c r="K107" s="55"/>
    </row>
    <row r="108" spans="1:11" ht="21" thickBot="1">
      <c r="A108" s="56"/>
      <c r="B108" s="57"/>
      <c r="C108" s="57"/>
      <c r="D108" s="57"/>
      <c r="E108" s="57"/>
      <c r="F108" s="57"/>
      <c r="G108" s="57"/>
      <c r="H108" s="57"/>
      <c r="I108" s="57"/>
      <c r="J108" s="57"/>
      <c r="K108" s="58"/>
    </row>
  </sheetData>
  <phoneticPr fontId="8"/>
  <pageMargins left="0.7" right="0.7" top="0.75" bottom="0.75" header="0.3" footer="0.3"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4AF95E-0BAD-284C-94DB-AABC0554A1FD}">
  <dimension ref="B2:J330"/>
  <sheetViews>
    <sheetView workbookViewId="0">
      <selection activeCell="O26" sqref="O26"/>
    </sheetView>
  </sheetViews>
  <sheetFormatPr baseColWidth="10" defaultRowHeight="20"/>
  <sheetData>
    <row r="2" spans="2:10">
      <c r="B2" s="112" t="s">
        <v>529</v>
      </c>
    </row>
    <row r="3" spans="2:10" ht="21" thickBot="1">
      <c r="B3" s="102" t="s">
        <v>528</v>
      </c>
      <c r="C3" s="102" t="s">
        <v>511</v>
      </c>
      <c r="D3" s="101" t="s">
        <v>513</v>
      </c>
      <c r="E3" s="107" t="s">
        <v>515</v>
      </c>
      <c r="F3" s="102" t="s">
        <v>517</v>
      </c>
      <c r="G3" s="101" t="s">
        <v>519</v>
      </c>
      <c r="H3" s="107" t="s">
        <v>521</v>
      </c>
      <c r="I3" s="101" t="s">
        <v>525</v>
      </c>
      <c r="J3" s="107" t="s">
        <v>526</v>
      </c>
    </row>
    <row r="4" spans="2:10" ht="21" thickTop="1">
      <c r="B4" s="110">
        <v>1</v>
      </c>
      <c r="C4" s="103">
        <v>5.0991489017133497E-2</v>
      </c>
      <c r="D4" s="105">
        <v>1.3639393642505699E-2</v>
      </c>
      <c r="E4" s="108">
        <v>8.0928027349725495E-3</v>
      </c>
      <c r="F4" s="103">
        <v>8.5021680528534708E-3</v>
      </c>
      <c r="G4" s="105">
        <v>1.48824288123821E-2</v>
      </c>
      <c r="H4" s="108">
        <v>1.4571912387632901E-2</v>
      </c>
      <c r="I4" s="105">
        <f>SUM(C4:E4)</f>
        <v>7.2723685394611742E-2</v>
      </c>
      <c r="J4" s="108">
        <f>SUM(F4:H4)</f>
        <v>3.7956509252868476E-2</v>
      </c>
    </row>
    <row r="5" spans="2:10">
      <c r="B5" s="110">
        <v>2</v>
      </c>
      <c r="C5" s="103">
        <v>4.6176841985472797E-2</v>
      </c>
      <c r="D5" s="105">
        <v>6.3394364817280103E-3</v>
      </c>
      <c r="E5" s="108">
        <v>3.9477086512061197E-3</v>
      </c>
      <c r="F5" s="103">
        <v>3.2508289613851502E-3</v>
      </c>
      <c r="G5" s="105">
        <v>9.9216192082547793E-3</v>
      </c>
      <c r="H5" s="108">
        <v>1.0049594750091701E-2</v>
      </c>
      <c r="I5" s="105">
        <f t="shared" ref="I5:I68" si="0">SUM(C5:E5)</f>
        <v>5.6463987118406923E-2</v>
      </c>
      <c r="J5" s="108">
        <f t="shared" ref="J5:J68" si="1">SUM(F5:H5)</f>
        <v>2.3222042919731629E-2</v>
      </c>
    </row>
    <row r="6" spans="2:10">
      <c r="B6" s="110">
        <v>3</v>
      </c>
      <c r="C6" s="103">
        <v>6.3246954188633395E-2</v>
      </c>
      <c r="D6" s="105">
        <v>2.0747246667473501E-2</v>
      </c>
      <c r="E6" s="108">
        <v>1.6185605469945099E-2</v>
      </c>
      <c r="F6" s="103">
        <v>1.12528694817178E-2</v>
      </c>
      <c r="G6" s="105">
        <v>1.8015571720252099E-2</v>
      </c>
      <c r="H6" s="108">
        <v>1.90942300251742E-2</v>
      </c>
      <c r="I6" s="105">
        <f t="shared" si="0"/>
        <v>0.100179806326052</v>
      </c>
      <c r="J6" s="108">
        <f t="shared" si="1"/>
        <v>4.8362671227144098E-2</v>
      </c>
    </row>
    <row r="7" spans="2:10">
      <c r="B7" s="110">
        <v>4</v>
      </c>
      <c r="C7" s="103">
        <v>0.26524328192603303</v>
      </c>
      <c r="D7" s="105">
        <v>0.36615048285374502</v>
      </c>
      <c r="E7" s="108">
        <v>0.39417870882293099</v>
      </c>
      <c r="F7" s="103">
        <v>0.73143651631165896</v>
      </c>
      <c r="G7" s="105">
        <v>0.40991953044631602</v>
      </c>
      <c r="H7" s="108">
        <v>0.25752086547109898</v>
      </c>
      <c r="I7" s="105">
        <f t="shared" si="0"/>
        <v>1.025572473602709</v>
      </c>
      <c r="J7" s="108">
        <f t="shared" si="1"/>
        <v>1.3988769122290738</v>
      </c>
    </row>
    <row r="8" spans="2:10">
      <c r="B8" s="110">
        <v>5</v>
      </c>
      <c r="C8" s="103">
        <v>8.3599780277017199E-2</v>
      </c>
      <c r="D8" s="105">
        <v>4.9754971174774398E-2</v>
      </c>
      <c r="E8" s="108">
        <v>5.1122827033119302E-2</v>
      </c>
      <c r="F8" s="103">
        <v>5.0012753252079198E-2</v>
      </c>
      <c r="G8" s="105">
        <v>5.1696857979853801E-2</v>
      </c>
      <c r="H8" s="108">
        <v>5.0499213619210802E-2</v>
      </c>
      <c r="I8" s="105">
        <f t="shared" si="0"/>
        <v>0.18447757848491089</v>
      </c>
      <c r="J8" s="108">
        <f t="shared" si="1"/>
        <v>0.15220882485114381</v>
      </c>
    </row>
    <row r="9" spans="2:10">
      <c r="B9" s="110">
        <v>6</v>
      </c>
      <c r="C9" s="103">
        <v>9.7606026187302797E-2</v>
      </c>
      <c r="D9" s="105">
        <v>6.0512802780130999E-2</v>
      </c>
      <c r="E9" s="108">
        <v>6.7900588800745301E-2</v>
      </c>
      <c r="F9" s="103">
        <v>5.9015048837453503E-2</v>
      </c>
      <c r="G9" s="105">
        <v>6.7101477276880997E-2</v>
      </c>
      <c r="H9" s="108">
        <v>6.7583524694366598E-2</v>
      </c>
      <c r="I9" s="105">
        <f t="shared" si="0"/>
        <v>0.22601941776817908</v>
      </c>
      <c r="J9" s="108">
        <f t="shared" si="1"/>
        <v>0.19370005080870109</v>
      </c>
    </row>
    <row r="10" spans="2:10">
      <c r="B10" s="110">
        <v>7</v>
      </c>
      <c r="C10" s="103">
        <v>0.115113833575159</v>
      </c>
      <c r="D10" s="105">
        <v>7.4920612965876501E-2</v>
      </c>
      <c r="E10" s="108">
        <v>7.1058755721710207E-2</v>
      </c>
      <c r="F10" s="103">
        <v>0.13953558157330101</v>
      </c>
      <c r="G10" s="105">
        <v>7.9634048908360705E-2</v>
      </c>
      <c r="H10" s="108">
        <v>7.2608322069412506E-2</v>
      </c>
      <c r="I10" s="105">
        <f t="shared" si="0"/>
        <v>0.26109320226274574</v>
      </c>
      <c r="J10" s="108">
        <f t="shared" si="1"/>
        <v>0.29177795255107419</v>
      </c>
    </row>
    <row r="11" spans="2:10">
      <c r="B11" s="110">
        <v>8</v>
      </c>
      <c r="C11" s="103">
        <v>9.7387178594954604E-2</v>
      </c>
      <c r="D11" s="105">
        <v>5.2828637347733402E-2</v>
      </c>
      <c r="E11" s="108">
        <v>6.2571182121616997E-2</v>
      </c>
      <c r="F11" s="103">
        <v>8.02704689695872E-2</v>
      </c>
      <c r="G11" s="105">
        <v>5.7702048553271199E-2</v>
      </c>
      <c r="H11" s="108">
        <v>7.1352122725651002E-2</v>
      </c>
      <c r="I11" s="105">
        <f t="shared" si="0"/>
        <v>0.21278699806430501</v>
      </c>
      <c r="J11" s="108">
        <f t="shared" si="1"/>
        <v>0.20932464024850939</v>
      </c>
    </row>
    <row r="12" spans="2:10">
      <c r="B12" s="110">
        <v>9</v>
      </c>
      <c r="C12" s="103">
        <v>0.12386773726908799</v>
      </c>
      <c r="D12" s="105">
        <v>0.101430983707648</v>
      </c>
      <c r="E12" s="108">
        <v>0.12790576029907799</v>
      </c>
      <c r="F12" s="103">
        <v>0.13803519897573799</v>
      </c>
      <c r="G12" s="105">
        <v>0.118015049529767</v>
      </c>
      <c r="H12" s="108">
        <v>9.2958751438348197E-2</v>
      </c>
      <c r="I12" s="105">
        <f t="shared" si="0"/>
        <v>0.35320448127581394</v>
      </c>
      <c r="J12" s="108">
        <f t="shared" si="1"/>
        <v>0.3490089999438532</v>
      </c>
    </row>
    <row r="13" spans="2:10">
      <c r="B13" s="110">
        <v>10</v>
      </c>
      <c r="C13" s="103">
        <v>0.115113833575159</v>
      </c>
      <c r="D13" s="105">
        <v>8.5678444571233095E-2</v>
      </c>
      <c r="E13" s="108">
        <v>9.6324091089429395E-2</v>
      </c>
      <c r="F13" s="103">
        <v>0.119030352739948</v>
      </c>
      <c r="G13" s="105">
        <v>9.9738382567192793E-2</v>
      </c>
      <c r="H13" s="108">
        <v>7.6879399838201495E-2</v>
      </c>
      <c r="I13" s="105">
        <f t="shared" si="0"/>
        <v>0.29711636923582152</v>
      </c>
      <c r="J13" s="108">
        <f t="shared" si="1"/>
        <v>0.29564813514534227</v>
      </c>
    </row>
    <row r="14" spans="2:10">
      <c r="B14" s="110">
        <v>11</v>
      </c>
      <c r="C14" s="103">
        <v>0.13196509818597199</v>
      </c>
      <c r="D14" s="105">
        <v>0.132743957844668</v>
      </c>
      <c r="E14" s="108">
        <v>0.13185346895028399</v>
      </c>
      <c r="F14" s="103">
        <v>0.169793297290809</v>
      </c>
      <c r="G14" s="105">
        <v>0.133680764069117</v>
      </c>
      <c r="H14" s="108">
        <v>0.11531909975730199</v>
      </c>
      <c r="I14" s="105">
        <f t="shared" si="0"/>
        <v>0.39656252498092398</v>
      </c>
      <c r="J14" s="108">
        <f t="shared" si="1"/>
        <v>0.41879316111722797</v>
      </c>
    </row>
    <row r="15" spans="2:10">
      <c r="B15" s="110">
        <v>12</v>
      </c>
      <c r="C15" s="103">
        <v>0.124961975230829</v>
      </c>
      <c r="D15" s="105">
        <v>0.11161250290557501</v>
      </c>
      <c r="E15" s="108">
        <v>0.11152276939657201</v>
      </c>
      <c r="F15" s="103">
        <v>0.148537877158675</v>
      </c>
      <c r="G15" s="105">
        <v>0.11148766847170501</v>
      </c>
      <c r="H15" s="108">
        <v>7.6879399838201495E-2</v>
      </c>
      <c r="I15" s="105">
        <f t="shared" si="0"/>
        <v>0.348097247532976</v>
      </c>
      <c r="J15" s="108">
        <f t="shared" si="1"/>
        <v>0.33690494546858152</v>
      </c>
    </row>
    <row r="16" spans="2:10">
      <c r="B16" s="110">
        <v>13</v>
      </c>
      <c r="C16" s="103">
        <v>0.17573461665561399</v>
      </c>
      <c r="D16" s="105">
        <v>0.17481476358704501</v>
      </c>
      <c r="E16" s="108">
        <v>0.17133055546234499</v>
      </c>
      <c r="F16" s="103">
        <v>0.24856338366283401</v>
      </c>
      <c r="G16" s="105">
        <v>0.186944193502906</v>
      </c>
      <c r="H16" s="108">
        <v>0.10200338671343</v>
      </c>
      <c r="I16" s="105">
        <f t="shared" si="0"/>
        <v>0.52187993570500402</v>
      </c>
      <c r="J16" s="108">
        <f t="shared" si="1"/>
        <v>0.53751096387916997</v>
      </c>
    </row>
    <row r="17" spans="2:10">
      <c r="B17" s="110">
        <v>14</v>
      </c>
      <c r="C17" s="103">
        <v>0.28493956523737302</v>
      </c>
      <c r="D17" s="105">
        <v>0.32811386396337699</v>
      </c>
      <c r="E17" s="108">
        <v>0.30061801378934599</v>
      </c>
      <c r="F17" s="103">
        <v>0.39335030432760298</v>
      </c>
      <c r="G17" s="105">
        <v>0.35065091043910901</v>
      </c>
      <c r="H17" s="108">
        <v>0.192198499595503</v>
      </c>
      <c r="I17" s="105">
        <f t="shared" si="0"/>
        <v>0.91367144299009606</v>
      </c>
      <c r="J17" s="108">
        <f t="shared" si="1"/>
        <v>0.93619971436221494</v>
      </c>
    </row>
    <row r="18" spans="2:10">
      <c r="B18" s="110">
        <v>15</v>
      </c>
      <c r="C18" s="103">
        <v>0.103952606365401</v>
      </c>
      <c r="D18" s="105">
        <v>7.3767988151016803E-2</v>
      </c>
      <c r="E18" s="108">
        <v>7.2243068317072001E-2</v>
      </c>
      <c r="F18" s="103">
        <v>7.7019640008201995E-2</v>
      </c>
      <c r="G18" s="105">
        <v>5.74409533109487E-2</v>
      </c>
      <c r="H18" s="108">
        <v>7.3864521413173997E-2</v>
      </c>
      <c r="I18" s="105">
        <f t="shared" si="0"/>
        <v>0.24996366283348981</v>
      </c>
      <c r="J18" s="108">
        <f t="shared" si="1"/>
        <v>0.20832511473232468</v>
      </c>
    </row>
    <row r="19" spans="2:10">
      <c r="B19" s="110">
        <v>16</v>
      </c>
      <c r="C19" s="103">
        <v>0.13196509818597199</v>
      </c>
      <c r="D19" s="105">
        <v>8.7407381793522601E-2</v>
      </c>
      <c r="E19" s="108">
        <v>9.0402528112620201E-2</v>
      </c>
      <c r="F19" s="103">
        <v>8.15207878008892E-2</v>
      </c>
      <c r="G19" s="105">
        <v>8.04173346353282E-2</v>
      </c>
      <c r="H19" s="108">
        <v>7.9140558656972101E-2</v>
      </c>
      <c r="I19" s="105">
        <f t="shared" si="0"/>
        <v>0.30977500809211478</v>
      </c>
      <c r="J19" s="108">
        <f t="shared" si="1"/>
        <v>0.24107868109318953</v>
      </c>
    </row>
    <row r="20" spans="2:10">
      <c r="B20" s="110">
        <v>17</v>
      </c>
      <c r="C20" s="103">
        <v>9.9356806926088601E-2</v>
      </c>
      <c r="D20" s="105">
        <v>6.5315406175379495E-2</v>
      </c>
      <c r="E20" s="108">
        <v>6.09920986611346E-2</v>
      </c>
      <c r="F20" s="103">
        <v>6.5516706760223795E-2</v>
      </c>
      <c r="G20" s="105">
        <v>6.0313000976496202E-2</v>
      </c>
      <c r="H20" s="108">
        <v>6.6327325350605204E-2</v>
      </c>
      <c r="I20" s="105">
        <f t="shared" si="0"/>
        <v>0.22566431176260271</v>
      </c>
      <c r="J20" s="108">
        <f t="shared" si="1"/>
        <v>0.19215703308732521</v>
      </c>
    </row>
    <row r="21" spans="2:10">
      <c r="B21" s="110">
        <v>18</v>
      </c>
      <c r="C21" s="103">
        <v>0.13524781207119499</v>
      </c>
      <c r="D21" s="105">
        <v>0.102199400250888</v>
      </c>
      <c r="E21" s="108">
        <v>0.10560120641976301</v>
      </c>
      <c r="F21" s="103">
        <v>0.12003060780499</v>
      </c>
      <c r="G21" s="105">
        <v>0.127153383011054</v>
      </c>
      <c r="H21" s="108">
        <v>0.12386125529488</v>
      </c>
      <c r="I21" s="105">
        <f t="shared" si="0"/>
        <v>0.343048418741846</v>
      </c>
      <c r="J21" s="108">
        <f t="shared" si="1"/>
        <v>0.37104524611092399</v>
      </c>
    </row>
    <row r="22" spans="2:10">
      <c r="B22" s="110">
        <v>19</v>
      </c>
      <c r="C22" s="103">
        <v>8.2724389907624402E-2</v>
      </c>
      <c r="D22" s="105">
        <v>3.8036618890368003E-2</v>
      </c>
      <c r="E22" s="108">
        <v>3.8884930214380303E-2</v>
      </c>
      <c r="F22" s="103">
        <v>5.2763454680943601E-2</v>
      </c>
      <c r="G22" s="105">
        <v>4.2558524498566501E-2</v>
      </c>
      <c r="H22" s="108">
        <v>3.76859803128438E-2</v>
      </c>
      <c r="I22" s="105">
        <f t="shared" si="0"/>
        <v>0.1596459390123727</v>
      </c>
      <c r="J22" s="108">
        <f t="shared" si="1"/>
        <v>0.13300795949235389</v>
      </c>
    </row>
    <row r="23" spans="2:10">
      <c r="B23" s="110">
        <v>20</v>
      </c>
      <c r="C23" s="103">
        <v>7.1563162697865501E-2</v>
      </c>
      <c r="D23" s="105">
        <v>2.7470891420821299E-2</v>
      </c>
      <c r="E23" s="108">
        <v>3.2765981805010801E-2</v>
      </c>
      <c r="F23" s="103">
        <v>3.4758863510195102E-2</v>
      </c>
      <c r="G23" s="105">
        <v>3.7075524409794197E-2</v>
      </c>
      <c r="H23" s="108">
        <v>3.0902503856531899E-2</v>
      </c>
      <c r="I23" s="105">
        <f t="shared" si="0"/>
        <v>0.1318000359236976</v>
      </c>
      <c r="J23" s="108">
        <f t="shared" si="1"/>
        <v>0.10273689177652121</v>
      </c>
    </row>
    <row r="24" spans="2:10">
      <c r="B24" s="110">
        <v>21</v>
      </c>
      <c r="C24" s="103">
        <v>0.107891863027668</v>
      </c>
      <c r="D24" s="105">
        <v>9.0481047966481598E-2</v>
      </c>
      <c r="E24" s="108">
        <v>7.3032610047313207E-2</v>
      </c>
      <c r="F24" s="103">
        <v>5.6764474941109901E-2</v>
      </c>
      <c r="G24" s="105">
        <v>7.8850763181393294E-2</v>
      </c>
      <c r="H24" s="108">
        <v>8.3411636425761104E-2</v>
      </c>
      <c r="I24" s="105">
        <f t="shared" si="0"/>
        <v>0.27140552104146282</v>
      </c>
      <c r="J24" s="108">
        <f t="shared" si="1"/>
        <v>0.21902687454826431</v>
      </c>
    </row>
    <row r="25" spans="2:10">
      <c r="B25" s="110">
        <v>22</v>
      </c>
      <c r="C25" s="103">
        <v>8.7320189346936902E-2</v>
      </c>
      <c r="D25" s="105">
        <v>7.4344300558446694E-2</v>
      </c>
      <c r="E25" s="108">
        <v>4.8951587274955903E-2</v>
      </c>
      <c r="F25" s="103">
        <v>4.3261031563048502E-2</v>
      </c>
      <c r="G25" s="105">
        <v>3.9425381590696598E-2</v>
      </c>
      <c r="H25" s="108">
        <v>4.4971936506660301E-2</v>
      </c>
      <c r="I25" s="105">
        <f t="shared" si="0"/>
        <v>0.21061607718033951</v>
      </c>
      <c r="J25" s="108">
        <f t="shared" si="1"/>
        <v>0.1276583496604054</v>
      </c>
    </row>
    <row r="26" spans="2:10">
      <c r="B26" s="110">
        <v>23</v>
      </c>
      <c r="C26" s="103">
        <v>9.32290743403386E-2</v>
      </c>
      <c r="D26" s="105">
        <v>8.4141611484753603E-2</v>
      </c>
      <c r="E26" s="108">
        <v>4.5398649488870402E-2</v>
      </c>
      <c r="F26" s="103">
        <v>5.5764219876068298E-2</v>
      </c>
      <c r="G26" s="105">
        <v>4.3864000710178999E-2</v>
      </c>
      <c r="H26" s="108">
        <v>4.9494254144201603E-2</v>
      </c>
      <c r="I26" s="105">
        <f t="shared" si="0"/>
        <v>0.22276933531396259</v>
      </c>
      <c r="J26" s="108">
        <f t="shared" si="1"/>
        <v>0.1491224747304489</v>
      </c>
    </row>
    <row r="27" spans="2:10">
      <c r="B27" s="110">
        <v>24</v>
      </c>
      <c r="C27" s="103">
        <v>7.9222828430053002E-2</v>
      </c>
      <c r="D27" s="105">
        <v>6.3394364817280099E-2</v>
      </c>
      <c r="E27" s="108">
        <v>3.5726763293415398E-2</v>
      </c>
      <c r="F27" s="103">
        <v>4.0510330134184203E-2</v>
      </c>
      <c r="G27" s="105">
        <v>2.95037623824418E-2</v>
      </c>
      <c r="H27" s="108">
        <v>3.3414902544054902E-2</v>
      </c>
      <c r="I27" s="105">
        <f t="shared" si="0"/>
        <v>0.1783439565407485</v>
      </c>
      <c r="J27" s="108">
        <f t="shared" si="1"/>
        <v>0.1034289950606809</v>
      </c>
    </row>
    <row r="28" spans="2:10">
      <c r="B28" s="110">
        <v>25</v>
      </c>
      <c r="C28" s="103">
        <v>8.4256323054061902E-2</v>
      </c>
      <c r="D28" s="105">
        <v>7.3575884015206899E-2</v>
      </c>
      <c r="E28" s="108">
        <v>3.9871857377181803E-2</v>
      </c>
      <c r="F28" s="103">
        <v>4.4261286628090098E-2</v>
      </c>
      <c r="G28" s="105">
        <v>3.6553333925149201E-2</v>
      </c>
      <c r="H28" s="108">
        <v>4.0700858737871298E-2</v>
      </c>
      <c r="I28" s="105">
        <f t="shared" si="0"/>
        <v>0.19770406444645061</v>
      </c>
      <c r="J28" s="108">
        <f t="shared" si="1"/>
        <v>0.12151547929111059</v>
      </c>
    </row>
    <row r="29" spans="2:10">
      <c r="B29" s="110">
        <v>26</v>
      </c>
      <c r="C29" s="103">
        <v>7.35327910289994E-2</v>
      </c>
      <c r="D29" s="105">
        <v>6.10891151875608E-2</v>
      </c>
      <c r="E29" s="108">
        <v>3.2173825507329903E-2</v>
      </c>
      <c r="F29" s="103">
        <v>3.2758353380111897E-2</v>
      </c>
      <c r="G29" s="105">
        <v>3.3681286259601699E-2</v>
      </c>
      <c r="H29" s="108">
        <v>2.63801862189907E-2</v>
      </c>
      <c r="I29" s="105">
        <f t="shared" si="0"/>
        <v>0.16679573172389012</v>
      </c>
      <c r="J29" s="108">
        <f t="shared" si="1"/>
        <v>9.2819825858704297E-2</v>
      </c>
    </row>
    <row r="30" spans="2:10">
      <c r="B30" s="110">
        <v>27</v>
      </c>
      <c r="C30" s="103">
        <v>7.50647241754369E-2</v>
      </c>
      <c r="D30" s="105">
        <v>6.9349593027388204E-2</v>
      </c>
      <c r="E30" s="108">
        <v>4.28326388655864E-2</v>
      </c>
      <c r="F30" s="103">
        <v>3.4508799743934698E-2</v>
      </c>
      <c r="G30" s="105">
        <v>3.4725667228891699E-2</v>
      </c>
      <c r="H30" s="108">
        <v>4.0700858737871298E-2</v>
      </c>
      <c r="I30" s="105">
        <f t="shared" si="0"/>
        <v>0.18724695606841152</v>
      </c>
      <c r="J30" s="108">
        <f t="shared" si="1"/>
        <v>0.1099353257106977</v>
      </c>
    </row>
    <row r="31" spans="2:10">
      <c r="B31" s="110">
        <v>28</v>
      </c>
      <c r="C31" s="103">
        <v>0.11774000468333801</v>
      </c>
      <c r="D31" s="105">
        <v>7.6073237780736103E-2</v>
      </c>
      <c r="E31" s="108">
        <v>4.4214336893508503E-2</v>
      </c>
      <c r="F31" s="103">
        <v>4.65118605244337E-2</v>
      </c>
      <c r="G31" s="105">
        <v>4.1514143529276598E-2</v>
      </c>
      <c r="H31" s="108">
        <v>5.35140920442383E-2</v>
      </c>
      <c r="I31" s="105">
        <f t="shared" si="0"/>
        <v>0.23802757935758262</v>
      </c>
      <c r="J31" s="108">
        <f t="shared" si="1"/>
        <v>0.1415400960979486</v>
      </c>
    </row>
    <row r="32" spans="2:10">
      <c r="B32" s="110">
        <v>29</v>
      </c>
      <c r="C32" s="103">
        <v>0.122773499307347</v>
      </c>
      <c r="D32" s="105">
        <v>7.5496925373306295E-2</v>
      </c>
      <c r="E32" s="108">
        <v>5.0135899870317698E-2</v>
      </c>
      <c r="F32" s="103">
        <v>5.1513135849641602E-2</v>
      </c>
      <c r="G32" s="105">
        <v>4.1775238771599103E-2</v>
      </c>
      <c r="H32" s="108">
        <v>4.6228135850421799E-2</v>
      </c>
      <c r="I32" s="105">
        <f t="shared" si="0"/>
        <v>0.248406324550971</v>
      </c>
      <c r="J32" s="108">
        <f t="shared" si="1"/>
        <v>0.1395165104716625</v>
      </c>
    </row>
    <row r="33" spans="2:10">
      <c r="B33" s="110">
        <v>30</v>
      </c>
      <c r="C33" s="103">
        <v>0.119709633014472</v>
      </c>
      <c r="D33" s="105">
        <v>6.8773280619958396E-2</v>
      </c>
      <c r="E33" s="108">
        <v>3.2371210939890198E-2</v>
      </c>
      <c r="F33" s="103">
        <v>3.8009692471580203E-2</v>
      </c>
      <c r="G33" s="105">
        <v>2.95037623824418E-2</v>
      </c>
      <c r="H33" s="108">
        <v>3.5676061362825501E-2</v>
      </c>
      <c r="I33" s="105">
        <f t="shared" si="0"/>
        <v>0.2208541245743206</v>
      </c>
      <c r="J33" s="108">
        <f t="shared" si="1"/>
        <v>0.10318951621684751</v>
      </c>
    </row>
    <row r="34" spans="2:10">
      <c r="B34" s="110">
        <v>31</v>
      </c>
      <c r="C34" s="103">
        <v>0.121241566160909</v>
      </c>
      <c r="D34" s="105">
        <v>6.6083822718619303E-2</v>
      </c>
      <c r="E34" s="108">
        <v>3.6713690456216898E-2</v>
      </c>
      <c r="F34" s="103">
        <v>3.4008672211413897E-2</v>
      </c>
      <c r="G34" s="105">
        <v>2.95037623824418E-2</v>
      </c>
      <c r="H34" s="108">
        <v>2.7636385562752101E-2</v>
      </c>
      <c r="I34" s="105">
        <f t="shared" si="0"/>
        <v>0.22403907933574521</v>
      </c>
      <c r="J34" s="108">
        <f t="shared" si="1"/>
        <v>9.1148820156607802E-2</v>
      </c>
    </row>
    <row r="35" spans="2:10">
      <c r="B35" s="110">
        <v>32</v>
      </c>
      <c r="C35" s="103">
        <v>0.110299186543499</v>
      </c>
      <c r="D35" s="105">
        <v>6.4162781360519894E-2</v>
      </c>
      <c r="E35" s="108">
        <v>3.7700617619018398E-2</v>
      </c>
      <c r="F35" s="103">
        <v>4.3761159095569303E-2</v>
      </c>
      <c r="G35" s="105">
        <v>3.5247857713536702E-2</v>
      </c>
      <c r="H35" s="108">
        <v>3.9947139131614497E-2</v>
      </c>
      <c r="I35" s="105">
        <f t="shared" si="0"/>
        <v>0.21216258552303729</v>
      </c>
      <c r="J35" s="108">
        <f t="shared" si="1"/>
        <v>0.11895615594072051</v>
      </c>
    </row>
    <row r="36" spans="2:10">
      <c r="B36" s="110">
        <v>33</v>
      </c>
      <c r="C36" s="103">
        <v>0.16129067556063201</v>
      </c>
      <c r="D36" s="105">
        <v>8.9904735559051804E-2</v>
      </c>
      <c r="E36" s="108">
        <v>6.2571182121616997E-2</v>
      </c>
      <c r="F36" s="103">
        <v>6.6516961825265397E-2</v>
      </c>
      <c r="G36" s="105">
        <v>5.9790810491851198E-2</v>
      </c>
      <c r="H36" s="108">
        <v>6.0548808369302501E-2</v>
      </c>
      <c r="I36" s="105">
        <f t="shared" si="0"/>
        <v>0.3137665932413008</v>
      </c>
      <c r="J36" s="108">
        <f t="shared" si="1"/>
        <v>0.18685658068641908</v>
      </c>
    </row>
    <row r="37" spans="2:10">
      <c r="B37" s="110">
        <v>34</v>
      </c>
      <c r="C37" s="103">
        <v>0.17288959795508799</v>
      </c>
      <c r="D37" s="105">
        <v>0.114301960806914</v>
      </c>
      <c r="E37" s="108">
        <v>7.9151558456682702E-2</v>
      </c>
      <c r="F37" s="103">
        <v>7.8520022605764406E-2</v>
      </c>
      <c r="G37" s="105">
        <v>0.14543004997362899</v>
      </c>
      <c r="H37" s="108">
        <v>7.6879399838201495E-2</v>
      </c>
      <c r="I37" s="105">
        <f t="shared" si="0"/>
        <v>0.36634311721868468</v>
      </c>
      <c r="J37" s="108">
        <f t="shared" si="1"/>
        <v>0.30082947241759489</v>
      </c>
    </row>
    <row r="38" spans="2:10">
      <c r="B38" s="110">
        <v>35</v>
      </c>
      <c r="C38" s="103">
        <v>0.18777123423476599</v>
      </c>
      <c r="D38" s="105">
        <v>8.8944214880002107E-2</v>
      </c>
      <c r="E38" s="108">
        <v>6.6913661637943697E-2</v>
      </c>
      <c r="F38" s="103">
        <v>6.05154314350159E-2</v>
      </c>
      <c r="G38" s="105">
        <v>7.33677630926209E-2</v>
      </c>
      <c r="H38" s="108">
        <v>7.2105842331907893E-2</v>
      </c>
      <c r="I38" s="105">
        <f t="shared" si="0"/>
        <v>0.3436291107527118</v>
      </c>
      <c r="J38" s="108">
        <f t="shared" si="1"/>
        <v>0.2059890368595447</v>
      </c>
    </row>
    <row r="39" spans="2:10">
      <c r="B39" s="110">
        <v>36</v>
      </c>
      <c r="C39" s="103">
        <v>0.24751662694582799</v>
      </c>
      <c r="D39" s="105">
        <v>0.12870977099265901</v>
      </c>
      <c r="E39" s="108">
        <v>0.101258726903437</v>
      </c>
      <c r="F39" s="103">
        <v>9.5274294945211002E-2</v>
      </c>
      <c r="G39" s="105">
        <v>8.5117048997133099E-2</v>
      </c>
      <c r="H39" s="108">
        <v>0.103762065794696</v>
      </c>
      <c r="I39" s="105">
        <f t="shared" si="0"/>
        <v>0.47748512484192401</v>
      </c>
      <c r="J39" s="108">
        <f t="shared" si="1"/>
        <v>0.28415340973704012</v>
      </c>
    </row>
    <row r="40" spans="2:10">
      <c r="B40" s="110">
        <v>37</v>
      </c>
      <c r="C40" s="103">
        <v>0.17682885461735501</v>
      </c>
      <c r="D40" s="105">
        <v>0.13658604056086701</v>
      </c>
      <c r="E40" s="108">
        <v>2.2896710176995499E-2</v>
      </c>
      <c r="F40" s="103">
        <v>2.9507524418726699E-2</v>
      </c>
      <c r="G40" s="105">
        <v>2.3759667051346901E-2</v>
      </c>
      <c r="H40" s="108">
        <v>2.68826659564953E-2</v>
      </c>
      <c r="I40" s="105">
        <f t="shared" si="0"/>
        <v>0.33631160535521754</v>
      </c>
      <c r="J40" s="108">
        <f t="shared" si="1"/>
        <v>8.0149857426568896E-2</v>
      </c>
    </row>
    <row r="41" spans="2:10">
      <c r="B41" s="110">
        <v>38</v>
      </c>
      <c r="C41" s="103">
        <v>0.22278684901047999</v>
      </c>
      <c r="D41" s="105">
        <v>0.142157060499355</v>
      </c>
      <c r="E41" s="108">
        <v>2.1909783014193902E-2</v>
      </c>
      <c r="F41" s="103">
        <v>2.2255675197175199E-2</v>
      </c>
      <c r="G41" s="105">
        <v>2.14098098704445E-2</v>
      </c>
      <c r="H41" s="108">
        <v>2.1355388843944799E-2</v>
      </c>
      <c r="I41" s="105">
        <f t="shared" si="0"/>
        <v>0.3868536925240289</v>
      </c>
      <c r="J41" s="108">
        <f t="shared" si="1"/>
        <v>6.5020873911564497E-2</v>
      </c>
    </row>
    <row r="42" spans="2:10">
      <c r="B42" s="110">
        <v>39</v>
      </c>
      <c r="C42" s="103">
        <v>0.22519417252630999</v>
      </c>
      <c r="D42" s="105">
        <v>0.13831497778315599</v>
      </c>
      <c r="E42" s="108">
        <v>2.0922855851392402E-2</v>
      </c>
      <c r="F42" s="103">
        <v>2.52564403923E-2</v>
      </c>
      <c r="G42" s="105">
        <v>2.4281857535991901E-2</v>
      </c>
      <c r="H42" s="108">
        <v>1.90942300251742E-2</v>
      </c>
      <c r="I42" s="105">
        <f t="shared" si="0"/>
        <v>0.38443200616085837</v>
      </c>
      <c r="J42" s="108">
        <f t="shared" si="1"/>
        <v>6.8632527953466096E-2</v>
      </c>
    </row>
    <row r="43" spans="2:10">
      <c r="B43" s="110">
        <v>40</v>
      </c>
      <c r="C43" s="103">
        <v>0.209218298284891</v>
      </c>
      <c r="D43" s="105">
        <v>0.17539107599447501</v>
      </c>
      <c r="E43" s="108">
        <v>0.111127998531452</v>
      </c>
      <c r="F43" s="103">
        <v>3.2758353380111897E-2</v>
      </c>
      <c r="G43" s="105">
        <v>2.6892809959216901E-2</v>
      </c>
      <c r="H43" s="108">
        <v>2.5877706481486101E-2</v>
      </c>
      <c r="I43" s="105">
        <f t="shared" si="0"/>
        <v>0.49573737281081803</v>
      </c>
      <c r="J43" s="108">
        <f t="shared" si="1"/>
        <v>8.5528869820814896E-2</v>
      </c>
    </row>
    <row r="44" spans="2:10">
      <c r="B44" s="110">
        <v>41</v>
      </c>
      <c r="C44" s="103">
        <v>0.26918253858830099</v>
      </c>
      <c r="D44" s="105">
        <v>0.203630383958536</v>
      </c>
      <c r="E44" s="108">
        <v>0.13836718822477401</v>
      </c>
      <c r="F44" s="103">
        <v>5.4263837278505998E-2</v>
      </c>
      <c r="G44" s="105">
        <v>5.7179858068626202E-2</v>
      </c>
      <c r="H44" s="108">
        <v>5.9795088763045602E-2</v>
      </c>
      <c r="I44" s="105">
        <f t="shared" si="0"/>
        <v>0.61118011077161105</v>
      </c>
      <c r="J44" s="108">
        <f t="shared" si="1"/>
        <v>0.17123878411017779</v>
      </c>
    </row>
    <row r="45" spans="2:10">
      <c r="B45" s="110">
        <v>42</v>
      </c>
      <c r="C45" s="103">
        <v>0.28887882189963998</v>
      </c>
      <c r="D45" s="105">
        <v>0.163864827845878</v>
      </c>
      <c r="E45" s="108">
        <v>0.13441947957356801</v>
      </c>
      <c r="F45" s="103">
        <v>5.0762944550860403E-2</v>
      </c>
      <c r="G45" s="105">
        <v>5.0130286525918902E-2</v>
      </c>
      <c r="H45" s="108">
        <v>5.2257892700476802E-2</v>
      </c>
      <c r="I45" s="105">
        <f t="shared" si="0"/>
        <v>0.58716312931908599</v>
      </c>
      <c r="J45" s="108">
        <f t="shared" si="1"/>
        <v>0.15315112377725609</v>
      </c>
    </row>
    <row r="46" spans="2:10">
      <c r="B46" s="110">
        <v>43</v>
      </c>
      <c r="C46" s="103">
        <v>0.245984693799391</v>
      </c>
      <c r="D46" s="105">
        <v>0.15733328722834</v>
      </c>
      <c r="E46" s="108">
        <v>0.12455020794555299</v>
      </c>
      <c r="F46" s="103">
        <v>3.0257715717507901E-2</v>
      </c>
      <c r="G46" s="105">
        <v>3.81199053790841E-2</v>
      </c>
      <c r="H46" s="108">
        <v>3.9947139131614497E-2</v>
      </c>
      <c r="I46" s="105">
        <f t="shared" si="0"/>
        <v>0.52786818897328391</v>
      </c>
      <c r="J46" s="108">
        <f t="shared" si="1"/>
        <v>0.1083247602282065</v>
      </c>
    </row>
    <row r="47" spans="2:10">
      <c r="B47" s="110">
        <v>44</v>
      </c>
      <c r="C47" s="103">
        <v>0.245765846207042</v>
      </c>
      <c r="D47" s="105">
        <v>0.17654370080933399</v>
      </c>
      <c r="E47" s="108">
        <v>0.14744691812254801</v>
      </c>
      <c r="F47" s="103">
        <v>2.8757333119945501E-2</v>
      </c>
      <c r="G47" s="105">
        <v>2.74150004438619E-2</v>
      </c>
      <c r="H47" s="108">
        <v>2.8390105169009E-2</v>
      </c>
      <c r="I47" s="105">
        <f t="shared" si="0"/>
        <v>0.56975646513892397</v>
      </c>
      <c r="J47" s="108">
        <f t="shared" si="1"/>
        <v>8.4562438732816408E-2</v>
      </c>
    </row>
    <row r="48" spans="2:10">
      <c r="B48" s="110">
        <v>45</v>
      </c>
      <c r="C48" s="103">
        <v>0.23548000936667601</v>
      </c>
      <c r="D48" s="105">
        <v>0.187877844822121</v>
      </c>
      <c r="E48" s="108">
        <v>0.185147535741567</v>
      </c>
      <c r="F48" s="103">
        <v>3.2008162081330699E-2</v>
      </c>
      <c r="G48" s="105">
        <v>3.6814429167471699E-2</v>
      </c>
      <c r="H48" s="108">
        <v>3.4922341756568602E-2</v>
      </c>
      <c r="I48" s="105">
        <f t="shared" si="0"/>
        <v>0.60850538993036407</v>
      </c>
      <c r="J48" s="108">
        <f t="shared" si="1"/>
        <v>0.10374493300537099</v>
      </c>
    </row>
    <row r="49" spans="2:10">
      <c r="B49" s="110">
        <v>46</v>
      </c>
      <c r="C49" s="103">
        <v>0.36591317440621102</v>
      </c>
      <c r="D49" s="105">
        <v>0.23148548365097699</v>
      </c>
      <c r="E49" s="108">
        <v>0.25087688478414899</v>
      </c>
      <c r="F49" s="103">
        <v>7.9520277670805994E-2</v>
      </c>
      <c r="G49" s="105">
        <v>8.04173346353282E-2</v>
      </c>
      <c r="H49" s="108">
        <v>7.3110801806917106E-2</v>
      </c>
      <c r="I49" s="105">
        <f t="shared" si="0"/>
        <v>0.84827554284133688</v>
      </c>
      <c r="J49" s="108">
        <f t="shared" si="1"/>
        <v>0.23304841411305127</v>
      </c>
    </row>
    <row r="50" spans="2:10">
      <c r="B50" s="110">
        <v>47</v>
      </c>
      <c r="C50" s="103">
        <v>0.34183993924790801</v>
      </c>
      <c r="D50" s="105">
        <v>0.21803819414428099</v>
      </c>
      <c r="E50" s="108">
        <v>0.31226375431040398</v>
      </c>
      <c r="F50" s="103">
        <v>4.9512625719558397E-2</v>
      </c>
      <c r="G50" s="105">
        <v>5.03913817682414E-2</v>
      </c>
      <c r="H50" s="108">
        <v>4.6479375719174099E-2</v>
      </c>
      <c r="I50" s="105">
        <f t="shared" si="0"/>
        <v>0.87214188770259293</v>
      </c>
      <c r="J50" s="108">
        <f t="shared" si="1"/>
        <v>0.14638338320697389</v>
      </c>
    </row>
    <row r="51" spans="2:10">
      <c r="B51" s="110">
        <v>48</v>
      </c>
      <c r="C51" s="103">
        <v>0.53048656385206705</v>
      </c>
      <c r="D51" s="105">
        <v>0.31620340754316101</v>
      </c>
      <c r="E51" s="108">
        <v>0.22699324744435201</v>
      </c>
      <c r="F51" s="103">
        <v>3.4758863510195102E-2</v>
      </c>
      <c r="G51" s="105">
        <v>4.0469762559986598E-2</v>
      </c>
      <c r="H51" s="108">
        <v>3.1656223462788798E-2</v>
      </c>
      <c r="I51" s="105">
        <f t="shared" si="0"/>
        <v>1.0736832188395802</v>
      </c>
      <c r="J51" s="108">
        <f t="shared" si="1"/>
        <v>0.10688484953297051</v>
      </c>
    </row>
    <row r="52" spans="2:10">
      <c r="B52" s="110">
        <v>49</v>
      </c>
      <c r="C52" s="103">
        <v>0.55609173215680796</v>
      </c>
      <c r="D52" s="105">
        <v>0.565938784096082</v>
      </c>
      <c r="E52" s="108">
        <v>0.30811866022663698</v>
      </c>
      <c r="F52" s="103">
        <v>4.8512370654516898E-2</v>
      </c>
      <c r="G52" s="105">
        <v>4.3602905467856501E-2</v>
      </c>
      <c r="H52" s="108">
        <v>5.0750453487962997E-2</v>
      </c>
      <c r="I52" s="105">
        <f t="shared" si="0"/>
        <v>1.4301491764795269</v>
      </c>
      <c r="J52" s="108">
        <f t="shared" si="1"/>
        <v>0.14286572961033639</v>
      </c>
    </row>
    <row r="53" spans="2:10">
      <c r="B53" s="110">
        <v>50</v>
      </c>
      <c r="C53" s="103">
        <v>0.63028106596285205</v>
      </c>
      <c r="D53" s="105">
        <v>0.60897011051750904</v>
      </c>
      <c r="E53" s="108">
        <v>0.37483493643202098</v>
      </c>
      <c r="F53" s="103">
        <v>8.4021425463493102E-2</v>
      </c>
      <c r="G53" s="105">
        <v>6.10962867034636E-2</v>
      </c>
      <c r="H53" s="108">
        <v>7.6125680231944604E-2</v>
      </c>
      <c r="I53" s="105">
        <f t="shared" si="0"/>
        <v>1.614086112912382</v>
      </c>
      <c r="J53" s="108">
        <f t="shared" si="1"/>
        <v>0.22124339239890131</v>
      </c>
    </row>
    <row r="54" spans="2:10">
      <c r="B54" s="110">
        <v>51</v>
      </c>
      <c r="C54" s="103">
        <v>0.65785586259872697</v>
      </c>
      <c r="D54" s="105">
        <v>0.74421142212770597</v>
      </c>
      <c r="E54" s="108">
        <v>0.40207412612534299</v>
      </c>
      <c r="F54" s="103">
        <v>6.7517216890307E-2</v>
      </c>
      <c r="G54" s="105">
        <v>6.3707239126688603E-2</v>
      </c>
      <c r="H54" s="108">
        <v>6.7081044956862096E-2</v>
      </c>
      <c r="I54" s="105">
        <f t="shared" si="0"/>
        <v>1.8041414108517757</v>
      </c>
      <c r="J54" s="108">
        <f t="shared" si="1"/>
        <v>0.19830550097385771</v>
      </c>
    </row>
    <row r="55" spans="2:10">
      <c r="B55" s="110">
        <v>52</v>
      </c>
      <c r="C55" s="103">
        <v>0.72482322585727998</v>
      </c>
      <c r="D55" s="105">
        <v>0.80395580836459801</v>
      </c>
      <c r="E55" s="108">
        <v>0.64189742668611505</v>
      </c>
      <c r="F55" s="103">
        <v>6.4016324162661398E-2</v>
      </c>
      <c r="G55" s="105">
        <v>5.0913572252886397E-2</v>
      </c>
      <c r="H55" s="108">
        <v>5.7031450206770397E-2</v>
      </c>
      <c r="I55" s="105">
        <f t="shared" si="0"/>
        <v>2.1706764609079929</v>
      </c>
      <c r="J55" s="108">
        <f t="shared" si="1"/>
        <v>0.17196134662231818</v>
      </c>
    </row>
    <row r="56" spans="2:10">
      <c r="B56" s="110">
        <v>53</v>
      </c>
      <c r="C56" s="103">
        <v>0.92878918192581505</v>
      </c>
      <c r="D56" s="105">
        <v>0.88982635707164104</v>
      </c>
      <c r="E56" s="108">
        <v>0.66124119907702505</v>
      </c>
      <c r="F56" s="103">
        <v>6.6266898059005E-2</v>
      </c>
      <c r="G56" s="105">
        <v>7.4412144061910906E-2</v>
      </c>
      <c r="H56" s="108">
        <v>7.0095923381889594E-2</v>
      </c>
      <c r="I56" s="105">
        <f t="shared" si="0"/>
        <v>2.4798567380744814</v>
      </c>
      <c r="J56" s="108">
        <f t="shared" si="1"/>
        <v>0.2107749655028055</v>
      </c>
    </row>
    <row r="57" spans="2:10">
      <c r="B57" s="110">
        <v>54</v>
      </c>
      <c r="C57" s="103">
        <v>1.01676591404979</v>
      </c>
      <c r="D57" s="105">
        <v>1.0356333961513799</v>
      </c>
      <c r="E57" s="108">
        <v>0.67229478330040204</v>
      </c>
      <c r="F57" s="103">
        <v>2.6256695457341599E-2</v>
      </c>
      <c r="G57" s="105">
        <v>2.79371909285069E-2</v>
      </c>
      <c r="H57" s="108">
        <v>2.9395064644018198E-2</v>
      </c>
      <c r="I57" s="105">
        <f t="shared" si="0"/>
        <v>2.7246940935015722</v>
      </c>
      <c r="J57" s="108">
        <f t="shared" si="1"/>
        <v>8.3588951029866701E-2</v>
      </c>
    </row>
    <row r="58" spans="2:10">
      <c r="B58" s="110">
        <v>55</v>
      </c>
      <c r="C58" s="103">
        <v>1.4966986840694201</v>
      </c>
      <c r="D58" s="105">
        <v>2.1890266275542598</v>
      </c>
      <c r="E58" s="108">
        <v>1.60592787931065</v>
      </c>
      <c r="F58" s="103">
        <v>1.50038259756237E-2</v>
      </c>
      <c r="G58" s="105">
        <v>2.6631714716894399E-2</v>
      </c>
      <c r="H58" s="108">
        <v>2.1857868581449402E-2</v>
      </c>
      <c r="I58" s="105">
        <f t="shared" si="0"/>
        <v>5.2916531909343298</v>
      </c>
      <c r="J58" s="108">
        <f t="shared" si="1"/>
        <v>6.3493409273967502E-2</v>
      </c>
    </row>
    <row r="59" spans="2:10">
      <c r="B59" s="110">
        <v>56</v>
      </c>
      <c r="C59" s="103">
        <v>1.97422413057322</v>
      </c>
      <c r="D59" s="105">
        <v>2.61837937108948</v>
      </c>
      <c r="E59" s="108">
        <v>2.16137048653535</v>
      </c>
      <c r="F59" s="103">
        <v>5.5764219876068298E-2</v>
      </c>
      <c r="G59" s="105">
        <v>5.2741238949143801E-2</v>
      </c>
      <c r="H59" s="108">
        <v>6.3312446925577706E-2</v>
      </c>
      <c r="I59" s="105">
        <f t="shared" si="0"/>
        <v>6.7539739881980498</v>
      </c>
      <c r="J59" s="108">
        <f t="shared" si="1"/>
        <v>0.17181790575078981</v>
      </c>
    </row>
    <row r="60" spans="2:10">
      <c r="B60" s="110">
        <v>57</v>
      </c>
      <c r="C60" s="103">
        <v>1.37895867938608</v>
      </c>
      <c r="D60" s="105">
        <v>1.01123617090352</v>
      </c>
      <c r="E60" s="108">
        <v>1.1995112736689799</v>
      </c>
      <c r="F60" s="103">
        <v>3.37586084451535E-2</v>
      </c>
      <c r="G60" s="105">
        <v>3.6553333925149201E-2</v>
      </c>
      <c r="H60" s="108">
        <v>3.8942179656605298E-2</v>
      </c>
      <c r="I60" s="105">
        <f t="shared" si="0"/>
        <v>3.5897061239585799</v>
      </c>
      <c r="J60" s="108">
        <f t="shared" si="1"/>
        <v>0.10925412202690798</v>
      </c>
    </row>
    <row r="61" spans="2:10">
      <c r="B61" s="110">
        <v>58</v>
      </c>
      <c r="C61" s="103">
        <v>1.2542155517475999</v>
      </c>
      <c r="D61" s="105">
        <v>1.1850904138115099</v>
      </c>
      <c r="E61" s="108">
        <v>0.901064499637797</v>
      </c>
      <c r="F61" s="103">
        <v>3.5008927276455402E-2</v>
      </c>
      <c r="G61" s="105">
        <v>3.7597714894439097E-2</v>
      </c>
      <c r="H61" s="108">
        <v>4.2962017556642002E-2</v>
      </c>
      <c r="I61" s="105">
        <f t="shared" si="0"/>
        <v>3.3403704651969068</v>
      </c>
      <c r="J61" s="108">
        <f t="shared" si="1"/>
        <v>0.11556865972753649</v>
      </c>
    </row>
    <row r="62" spans="2:10">
      <c r="B62" s="110">
        <v>59</v>
      </c>
      <c r="C62" s="103">
        <v>1.00888740072526</v>
      </c>
      <c r="D62" s="105">
        <v>1.2369585304802</v>
      </c>
      <c r="E62" s="108">
        <v>0.87402269537703503</v>
      </c>
      <c r="F62" s="103">
        <v>5.9765240136234701E-2</v>
      </c>
      <c r="G62" s="105">
        <v>5.7963143795593697E-2</v>
      </c>
      <c r="H62" s="108">
        <v>6.9342203775632702E-2</v>
      </c>
      <c r="I62" s="105">
        <f t="shared" si="0"/>
        <v>3.1198686265824951</v>
      </c>
      <c r="J62" s="108">
        <f t="shared" si="1"/>
        <v>0.1870705877074611</v>
      </c>
    </row>
    <row r="63" spans="2:10">
      <c r="B63" s="110">
        <v>60</v>
      </c>
      <c r="C63" s="103">
        <v>1.0539700047489899</v>
      </c>
      <c r="D63" s="105">
        <v>1.32724747431087</v>
      </c>
      <c r="E63" s="108">
        <v>1.0117977273041201</v>
      </c>
      <c r="F63" s="103">
        <v>8.1020660268368405E-2</v>
      </c>
      <c r="G63" s="105">
        <v>0.121148192437637</v>
      </c>
      <c r="H63" s="108">
        <v>7.8889318788219795E-2</v>
      </c>
      <c r="I63" s="105">
        <f t="shared" si="0"/>
        <v>3.3930152063639798</v>
      </c>
      <c r="J63" s="108">
        <f t="shared" si="1"/>
        <v>0.28105817149422518</v>
      </c>
    </row>
    <row r="64" spans="2:10">
      <c r="B64" s="110">
        <v>61</v>
      </c>
      <c r="C64" s="103">
        <v>0.86751185606831505</v>
      </c>
      <c r="D64" s="105">
        <v>1.2575136730118599</v>
      </c>
      <c r="E64" s="108">
        <v>0.91231546929373497</v>
      </c>
      <c r="F64" s="103">
        <v>3.9260011302882203E-2</v>
      </c>
      <c r="G64" s="105">
        <v>3.1853619563344301E-2</v>
      </c>
      <c r="H64" s="108">
        <v>3.7434740444091501E-2</v>
      </c>
      <c r="I64" s="105">
        <f t="shared" si="0"/>
        <v>3.0373409983739101</v>
      </c>
      <c r="J64" s="108">
        <f t="shared" si="1"/>
        <v>0.108548371310318</v>
      </c>
    </row>
    <row r="65" spans="2:10">
      <c r="B65" s="110">
        <v>62</v>
      </c>
      <c r="C65" s="103">
        <v>0.92375568730180602</v>
      </c>
      <c r="D65" s="105">
        <v>1.2340769684430499</v>
      </c>
      <c r="E65" s="108">
        <v>0.92731676216831804</v>
      </c>
      <c r="F65" s="103">
        <v>3.10079070162891E-2</v>
      </c>
      <c r="G65" s="105">
        <v>3.7597714894439097E-2</v>
      </c>
      <c r="H65" s="108">
        <v>2.8892584906513599E-2</v>
      </c>
      <c r="I65" s="105">
        <f t="shared" si="0"/>
        <v>3.0851494179131738</v>
      </c>
      <c r="J65" s="108">
        <f t="shared" si="1"/>
        <v>9.7498206817241792E-2</v>
      </c>
    </row>
    <row r="66" spans="2:10">
      <c r="B66" s="110">
        <v>63</v>
      </c>
      <c r="C66" s="103">
        <v>0.94323312302079698</v>
      </c>
      <c r="D66" s="105">
        <v>1.23292434362819</v>
      </c>
      <c r="E66" s="108">
        <v>0.89909064531219396</v>
      </c>
      <c r="F66" s="103">
        <v>3.82597562378406E-2</v>
      </c>
      <c r="G66" s="105">
        <v>3.9425381590696598E-2</v>
      </c>
      <c r="H66" s="108">
        <v>3.81884600503484E-2</v>
      </c>
      <c r="I66" s="105">
        <f t="shared" si="0"/>
        <v>3.075248111961181</v>
      </c>
      <c r="J66" s="108">
        <f t="shared" si="1"/>
        <v>0.1158735978788856</v>
      </c>
    </row>
    <row r="67" spans="2:10">
      <c r="B67" s="110">
        <v>64</v>
      </c>
      <c r="C67" s="103">
        <v>0.72985672048128902</v>
      </c>
      <c r="D67" s="105">
        <v>0.95533386738282999</v>
      </c>
      <c r="E67" s="108">
        <v>0.67861111714233202</v>
      </c>
      <c r="F67" s="103">
        <v>3.7509564939059402E-2</v>
      </c>
      <c r="G67" s="105">
        <v>3.4203476744246702E-2</v>
      </c>
      <c r="H67" s="108">
        <v>3.6932260706586999E-2</v>
      </c>
      <c r="I67" s="105">
        <f t="shared" si="0"/>
        <v>2.363801705006451</v>
      </c>
      <c r="J67" s="108">
        <f t="shared" si="1"/>
        <v>0.10864530238989312</v>
      </c>
    </row>
    <row r="68" spans="2:10">
      <c r="B68" s="110">
        <v>65</v>
      </c>
      <c r="C68" s="103">
        <v>0.78325553301425299</v>
      </c>
      <c r="D68" s="105">
        <v>1.0694437240539301</v>
      </c>
      <c r="E68" s="108">
        <v>0.68058497146793495</v>
      </c>
      <c r="F68" s="103">
        <v>4.9012498187037602E-2</v>
      </c>
      <c r="G68" s="105">
        <v>3.9686476833019103E-2</v>
      </c>
      <c r="H68" s="108">
        <v>4.8238054800440099E-2</v>
      </c>
      <c r="I68" s="105">
        <f t="shared" si="0"/>
        <v>2.5332842285361181</v>
      </c>
      <c r="J68" s="108">
        <f t="shared" si="1"/>
        <v>0.1369370298204968</v>
      </c>
    </row>
    <row r="69" spans="2:10">
      <c r="B69" s="110">
        <v>66</v>
      </c>
      <c r="C69" s="103">
        <v>0.92703840118702896</v>
      </c>
      <c r="D69" s="105">
        <v>1.27499514937057</v>
      </c>
      <c r="E69" s="108">
        <v>0.80987242979493601</v>
      </c>
      <c r="F69" s="103">
        <v>5.35136459797248E-2</v>
      </c>
      <c r="G69" s="105">
        <v>3.9425381590696598E-2</v>
      </c>
      <c r="H69" s="108">
        <v>4.1957058081632803E-2</v>
      </c>
      <c r="I69" s="105">
        <f t="shared" ref="I69:I132" si="2">SUM(C69:E69)</f>
        <v>3.0119059803525348</v>
      </c>
      <c r="J69" s="108">
        <f t="shared" ref="J69:J132" si="3">SUM(F69:H69)</f>
        <v>0.13489608565205419</v>
      </c>
    </row>
    <row r="70" spans="2:10">
      <c r="B70" s="110">
        <v>67</v>
      </c>
      <c r="C70" s="103">
        <v>0.76005768822534303</v>
      </c>
      <c r="D70" s="105">
        <v>1.0955698865240799</v>
      </c>
      <c r="E70" s="108">
        <v>0.60380203820197598</v>
      </c>
      <c r="F70" s="103">
        <v>7.4519002345598107E-2</v>
      </c>
      <c r="G70" s="105">
        <v>7.33677630926209E-2</v>
      </c>
      <c r="H70" s="108">
        <v>8.2406676950751906E-2</v>
      </c>
      <c r="I70" s="105">
        <f t="shared" si="2"/>
        <v>2.4594296129513991</v>
      </c>
      <c r="J70" s="108">
        <f t="shared" si="3"/>
        <v>0.2302934423889709</v>
      </c>
    </row>
    <row r="71" spans="2:10">
      <c r="B71" s="110">
        <v>68</v>
      </c>
      <c r="C71" s="103">
        <v>0.86072758070552002</v>
      </c>
      <c r="D71" s="105">
        <v>1.0465833318925499</v>
      </c>
      <c r="E71" s="108">
        <v>0.64584513533732102</v>
      </c>
      <c r="F71" s="103">
        <v>3.0757843250028699E-2</v>
      </c>
      <c r="G71" s="105">
        <v>3.3420191017279201E-2</v>
      </c>
      <c r="H71" s="108">
        <v>3.3666142412807201E-2</v>
      </c>
      <c r="I71" s="105">
        <f t="shared" si="2"/>
        <v>2.5531560479353907</v>
      </c>
      <c r="J71" s="108">
        <f t="shared" si="3"/>
        <v>9.7844176680115094E-2</v>
      </c>
    </row>
    <row r="72" spans="2:10">
      <c r="B72" s="110">
        <v>69</v>
      </c>
      <c r="C72" s="103">
        <v>0.246422388984087</v>
      </c>
      <c r="D72" s="105">
        <v>0.407068663781262</v>
      </c>
      <c r="E72" s="108">
        <v>0.27357620952858402</v>
      </c>
      <c r="F72" s="103">
        <v>4.9762689485818801E-2</v>
      </c>
      <c r="G72" s="105">
        <v>2.7676095686184399E-2</v>
      </c>
      <c r="H72" s="108">
        <v>3.4671101887816302E-2</v>
      </c>
      <c r="I72" s="105">
        <f t="shared" si="2"/>
        <v>0.9270672622939331</v>
      </c>
      <c r="J72" s="108">
        <f t="shared" si="3"/>
        <v>0.1121098870598195</v>
      </c>
    </row>
    <row r="73" spans="2:10">
      <c r="B73" s="110">
        <v>70</v>
      </c>
      <c r="C73" s="103">
        <v>0.84431401127940398</v>
      </c>
      <c r="D73" s="105">
        <v>1.08673309627682</v>
      </c>
      <c r="E73" s="108">
        <v>0.65314839634205302</v>
      </c>
      <c r="F73" s="103">
        <v>3.6509309874017799E-2</v>
      </c>
      <c r="G73" s="105">
        <v>2.6892809959216901E-2</v>
      </c>
      <c r="H73" s="108">
        <v>3.4671101887816302E-2</v>
      </c>
      <c r="I73" s="105">
        <f t="shared" si="2"/>
        <v>2.5841955038982771</v>
      </c>
      <c r="J73" s="108">
        <f t="shared" si="3"/>
        <v>9.8073221721050999E-2</v>
      </c>
    </row>
    <row r="74" spans="2:10">
      <c r="B74" s="110">
        <v>71</v>
      </c>
      <c r="C74" s="103">
        <v>0.92375568730180602</v>
      </c>
      <c r="D74" s="105">
        <v>1.18412989313246</v>
      </c>
      <c r="E74" s="108">
        <v>0.73407642369177795</v>
      </c>
      <c r="F74" s="103">
        <v>8.9272764554961498E-2</v>
      </c>
      <c r="G74" s="105">
        <v>6.3446143884366105E-2</v>
      </c>
      <c r="H74" s="108">
        <v>6.8588484169375796E-2</v>
      </c>
      <c r="I74" s="105">
        <f t="shared" si="2"/>
        <v>2.8419620041260441</v>
      </c>
      <c r="J74" s="108">
        <f t="shared" si="3"/>
        <v>0.22130739260870341</v>
      </c>
    </row>
    <row r="75" spans="2:10">
      <c r="B75" s="110">
        <v>72</v>
      </c>
      <c r="C75" s="103">
        <v>0.281000308575105</v>
      </c>
      <c r="D75" s="105">
        <v>0.45701573909184601</v>
      </c>
      <c r="E75" s="108">
        <v>0.29232782562181298</v>
      </c>
      <c r="F75" s="103">
        <v>5.0512880784599999E-2</v>
      </c>
      <c r="G75" s="105">
        <v>4.72582388603714E-2</v>
      </c>
      <c r="H75" s="108">
        <v>3.9947139131614497E-2</v>
      </c>
      <c r="I75" s="105">
        <f t="shared" si="2"/>
        <v>1.030343873288764</v>
      </c>
      <c r="J75" s="108">
        <f t="shared" si="3"/>
        <v>0.13771825877658589</v>
      </c>
    </row>
    <row r="76" spans="2:10">
      <c r="B76" s="110">
        <v>73</v>
      </c>
      <c r="C76" s="103">
        <v>0.88064271160920804</v>
      </c>
      <c r="D76" s="105">
        <v>1.03774654164529</v>
      </c>
      <c r="E76" s="108">
        <v>0.67545295022136698</v>
      </c>
      <c r="F76" s="103">
        <v>5.5014028577287197E-2</v>
      </c>
      <c r="G76" s="105">
        <v>3.9947572075341602E-2</v>
      </c>
      <c r="H76" s="108">
        <v>4.54744162441649E-2</v>
      </c>
      <c r="I76" s="105">
        <f t="shared" si="2"/>
        <v>2.593842203475865</v>
      </c>
      <c r="J76" s="108">
        <f t="shared" si="3"/>
        <v>0.14043601689679369</v>
      </c>
    </row>
    <row r="77" spans="2:10">
      <c r="B77" s="110">
        <v>74</v>
      </c>
      <c r="C77" s="103">
        <v>0.286690345976158</v>
      </c>
      <c r="D77" s="105">
        <v>0.35500844297676798</v>
      </c>
      <c r="E77" s="108">
        <v>0.26686510482153297</v>
      </c>
      <c r="F77" s="103">
        <v>8.0520532735847597E-2</v>
      </c>
      <c r="G77" s="105">
        <v>8.7466906178035597E-2</v>
      </c>
      <c r="H77" s="108">
        <v>7.6376920100696896E-2</v>
      </c>
      <c r="I77" s="105">
        <f t="shared" si="2"/>
        <v>0.9085638937744589</v>
      </c>
      <c r="J77" s="108">
        <f t="shared" si="3"/>
        <v>0.24436435901458009</v>
      </c>
    </row>
    <row r="78" spans="2:10">
      <c r="B78" s="110">
        <v>75</v>
      </c>
      <c r="C78" s="103">
        <v>0.25473859749331901</v>
      </c>
      <c r="D78" s="105">
        <v>0.37133729452061298</v>
      </c>
      <c r="E78" s="108">
        <v>0.248903030458546</v>
      </c>
      <c r="F78" s="103">
        <v>4.22607764980069E-2</v>
      </c>
      <c r="G78" s="105">
        <v>3.9425381590696598E-2</v>
      </c>
      <c r="H78" s="108">
        <v>3.4671101887816302E-2</v>
      </c>
      <c r="I78" s="105">
        <f t="shared" si="2"/>
        <v>0.87497892247247799</v>
      </c>
      <c r="J78" s="108">
        <f t="shared" si="3"/>
        <v>0.1163572599765198</v>
      </c>
    </row>
    <row r="79" spans="2:10">
      <c r="B79" s="110">
        <v>76</v>
      </c>
      <c r="C79" s="103">
        <v>0.27246525247352399</v>
      </c>
      <c r="D79" s="105">
        <v>0.391892437052277</v>
      </c>
      <c r="E79" s="108">
        <v>0.28305071029147899</v>
      </c>
      <c r="F79" s="103">
        <v>5.22633271484228E-2</v>
      </c>
      <c r="G79" s="105">
        <v>3.6814429167471699E-2</v>
      </c>
      <c r="H79" s="108">
        <v>4.2962017556642002E-2</v>
      </c>
      <c r="I79" s="105">
        <f t="shared" si="2"/>
        <v>0.94740839981727998</v>
      </c>
      <c r="J79" s="108">
        <f t="shared" si="3"/>
        <v>0.13203977387253651</v>
      </c>
    </row>
    <row r="80" spans="2:10">
      <c r="B80" s="110">
        <v>77</v>
      </c>
      <c r="C80" s="103">
        <v>0.89005315808018104</v>
      </c>
      <c r="D80" s="105">
        <v>0.99260206972995901</v>
      </c>
      <c r="E80" s="108">
        <v>0.68848038877034801</v>
      </c>
      <c r="F80" s="103">
        <v>8.4271489229753499E-2</v>
      </c>
      <c r="G80" s="105">
        <v>9.9477287324870295E-2</v>
      </c>
      <c r="H80" s="108">
        <v>0.120846376869852</v>
      </c>
      <c r="I80" s="105">
        <f t="shared" si="2"/>
        <v>2.5711356165804879</v>
      </c>
      <c r="J80" s="108">
        <f t="shared" si="3"/>
        <v>0.3045951534244758</v>
      </c>
    </row>
    <row r="81" spans="2:10">
      <c r="B81" s="110">
        <v>78</v>
      </c>
      <c r="C81" s="103">
        <v>0.922661449340065</v>
      </c>
      <c r="D81" s="105">
        <v>1.1268828606611001</v>
      </c>
      <c r="E81" s="108">
        <v>0.72973394417545201</v>
      </c>
      <c r="F81" s="103">
        <v>7.6769576241941598E-2</v>
      </c>
      <c r="G81" s="105">
        <v>5.4568905645401303E-2</v>
      </c>
      <c r="H81" s="108">
        <v>6.3312446925577706E-2</v>
      </c>
      <c r="I81" s="105">
        <f t="shared" si="2"/>
        <v>2.7792782541766172</v>
      </c>
      <c r="J81" s="108">
        <f t="shared" si="3"/>
        <v>0.19465092881292062</v>
      </c>
    </row>
    <row r="82" spans="2:10">
      <c r="B82" s="110">
        <v>79</v>
      </c>
      <c r="C82" s="103">
        <v>0.88261233994034205</v>
      </c>
      <c r="D82" s="105">
        <v>0.96052067904969896</v>
      </c>
      <c r="E82" s="108">
        <v>0.652161469179251</v>
      </c>
      <c r="F82" s="103">
        <v>0.10927786585579299</v>
      </c>
      <c r="G82" s="105">
        <v>0.118537240014412</v>
      </c>
      <c r="H82" s="108">
        <v>0.10099842723842101</v>
      </c>
      <c r="I82" s="105">
        <f t="shared" si="2"/>
        <v>2.495294488169292</v>
      </c>
      <c r="J82" s="108">
        <f t="shared" si="3"/>
        <v>0.32881353310862599</v>
      </c>
    </row>
    <row r="83" spans="2:10">
      <c r="B83" s="110">
        <v>80</v>
      </c>
      <c r="C83" s="103">
        <v>0.81783345260527096</v>
      </c>
      <c r="D83" s="105">
        <v>0.91326306164045401</v>
      </c>
      <c r="E83" s="108">
        <v>0.60360465276941599</v>
      </c>
      <c r="F83" s="103">
        <v>3.6509309874017799E-2</v>
      </c>
      <c r="G83" s="105">
        <v>3.4203476744246702E-2</v>
      </c>
      <c r="H83" s="108">
        <v>3.1907463331541097E-2</v>
      </c>
      <c r="I83" s="105">
        <f t="shared" si="2"/>
        <v>2.3347011670151412</v>
      </c>
      <c r="J83" s="108">
        <f t="shared" si="3"/>
        <v>0.10262024994980559</v>
      </c>
    </row>
    <row r="84" spans="2:10">
      <c r="B84" s="110">
        <v>81</v>
      </c>
      <c r="C84" s="103">
        <v>0.81039263446543097</v>
      </c>
      <c r="D84" s="105">
        <v>0.89655000182498901</v>
      </c>
      <c r="E84" s="108">
        <v>0.59570923546700405</v>
      </c>
      <c r="F84" s="103">
        <v>3.37586084451535E-2</v>
      </c>
      <c r="G84" s="105">
        <v>2.3237476566702001E-2</v>
      </c>
      <c r="H84" s="108">
        <v>2.5375226743981499E-2</v>
      </c>
      <c r="I84" s="105">
        <f t="shared" si="2"/>
        <v>2.302651871757424</v>
      </c>
      <c r="J84" s="108">
        <f t="shared" si="3"/>
        <v>8.2371311755837007E-2</v>
      </c>
    </row>
    <row r="85" spans="2:10">
      <c r="B85" s="110">
        <v>82</v>
      </c>
      <c r="C85" s="103">
        <v>0.77034352506570902</v>
      </c>
      <c r="D85" s="105">
        <v>1.0513859352878001</v>
      </c>
      <c r="E85" s="108">
        <v>0.66321505340262799</v>
      </c>
      <c r="F85" s="103">
        <v>2.5006376626039599E-2</v>
      </c>
      <c r="G85" s="105">
        <v>2.0626524143477001E-2</v>
      </c>
      <c r="H85" s="108">
        <v>2.3365307793963199E-2</v>
      </c>
      <c r="I85" s="105">
        <f t="shared" si="2"/>
        <v>2.4849445137561368</v>
      </c>
      <c r="J85" s="108">
        <f t="shared" si="3"/>
        <v>6.8998208563479796E-2</v>
      </c>
    </row>
    <row r="86" spans="2:10">
      <c r="B86" s="110">
        <v>83</v>
      </c>
      <c r="C86" s="103">
        <v>0.88326888271738602</v>
      </c>
      <c r="D86" s="105">
        <v>1.03140710516356</v>
      </c>
      <c r="E86" s="108">
        <v>0.70052090015652602</v>
      </c>
      <c r="F86" s="103">
        <v>3.12579707825495E-2</v>
      </c>
      <c r="G86" s="105">
        <v>2.6892809959216901E-2</v>
      </c>
      <c r="H86" s="108">
        <v>3.0902503856531899E-2</v>
      </c>
      <c r="I86" s="105">
        <f t="shared" si="2"/>
        <v>2.6151968880374721</v>
      </c>
      <c r="J86" s="108">
        <f t="shared" si="3"/>
        <v>8.9053284598298296E-2</v>
      </c>
    </row>
    <row r="87" spans="2:10">
      <c r="B87" s="110">
        <v>84</v>
      </c>
      <c r="C87" s="103">
        <v>0.14531480131921301</v>
      </c>
      <c r="D87" s="105">
        <v>0.28911672439395902</v>
      </c>
      <c r="E87" s="108">
        <v>0.26706249025409401</v>
      </c>
      <c r="F87" s="103">
        <v>4.0260266367923798E-2</v>
      </c>
      <c r="G87" s="105">
        <v>4.4647286437146501E-2</v>
      </c>
      <c r="H87" s="108">
        <v>4.2459537819137402E-2</v>
      </c>
      <c r="I87" s="105">
        <f t="shared" si="2"/>
        <v>0.70149401596726602</v>
      </c>
      <c r="J87" s="108">
        <f t="shared" si="3"/>
        <v>0.1273670906242077</v>
      </c>
    </row>
    <row r="88" spans="2:10">
      <c r="B88" s="110">
        <v>85</v>
      </c>
      <c r="C88" s="103">
        <v>6.2371563819240597E-2</v>
      </c>
      <c r="D88" s="105">
        <v>9.8357317534689195E-2</v>
      </c>
      <c r="E88" s="108">
        <v>0.137182875629412</v>
      </c>
      <c r="F88" s="103">
        <v>3.0757843250028699E-2</v>
      </c>
      <c r="G88" s="105">
        <v>3.4464571986569201E-2</v>
      </c>
      <c r="H88" s="108">
        <v>3.3666142412807201E-2</v>
      </c>
      <c r="I88" s="105">
        <f t="shared" si="2"/>
        <v>0.29791175698334182</v>
      </c>
      <c r="J88" s="108">
        <f t="shared" si="3"/>
        <v>9.8888557649405101E-2</v>
      </c>
    </row>
    <row r="89" spans="2:10">
      <c r="B89" s="110">
        <v>86</v>
      </c>
      <c r="C89" s="103">
        <v>7.4627028990740502E-2</v>
      </c>
      <c r="D89" s="105">
        <v>0.106617795374516</v>
      </c>
      <c r="E89" s="108">
        <v>0.13639333389917099</v>
      </c>
      <c r="F89" s="103">
        <v>3.9260011302882203E-2</v>
      </c>
      <c r="G89" s="105">
        <v>3.4464571986569201E-2</v>
      </c>
      <c r="H89" s="108">
        <v>3.9947139131614497E-2</v>
      </c>
      <c r="I89" s="105">
        <f t="shared" si="2"/>
        <v>0.31763815826442754</v>
      </c>
      <c r="J89" s="108">
        <f t="shared" si="3"/>
        <v>0.11367172242106591</v>
      </c>
    </row>
    <row r="90" spans="2:10">
      <c r="B90" s="110">
        <v>87</v>
      </c>
      <c r="C90" s="103">
        <v>6.4341192150374496E-2</v>
      </c>
      <c r="D90" s="105">
        <v>0.108730940868425</v>
      </c>
      <c r="E90" s="108">
        <v>0.12672144770371599</v>
      </c>
      <c r="F90" s="103">
        <v>3.10079070162891E-2</v>
      </c>
      <c r="G90" s="105">
        <v>2.79371909285069E-2</v>
      </c>
      <c r="H90" s="108">
        <v>2.86413450377613E-2</v>
      </c>
      <c r="I90" s="105">
        <f t="shared" si="2"/>
        <v>0.2997935807225155</v>
      </c>
      <c r="J90" s="108">
        <f t="shared" si="3"/>
        <v>8.75864429825573E-2</v>
      </c>
    </row>
    <row r="91" spans="2:10">
      <c r="B91" s="110">
        <v>88</v>
      </c>
      <c r="C91" s="103">
        <v>0.133934726517106</v>
      </c>
      <c r="D91" s="105">
        <v>0.28719568303586002</v>
      </c>
      <c r="E91" s="108">
        <v>0.237059904504927</v>
      </c>
      <c r="F91" s="103">
        <v>3.0507779483768298E-2</v>
      </c>
      <c r="G91" s="105">
        <v>2.5848428989926901E-2</v>
      </c>
      <c r="H91" s="108">
        <v>3.4922341756568602E-2</v>
      </c>
      <c r="I91" s="105">
        <f t="shared" si="2"/>
        <v>0.65819031405789297</v>
      </c>
      <c r="J91" s="108">
        <f t="shared" si="3"/>
        <v>9.1278550230263794E-2</v>
      </c>
    </row>
    <row r="92" spans="2:10">
      <c r="B92" s="110">
        <v>89</v>
      </c>
      <c r="C92" s="103">
        <v>0.879329626055118</v>
      </c>
      <c r="D92" s="105">
        <v>1.0396675830033899</v>
      </c>
      <c r="E92" s="108">
        <v>0.73427380912433904</v>
      </c>
      <c r="F92" s="103">
        <v>4.1260521432965401E-2</v>
      </c>
      <c r="G92" s="105">
        <v>3.4464571986569201E-2</v>
      </c>
      <c r="H92" s="108">
        <v>3.9444659394109897E-2</v>
      </c>
      <c r="I92" s="105">
        <f t="shared" si="2"/>
        <v>2.6532710181828469</v>
      </c>
      <c r="J92" s="108">
        <f t="shared" si="3"/>
        <v>0.1151697528136445</v>
      </c>
    </row>
    <row r="93" spans="2:10">
      <c r="B93" s="110">
        <v>90</v>
      </c>
      <c r="C93" s="103">
        <v>0.86532338014483301</v>
      </c>
      <c r="D93" s="105">
        <v>1.0310228968919399</v>
      </c>
      <c r="E93" s="108">
        <v>0.70881108832405904</v>
      </c>
      <c r="F93" s="103">
        <v>3.5008927276455402E-2</v>
      </c>
      <c r="G93" s="105">
        <v>3.3420191017279201E-2</v>
      </c>
      <c r="H93" s="108">
        <v>3.4168622150311703E-2</v>
      </c>
      <c r="I93" s="105">
        <f t="shared" si="2"/>
        <v>2.605157365360832</v>
      </c>
      <c r="J93" s="108">
        <f t="shared" si="3"/>
        <v>0.10259774044404631</v>
      </c>
    </row>
    <row r="94" spans="2:10">
      <c r="B94" s="110">
        <v>91</v>
      </c>
      <c r="C94" s="103">
        <v>0.156257180936623</v>
      </c>
      <c r="D94" s="105">
        <v>0.312553428962772</v>
      </c>
      <c r="E94" s="108">
        <v>0.26686510482153297</v>
      </c>
      <c r="F94" s="103">
        <v>5.4013773512245601E-2</v>
      </c>
      <c r="G94" s="105">
        <v>5.2741238949143801E-2</v>
      </c>
      <c r="H94" s="108">
        <v>5.0499213619210802E-2</v>
      </c>
      <c r="I94" s="105">
        <f t="shared" si="2"/>
        <v>0.73567571472092796</v>
      </c>
      <c r="J94" s="108">
        <f t="shared" si="3"/>
        <v>0.15725422608060022</v>
      </c>
    </row>
    <row r="95" spans="2:10">
      <c r="B95" s="110">
        <v>92</v>
      </c>
      <c r="C95" s="103">
        <v>6.6967363258553098E-2</v>
      </c>
      <c r="D95" s="105">
        <v>0.101815191979268</v>
      </c>
      <c r="E95" s="108">
        <v>0.136590719331731</v>
      </c>
      <c r="F95" s="103">
        <v>3.8009692471580203E-2</v>
      </c>
      <c r="G95" s="105">
        <v>3.4203476744246702E-2</v>
      </c>
      <c r="H95" s="108">
        <v>4.1957058081632803E-2</v>
      </c>
      <c r="I95" s="105">
        <f t="shared" si="2"/>
        <v>0.3053732745695521</v>
      </c>
      <c r="J95" s="108">
        <f t="shared" si="3"/>
        <v>0.11417022729745971</v>
      </c>
    </row>
    <row r="96" spans="2:10">
      <c r="B96" s="110">
        <v>93</v>
      </c>
      <c r="C96" s="103">
        <v>5.9745392711062002E-2</v>
      </c>
      <c r="D96" s="105">
        <v>0.105657274695466</v>
      </c>
      <c r="E96" s="108">
        <v>0.13974888625269599</v>
      </c>
      <c r="F96" s="103">
        <v>3.9009947536621799E-2</v>
      </c>
      <c r="G96" s="105">
        <v>3.6031143440504197E-2</v>
      </c>
      <c r="H96" s="108">
        <v>9.1702552094586706E-2</v>
      </c>
      <c r="I96" s="105">
        <f t="shared" si="2"/>
        <v>0.30515155365922397</v>
      </c>
      <c r="J96" s="108">
        <f t="shared" si="3"/>
        <v>0.16674364307171269</v>
      </c>
    </row>
    <row r="97" spans="2:10">
      <c r="B97" s="110">
        <v>94</v>
      </c>
      <c r="C97" s="103">
        <v>5.8870002341669198E-2</v>
      </c>
      <c r="D97" s="105">
        <v>9.9509942349548797E-2</v>
      </c>
      <c r="E97" s="108">
        <v>0.133235166978206</v>
      </c>
      <c r="F97" s="103">
        <v>2.7006886756122801E-2</v>
      </c>
      <c r="G97" s="105">
        <v>2.6370619474571901E-2</v>
      </c>
      <c r="H97" s="108">
        <v>2.5375226743981499E-2</v>
      </c>
      <c r="I97" s="105">
        <f t="shared" si="2"/>
        <v>0.291615111669424</v>
      </c>
      <c r="J97" s="108">
        <f t="shared" si="3"/>
        <v>7.8752732974676207E-2</v>
      </c>
    </row>
    <row r="98" spans="2:10">
      <c r="B98" s="110">
        <v>95</v>
      </c>
      <c r="C98" s="103">
        <v>0.77187545821214598</v>
      </c>
      <c r="D98" s="105">
        <v>0.831234595649609</v>
      </c>
      <c r="E98" s="108">
        <v>0.59077459965299595</v>
      </c>
      <c r="F98" s="103">
        <v>2.9007396886205902E-2</v>
      </c>
      <c r="G98" s="105">
        <v>2.5587333747604399E-2</v>
      </c>
      <c r="H98" s="108">
        <v>3.0651263987779599E-2</v>
      </c>
      <c r="I98" s="105">
        <f t="shared" si="2"/>
        <v>2.1938846535147509</v>
      </c>
      <c r="J98" s="108">
        <f t="shared" si="3"/>
        <v>8.524599462158991E-2</v>
      </c>
    </row>
    <row r="99" spans="2:10">
      <c r="B99" s="110">
        <v>96</v>
      </c>
      <c r="C99" s="103">
        <v>0.14203208743399001</v>
      </c>
      <c r="D99" s="105">
        <v>0.299490347727696</v>
      </c>
      <c r="E99" s="108">
        <v>0.25600890603071702</v>
      </c>
      <c r="F99" s="103">
        <v>3.82597562378406E-2</v>
      </c>
      <c r="G99" s="105">
        <v>6.3707239126688603E-2</v>
      </c>
      <c r="H99" s="108">
        <v>8.6175274982036296E-2</v>
      </c>
      <c r="I99" s="105">
        <f t="shared" si="2"/>
        <v>0.69753134119240301</v>
      </c>
      <c r="J99" s="108">
        <f t="shared" si="3"/>
        <v>0.1881422703465655</v>
      </c>
    </row>
    <row r="100" spans="2:10">
      <c r="B100" s="110">
        <v>97</v>
      </c>
      <c r="C100" s="103">
        <v>0.77121891543510102</v>
      </c>
      <c r="D100" s="105">
        <v>0.832771428736089</v>
      </c>
      <c r="E100" s="108">
        <v>0.590182443355315</v>
      </c>
      <c r="F100" s="103">
        <v>2.3255930262216801E-2</v>
      </c>
      <c r="G100" s="105">
        <v>2.29763813243795E-2</v>
      </c>
      <c r="H100" s="108">
        <v>2.81388653002567E-2</v>
      </c>
      <c r="I100" s="105">
        <f t="shared" si="2"/>
        <v>2.1941727875265049</v>
      </c>
      <c r="J100" s="108">
        <f t="shared" si="3"/>
        <v>7.4371176886852991E-2</v>
      </c>
    </row>
    <row r="101" spans="2:10">
      <c r="B101" s="110">
        <v>98</v>
      </c>
      <c r="C101" s="103">
        <v>0.84365746850236001</v>
      </c>
      <c r="D101" s="105">
        <v>1.0202650652865899</v>
      </c>
      <c r="E101" s="108">
        <v>0.694599337179717</v>
      </c>
      <c r="F101" s="103">
        <v>2.82572055874247E-2</v>
      </c>
      <c r="G101" s="105">
        <v>2.19320003550895E-2</v>
      </c>
      <c r="H101" s="108">
        <v>2.6631426087743E-2</v>
      </c>
      <c r="I101" s="105">
        <f t="shared" si="2"/>
        <v>2.5585218709686668</v>
      </c>
      <c r="J101" s="108">
        <f t="shared" si="3"/>
        <v>7.6820632030257199E-2</v>
      </c>
    </row>
    <row r="102" spans="2:10">
      <c r="B102" s="110">
        <v>99</v>
      </c>
      <c r="C102" s="103">
        <v>0.77822203839024395</v>
      </c>
      <c r="D102" s="105">
        <v>0.82124518058749196</v>
      </c>
      <c r="E102" s="108">
        <v>0.596301391764684</v>
      </c>
      <c r="F102" s="103">
        <v>3.6759373640278203E-2</v>
      </c>
      <c r="G102" s="105">
        <v>3.5247857713536702E-2</v>
      </c>
      <c r="H102" s="108">
        <v>3.1656223462788798E-2</v>
      </c>
      <c r="I102" s="105">
        <f t="shared" si="2"/>
        <v>2.1957686107424199</v>
      </c>
      <c r="J102" s="108">
        <f t="shared" si="3"/>
        <v>0.10366345481660369</v>
      </c>
    </row>
    <row r="103" spans="2:10">
      <c r="B103" s="110">
        <v>100</v>
      </c>
      <c r="C103" s="103">
        <v>0.78150475227546701</v>
      </c>
      <c r="D103" s="105">
        <v>0.84103190657591598</v>
      </c>
      <c r="E103" s="108">
        <v>0.60498635079733798</v>
      </c>
      <c r="F103" s="103">
        <v>3.6009182341496998E-2</v>
      </c>
      <c r="G103" s="105">
        <v>3.7858810136761602E-2</v>
      </c>
      <c r="H103" s="108">
        <v>3.7434740444091501E-2</v>
      </c>
      <c r="I103" s="105">
        <f t="shared" si="2"/>
        <v>2.2275230096487211</v>
      </c>
      <c r="J103" s="108">
        <f t="shared" si="3"/>
        <v>0.1113027329223501</v>
      </c>
    </row>
    <row r="104" spans="2:10">
      <c r="B104" s="110">
        <v>101</v>
      </c>
      <c r="C104" s="103">
        <v>0.863353751813699</v>
      </c>
      <c r="D104" s="105">
        <v>1.01911244047173</v>
      </c>
      <c r="E104" s="108">
        <v>0.70782416116125801</v>
      </c>
      <c r="F104" s="103">
        <v>3.2258225847591103E-2</v>
      </c>
      <c r="G104" s="105">
        <v>3.2375810047989298E-2</v>
      </c>
      <c r="H104" s="108">
        <v>2.28628280564586E-2</v>
      </c>
      <c r="I104" s="105">
        <f t="shared" si="2"/>
        <v>2.590290353446687</v>
      </c>
      <c r="J104" s="108">
        <f t="shared" si="3"/>
        <v>8.7496863952038997E-2</v>
      </c>
    </row>
    <row r="105" spans="2:10">
      <c r="B105" s="110">
        <v>102</v>
      </c>
      <c r="C105" s="103">
        <v>0.85459984811976997</v>
      </c>
      <c r="D105" s="105">
        <v>1.01584667016296</v>
      </c>
      <c r="E105" s="108">
        <v>0.70604769226821495</v>
      </c>
      <c r="F105" s="103">
        <v>2.67568229898624E-2</v>
      </c>
      <c r="G105" s="105">
        <v>2.6370619474571901E-2</v>
      </c>
      <c r="H105" s="108">
        <v>2.06016692376879E-2</v>
      </c>
      <c r="I105" s="105">
        <f t="shared" si="2"/>
        <v>2.576494210550945</v>
      </c>
      <c r="J105" s="108">
        <f t="shared" si="3"/>
        <v>7.3729111702122208E-2</v>
      </c>
    </row>
    <row r="106" spans="2:10">
      <c r="B106" s="110">
        <v>103</v>
      </c>
      <c r="C106" s="103">
        <v>0.14750327724269499</v>
      </c>
      <c r="D106" s="105">
        <v>0.29161407815948798</v>
      </c>
      <c r="E106" s="108">
        <v>0.26469386506337</v>
      </c>
      <c r="F106" s="103">
        <v>4.0510330134184203E-2</v>
      </c>
      <c r="G106" s="105">
        <v>3.4986762471214197E-2</v>
      </c>
      <c r="H106" s="108">
        <v>3.2912422806550302E-2</v>
      </c>
      <c r="I106" s="105">
        <f t="shared" si="2"/>
        <v>0.703811220465553</v>
      </c>
      <c r="J106" s="108">
        <f t="shared" si="3"/>
        <v>0.10840951541194871</v>
      </c>
    </row>
    <row r="107" spans="2:10">
      <c r="B107" s="110">
        <v>104</v>
      </c>
      <c r="C107" s="103">
        <v>7.6158962137178002E-2</v>
      </c>
      <c r="D107" s="105">
        <v>0.110075669819095</v>
      </c>
      <c r="E107" s="108">
        <v>0.152973710234237</v>
      </c>
      <c r="F107" s="103">
        <v>4.3010967796788098E-2</v>
      </c>
      <c r="G107" s="105">
        <v>4.02086673176641E-2</v>
      </c>
      <c r="H107" s="108">
        <v>3.8439699919100699E-2</v>
      </c>
      <c r="I107" s="105">
        <f t="shared" si="2"/>
        <v>0.33920834219050999</v>
      </c>
      <c r="J107" s="108">
        <f t="shared" si="3"/>
        <v>0.12165933503355289</v>
      </c>
    </row>
    <row r="108" spans="2:10">
      <c r="B108" s="110">
        <v>105</v>
      </c>
      <c r="C108" s="103">
        <v>7.35327910289994E-2</v>
      </c>
      <c r="D108" s="105">
        <v>8.5486340435423205E-2</v>
      </c>
      <c r="E108" s="108">
        <v>0.16146128383433</v>
      </c>
      <c r="F108" s="103">
        <v>5.0012753252079198E-2</v>
      </c>
      <c r="G108" s="105">
        <v>5.63965723416587E-2</v>
      </c>
      <c r="H108" s="108">
        <v>7.4367001150678499E-2</v>
      </c>
      <c r="I108" s="105">
        <f t="shared" si="2"/>
        <v>0.3204804152987526</v>
      </c>
      <c r="J108" s="108">
        <f t="shared" si="3"/>
        <v>0.1807763267444164</v>
      </c>
    </row>
    <row r="109" spans="2:10">
      <c r="B109" s="110">
        <v>106</v>
      </c>
      <c r="C109" s="103">
        <v>0.77669010524380699</v>
      </c>
      <c r="D109" s="105">
        <v>0.80875841175984597</v>
      </c>
      <c r="E109" s="108">
        <v>0.60005171498332999</v>
      </c>
      <c r="F109" s="103">
        <v>3.3508544678893103E-2</v>
      </c>
      <c r="G109" s="105">
        <v>3.0809238594054301E-2</v>
      </c>
      <c r="H109" s="108">
        <v>2.9395064644018198E-2</v>
      </c>
      <c r="I109" s="105">
        <f t="shared" si="2"/>
        <v>2.1855002319869827</v>
      </c>
      <c r="J109" s="108">
        <f t="shared" si="3"/>
        <v>9.3712847916965603E-2</v>
      </c>
    </row>
    <row r="110" spans="2:10">
      <c r="B110" s="110">
        <v>107</v>
      </c>
      <c r="C110" s="103">
        <v>0.137217440402329</v>
      </c>
      <c r="D110" s="105">
        <v>0.25953268747922797</v>
      </c>
      <c r="E110" s="108">
        <v>0.25166642651438997</v>
      </c>
      <c r="F110" s="103">
        <v>2.2255675197175199E-2</v>
      </c>
      <c r="G110" s="105">
        <v>2.6370619474571901E-2</v>
      </c>
      <c r="H110" s="108">
        <v>2.5626466612733802E-2</v>
      </c>
      <c r="I110" s="105">
        <f t="shared" si="2"/>
        <v>0.64841655439594692</v>
      </c>
      <c r="J110" s="108">
        <f t="shared" si="3"/>
        <v>7.4252761284480912E-2</v>
      </c>
    </row>
    <row r="111" spans="2:10">
      <c r="B111" s="110">
        <v>108</v>
      </c>
      <c r="C111" s="103">
        <v>8.1848999538231507E-2</v>
      </c>
      <c r="D111" s="105">
        <v>7.14627385212976E-2</v>
      </c>
      <c r="E111" s="108">
        <v>0.16679069051345799</v>
      </c>
      <c r="F111" s="103">
        <v>4.4011222861829701E-2</v>
      </c>
      <c r="G111" s="105">
        <v>4.5430572164114003E-2</v>
      </c>
      <c r="H111" s="108">
        <v>4.8991774406696997E-2</v>
      </c>
      <c r="I111" s="105">
        <f t="shared" si="2"/>
        <v>0.3201024285729871</v>
      </c>
      <c r="J111" s="108">
        <f t="shared" si="3"/>
        <v>0.13843356943264071</v>
      </c>
    </row>
    <row r="112" spans="2:10">
      <c r="B112" s="110">
        <v>109</v>
      </c>
      <c r="C112" s="103">
        <v>0.78259899023720803</v>
      </c>
      <c r="D112" s="105">
        <v>0.80952682830308598</v>
      </c>
      <c r="E112" s="108">
        <v>0.598670016955408</v>
      </c>
      <c r="F112" s="103">
        <v>4.4011222861829701E-2</v>
      </c>
      <c r="G112" s="105">
        <v>3.3942381501924197E-2</v>
      </c>
      <c r="H112" s="108">
        <v>3.9947139131614497E-2</v>
      </c>
      <c r="I112" s="105">
        <f t="shared" si="2"/>
        <v>2.190795835495702</v>
      </c>
      <c r="J112" s="108">
        <f t="shared" si="3"/>
        <v>0.11790074349536839</v>
      </c>
    </row>
    <row r="113" spans="2:10">
      <c r="B113" s="110">
        <v>110</v>
      </c>
      <c r="C113" s="103">
        <v>0.16632417018464099</v>
      </c>
      <c r="D113" s="105">
        <v>0.30486926353037402</v>
      </c>
      <c r="E113" s="108">
        <v>0.29548599254277802</v>
      </c>
      <c r="F113" s="103">
        <v>7.2018364682994093E-2</v>
      </c>
      <c r="G113" s="105">
        <v>7.4412144061910906E-2</v>
      </c>
      <c r="H113" s="108">
        <v>6.3563686794329999E-2</v>
      </c>
      <c r="I113" s="105">
        <f t="shared" si="2"/>
        <v>0.76667942625779295</v>
      </c>
      <c r="J113" s="108">
        <f t="shared" si="3"/>
        <v>0.20999419553923498</v>
      </c>
    </row>
    <row r="114" spans="2:10">
      <c r="B114" s="110">
        <v>111</v>
      </c>
      <c r="C114" s="103">
        <v>0.85875795237438601</v>
      </c>
      <c r="D114" s="105">
        <v>1.01277300399</v>
      </c>
      <c r="E114" s="108">
        <v>0.72203591230560005</v>
      </c>
      <c r="F114" s="103">
        <v>5.3013518447203999E-2</v>
      </c>
      <c r="G114" s="105">
        <v>3.6553333925149201E-2</v>
      </c>
      <c r="H114" s="108">
        <v>5.1504173094219903E-2</v>
      </c>
      <c r="I114" s="105">
        <f t="shared" si="2"/>
        <v>2.5935668686699862</v>
      </c>
      <c r="J114" s="108">
        <f t="shared" si="3"/>
        <v>0.1410710254665731</v>
      </c>
    </row>
    <row r="115" spans="2:10">
      <c r="B115" s="110">
        <v>112</v>
      </c>
      <c r="C115" s="103">
        <v>0.86816839884536001</v>
      </c>
      <c r="D115" s="105">
        <v>1.0193045446075399</v>
      </c>
      <c r="E115" s="108">
        <v>0.72637839182192598</v>
      </c>
      <c r="F115" s="103">
        <v>4.2760904030527701E-2</v>
      </c>
      <c r="G115" s="105">
        <v>3.9425381590696598E-2</v>
      </c>
      <c r="H115" s="108">
        <v>3.7434740444091501E-2</v>
      </c>
      <c r="I115" s="105">
        <f t="shared" si="2"/>
        <v>2.613851335274826</v>
      </c>
      <c r="J115" s="108">
        <f t="shared" si="3"/>
        <v>0.1196210260653158</v>
      </c>
    </row>
    <row r="116" spans="2:10">
      <c r="B116" s="110">
        <v>113</v>
      </c>
      <c r="C116" s="103">
        <v>0.123430042084392</v>
      </c>
      <c r="D116" s="105">
        <v>0.26952210254134501</v>
      </c>
      <c r="E116" s="108">
        <v>0.261140927277285</v>
      </c>
      <c r="F116" s="103">
        <v>3.1508034548809898E-2</v>
      </c>
      <c r="G116" s="105">
        <v>3.3681286259601699E-2</v>
      </c>
      <c r="H116" s="108">
        <v>4.1454578344128197E-2</v>
      </c>
      <c r="I116" s="105">
        <f t="shared" si="2"/>
        <v>0.65409307190302202</v>
      </c>
      <c r="J116" s="108">
        <f t="shared" si="3"/>
        <v>0.1066438991525398</v>
      </c>
    </row>
    <row r="117" spans="2:10">
      <c r="B117" s="110">
        <v>114</v>
      </c>
      <c r="C117" s="103">
        <v>0.85197367701159199</v>
      </c>
      <c r="D117" s="105">
        <v>1.0045125261501699</v>
      </c>
      <c r="E117" s="108">
        <v>0.72065421427767695</v>
      </c>
      <c r="F117" s="103">
        <v>4.07603939004446E-2</v>
      </c>
      <c r="G117" s="105">
        <v>3.05481433517318E-2</v>
      </c>
      <c r="H117" s="108">
        <v>3.2409943069045703E-2</v>
      </c>
      <c r="I117" s="105">
        <f t="shared" si="2"/>
        <v>2.577140417439439</v>
      </c>
      <c r="J117" s="108">
        <f t="shared" si="3"/>
        <v>0.10371848032122211</v>
      </c>
    </row>
    <row r="118" spans="2:10">
      <c r="B118" s="110">
        <v>115</v>
      </c>
      <c r="C118" s="103">
        <v>0.848253267941672</v>
      </c>
      <c r="D118" s="105">
        <v>1.00758619232313</v>
      </c>
      <c r="E118" s="108">
        <v>0.71098232808222195</v>
      </c>
      <c r="F118" s="103">
        <v>3.3258480912632699E-2</v>
      </c>
      <c r="G118" s="105">
        <v>2.6631714716894399E-2</v>
      </c>
      <c r="H118" s="108">
        <v>3.0902503856531899E-2</v>
      </c>
      <c r="I118" s="105">
        <f t="shared" si="2"/>
        <v>2.5668217883470237</v>
      </c>
      <c r="J118" s="108">
        <f t="shared" si="3"/>
        <v>9.0792699486059003E-2</v>
      </c>
    </row>
    <row r="119" spans="2:10">
      <c r="B119" s="110">
        <v>116</v>
      </c>
      <c r="C119" s="103">
        <v>0.76684196358813705</v>
      </c>
      <c r="D119" s="105">
        <v>0.79876899669772905</v>
      </c>
      <c r="E119" s="108">
        <v>0.59294583941115897</v>
      </c>
      <c r="F119" s="103">
        <v>3.2258225847591103E-2</v>
      </c>
      <c r="G119" s="105">
        <v>3.10703338363768E-2</v>
      </c>
      <c r="H119" s="108">
        <v>6.08000482380548E-2</v>
      </c>
      <c r="I119" s="105">
        <f t="shared" si="2"/>
        <v>2.158556799697025</v>
      </c>
      <c r="J119" s="108">
        <f t="shared" si="3"/>
        <v>0.12412860792202271</v>
      </c>
    </row>
    <row r="120" spans="2:10">
      <c r="B120" s="110">
        <v>117</v>
      </c>
      <c r="C120" s="103">
        <v>0.77100006784275299</v>
      </c>
      <c r="D120" s="105">
        <v>0.80587684972269702</v>
      </c>
      <c r="E120" s="108">
        <v>0.59847263152284802</v>
      </c>
      <c r="F120" s="103">
        <v>3.4758863510195102E-2</v>
      </c>
      <c r="G120" s="105">
        <v>0.10052166829416</v>
      </c>
      <c r="H120" s="108">
        <v>3.1404983594036498E-2</v>
      </c>
      <c r="I120" s="105">
        <f t="shared" si="2"/>
        <v>2.1753495490882981</v>
      </c>
      <c r="J120" s="108">
        <f t="shared" si="3"/>
        <v>0.1666855153983916</v>
      </c>
    </row>
    <row r="121" spans="2:10">
      <c r="B121" s="110">
        <v>118</v>
      </c>
      <c r="C121" s="103">
        <v>0.76793620154987796</v>
      </c>
      <c r="D121" s="105">
        <v>0.80453212077202796</v>
      </c>
      <c r="E121" s="108">
        <v>0.59314322484371995</v>
      </c>
      <c r="F121" s="103">
        <v>2.7757078054903898E-2</v>
      </c>
      <c r="G121" s="105">
        <v>2.0626524143477001E-2</v>
      </c>
      <c r="H121" s="108">
        <v>2.9143824775265899E-2</v>
      </c>
      <c r="I121" s="105">
        <f t="shared" si="2"/>
        <v>2.1656115471656259</v>
      </c>
      <c r="J121" s="108">
        <f t="shared" si="3"/>
        <v>7.7527426973646799E-2</v>
      </c>
    </row>
    <row r="122" spans="2:10">
      <c r="B122" s="110">
        <v>119</v>
      </c>
      <c r="C122" s="103">
        <v>0.83577895517782397</v>
      </c>
      <c r="D122" s="105">
        <v>0.98895209114956995</v>
      </c>
      <c r="E122" s="108">
        <v>0.70328429621236999</v>
      </c>
      <c r="F122" s="103">
        <v>2.5006376626039599E-2</v>
      </c>
      <c r="G122" s="105">
        <v>2.1670905112767001E-2</v>
      </c>
      <c r="H122" s="108">
        <v>2.2360348318954001E-2</v>
      </c>
      <c r="I122" s="105">
        <f t="shared" si="2"/>
        <v>2.5280153425397636</v>
      </c>
      <c r="J122" s="108">
        <f t="shared" si="3"/>
        <v>6.9037630057760604E-2</v>
      </c>
    </row>
    <row r="123" spans="2:10">
      <c r="B123" s="110">
        <v>120</v>
      </c>
      <c r="C123" s="103">
        <v>0.82527427074510995</v>
      </c>
      <c r="D123" s="105">
        <v>0.78301645756131399</v>
      </c>
      <c r="E123" s="108">
        <v>0.58662950556922899</v>
      </c>
      <c r="F123" s="103">
        <v>2.4506249093518801E-2</v>
      </c>
      <c r="G123" s="105">
        <v>2.3237476566702001E-2</v>
      </c>
      <c r="H123" s="108">
        <v>3.1404983594036498E-2</v>
      </c>
      <c r="I123" s="105">
        <f t="shared" si="2"/>
        <v>2.1949202338756528</v>
      </c>
      <c r="J123" s="108">
        <f t="shared" si="3"/>
        <v>7.9148709254257293E-2</v>
      </c>
    </row>
    <row r="124" spans="2:10">
      <c r="B124" s="110">
        <v>121</v>
      </c>
      <c r="C124" s="103">
        <v>0.76421579247995897</v>
      </c>
      <c r="D124" s="105">
        <v>0.78628222787008295</v>
      </c>
      <c r="E124" s="108">
        <v>0.59649877719724498</v>
      </c>
      <c r="F124" s="103">
        <v>2.3756057794737599E-2</v>
      </c>
      <c r="G124" s="105">
        <v>1.98432384165095E-2</v>
      </c>
      <c r="H124" s="108">
        <v>2.1355388843944799E-2</v>
      </c>
      <c r="I124" s="105">
        <f t="shared" si="2"/>
        <v>2.1469967975472866</v>
      </c>
      <c r="J124" s="108">
        <f t="shared" si="3"/>
        <v>6.4954685055191891E-2</v>
      </c>
    </row>
    <row r="125" spans="2:10">
      <c r="B125" s="110">
        <v>122</v>
      </c>
      <c r="C125" s="103">
        <v>0.110080338951151</v>
      </c>
      <c r="D125" s="105">
        <v>0.25319325099750001</v>
      </c>
      <c r="E125" s="108">
        <v>0.237454675370048</v>
      </c>
      <c r="F125" s="103">
        <v>2.3255930262216801E-2</v>
      </c>
      <c r="G125" s="105">
        <v>1.8015571720252099E-2</v>
      </c>
      <c r="H125" s="108">
        <v>1.7838030681412698E-2</v>
      </c>
      <c r="I125" s="105">
        <f t="shared" si="2"/>
        <v>0.60072826531869894</v>
      </c>
      <c r="J125" s="108">
        <f t="shared" si="3"/>
        <v>5.9109532663881595E-2</v>
      </c>
    </row>
    <row r="126" spans="2:10">
      <c r="B126" s="110">
        <v>123</v>
      </c>
      <c r="C126" s="103">
        <v>3.7860633476240801E-2</v>
      </c>
      <c r="D126" s="105">
        <v>5.0907595989634E-2</v>
      </c>
      <c r="E126" s="108">
        <v>0.12889268746187901</v>
      </c>
      <c r="F126" s="103">
        <v>3.4508799743934698E-2</v>
      </c>
      <c r="G126" s="105">
        <v>2.4804048020636901E-2</v>
      </c>
      <c r="H126" s="108">
        <v>2.9143824775265899E-2</v>
      </c>
      <c r="I126" s="105">
        <f t="shared" si="2"/>
        <v>0.2176609169277538</v>
      </c>
      <c r="J126" s="108">
        <f t="shared" si="3"/>
        <v>8.8456672539837494E-2</v>
      </c>
    </row>
    <row r="127" spans="2:10">
      <c r="B127" s="110">
        <v>124</v>
      </c>
      <c r="C127" s="103">
        <v>5.8213459564624502E-2</v>
      </c>
      <c r="D127" s="105">
        <v>5.14839083970638E-2</v>
      </c>
      <c r="E127" s="108">
        <v>0.14073581341549801</v>
      </c>
      <c r="F127" s="103">
        <v>4.2010712731746502E-2</v>
      </c>
      <c r="G127" s="105">
        <v>3.00259528670868E-2</v>
      </c>
      <c r="H127" s="108">
        <v>3.64297809690824E-2</v>
      </c>
      <c r="I127" s="105">
        <f t="shared" si="2"/>
        <v>0.25043318137718629</v>
      </c>
      <c r="J127" s="108">
        <f t="shared" si="3"/>
        <v>0.10846644656791571</v>
      </c>
    </row>
    <row r="128" spans="2:10">
      <c r="B128" s="110">
        <v>125</v>
      </c>
      <c r="C128" s="103">
        <v>7.1344315105517295E-2</v>
      </c>
      <c r="D128" s="105">
        <v>6.8965384755768397E-2</v>
      </c>
      <c r="E128" s="108">
        <v>0.149618157880712</v>
      </c>
      <c r="F128" s="103">
        <v>4.1260521432965401E-2</v>
      </c>
      <c r="G128" s="105">
        <v>3.91642863483741E-2</v>
      </c>
      <c r="H128" s="108">
        <v>3.9193419525357598E-2</v>
      </c>
      <c r="I128" s="105">
        <f t="shared" si="2"/>
        <v>0.2899278577419977</v>
      </c>
      <c r="J128" s="108">
        <f t="shared" si="3"/>
        <v>0.11961822730669711</v>
      </c>
    </row>
    <row r="129" spans="2:10">
      <c r="B129" s="110">
        <v>126</v>
      </c>
      <c r="C129" s="103">
        <v>0.14859751520443601</v>
      </c>
      <c r="D129" s="105">
        <v>0.26875368599810501</v>
      </c>
      <c r="E129" s="108">
        <v>0.25719321862607802</v>
      </c>
      <c r="F129" s="103">
        <v>4.3010967796788098E-2</v>
      </c>
      <c r="G129" s="105">
        <v>3.8381000621406598E-2</v>
      </c>
      <c r="H129" s="108">
        <v>3.3666142412807201E-2</v>
      </c>
      <c r="I129" s="105">
        <f t="shared" si="2"/>
        <v>0.67454441982861901</v>
      </c>
      <c r="J129" s="108">
        <f t="shared" si="3"/>
        <v>0.1150581108310019</v>
      </c>
    </row>
    <row r="130" spans="2:10">
      <c r="B130" s="110">
        <v>127</v>
      </c>
      <c r="C130" s="103">
        <v>0.88042386401686001</v>
      </c>
      <c r="D130" s="105">
        <v>1.01065985849609</v>
      </c>
      <c r="E130" s="108">
        <v>0.64446343730939903</v>
      </c>
      <c r="F130" s="103">
        <v>4.2760904030527701E-2</v>
      </c>
      <c r="G130" s="105">
        <v>4.0730857802309103E-2</v>
      </c>
      <c r="H130" s="108">
        <v>3.8942179656605298E-2</v>
      </c>
      <c r="I130" s="105">
        <f t="shared" si="2"/>
        <v>2.5355471598223489</v>
      </c>
      <c r="J130" s="108">
        <f t="shared" si="3"/>
        <v>0.12243394148944209</v>
      </c>
    </row>
    <row r="131" spans="2:10">
      <c r="B131" s="110">
        <v>128</v>
      </c>
      <c r="C131" s="103">
        <v>0.86641761810657403</v>
      </c>
      <c r="D131" s="105">
        <v>1.0033599013353101</v>
      </c>
      <c r="E131" s="108">
        <v>0.65433270893741502</v>
      </c>
      <c r="F131" s="103">
        <v>3.5759118575236601E-2</v>
      </c>
      <c r="G131" s="105">
        <v>2.4281857535991901E-2</v>
      </c>
      <c r="H131" s="108">
        <v>3.2661182937798003E-2</v>
      </c>
      <c r="I131" s="105">
        <f t="shared" si="2"/>
        <v>2.5241102283792993</v>
      </c>
      <c r="J131" s="108">
        <f t="shared" si="3"/>
        <v>9.2702159049026511E-2</v>
      </c>
    </row>
    <row r="132" spans="2:10">
      <c r="B132" s="110">
        <v>129</v>
      </c>
      <c r="C132" s="103">
        <v>0.170919969623954</v>
      </c>
      <c r="D132" s="105">
        <v>0.25914847920760797</v>
      </c>
      <c r="E132" s="108">
        <v>0.17054101373210401</v>
      </c>
      <c r="F132" s="103">
        <v>2.97575881849871E-2</v>
      </c>
      <c r="G132" s="105">
        <v>2.8720476655474302E-2</v>
      </c>
      <c r="H132" s="108">
        <v>2.43702672689723E-2</v>
      </c>
      <c r="I132" s="105">
        <f t="shared" si="2"/>
        <v>0.60060946256366599</v>
      </c>
      <c r="J132" s="108">
        <f t="shared" si="3"/>
        <v>8.2848332109433709E-2</v>
      </c>
    </row>
    <row r="133" spans="2:10">
      <c r="B133" s="110">
        <v>130</v>
      </c>
      <c r="C133" s="103">
        <v>0.88283118753268996</v>
      </c>
      <c r="D133" s="105">
        <v>0.99279417386576896</v>
      </c>
      <c r="E133" s="108">
        <v>0.62354058145800695</v>
      </c>
      <c r="F133" s="103">
        <v>2.0505228833352498E-2</v>
      </c>
      <c r="G133" s="105">
        <v>1.8015571720252099E-2</v>
      </c>
      <c r="H133" s="108">
        <v>1.6330591468899001E-2</v>
      </c>
      <c r="I133" s="105">
        <f t="shared" ref="I133:I196" si="4">SUM(C133:E133)</f>
        <v>2.4991659428564659</v>
      </c>
      <c r="J133" s="108">
        <f t="shared" ref="J133:J196" si="5">SUM(F133:H133)</f>
        <v>5.4851392022503602E-2</v>
      </c>
    </row>
    <row r="134" spans="2:10">
      <c r="B134" s="110">
        <v>131</v>
      </c>
      <c r="C134" s="103">
        <v>0.81717690982822599</v>
      </c>
      <c r="D134" s="105">
        <v>0.79723216361125004</v>
      </c>
      <c r="E134" s="108">
        <v>0.52445309431273301</v>
      </c>
      <c r="F134" s="103">
        <v>2.97575881849871E-2</v>
      </c>
      <c r="G134" s="105">
        <v>3.2898000532634197E-2</v>
      </c>
      <c r="H134" s="108">
        <v>3.79372201815961E-2</v>
      </c>
      <c r="I134" s="105">
        <f t="shared" si="4"/>
        <v>2.1388621677522091</v>
      </c>
      <c r="J134" s="108">
        <f t="shared" si="5"/>
        <v>0.1005928088992174</v>
      </c>
    </row>
    <row r="135" spans="2:10">
      <c r="B135" s="110">
        <v>132</v>
      </c>
      <c r="C135" s="103">
        <v>8.8852122493374305E-2</v>
      </c>
      <c r="D135" s="105">
        <v>4.9178658767344598E-2</v>
      </c>
      <c r="E135" s="108">
        <v>6.4347651014659807E-2</v>
      </c>
      <c r="F135" s="103">
        <v>2.1755547664654401E-2</v>
      </c>
      <c r="G135" s="105">
        <v>3.0809238594054301E-2</v>
      </c>
      <c r="H135" s="108">
        <v>4.0449618869119103E-2</v>
      </c>
      <c r="I135" s="105">
        <f t="shared" si="4"/>
        <v>0.20237843227537872</v>
      </c>
      <c r="J135" s="108">
        <f t="shared" si="5"/>
        <v>9.3014405127827798E-2</v>
      </c>
    </row>
    <row r="136" spans="2:10">
      <c r="B136" s="110">
        <v>133</v>
      </c>
      <c r="C136" s="103">
        <v>0.115113833575159</v>
      </c>
      <c r="D136" s="105">
        <v>5.9936490372701198E-2</v>
      </c>
      <c r="E136" s="108">
        <v>7.5006464372916304E-2</v>
      </c>
      <c r="F136" s="103">
        <v>3.5008927276455402E-2</v>
      </c>
      <c r="G136" s="105">
        <v>4.2558524498566501E-2</v>
      </c>
      <c r="H136" s="108">
        <v>3.5424821494073201E-2</v>
      </c>
      <c r="I136" s="105">
        <f t="shared" si="4"/>
        <v>0.25005678832077649</v>
      </c>
      <c r="J136" s="108">
        <f t="shared" si="5"/>
        <v>0.11299227326909511</v>
      </c>
    </row>
    <row r="137" spans="2:10">
      <c r="B137" s="110">
        <v>134</v>
      </c>
      <c r="C137" s="103">
        <v>0.193242424043471</v>
      </c>
      <c r="D137" s="105">
        <v>0.28757989130747902</v>
      </c>
      <c r="E137" s="108">
        <v>0.21751874668145699</v>
      </c>
      <c r="F137" s="103">
        <v>5.9015048837453503E-2</v>
      </c>
      <c r="G137" s="105">
        <v>5.4830000887723801E-2</v>
      </c>
      <c r="H137" s="108">
        <v>7.3362041675669398E-2</v>
      </c>
      <c r="I137" s="105">
        <f t="shared" si="4"/>
        <v>0.69834106203240698</v>
      </c>
      <c r="J137" s="108">
        <f t="shared" si="5"/>
        <v>0.18720709140084671</v>
      </c>
    </row>
    <row r="138" spans="2:10">
      <c r="B138" s="110">
        <v>135</v>
      </c>
      <c r="C138" s="103">
        <v>0.894430109927145</v>
      </c>
      <c r="D138" s="105">
        <v>0.99702046485358697</v>
      </c>
      <c r="E138" s="108">
        <v>0.64979284398852699</v>
      </c>
      <c r="F138" s="103">
        <v>3.7759628705319799E-2</v>
      </c>
      <c r="G138" s="105">
        <v>3.3159095774956703E-2</v>
      </c>
      <c r="H138" s="108">
        <v>3.3163662675302602E-2</v>
      </c>
      <c r="I138" s="105">
        <f t="shared" si="4"/>
        <v>2.541243418769259</v>
      </c>
      <c r="J138" s="108">
        <f t="shared" si="5"/>
        <v>0.1040823871555791</v>
      </c>
    </row>
    <row r="139" spans="2:10">
      <c r="B139" s="110">
        <v>136</v>
      </c>
      <c r="C139" s="103">
        <v>0.93163420062634095</v>
      </c>
      <c r="D139" s="105">
        <v>1.09537778238827</v>
      </c>
      <c r="E139" s="108">
        <v>0.71512742216598901</v>
      </c>
      <c r="F139" s="103">
        <v>8.4521552996013896E-2</v>
      </c>
      <c r="G139" s="105">
        <v>7.2062286881008394E-2</v>
      </c>
      <c r="H139" s="108">
        <v>7.2608322069412506E-2</v>
      </c>
      <c r="I139" s="105">
        <f t="shared" si="4"/>
        <v>2.7421394051806001</v>
      </c>
      <c r="J139" s="108">
        <f t="shared" si="5"/>
        <v>0.2291921619464348</v>
      </c>
    </row>
    <row r="140" spans="2:10">
      <c r="B140" s="110">
        <v>137</v>
      </c>
      <c r="C140" s="103">
        <v>0.162603761114722</v>
      </c>
      <c r="D140" s="105">
        <v>0.25838006266436903</v>
      </c>
      <c r="E140" s="108">
        <v>0.18593707747180799</v>
      </c>
      <c r="F140" s="103">
        <v>2.2005611430914802E-2</v>
      </c>
      <c r="G140" s="105">
        <v>1.72322859932846E-2</v>
      </c>
      <c r="H140" s="108">
        <v>2.08529091064402E-2</v>
      </c>
      <c r="I140" s="105">
        <f t="shared" si="4"/>
        <v>0.60692090125089904</v>
      </c>
      <c r="J140" s="108">
        <f t="shared" si="5"/>
        <v>6.0090806530639605E-2</v>
      </c>
    </row>
    <row r="141" spans="2:10">
      <c r="B141" s="110">
        <v>138</v>
      </c>
      <c r="C141" s="103">
        <v>0.87998616883216296</v>
      </c>
      <c r="D141" s="105">
        <v>0.973967968556395</v>
      </c>
      <c r="E141" s="108">
        <v>0.63380462395114301</v>
      </c>
      <c r="F141" s="103">
        <v>1.35034433780614E-2</v>
      </c>
      <c r="G141" s="105">
        <v>1.2271476389157199E-2</v>
      </c>
      <c r="H141" s="108">
        <v>1.6833071206403601E-2</v>
      </c>
      <c r="I141" s="105">
        <f t="shared" si="4"/>
        <v>2.487758761339701</v>
      </c>
      <c r="J141" s="108">
        <f t="shared" si="5"/>
        <v>4.2607990973622202E-2</v>
      </c>
    </row>
    <row r="142" spans="2:10">
      <c r="B142" s="110">
        <v>139</v>
      </c>
      <c r="C142" s="103">
        <v>0.15800796167540901</v>
      </c>
      <c r="D142" s="105">
        <v>0.243011731799573</v>
      </c>
      <c r="E142" s="108">
        <v>0.17646257670891299</v>
      </c>
      <c r="F142" s="103">
        <v>1.8754782469529701E-2</v>
      </c>
      <c r="G142" s="105">
        <v>1.7493381235607099E-2</v>
      </c>
      <c r="H142" s="108">
        <v>2.1606628712697099E-2</v>
      </c>
      <c r="I142" s="105">
        <f t="shared" si="4"/>
        <v>0.57748227018389497</v>
      </c>
      <c r="J142" s="108">
        <f t="shared" si="5"/>
        <v>5.7854792417833895E-2</v>
      </c>
    </row>
    <row r="143" spans="2:10">
      <c r="B143" s="110">
        <v>140</v>
      </c>
      <c r="C143" s="103">
        <v>0.168293798515775</v>
      </c>
      <c r="D143" s="105">
        <v>0.252232730318451</v>
      </c>
      <c r="E143" s="108">
        <v>0.186134462904368</v>
      </c>
      <c r="F143" s="103">
        <v>2.4506249093518801E-2</v>
      </c>
      <c r="G143" s="105">
        <v>1.9059952689542001E-2</v>
      </c>
      <c r="H143" s="108">
        <v>2.3867787531467701E-2</v>
      </c>
      <c r="I143" s="105">
        <f t="shared" si="4"/>
        <v>0.606660991738594</v>
      </c>
      <c r="J143" s="108">
        <f t="shared" si="5"/>
        <v>6.74339893145285E-2</v>
      </c>
    </row>
    <row r="144" spans="2:10">
      <c r="B144" s="110">
        <v>141</v>
      </c>
      <c r="C144" s="103">
        <v>0.81083032965012802</v>
      </c>
      <c r="D144" s="105">
        <v>0.77802175003025598</v>
      </c>
      <c r="E144" s="108">
        <v>0.53254589704770605</v>
      </c>
      <c r="F144" s="103">
        <v>2.7006886756122801E-2</v>
      </c>
      <c r="G144" s="105">
        <v>2.5587333747604399E-2</v>
      </c>
      <c r="H144" s="108">
        <v>2.1355388843944799E-2</v>
      </c>
      <c r="I144" s="105">
        <f t="shared" si="4"/>
        <v>2.1213979767280899</v>
      </c>
      <c r="J144" s="108">
        <f t="shared" si="5"/>
        <v>7.3949609347672002E-2</v>
      </c>
    </row>
    <row r="145" spans="2:10">
      <c r="B145" s="110">
        <v>142</v>
      </c>
      <c r="C145" s="103">
        <v>0.14115669706459699</v>
      </c>
      <c r="D145" s="105">
        <v>6.1857531730800601E-2</v>
      </c>
      <c r="E145" s="108">
        <v>0.149026001583031</v>
      </c>
      <c r="F145" s="103">
        <v>3.0507779483768298E-2</v>
      </c>
      <c r="G145" s="105">
        <v>0.11749285904512199</v>
      </c>
      <c r="H145" s="108">
        <v>4.2208297950385103E-2</v>
      </c>
      <c r="I145" s="105">
        <f t="shared" si="4"/>
        <v>0.35204023037842858</v>
      </c>
      <c r="J145" s="108">
        <f t="shared" si="5"/>
        <v>0.19020893647927539</v>
      </c>
    </row>
    <row r="146" spans="2:10">
      <c r="B146" s="110">
        <v>143</v>
      </c>
      <c r="C146" s="103">
        <v>0.84781557275697605</v>
      </c>
      <c r="D146" s="105">
        <v>0.77917437484511598</v>
      </c>
      <c r="E146" s="108">
        <v>0.58090532802498096</v>
      </c>
      <c r="F146" s="103">
        <v>3.0507779483768298E-2</v>
      </c>
      <c r="G146" s="105">
        <v>2.4542952778314399E-2</v>
      </c>
      <c r="H146" s="108">
        <v>2.3867787531467701E-2</v>
      </c>
      <c r="I146" s="105">
        <f t="shared" si="4"/>
        <v>2.2078952756270729</v>
      </c>
      <c r="J146" s="108">
        <f t="shared" si="5"/>
        <v>7.8918519793550398E-2</v>
      </c>
    </row>
    <row r="147" spans="2:10">
      <c r="B147" s="110">
        <v>144</v>
      </c>
      <c r="C147" s="103">
        <v>0.92594416322528805</v>
      </c>
      <c r="D147" s="105">
        <v>0.98453369602594099</v>
      </c>
      <c r="E147" s="108">
        <v>0.70170521275188802</v>
      </c>
      <c r="F147" s="103">
        <v>2.7006886756122801E-2</v>
      </c>
      <c r="G147" s="105">
        <v>2.7676095686184399E-2</v>
      </c>
      <c r="H147" s="108">
        <v>2.8390105169009E-2</v>
      </c>
      <c r="I147" s="105">
        <f t="shared" si="4"/>
        <v>2.6121830720031172</v>
      </c>
      <c r="J147" s="108">
        <f t="shared" si="5"/>
        <v>8.3073087611316196E-2</v>
      </c>
    </row>
    <row r="148" spans="2:10">
      <c r="B148" s="110">
        <v>145</v>
      </c>
      <c r="C148" s="103">
        <v>0.131527403001275</v>
      </c>
      <c r="D148" s="105">
        <v>5.1676012532873801E-2</v>
      </c>
      <c r="E148" s="108">
        <v>0.13639333389917099</v>
      </c>
      <c r="F148" s="103">
        <v>3.6009182341496998E-2</v>
      </c>
      <c r="G148" s="105">
        <v>2.8198286170829302E-2</v>
      </c>
      <c r="H148" s="108">
        <v>3.4419862019064003E-2</v>
      </c>
      <c r="I148" s="105">
        <f t="shared" si="4"/>
        <v>0.31959674943331978</v>
      </c>
      <c r="J148" s="108">
        <f t="shared" si="5"/>
        <v>9.8627330531390306E-2</v>
      </c>
    </row>
    <row r="149" spans="2:10">
      <c r="B149" s="110">
        <v>146</v>
      </c>
      <c r="C149" s="103">
        <v>0.13590435484824001</v>
      </c>
      <c r="D149" s="105">
        <v>0.108730940868425</v>
      </c>
      <c r="E149" s="108">
        <v>0.121589426457148</v>
      </c>
      <c r="F149" s="103">
        <v>3.7509564939059402E-2</v>
      </c>
      <c r="G149" s="105">
        <v>2.79371909285069E-2</v>
      </c>
      <c r="H149" s="108">
        <v>2.8892584906513599E-2</v>
      </c>
      <c r="I149" s="105">
        <f t="shared" si="4"/>
        <v>0.36622472217381302</v>
      </c>
      <c r="J149" s="108">
        <f t="shared" si="5"/>
        <v>9.4339340774079905E-2</v>
      </c>
    </row>
    <row r="150" spans="2:10">
      <c r="B150" s="110">
        <v>147</v>
      </c>
      <c r="C150" s="103">
        <v>0.96840059614084095</v>
      </c>
      <c r="D150" s="105">
        <v>1.05561222627561</v>
      </c>
      <c r="E150" s="108">
        <v>0.69617842064019897</v>
      </c>
      <c r="F150" s="103">
        <v>4.1760648965486202E-2</v>
      </c>
      <c r="G150" s="105">
        <v>4.9869191283596397E-2</v>
      </c>
      <c r="H150" s="108">
        <v>4.3213257425394301E-2</v>
      </c>
      <c r="I150" s="105">
        <f t="shared" si="4"/>
        <v>2.7201912430566497</v>
      </c>
      <c r="J150" s="108">
        <f t="shared" si="5"/>
        <v>0.13484309767447691</v>
      </c>
    </row>
    <row r="151" spans="2:10">
      <c r="B151" s="110">
        <v>148</v>
      </c>
      <c r="C151" s="103">
        <v>0.21906643994055999</v>
      </c>
      <c r="D151" s="105">
        <v>0.32407967711136798</v>
      </c>
      <c r="E151" s="108">
        <v>0.25403505170511398</v>
      </c>
      <c r="F151" s="103">
        <v>5.5014028577287197E-2</v>
      </c>
      <c r="G151" s="105">
        <v>4.6997143618048902E-2</v>
      </c>
      <c r="H151" s="108">
        <v>4.6981855456678698E-2</v>
      </c>
      <c r="I151" s="105">
        <f t="shared" si="4"/>
        <v>0.79718116875704192</v>
      </c>
      <c r="J151" s="108">
        <f t="shared" si="5"/>
        <v>0.14899302765201478</v>
      </c>
    </row>
    <row r="152" spans="2:10">
      <c r="B152" s="110">
        <v>149</v>
      </c>
      <c r="C152" s="103">
        <v>0.85284906738098498</v>
      </c>
      <c r="D152" s="105">
        <v>0.83546088663742801</v>
      </c>
      <c r="E152" s="108">
        <v>0.58051055715986</v>
      </c>
      <c r="F152" s="103">
        <v>4.1510585199225798E-2</v>
      </c>
      <c r="G152" s="105">
        <v>2.9764857624764302E-2</v>
      </c>
      <c r="H152" s="108">
        <v>3.3163662675302602E-2</v>
      </c>
      <c r="I152" s="105">
        <f t="shared" si="4"/>
        <v>2.2688205111782729</v>
      </c>
      <c r="J152" s="108">
        <f t="shared" si="5"/>
        <v>0.10443910549929269</v>
      </c>
    </row>
    <row r="153" spans="2:10">
      <c r="B153" s="110">
        <v>150</v>
      </c>
      <c r="C153" s="103">
        <v>0.92988341988755596</v>
      </c>
      <c r="D153" s="105">
        <v>1.0456228112135</v>
      </c>
      <c r="E153" s="108">
        <v>0.69084901396107101</v>
      </c>
      <c r="F153" s="103">
        <v>2.8757333119945501E-2</v>
      </c>
      <c r="G153" s="105">
        <v>4.7780429345016397E-2</v>
      </c>
      <c r="H153" s="108">
        <v>3.0148784250275101E-2</v>
      </c>
      <c r="I153" s="105">
        <f t="shared" si="4"/>
        <v>2.6663552450621268</v>
      </c>
      <c r="J153" s="108">
        <f t="shared" si="5"/>
        <v>0.106686546715237</v>
      </c>
    </row>
    <row r="154" spans="2:10">
      <c r="B154" s="110">
        <v>151</v>
      </c>
      <c r="C154" s="103">
        <v>0.120366175791517</v>
      </c>
      <c r="D154" s="105">
        <v>9.7588900991449401E-2</v>
      </c>
      <c r="E154" s="108">
        <v>0.114286165452417</v>
      </c>
      <c r="F154" s="103">
        <v>2.52564403923E-2</v>
      </c>
      <c r="G154" s="105">
        <v>2.24541908397345E-2</v>
      </c>
      <c r="H154" s="108">
        <v>2.8390105169009E-2</v>
      </c>
      <c r="I154" s="105">
        <f t="shared" si="4"/>
        <v>0.33224124223538337</v>
      </c>
      <c r="J154" s="108">
        <f t="shared" si="5"/>
        <v>7.6100736401043506E-2</v>
      </c>
    </row>
    <row r="155" spans="2:10">
      <c r="B155" s="110">
        <v>152</v>
      </c>
      <c r="C155" s="103">
        <v>0.92528762044824298</v>
      </c>
      <c r="D155" s="105">
        <v>1.0365939168304299</v>
      </c>
      <c r="E155" s="108">
        <v>0.68157189863073697</v>
      </c>
      <c r="F155" s="103">
        <v>2.7006886756122801E-2</v>
      </c>
      <c r="G155" s="105">
        <v>2.0104333658832001E-2</v>
      </c>
      <c r="H155" s="108">
        <v>2.2109108450201701E-2</v>
      </c>
      <c r="I155" s="105">
        <f t="shared" si="4"/>
        <v>2.64345343590941</v>
      </c>
      <c r="J155" s="108">
        <f t="shared" si="5"/>
        <v>6.92203288651565E-2</v>
      </c>
    </row>
    <row r="156" spans="2:10">
      <c r="B156" s="110">
        <v>153</v>
      </c>
      <c r="C156" s="103">
        <v>0.117083461906293</v>
      </c>
      <c r="D156" s="105">
        <v>9.4515234818490404E-2</v>
      </c>
      <c r="E156" s="108">
        <v>0.115075707182658</v>
      </c>
      <c r="F156" s="103">
        <v>3.0257715717507901E-2</v>
      </c>
      <c r="G156" s="105">
        <v>2.5326238505281901E-2</v>
      </c>
      <c r="H156" s="108">
        <v>3.0902503856531899E-2</v>
      </c>
      <c r="I156" s="105">
        <f t="shared" si="4"/>
        <v>0.3266744039074414</v>
      </c>
      <c r="J156" s="108">
        <f t="shared" si="5"/>
        <v>8.6486458079321704E-2</v>
      </c>
    </row>
    <row r="157" spans="2:10">
      <c r="B157" s="110">
        <v>154</v>
      </c>
      <c r="C157" s="103">
        <v>0.121898108937954</v>
      </c>
      <c r="D157" s="105">
        <v>9.1249464509721406E-2</v>
      </c>
      <c r="E157" s="108">
        <v>0.10974630050353</v>
      </c>
      <c r="F157" s="103">
        <v>2.2005611430914802E-2</v>
      </c>
      <c r="G157" s="105">
        <v>2.2193095597412001E-2</v>
      </c>
      <c r="H157" s="108">
        <v>2.6631426087743E-2</v>
      </c>
      <c r="I157" s="105">
        <f t="shared" si="4"/>
        <v>0.32289387395120539</v>
      </c>
      <c r="J157" s="108">
        <f t="shared" si="5"/>
        <v>7.083013311606981E-2</v>
      </c>
    </row>
    <row r="158" spans="2:10">
      <c r="B158" s="110">
        <v>155</v>
      </c>
      <c r="C158" s="103">
        <v>0.84912865831106499</v>
      </c>
      <c r="D158" s="105">
        <v>0.87964483787371395</v>
      </c>
      <c r="E158" s="108">
        <v>0.57261513985744805</v>
      </c>
      <c r="F158" s="103">
        <v>2.9007396886205902E-2</v>
      </c>
      <c r="G158" s="105">
        <v>2.6109524232249399E-2</v>
      </c>
      <c r="H158" s="108">
        <v>3.9947139131614497E-2</v>
      </c>
      <c r="I158" s="105">
        <f t="shared" si="4"/>
        <v>2.3013886360422271</v>
      </c>
      <c r="J158" s="108">
        <f t="shared" si="5"/>
        <v>9.5064060250069804E-2</v>
      </c>
    </row>
    <row r="159" spans="2:10">
      <c r="B159" s="110">
        <v>156</v>
      </c>
      <c r="C159" s="103">
        <v>0.208999450692543</v>
      </c>
      <c r="D159" s="105">
        <v>0.35808210914972699</v>
      </c>
      <c r="E159" s="108">
        <v>0.233112195853721</v>
      </c>
      <c r="F159" s="103">
        <v>3.8509820004100997E-2</v>
      </c>
      <c r="G159" s="105">
        <v>3.4203476744246702E-2</v>
      </c>
      <c r="H159" s="108">
        <v>4.0198379000366803E-2</v>
      </c>
      <c r="I159" s="105">
        <f t="shared" si="4"/>
        <v>0.80019375569599105</v>
      </c>
      <c r="J159" s="108">
        <f t="shared" si="5"/>
        <v>0.1129116757487145</v>
      </c>
    </row>
    <row r="160" spans="2:10">
      <c r="B160" s="110">
        <v>157</v>
      </c>
      <c r="C160" s="103">
        <v>0.93688654284269801</v>
      </c>
      <c r="D160" s="105">
        <v>1.08923045004235</v>
      </c>
      <c r="E160" s="108">
        <v>0.69282286828667405</v>
      </c>
      <c r="F160" s="103">
        <v>3.0507779483768298E-2</v>
      </c>
      <c r="G160" s="105">
        <v>3.2375810047989298E-2</v>
      </c>
      <c r="H160" s="108">
        <v>3.1404983594036498E-2</v>
      </c>
      <c r="I160" s="105">
        <f t="shared" si="4"/>
        <v>2.7189398611717221</v>
      </c>
      <c r="J160" s="108">
        <f t="shared" si="5"/>
        <v>9.4288573125794098E-2</v>
      </c>
    </row>
    <row r="161" spans="2:10">
      <c r="B161" s="110">
        <v>158</v>
      </c>
      <c r="C161" s="103">
        <v>0.86160297107491302</v>
      </c>
      <c r="D161" s="105">
        <v>0.88867373225678103</v>
      </c>
      <c r="E161" s="108">
        <v>0.58445826581106597</v>
      </c>
      <c r="F161" s="103">
        <v>4.6261796758173303E-2</v>
      </c>
      <c r="G161" s="105">
        <v>3.3420191017279201E-2</v>
      </c>
      <c r="H161" s="108">
        <v>3.6681020837834699E-2</v>
      </c>
      <c r="I161" s="105">
        <f t="shared" si="4"/>
        <v>2.3347349691427599</v>
      </c>
      <c r="J161" s="108">
        <f t="shared" si="5"/>
        <v>0.1163630086132872</v>
      </c>
    </row>
    <row r="162" spans="2:10">
      <c r="B162" s="110">
        <v>159</v>
      </c>
      <c r="C162" s="103">
        <v>0.13218394577831999</v>
      </c>
      <c r="D162" s="105">
        <v>0.16117536994453899</v>
      </c>
      <c r="E162" s="108">
        <v>0.11408878001985601</v>
      </c>
      <c r="F162" s="103">
        <v>3.2008162081330699E-2</v>
      </c>
      <c r="G162" s="105">
        <v>2.7676095686184399E-2</v>
      </c>
      <c r="H162" s="108">
        <v>3.2661182937798003E-2</v>
      </c>
      <c r="I162" s="105">
        <f t="shared" si="4"/>
        <v>0.40744809574271501</v>
      </c>
      <c r="J162" s="108">
        <f t="shared" si="5"/>
        <v>9.23454407053131E-2</v>
      </c>
    </row>
    <row r="163" spans="2:10">
      <c r="B163" s="110">
        <v>160</v>
      </c>
      <c r="C163" s="103">
        <v>0.152317924274356</v>
      </c>
      <c r="D163" s="105">
        <v>0.16655428574721701</v>
      </c>
      <c r="E163" s="108">
        <v>0.113101852857055</v>
      </c>
      <c r="F163" s="103">
        <v>2.97575881849871E-2</v>
      </c>
      <c r="G163" s="105">
        <v>3.21147148056668E-2</v>
      </c>
      <c r="H163" s="108">
        <v>3.3666142412807201E-2</v>
      </c>
      <c r="I163" s="105">
        <f t="shared" si="4"/>
        <v>0.431974062878628</v>
      </c>
      <c r="J163" s="108">
        <f t="shared" si="5"/>
        <v>9.5538445403461097E-2</v>
      </c>
    </row>
    <row r="164" spans="2:10">
      <c r="B164" s="110">
        <v>161</v>
      </c>
      <c r="C164" s="103">
        <v>0.20768636513845301</v>
      </c>
      <c r="D164" s="105">
        <v>0.34694006927275101</v>
      </c>
      <c r="E164" s="108">
        <v>0.22363769509082601</v>
      </c>
      <c r="F164" s="103">
        <v>2.8757333119945501E-2</v>
      </c>
      <c r="G164" s="105">
        <v>3.3681286259601699E-2</v>
      </c>
      <c r="H164" s="108">
        <v>2.6128946350238401E-2</v>
      </c>
      <c r="I164" s="105">
        <f t="shared" si="4"/>
        <v>0.77826412950202994</v>
      </c>
      <c r="J164" s="108">
        <f t="shared" si="5"/>
        <v>8.8567565729785608E-2</v>
      </c>
    </row>
    <row r="165" spans="2:10">
      <c r="B165" s="110">
        <v>162</v>
      </c>
      <c r="C165" s="103">
        <v>0.94673468449836795</v>
      </c>
      <c r="D165" s="105">
        <v>1.07731999362214</v>
      </c>
      <c r="E165" s="108">
        <v>0.700718285589086</v>
      </c>
      <c r="F165" s="103">
        <v>4.0010202601663401E-2</v>
      </c>
      <c r="G165" s="105">
        <v>3.6814429167471699E-2</v>
      </c>
      <c r="H165" s="108">
        <v>4.74843351941832E-2</v>
      </c>
      <c r="I165" s="105">
        <f t="shared" si="4"/>
        <v>2.7247729637095937</v>
      </c>
      <c r="J165" s="108">
        <f t="shared" si="5"/>
        <v>0.12430896696331829</v>
      </c>
    </row>
    <row r="166" spans="2:10">
      <c r="B166" s="110">
        <v>163</v>
      </c>
      <c r="C166" s="103">
        <v>0.92375568730180602</v>
      </c>
      <c r="D166" s="105">
        <v>1.0648332247944901</v>
      </c>
      <c r="E166" s="108">
        <v>0.67486079392368603</v>
      </c>
      <c r="F166" s="103">
        <v>2.1505483898394E-2</v>
      </c>
      <c r="G166" s="105">
        <v>1.93210479318645E-2</v>
      </c>
      <c r="H166" s="108">
        <v>2.2109108450201701E-2</v>
      </c>
      <c r="I166" s="105">
        <f t="shared" si="4"/>
        <v>2.663449706019982</v>
      </c>
      <c r="J166" s="108">
        <f t="shared" si="5"/>
        <v>6.2935640280460198E-2</v>
      </c>
    </row>
    <row r="167" spans="2:10">
      <c r="B167" s="110">
        <v>164</v>
      </c>
      <c r="C167" s="103">
        <v>0.92003527823188602</v>
      </c>
      <c r="D167" s="105">
        <v>1.06656216201678</v>
      </c>
      <c r="E167" s="108">
        <v>0.79881884557155902</v>
      </c>
      <c r="F167" s="103">
        <v>1.55039535081445E-2</v>
      </c>
      <c r="G167" s="105">
        <v>1.3576952600769699E-2</v>
      </c>
      <c r="H167" s="108">
        <v>1.8089270550165001E-2</v>
      </c>
      <c r="I167" s="105">
        <f t="shared" si="4"/>
        <v>2.7854162858202249</v>
      </c>
      <c r="J167" s="108">
        <f t="shared" si="5"/>
        <v>4.7170176659079202E-2</v>
      </c>
    </row>
    <row r="168" spans="2:10">
      <c r="B168" s="110">
        <v>165</v>
      </c>
      <c r="C168" s="103">
        <v>0.91828449749310004</v>
      </c>
      <c r="D168" s="105">
        <v>1.0531148725100901</v>
      </c>
      <c r="E168" s="108">
        <v>0.80079269989716195</v>
      </c>
      <c r="F168" s="103">
        <v>1.6754272339446499E-2</v>
      </c>
      <c r="G168" s="105">
        <v>1.3315857358447199E-2</v>
      </c>
      <c r="H168" s="108">
        <v>1.6833071206403601E-2</v>
      </c>
      <c r="I168" s="105">
        <f t="shared" si="4"/>
        <v>2.7721920699003522</v>
      </c>
      <c r="J168" s="108">
        <f t="shared" si="5"/>
        <v>4.6903200904297296E-2</v>
      </c>
    </row>
    <row r="169" spans="2:10">
      <c r="B169" s="110">
        <v>166</v>
      </c>
      <c r="C169" s="103">
        <v>0.19586859515165</v>
      </c>
      <c r="D169" s="105">
        <v>0.33195594667957601</v>
      </c>
      <c r="E169" s="108">
        <v>0.33792386054324403</v>
      </c>
      <c r="F169" s="103">
        <v>1.6004081040665301E-2</v>
      </c>
      <c r="G169" s="105">
        <v>1.2271476389157199E-2</v>
      </c>
      <c r="H169" s="108">
        <v>1.205951370011E-2</v>
      </c>
      <c r="I169" s="105">
        <f t="shared" si="4"/>
        <v>0.86574840237446993</v>
      </c>
      <c r="J169" s="108">
        <f t="shared" si="5"/>
        <v>4.0335071129932502E-2</v>
      </c>
    </row>
    <row r="170" spans="2:10">
      <c r="B170" s="110">
        <v>167</v>
      </c>
      <c r="C170" s="103">
        <v>0.21359525013185501</v>
      </c>
      <c r="D170" s="105">
        <v>0.32523230192622798</v>
      </c>
      <c r="E170" s="108">
        <v>0.35193822625502502</v>
      </c>
      <c r="F170" s="103">
        <v>2.8757333119945501E-2</v>
      </c>
      <c r="G170" s="105">
        <v>2.9764857624764302E-2</v>
      </c>
      <c r="H170" s="108">
        <v>2.31140679252109E-2</v>
      </c>
      <c r="I170" s="105">
        <f t="shared" si="4"/>
        <v>0.89076577831310799</v>
      </c>
      <c r="J170" s="108">
        <f t="shared" si="5"/>
        <v>8.1636258669920705E-2</v>
      </c>
    </row>
    <row r="171" spans="2:10">
      <c r="B171" s="110">
        <v>168</v>
      </c>
      <c r="C171" s="103">
        <v>0.205497889214971</v>
      </c>
      <c r="D171" s="105">
        <v>0.31793234476545001</v>
      </c>
      <c r="E171" s="108">
        <v>0.34838528846894001</v>
      </c>
      <c r="F171" s="103">
        <v>2.5006376626039599E-2</v>
      </c>
      <c r="G171" s="105">
        <v>2.9242667140119302E-2</v>
      </c>
      <c r="H171" s="108">
        <v>2.7887625431504401E-2</v>
      </c>
      <c r="I171" s="105">
        <f t="shared" si="4"/>
        <v>0.871815522449361</v>
      </c>
      <c r="J171" s="108">
        <f t="shared" si="5"/>
        <v>8.2136669197663298E-2</v>
      </c>
    </row>
    <row r="172" spans="2:10">
      <c r="B172" s="110">
        <v>169</v>
      </c>
      <c r="C172" s="103">
        <v>0.230227667150319</v>
      </c>
      <c r="D172" s="105">
        <v>0.361732087730116</v>
      </c>
      <c r="E172" s="108">
        <v>0.36911075888777201</v>
      </c>
      <c r="F172" s="103">
        <v>6.8517471955348602E-2</v>
      </c>
      <c r="G172" s="105">
        <v>5.0913572252886397E-2</v>
      </c>
      <c r="H172" s="108">
        <v>4.3966977031651103E-2</v>
      </c>
      <c r="I172" s="105">
        <f t="shared" si="4"/>
        <v>0.96107051376820696</v>
      </c>
      <c r="J172" s="108">
        <f t="shared" si="5"/>
        <v>0.16339802123988612</v>
      </c>
    </row>
    <row r="173" spans="2:10">
      <c r="B173" s="110">
        <v>170</v>
      </c>
      <c r="C173" s="103">
        <v>0.94914200801419801</v>
      </c>
      <c r="D173" s="105">
        <v>1.0978751361537999</v>
      </c>
      <c r="E173" s="108">
        <v>0.82408418093927804</v>
      </c>
      <c r="F173" s="103">
        <v>4.6761924290694097E-2</v>
      </c>
      <c r="G173" s="105">
        <v>3.4986762471214197E-2</v>
      </c>
      <c r="H173" s="108">
        <v>5.9292609025541003E-2</v>
      </c>
      <c r="I173" s="105">
        <f t="shared" si="4"/>
        <v>2.8711013251072757</v>
      </c>
      <c r="J173" s="108">
        <f t="shared" si="5"/>
        <v>0.14104129578744931</v>
      </c>
    </row>
    <row r="174" spans="2:10">
      <c r="B174" s="110">
        <v>171</v>
      </c>
      <c r="C174" s="103">
        <v>0.95001739838359101</v>
      </c>
      <c r="D174" s="105">
        <v>1.07828051430119</v>
      </c>
      <c r="E174" s="108">
        <v>0.822110326613675</v>
      </c>
      <c r="F174" s="103">
        <v>2.7006886756122801E-2</v>
      </c>
      <c r="G174" s="105">
        <v>2.8720476655474302E-2</v>
      </c>
      <c r="H174" s="108">
        <v>3.1656223462788798E-2</v>
      </c>
      <c r="I174" s="105">
        <f t="shared" si="4"/>
        <v>2.850408239298456</v>
      </c>
      <c r="J174" s="108">
        <f t="shared" si="5"/>
        <v>8.738358687438591E-2</v>
      </c>
    </row>
    <row r="175" spans="2:10">
      <c r="B175" s="110">
        <v>172</v>
      </c>
      <c r="C175" s="103">
        <v>0.94367081820549303</v>
      </c>
      <c r="D175" s="105">
        <v>1.0832752218322499</v>
      </c>
      <c r="E175" s="108">
        <v>0.81322798214846104</v>
      </c>
      <c r="F175" s="103">
        <v>3.25082896138515E-2</v>
      </c>
      <c r="G175" s="105">
        <v>2.5587333747604399E-2</v>
      </c>
      <c r="H175" s="108">
        <v>3.1656223462788798E-2</v>
      </c>
      <c r="I175" s="105">
        <f t="shared" si="4"/>
        <v>2.8401740221862042</v>
      </c>
      <c r="J175" s="108">
        <f t="shared" si="5"/>
        <v>8.9751846824244697E-2</v>
      </c>
    </row>
    <row r="176" spans="2:10">
      <c r="B176" s="110">
        <v>173</v>
      </c>
      <c r="C176" s="103">
        <v>0.93644884765800196</v>
      </c>
      <c r="D176" s="105">
        <v>1.08058576393091</v>
      </c>
      <c r="E176" s="108">
        <v>0.80414825225068698</v>
      </c>
      <c r="F176" s="103">
        <v>2.0755292599612899E-2</v>
      </c>
      <c r="G176" s="105">
        <v>2.3237476566702001E-2</v>
      </c>
      <c r="H176" s="108">
        <v>1.7838030681412698E-2</v>
      </c>
      <c r="I176" s="105">
        <f t="shared" si="4"/>
        <v>2.8211828638395988</v>
      </c>
      <c r="J176" s="108">
        <f t="shared" si="5"/>
        <v>6.1830799847727602E-2</v>
      </c>
    </row>
    <row r="177" spans="2:10">
      <c r="B177" s="110">
        <v>174</v>
      </c>
      <c r="C177" s="103">
        <v>0.94301427542844796</v>
      </c>
      <c r="D177" s="105">
        <v>1.0715568695478399</v>
      </c>
      <c r="E177" s="108">
        <v>0.81618876363686599</v>
      </c>
      <c r="F177" s="103">
        <v>5.5764219876068298E-2</v>
      </c>
      <c r="G177" s="105">
        <v>2.4804048020636901E-2</v>
      </c>
      <c r="H177" s="108">
        <v>3.1907463331541097E-2</v>
      </c>
      <c r="I177" s="105">
        <f t="shared" si="4"/>
        <v>2.8307599086131541</v>
      </c>
      <c r="J177" s="108">
        <f t="shared" si="5"/>
        <v>0.11247573122824629</v>
      </c>
    </row>
    <row r="178" spans="2:10">
      <c r="B178" s="110">
        <v>175</v>
      </c>
      <c r="C178" s="103">
        <v>0.95789591170812705</v>
      </c>
      <c r="D178" s="105">
        <v>1.0654095372019201</v>
      </c>
      <c r="E178" s="108">
        <v>0.81796523252990805</v>
      </c>
      <c r="F178" s="103">
        <v>4.4511350394350502E-2</v>
      </c>
      <c r="G178" s="105">
        <v>6.7884763003848506E-2</v>
      </c>
      <c r="H178" s="108">
        <v>3.2912422806550302E-2</v>
      </c>
      <c r="I178" s="105">
        <f t="shared" si="4"/>
        <v>2.8412706814399549</v>
      </c>
      <c r="J178" s="108">
        <f t="shared" si="5"/>
        <v>0.14530853620474932</v>
      </c>
    </row>
    <row r="179" spans="2:10">
      <c r="B179" s="110">
        <v>176</v>
      </c>
      <c r="C179" s="103">
        <v>0.220817220679346</v>
      </c>
      <c r="D179" s="105">
        <v>0.33214805081538601</v>
      </c>
      <c r="E179" s="108">
        <v>0.34878005933406098</v>
      </c>
      <c r="F179" s="103">
        <v>3.7009437406538601E-2</v>
      </c>
      <c r="G179" s="105">
        <v>2.79371909285069E-2</v>
      </c>
      <c r="H179" s="108">
        <v>2.7887625431504401E-2</v>
      </c>
      <c r="I179" s="105">
        <f t="shared" si="4"/>
        <v>0.90174533082879293</v>
      </c>
      <c r="J179" s="108">
        <f t="shared" si="5"/>
        <v>9.2834253766549898E-2</v>
      </c>
    </row>
    <row r="180" spans="2:10">
      <c r="B180" s="110">
        <v>177</v>
      </c>
      <c r="C180" s="103">
        <v>0.299383506332355</v>
      </c>
      <c r="D180" s="105">
        <v>0.41859491192985798</v>
      </c>
      <c r="E180" s="108">
        <v>0.421417898516253</v>
      </c>
      <c r="F180" s="103">
        <v>0.108527674557012</v>
      </c>
      <c r="G180" s="105">
        <v>0.114620811379575</v>
      </c>
      <c r="H180" s="108">
        <v>0.13014225201368701</v>
      </c>
      <c r="I180" s="105">
        <f t="shared" si="4"/>
        <v>1.139396316778466</v>
      </c>
      <c r="J180" s="108">
        <f t="shared" si="5"/>
        <v>0.35329073795027399</v>
      </c>
    </row>
    <row r="181" spans="2:10">
      <c r="B181" s="110">
        <v>178</v>
      </c>
      <c r="C181" s="103">
        <v>0.23526116177432799</v>
      </c>
      <c r="D181" s="105">
        <v>0.360387358779447</v>
      </c>
      <c r="E181" s="108">
        <v>0.36911075888777201</v>
      </c>
      <c r="F181" s="103">
        <v>5.0512880784599999E-2</v>
      </c>
      <c r="G181" s="105">
        <v>5.74409533109487E-2</v>
      </c>
      <c r="H181" s="108">
        <v>4.6479375719174099E-2</v>
      </c>
      <c r="I181" s="105">
        <f t="shared" si="4"/>
        <v>0.96475927944154694</v>
      </c>
      <c r="J181" s="108">
        <f t="shared" si="5"/>
        <v>0.1544332098147228</v>
      </c>
    </row>
    <row r="182" spans="2:10">
      <c r="B182" s="110">
        <v>179</v>
      </c>
      <c r="C182" s="103">
        <v>0.20768636513845301</v>
      </c>
      <c r="D182" s="105">
        <v>0.31581919927154101</v>
      </c>
      <c r="E182" s="108">
        <v>0.34621404871077699</v>
      </c>
      <c r="F182" s="103">
        <v>2.52564403923E-2</v>
      </c>
      <c r="G182" s="105">
        <v>1.98432384165095E-2</v>
      </c>
      <c r="H182" s="108">
        <v>1.88429901564219E-2</v>
      </c>
      <c r="I182" s="105">
        <f t="shared" si="4"/>
        <v>0.86971961312077095</v>
      </c>
      <c r="J182" s="108">
        <f t="shared" si="5"/>
        <v>6.3942668965231403E-2</v>
      </c>
    </row>
    <row r="183" spans="2:10">
      <c r="B183" s="110">
        <v>180</v>
      </c>
      <c r="C183" s="103">
        <v>0.934916914511565</v>
      </c>
      <c r="D183" s="105">
        <v>1.07424632744918</v>
      </c>
      <c r="E183" s="108">
        <v>0.80631949200885</v>
      </c>
      <c r="F183" s="103">
        <v>2.2755802729696E-2</v>
      </c>
      <c r="G183" s="105">
        <v>1.56657145393496E-2</v>
      </c>
      <c r="H183" s="108">
        <v>2.2360348318954001E-2</v>
      </c>
      <c r="I183" s="105">
        <f t="shared" si="4"/>
        <v>2.8154827339695947</v>
      </c>
      <c r="J183" s="108">
        <f t="shared" si="5"/>
        <v>6.0781865587999598E-2</v>
      </c>
    </row>
    <row r="184" spans="2:10">
      <c r="B184" s="110">
        <v>181</v>
      </c>
      <c r="C184" s="103">
        <v>0.86204066625960996</v>
      </c>
      <c r="D184" s="105">
        <v>0.89021056534326104</v>
      </c>
      <c r="E184" s="108">
        <v>0.79112081370170695</v>
      </c>
      <c r="F184" s="103">
        <v>2.7006886756122801E-2</v>
      </c>
      <c r="G184" s="105">
        <v>3.0809238594054301E-2</v>
      </c>
      <c r="H184" s="108">
        <v>2.9395064644018198E-2</v>
      </c>
      <c r="I184" s="105">
        <f t="shared" si="4"/>
        <v>2.5433720453045776</v>
      </c>
      <c r="J184" s="108">
        <f t="shared" si="5"/>
        <v>8.7211189994195304E-2</v>
      </c>
    </row>
    <row r="185" spans="2:10">
      <c r="B185" s="110">
        <v>182</v>
      </c>
      <c r="C185" s="103">
        <v>0.20812406032315001</v>
      </c>
      <c r="D185" s="105">
        <v>0.34117694519845299</v>
      </c>
      <c r="E185" s="108">
        <v>0.35174084082246498</v>
      </c>
      <c r="F185" s="103">
        <v>2.7757078054903898E-2</v>
      </c>
      <c r="G185" s="105">
        <v>3.5247857713536702E-2</v>
      </c>
      <c r="H185" s="108">
        <v>2.7133905825247499E-2</v>
      </c>
      <c r="I185" s="105">
        <f t="shared" si="4"/>
        <v>0.90104184634406792</v>
      </c>
      <c r="J185" s="108">
        <f t="shared" si="5"/>
        <v>9.0138841593688096E-2</v>
      </c>
    </row>
    <row r="186" spans="2:10">
      <c r="B186" s="110">
        <v>183</v>
      </c>
      <c r="C186" s="103">
        <v>0.88326888271738602</v>
      </c>
      <c r="D186" s="105">
        <v>0.88483164954058202</v>
      </c>
      <c r="E186" s="108">
        <v>0.71414049500318699</v>
      </c>
      <c r="F186" s="103">
        <v>4.6011732991912899E-2</v>
      </c>
      <c r="G186" s="105">
        <v>4.4386191194824003E-2</v>
      </c>
      <c r="H186" s="108">
        <v>4.5976895981669499E-2</v>
      </c>
      <c r="I186" s="105">
        <f t="shared" si="4"/>
        <v>2.4822410272611548</v>
      </c>
      <c r="J186" s="108">
        <f t="shared" si="5"/>
        <v>0.13637482016840641</v>
      </c>
    </row>
    <row r="187" spans="2:10">
      <c r="B187" s="110">
        <v>184</v>
      </c>
      <c r="C187" s="103">
        <v>0.85875795237438601</v>
      </c>
      <c r="D187" s="105">
        <v>0.86792648558930796</v>
      </c>
      <c r="E187" s="108">
        <v>0.77177704131079705</v>
      </c>
      <c r="F187" s="103">
        <v>2.85072693536851E-2</v>
      </c>
      <c r="G187" s="105">
        <v>2.5326238505281901E-2</v>
      </c>
      <c r="H187" s="108">
        <v>2.31140679252109E-2</v>
      </c>
      <c r="I187" s="105">
        <f t="shared" si="4"/>
        <v>2.498461479274491</v>
      </c>
      <c r="J187" s="108">
        <f t="shared" si="5"/>
        <v>7.6947575784177893E-2</v>
      </c>
    </row>
    <row r="188" spans="2:10">
      <c r="B188" s="110">
        <v>185</v>
      </c>
      <c r="C188" s="103">
        <v>0.208999450692543</v>
      </c>
      <c r="D188" s="105">
        <v>0.212275070069983</v>
      </c>
      <c r="E188" s="108">
        <v>0.37483493643202098</v>
      </c>
      <c r="F188" s="103">
        <v>9.5774422477731797E-2</v>
      </c>
      <c r="G188" s="105">
        <v>0.119320525741379</v>
      </c>
      <c r="H188" s="108">
        <v>9.0948832488329898E-2</v>
      </c>
      <c r="I188" s="105">
        <f t="shared" si="4"/>
        <v>0.79610945719454707</v>
      </c>
      <c r="J188" s="108">
        <f t="shared" si="5"/>
        <v>0.3060437807074407</v>
      </c>
    </row>
    <row r="189" spans="2:10">
      <c r="B189" s="110">
        <v>186</v>
      </c>
      <c r="C189" s="103">
        <v>0.96730635817910005</v>
      </c>
      <c r="D189" s="105">
        <v>1.1384091088096999</v>
      </c>
      <c r="E189" s="108">
        <v>0.89316908233538495</v>
      </c>
      <c r="F189" s="103">
        <v>5.0012753252079198E-2</v>
      </c>
      <c r="G189" s="105">
        <v>5.63965723416587E-2</v>
      </c>
      <c r="H189" s="108">
        <v>4.0449618869119103E-2</v>
      </c>
      <c r="I189" s="105">
        <f t="shared" si="4"/>
        <v>2.9988845493241851</v>
      </c>
      <c r="J189" s="108">
        <f t="shared" si="5"/>
        <v>0.14685894446285699</v>
      </c>
    </row>
    <row r="190" spans="2:10">
      <c r="B190" s="110">
        <v>187</v>
      </c>
      <c r="C190" s="103">
        <v>0.13656089762528401</v>
      </c>
      <c r="D190" s="105">
        <v>0.133128166116288</v>
      </c>
      <c r="E190" s="108">
        <v>0.31186898344528302</v>
      </c>
      <c r="F190" s="103">
        <v>2.7006886756122801E-2</v>
      </c>
      <c r="G190" s="105">
        <v>5.1435762737531303E-2</v>
      </c>
      <c r="H190" s="108">
        <v>4.74843351941832E-2</v>
      </c>
      <c r="I190" s="105">
        <f t="shared" si="4"/>
        <v>0.581558047186855</v>
      </c>
      <c r="J190" s="108">
        <f t="shared" si="5"/>
        <v>0.12592698468783731</v>
      </c>
    </row>
    <row r="191" spans="2:10">
      <c r="B191" s="110">
        <v>188</v>
      </c>
      <c r="C191" s="103">
        <v>0.224975324933962</v>
      </c>
      <c r="D191" s="105">
        <v>0.34809269408761101</v>
      </c>
      <c r="E191" s="108">
        <v>0.42733946149306201</v>
      </c>
      <c r="F191" s="103">
        <v>3.1758098315070302E-2</v>
      </c>
      <c r="G191" s="105">
        <v>2.89815718977968E-2</v>
      </c>
      <c r="H191" s="108">
        <v>2.6631426087743E-2</v>
      </c>
      <c r="I191" s="105">
        <f t="shared" si="4"/>
        <v>1.000407480514635</v>
      </c>
      <c r="J191" s="108">
        <f t="shared" si="5"/>
        <v>8.7371096300610102E-2</v>
      </c>
    </row>
    <row r="192" spans="2:10">
      <c r="B192" s="110">
        <v>189</v>
      </c>
      <c r="C192" s="103">
        <v>0.98284453723582299</v>
      </c>
      <c r="D192" s="105">
        <v>1.0769357853505199</v>
      </c>
      <c r="E192" s="108">
        <v>0.90363051026108099</v>
      </c>
      <c r="F192" s="103">
        <v>3.7759628705319799E-2</v>
      </c>
      <c r="G192" s="105">
        <v>4.12530482869541E-2</v>
      </c>
      <c r="H192" s="108">
        <v>3.61785411003301E-2</v>
      </c>
      <c r="I192" s="105">
        <f t="shared" si="4"/>
        <v>2.963410832847424</v>
      </c>
      <c r="J192" s="108">
        <f t="shared" si="5"/>
        <v>0.11519121809260401</v>
      </c>
    </row>
    <row r="193" spans="2:10">
      <c r="B193" s="110">
        <v>190</v>
      </c>
      <c r="C193" s="103">
        <v>0.25101818842340001</v>
      </c>
      <c r="D193" s="105">
        <v>0.35769790087810699</v>
      </c>
      <c r="E193" s="108">
        <v>0.42477345086977802</v>
      </c>
      <c r="F193" s="103">
        <v>3.2008162081330699E-2</v>
      </c>
      <c r="G193" s="105">
        <v>8.6161429966423106E-2</v>
      </c>
      <c r="H193" s="108">
        <v>2.6128946350238401E-2</v>
      </c>
      <c r="I193" s="105">
        <f t="shared" si="4"/>
        <v>1.0334895401712849</v>
      </c>
      <c r="J193" s="108">
        <f t="shared" si="5"/>
        <v>0.1442985383979922</v>
      </c>
    </row>
    <row r="194" spans="2:10">
      <c r="B194" s="110">
        <v>191</v>
      </c>
      <c r="C194" s="103">
        <v>0.26261711081785499</v>
      </c>
      <c r="D194" s="105">
        <v>0.37076098211318298</v>
      </c>
      <c r="E194" s="108">
        <v>0.44036690004204299</v>
      </c>
      <c r="F194" s="103">
        <v>5.7514666239891099E-2</v>
      </c>
      <c r="G194" s="105">
        <v>5.4046715160756299E-2</v>
      </c>
      <c r="H194" s="108">
        <v>5.2760372437981401E-2</v>
      </c>
      <c r="I194" s="105">
        <f t="shared" si="4"/>
        <v>1.0737449929730809</v>
      </c>
      <c r="J194" s="108">
        <f t="shared" si="5"/>
        <v>0.16432175383862879</v>
      </c>
    </row>
    <row r="195" spans="2:10">
      <c r="B195" s="110">
        <v>192</v>
      </c>
      <c r="C195" s="103">
        <v>0.978248737796511</v>
      </c>
      <c r="D195" s="105">
        <v>1.1409064625752301</v>
      </c>
      <c r="E195" s="108">
        <v>0.91981611573102595</v>
      </c>
      <c r="F195" s="103">
        <v>7.9770341437066405E-2</v>
      </c>
      <c r="G195" s="105">
        <v>6.3707239126688603E-2</v>
      </c>
      <c r="H195" s="108">
        <v>8.0396758000733606E-2</v>
      </c>
      <c r="I195" s="105">
        <f t="shared" si="4"/>
        <v>3.0389713161027672</v>
      </c>
      <c r="J195" s="108">
        <f t="shared" si="5"/>
        <v>0.22387433856448863</v>
      </c>
    </row>
    <row r="196" spans="2:10">
      <c r="B196" s="110">
        <v>193</v>
      </c>
      <c r="C196" s="103">
        <v>0.97146446243371598</v>
      </c>
      <c r="D196" s="105">
        <v>1.1021014271416201</v>
      </c>
      <c r="E196" s="108">
        <v>0.88764229022369601</v>
      </c>
      <c r="F196" s="103">
        <v>3.5759118575236601E-2</v>
      </c>
      <c r="G196" s="105">
        <v>2.4281857535991901E-2</v>
      </c>
      <c r="H196" s="108">
        <v>3.1656223462788798E-2</v>
      </c>
      <c r="I196" s="105">
        <f t="shared" si="4"/>
        <v>2.9612081797990317</v>
      </c>
      <c r="J196" s="108">
        <f t="shared" si="5"/>
        <v>9.1697199574017299E-2</v>
      </c>
    </row>
    <row r="197" spans="2:10">
      <c r="B197" s="110">
        <v>194</v>
      </c>
      <c r="C197" s="103">
        <v>0.96271055873978795</v>
      </c>
      <c r="D197" s="105">
        <v>1.14359592047657</v>
      </c>
      <c r="E197" s="108">
        <v>0.88685274849345497</v>
      </c>
      <c r="F197" s="103">
        <v>2.82572055874247E-2</v>
      </c>
      <c r="G197" s="105">
        <v>2.4281857535991901E-2</v>
      </c>
      <c r="H197" s="108">
        <v>2.8390105169009E-2</v>
      </c>
      <c r="I197" s="105">
        <f t="shared" ref="I197:I260" si="6">SUM(C197:E197)</f>
        <v>2.9931592277098131</v>
      </c>
      <c r="J197" s="108">
        <f t="shared" ref="J197:J260" si="7">SUM(F197:H197)</f>
        <v>8.0929168292425607E-2</v>
      </c>
    </row>
    <row r="198" spans="2:10">
      <c r="B198" s="110">
        <v>195</v>
      </c>
      <c r="C198" s="103">
        <v>0.98722148908278695</v>
      </c>
      <c r="D198" s="105">
        <v>1.1628063340575601</v>
      </c>
      <c r="E198" s="108">
        <v>0.89849848901451301</v>
      </c>
      <c r="F198" s="103">
        <v>5.1513135849641602E-2</v>
      </c>
      <c r="G198" s="105">
        <v>4.5691667406436501E-2</v>
      </c>
      <c r="H198" s="108">
        <v>4.2710777687889702E-2</v>
      </c>
      <c r="I198" s="105">
        <f t="shared" si="6"/>
        <v>3.04852631215486</v>
      </c>
      <c r="J198" s="108">
        <f t="shared" si="7"/>
        <v>0.1399155809439678</v>
      </c>
    </row>
    <row r="199" spans="2:10">
      <c r="B199" s="110">
        <v>196</v>
      </c>
      <c r="C199" s="103">
        <v>0.27246525247352399</v>
      </c>
      <c r="D199" s="105">
        <v>0.40649235137383199</v>
      </c>
      <c r="E199" s="108">
        <v>0.45734204724222899</v>
      </c>
      <c r="F199" s="103">
        <v>3.6759373640278203E-2</v>
      </c>
      <c r="G199" s="105">
        <v>2.9242667140119302E-2</v>
      </c>
      <c r="H199" s="108">
        <v>3.5424821494073201E-2</v>
      </c>
      <c r="I199" s="105">
        <f t="shared" si="6"/>
        <v>1.1362996510895849</v>
      </c>
      <c r="J199" s="108">
        <f t="shared" si="7"/>
        <v>0.1014268622744707</v>
      </c>
    </row>
    <row r="200" spans="2:10">
      <c r="B200" s="110">
        <v>197</v>
      </c>
      <c r="C200" s="103">
        <v>0.98700264149043904</v>
      </c>
      <c r="D200" s="105">
        <v>1.1462853783779099</v>
      </c>
      <c r="E200" s="108">
        <v>0.89237954060514402</v>
      </c>
      <c r="F200" s="103">
        <v>3.5008927276455402E-2</v>
      </c>
      <c r="G200" s="105">
        <v>2.6370619474571901E-2</v>
      </c>
      <c r="H200" s="108">
        <v>3.64297809690824E-2</v>
      </c>
      <c r="I200" s="105">
        <f t="shared" si="6"/>
        <v>3.0256675604734928</v>
      </c>
      <c r="J200" s="108">
        <f t="shared" si="7"/>
        <v>9.7809327720109696E-2</v>
      </c>
    </row>
    <row r="201" spans="2:10">
      <c r="B201" s="110">
        <v>198</v>
      </c>
      <c r="C201" s="103">
        <v>0.26677521507247098</v>
      </c>
      <c r="D201" s="105">
        <v>0.41955543260890799</v>
      </c>
      <c r="E201" s="108">
        <v>0.41668064813480599</v>
      </c>
      <c r="F201" s="103">
        <v>3.0757843250028699E-2</v>
      </c>
      <c r="G201" s="105">
        <v>2.79371909285069E-2</v>
      </c>
      <c r="H201" s="108">
        <v>2.1355388843944799E-2</v>
      </c>
      <c r="I201" s="105">
        <f t="shared" si="6"/>
        <v>1.1030112958161848</v>
      </c>
      <c r="J201" s="108">
        <f t="shared" si="7"/>
        <v>8.0050423022480388E-2</v>
      </c>
    </row>
    <row r="202" spans="2:10">
      <c r="B202" s="110">
        <v>199</v>
      </c>
      <c r="C202" s="103">
        <v>0.19564974755930201</v>
      </c>
      <c r="D202" s="105">
        <v>0.23321442087326599</v>
      </c>
      <c r="E202" s="108">
        <v>0.31779054642209198</v>
      </c>
      <c r="F202" s="103">
        <v>4.0010202601663401E-2</v>
      </c>
      <c r="G202" s="105">
        <v>3.91642863483741E-2</v>
      </c>
      <c r="H202" s="108">
        <v>3.4671101887816302E-2</v>
      </c>
      <c r="I202" s="105">
        <f t="shared" si="6"/>
        <v>0.74665471485466006</v>
      </c>
      <c r="J202" s="108">
        <f t="shared" si="7"/>
        <v>0.11384559083785381</v>
      </c>
    </row>
    <row r="203" spans="2:10">
      <c r="B203" s="110">
        <v>200</v>
      </c>
      <c r="C203" s="103">
        <v>0.17661000702500701</v>
      </c>
      <c r="D203" s="105">
        <v>0.25530639649141001</v>
      </c>
      <c r="E203" s="108">
        <v>0.32529119285938402</v>
      </c>
      <c r="F203" s="103">
        <v>4.8762434420777198E-2</v>
      </c>
      <c r="G203" s="105">
        <v>4.2297429256244003E-2</v>
      </c>
      <c r="H203" s="108">
        <v>3.64297809690824E-2</v>
      </c>
      <c r="I203" s="105">
        <f t="shared" si="6"/>
        <v>0.75720759637580104</v>
      </c>
      <c r="J203" s="108">
        <f t="shared" si="7"/>
        <v>0.1274896446461036</v>
      </c>
    </row>
    <row r="204" spans="2:10">
      <c r="B204" s="110">
        <v>201</v>
      </c>
      <c r="C204" s="103">
        <v>0.314483990204381</v>
      </c>
      <c r="D204" s="105">
        <v>0.46450780038843398</v>
      </c>
      <c r="E204" s="108">
        <v>0.45892113070271101</v>
      </c>
      <c r="F204" s="103">
        <v>7.0517982085431696E-2</v>
      </c>
      <c r="G204" s="105">
        <v>5.6657667583981199E-2</v>
      </c>
      <c r="H204" s="108">
        <v>5.9795088763045602E-2</v>
      </c>
      <c r="I204" s="105">
        <f t="shared" si="6"/>
        <v>1.237912921295526</v>
      </c>
      <c r="J204" s="108">
        <f t="shared" si="7"/>
        <v>0.18697073843245848</v>
      </c>
    </row>
    <row r="205" spans="2:10">
      <c r="B205" s="110">
        <v>202</v>
      </c>
      <c r="C205" s="103">
        <v>0.94498390375958197</v>
      </c>
      <c r="D205" s="105">
        <v>1.1620379175143201</v>
      </c>
      <c r="E205" s="108">
        <v>0.88566843589809296</v>
      </c>
      <c r="F205" s="103">
        <v>3.8009692471580203E-2</v>
      </c>
      <c r="G205" s="105">
        <v>3.2898000532634197E-2</v>
      </c>
      <c r="H205" s="108">
        <v>4.1454578344128197E-2</v>
      </c>
      <c r="I205" s="105">
        <f t="shared" si="6"/>
        <v>2.9926902571719949</v>
      </c>
      <c r="J205" s="108">
        <f t="shared" si="7"/>
        <v>0.11236227134834259</v>
      </c>
    </row>
    <row r="206" spans="2:10">
      <c r="B206" s="110">
        <v>203</v>
      </c>
      <c r="C206" s="103">
        <v>0.87867308327807403</v>
      </c>
      <c r="D206" s="105">
        <v>0.958407533555789</v>
      </c>
      <c r="E206" s="108">
        <v>0.77197442674335703</v>
      </c>
      <c r="F206" s="103">
        <v>3.6009182341496998E-2</v>
      </c>
      <c r="G206" s="105">
        <v>3.00259528670868E-2</v>
      </c>
      <c r="H206" s="108">
        <v>3.5173581625320902E-2</v>
      </c>
      <c r="I206" s="105">
        <f t="shared" si="6"/>
        <v>2.6090550435772197</v>
      </c>
      <c r="J206" s="108">
        <f t="shared" si="7"/>
        <v>0.1012087168339047</v>
      </c>
    </row>
    <row r="207" spans="2:10">
      <c r="B207" s="110">
        <v>204</v>
      </c>
      <c r="C207" s="103">
        <v>0.184269672757195</v>
      </c>
      <c r="D207" s="105">
        <v>0.20170934260043599</v>
      </c>
      <c r="E207" s="108">
        <v>0.29765723230094099</v>
      </c>
      <c r="F207" s="103">
        <v>1.7254399871967301E-2</v>
      </c>
      <c r="G207" s="105">
        <v>1.82766669625746E-2</v>
      </c>
      <c r="H207" s="108">
        <v>1.6833071206403601E-2</v>
      </c>
      <c r="I207" s="105">
        <f t="shared" si="6"/>
        <v>0.683636247658572</v>
      </c>
      <c r="J207" s="108">
        <f t="shared" si="7"/>
        <v>5.2364138040945502E-2</v>
      </c>
    </row>
    <row r="208" spans="2:10">
      <c r="B208" s="110">
        <v>205</v>
      </c>
      <c r="C208" s="103">
        <v>0.30047774429409602</v>
      </c>
      <c r="D208" s="105">
        <v>0.393621374274566</v>
      </c>
      <c r="E208" s="108">
        <v>0.42220744024649398</v>
      </c>
      <c r="F208" s="103">
        <v>3.0757843250028699E-2</v>
      </c>
      <c r="G208" s="105">
        <v>2.4804048020636901E-2</v>
      </c>
      <c r="H208" s="108">
        <v>2.6631426087743E-2</v>
      </c>
      <c r="I208" s="105">
        <f t="shared" si="6"/>
        <v>1.1163065588151559</v>
      </c>
      <c r="J208" s="108">
        <f t="shared" si="7"/>
        <v>8.2193317358408596E-2</v>
      </c>
    </row>
    <row r="209" spans="2:10">
      <c r="B209" s="110">
        <v>206</v>
      </c>
      <c r="C209" s="103">
        <v>0.30748086724923801</v>
      </c>
      <c r="D209" s="105">
        <v>0.40495551828735299</v>
      </c>
      <c r="E209" s="108">
        <v>0.421417898516253</v>
      </c>
      <c r="F209" s="103">
        <v>2.9507524418726699E-2</v>
      </c>
      <c r="G209" s="105">
        <v>2.7153905201539399E-2</v>
      </c>
      <c r="H209" s="108">
        <v>3.2158703200293397E-2</v>
      </c>
      <c r="I209" s="105">
        <f t="shared" si="6"/>
        <v>1.1338542840528438</v>
      </c>
      <c r="J209" s="108">
        <f t="shared" si="7"/>
        <v>8.8820132820559505E-2</v>
      </c>
    </row>
    <row r="210" spans="2:10">
      <c r="B210" s="110">
        <v>207</v>
      </c>
      <c r="C210" s="103">
        <v>0.97781104261181395</v>
      </c>
      <c r="D210" s="105">
        <v>0.94534445232071296</v>
      </c>
      <c r="E210" s="108">
        <v>0.87816778946080198</v>
      </c>
      <c r="F210" s="103">
        <v>2.6006631691081201E-2</v>
      </c>
      <c r="G210" s="105">
        <v>2.4020762293669399E-2</v>
      </c>
      <c r="H210" s="108">
        <v>2.4872747006476899E-2</v>
      </c>
      <c r="I210" s="105">
        <f t="shared" si="6"/>
        <v>2.8013232843933289</v>
      </c>
      <c r="J210" s="108">
        <f t="shared" si="7"/>
        <v>7.4900140991227507E-2</v>
      </c>
    </row>
    <row r="211" spans="2:10">
      <c r="B211" s="110">
        <v>208</v>
      </c>
      <c r="C211" s="103">
        <v>1.00254082054716</v>
      </c>
      <c r="D211" s="105">
        <v>1.1587721472055501</v>
      </c>
      <c r="E211" s="108">
        <v>0.88132595638176703</v>
      </c>
      <c r="F211" s="103">
        <v>2.9257460652466299E-2</v>
      </c>
      <c r="G211" s="105">
        <v>3.1331429078699298E-2</v>
      </c>
      <c r="H211" s="108">
        <v>2.5123986875229199E-2</v>
      </c>
      <c r="I211" s="105">
        <f t="shared" si="6"/>
        <v>3.0426389241344771</v>
      </c>
      <c r="J211" s="108">
        <f t="shared" si="7"/>
        <v>8.5712876606394789E-2</v>
      </c>
    </row>
    <row r="212" spans="2:10">
      <c r="B212" s="110">
        <v>209</v>
      </c>
      <c r="C212" s="103">
        <v>0.32695830296822898</v>
      </c>
      <c r="D212" s="105">
        <v>0.49620498279707398</v>
      </c>
      <c r="E212" s="108">
        <v>0.429313315818665</v>
      </c>
      <c r="F212" s="103">
        <v>4.5761669225652502E-2</v>
      </c>
      <c r="G212" s="105">
        <v>3.2636905290311803E-2</v>
      </c>
      <c r="H212" s="108">
        <v>3.7183500575339201E-2</v>
      </c>
      <c r="I212" s="105">
        <f t="shared" si="6"/>
        <v>1.2524766015839679</v>
      </c>
      <c r="J212" s="108">
        <f t="shared" si="7"/>
        <v>0.1155820750913035</v>
      </c>
    </row>
    <row r="213" spans="2:10">
      <c r="B213" s="110">
        <v>210</v>
      </c>
      <c r="C213" s="103">
        <v>0.20418480366088201</v>
      </c>
      <c r="D213" s="105">
        <v>0.16924374364855699</v>
      </c>
      <c r="E213" s="108">
        <v>0.31798793185465302</v>
      </c>
      <c r="F213" s="103">
        <v>4.0510330134184203E-2</v>
      </c>
      <c r="G213" s="105">
        <v>3.5770048198181699E-2</v>
      </c>
      <c r="H213" s="108">
        <v>3.8690939787852999E-2</v>
      </c>
      <c r="I213" s="105">
        <f t="shared" si="6"/>
        <v>0.69141647916409199</v>
      </c>
      <c r="J213" s="108">
        <f t="shared" si="7"/>
        <v>0.11497131812021889</v>
      </c>
    </row>
    <row r="214" spans="2:10">
      <c r="B214" s="110">
        <v>211</v>
      </c>
      <c r="C214" s="103">
        <v>0.240075808805989</v>
      </c>
      <c r="D214" s="105">
        <v>0.23263810846583699</v>
      </c>
      <c r="E214" s="108">
        <v>0.31660623382673098</v>
      </c>
      <c r="F214" s="103">
        <v>3.4758863510195102E-2</v>
      </c>
      <c r="G214" s="105">
        <v>3.0287048109409302E-2</v>
      </c>
      <c r="H214" s="108">
        <v>3.0148784250275101E-2</v>
      </c>
      <c r="I214" s="105">
        <f t="shared" si="6"/>
        <v>0.78932015109855702</v>
      </c>
      <c r="J214" s="108">
        <f t="shared" si="7"/>
        <v>9.5194695869879511E-2</v>
      </c>
    </row>
    <row r="215" spans="2:10">
      <c r="B215" s="110">
        <v>212</v>
      </c>
      <c r="C215" s="103">
        <v>1.0250821225590201</v>
      </c>
      <c r="D215" s="105">
        <v>1.14340381634076</v>
      </c>
      <c r="E215" s="108">
        <v>0.89020830084697999</v>
      </c>
      <c r="F215" s="103">
        <v>4.0010202601663401E-2</v>
      </c>
      <c r="G215" s="105">
        <v>3.2636905290311803E-2</v>
      </c>
      <c r="H215" s="108">
        <v>4.7735575062935499E-2</v>
      </c>
      <c r="I215" s="105">
        <f t="shared" si="6"/>
        <v>3.0586942397467602</v>
      </c>
      <c r="J215" s="108">
        <f t="shared" si="7"/>
        <v>0.1203826829549107</v>
      </c>
    </row>
    <row r="216" spans="2:10">
      <c r="B216" s="110">
        <v>213</v>
      </c>
      <c r="C216" s="103">
        <v>0.82177270926753798</v>
      </c>
      <c r="D216" s="105">
        <v>0.67332499601383899</v>
      </c>
      <c r="E216" s="108">
        <v>0.59472230830420203</v>
      </c>
      <c r="F216" s="103">
        <v>4.3511095329308899E-2</v>
      </c>
      <c r="G216" s="105">
        <v>3.7336619652116702E-2</v>
      </c>
      <c r="H216" s="108">
        <v>4.4720696637908001E-2</v>
      </c>
      <c r="I216" s="105">
        <f t="shared" si="6"/>
        <v>2.0898200135855789</v>
      </c>
      <c r="J216" s="108">
        <f t="shared" si="7"/>
        <v>0.1255684116193336</v>
      </c>
    </row>
    <row r="217" spans="2:10">
      <c r="B217" s="110">
        <v>214</v>
      </c>
      <c r="C217" s="103">
        <v>0.97693565224242096</v>
      </c>
      <c r="D217" s="105">
        <v>0.84122401071172603</v>
      </c>
      <c r="E217" s="108">
        <v>0.77908030231552805</v>
      </c>
      <c r="F217" s="103">
        <v>5.3013518447203999E-2</v>
      </c>
      <c r="G217" s="105">
        <v>4.02086673176641E-2</v>
      </c>
      <c r="H217" s="108">
        <v>4.4218216900403402E-2</v>
      </c>
      <c r="I217" s="105">
        <f t="shared" si="6"/>
        <v>2.5972399652696749</v>
      </c>
      <c r="J217" s="108">
        <f t="shared" si="7"/>
        <v>0.13744040266527149</v>
      </c>
    </row>
    <row r="218" spans="2:10">
      <c r="B218" s="110">
        <v>215</v>
      </c>
      <c r="C218" s="103">
        <v>1.0325229406988601</v>
      </c>
      <c r="D218" s="105">
        <v>1.1556984810325901</v>
      </c>
      <c r="E218" s="108">
        <v>0.885273665032973</v>
      </c>
      <c r="F218" s="103">
        <v>2.42561853272584E-2</v>
      </c>
      <c r="G218" s="105">
        <v>3.10703338363768E-2</v>
      </c>
      <c r="H218" s="108">
        <v>2.8390105169009E-2</v>
      </c>
      <c r="I218" s="105">
        <f t="shared" si="6"/>
        <v>3.0734950867644231</v>
      </c>
      <c r="J218" s="108">
        <f t="shared" si="7"/>
        <v>8.3716624332644207E-2</v>
      </c>
    </row>
    <row r="219" spans="2:10">
      <c r="B219" s="110">
        <v>216</v>
      </c>
      <c r="C219" s="103">
        <v>1.04346532031627</v>
      </c>
      <c r="D219" s="105">
        <v>1.2021876818985999</v>
      </c>
      <c r="E219" s="108">
        <v>0.92948800192648096</v>
      </c>
      <c r="F219" s="103">
        <v>4.1010457666704997E-2</v>
      </c>
      <c r="G219" s="105">
        <v>3.0809238594054301E-2</v>
      </c>
      <c r="H219" s="108">
        <v>3.59273012315778E-2</v>
      </c>
      <c r="I219" s="105">
        <f t="shared" si="6"/>
        <v>3.1751410041413508</v>
      </c>
      <c r="J219" s="108">
        <f t="shared" si="7"/>
        <v>0.1077469974923371</v>
      </c>
    </row>
    <row r="220" spans="2:10">
      <c r="B220" s="110">
        <v>217</v>
      </c>
      <c r="C220" s="103">
        <v>0.33111640722284502</v>
      </c>
      <c r="D220" s="105">
        <v>0.35231898507542903</v>
      </c>
      <c r="E220" s="108">
        <v>0.51951845849872502</v>
      </c>
      <c r="F220" s="103">
        <v>2.7757078054903898E-2</v>
      </c>
      <c r="G220" s="105">
        <v>2.3759667051346901E-2</v>
      </c>
      <c r="H220" s="108">
        <v>2.7133905825247499E-2</v>
      </c>
      <c r="I220" s="105">
        <f t="shared" si="6"/>
        <v>1.202953850796999</v>
      </c>
      <c r="J220" s="108">
        <f t="shared" si="7"/>
        <v>7.8650650931498298E-2</v>
      </c>
    </row>
    <row r="221" spans="2:10">
      <c r="B221" s="110">
        <v>218</v>
      </c>
      <c r="C221" s="103">
        <v>1.16514458166188</v>
      </c>
      <c r="D221" s="105">
        <v>1.3796919033869799</v>
      </c>
      <c r="E221" s="108">
        <v>1.0202853009042201</v>
      </c>
      <c r="F221" s="103">
        <v>3.2758353380111897E-2</v>
      </c>
      <c r="G221" s="105">
        <v>3.3420191017279201E-2</v>
      </c>
      <c r="H221" s="108">
        <v>2.81388653002567E-2</v>
      </c>
      <c r="I221" s="105">
        <f t="shared" si="6"/>
        <v>3.5651217859530799</v>
      </c>
      <c r="J221" s="108">
        <f t="shared" si="7"/>
        <v>9.4317409697647792E-2</v>
      </c>
    </row>
    <row r="222" spans="2:10">
      <c r="B222" s="110">
        <v>219</v>
      </c>
      <c r="C222" s="103">
        <v>2.1858497523739402</v>
      </c>
      <c r="D222" s="105">
        <v>2.2547262420012602</v>
      </c>
      <c r="E222" s="108">
        <v>1.8471328778993401</v>
      </c>
      <c r="F222" s="103">
        <v>6.8767535721608999E-2</v>
      </c>
      <c r="G222" s="105">
        <v>9.9216192082547797E-2</v>
      </c>
      <c r="H222" s="108">
        <v>3.6681020837834699E-2</v>
      </c>
      <c r="I222" s="105">
        <f t="shared" si="6"/>
        <v>6.28770887227454</v>
      </c>
      <c r="J222" s="108">
        <f t="shared" si="7"/>
        <v>0.2046647486419915</v>
      </c>
    </row>
    <row r="223" spans="2:10">
      <c r="B223" s="110">
        <v>220</v>
      </c>
      <c r="C223" s="103">
        <v>6.4227391402353398</v>
      </c>
      <c r="D223" s="105">
        <v>7.7185520727075696</v>
      </c>
      <c r="E223" s="108">
        <v>6.1955339572028896</v>
      </c>
      <c r="F223" s="103">
        <v>7.6019384943160503E-2</v>
      </c>
      <c r="G223" s="105">
        <v>0.127675573495699</v>
      </c>
      <c r="H223" s="108">
        <v>9.7481069075889507E-2</v>
      </c>
      <c r="I223" s="105">
        <f t="shared" si="6"/>
        <v>20.336825170145801</v>
      </c>
      <c r="J223" s="108">
        <f t="shared" si="7"/>
        <v>0.30117602751474898</v>
      </c>
    </row>
    <row r="224" spans="2:10">
      <c r="B224" s="110">
        <v>221</v>
      </c>
      <c r="C224" s="103">
        <v>1.9624063605864199</v>
      </c>
      <c r="D224" s="105">
        <v>1.8230682488363199</v>
      </c>
      <c r="E224" s="108">
        <v>1.4243332813551599</v>
      </c>
      <c r="F224" s="103">
        <v>2.3505994028477199E-2</v>
      </c>
      <c r="G224" s="105">
        <v>1.98432384165095E-2</v>
      </c>
      <c r="H224" s="108">
        <v>1.8591750287669601E-2</v>
      </c>
      <c r="I224" s="105">
        <f t="shared" si="6"/>
        <v>5.2098078907778991</v>
      </c>
      <c r="J224" s="108">
        <f t="shared" si="7"/>
        <v>6.1940982732656302E-2</v>
      </c>
    </row>
    <row r="225" spans="2:10">
      <c r="B225" s="110">
        <v>222</v>
      </c>
      <c r="C225" s="103">
        <v>1.5665110660285</v>
      </c>
      <c r="D225" s="105">
        <v>1.5508566883936401</v>
      </c>
      <c r="E225" s="108">
        <v>1.2725438837162899</v>
      </c>
      <c r="F225" s="103">
        <v>1.9504973768310899E-2</v>
      </c>
      <c r="G225" s="105">
        <v>1.54046192970271E-2</v>
      </c>
      <c r="H225" s="108">
        <v>1.7335550943908099E-2</v>
      </c>
      <c r="I225" s="105">
        <f t="shared" si="6"/>
        <v>4.3899116381384298</v>
      </c>
      <c r="J225" s="108">
        <f t="shared" si="7"/>
        <v>5.2245144009246097E-2</v>
      </c>
    </row>
    <row r="226" spans="2:10">
      <c r="B226" s="110">
        <v>223</v>
      </c>
      <c r="C226" s="103">
        <v>0.61977638153013803</v>
      </c>
      <c r="D226" s="105">
        <v>0.63855414743224004</v>
      </c>
      <c r="E226" s="108">
        <v>0.57537853591329202</v>
      </c>
      <c r="F226" s="103">
        <v>1.97550375345713E-2</v>
      </c>
      <c r="G226" s="105">
        <v>1.54046192970271E-2</v>
      </c>
      <c r="H226" s="108">
        <v>1.25619934376146E-2</v>
      </c>
      <c r="I226" s="105">
        <f t="shared" si="6"/>
        <v>1.83370906487567</v>
      </c>
      <c r="J226" s="108">
        <f t="shared" si="7"/>
        <v>4.7721650269212997E-2</v>
      </c>
    </row>
    <row r="227" spans="2:10">
      <c r="B227" s="110">
        <v>224</v>
      </c>
      <c r="C227" s="103">
        <v>0.41778005379273803</v>
      </c>
      <c r="D227" s="105">
        <v>0.297377202233786</v>
      </c>
      <c r="E227" s="108">
        <v>0.36516305023656598</v>
      </c>
      <c r="F227" s="103">
        <v>1.7504463638227701E-2</v>
      </c>
      <c r="G227" s="105">
        <v>1.3838047843092199E-2</v>
      </c>
      <c r="H227" s="108">
        <v>1.43206725188806E-2</v>
      </c>
      <c r="I227" s="105">
        <f t="shared" si="6"/>
        <v>1.0803203062630899</v>
      </c>
      <c r="J227" s="108">
        <f t="shared" si="7"/>
        <v>4.5663184000200502E-2</v>
      </c>
    </row>
    <row r="228" spans="2:10">
      <c r="B228" s="110">
        <v>225</v>
      </c>
      <c r="C228" s="103">
        <v>0.31557822816612202</v>
      </c>
      <c r="D228" s="105">
        <v>0.228219713342208</v>
      </c>
      <c r="E228" s="108">
        <v>0.34029248573396698</v>
      </c>
      <c r="F228" s="103">
        <v>3.7009437406538601E-2</v>
      </c>
      <c r="G228" s="105">
        <v>3.91642863483741E-2</v>
      </c>
      <c r="H228" s="108">
        <v>3.6932260706586999E-2</v>
      </c>
      <c r="I228" s="105">
        <f t="shared" si="6"/>
        <v>0.88409042724229703</v>
      </c>
      <c r="J228" s="108">
        <f t="shared" si="7"/>
        <v>0.11310598446149969</v>
      </c>
    </row>
    <row r="229" spans="2:10">
      <c r="B229" s="110">
        <v>226</v>
      </c>
      <c r="C229" s="103">
        <v>0.295663097262435</v>
      </c>
      <c r="D229" s="105">
        <v>0.116415106300823</v>
      </c>
      <c r="E229" s="108">
        <v>0.20863640221624299</v>
      </c>
      <c r="F229" s="103">
        <v>2.4006121560998E-2</v>
      </c>
      <c r="G229" s="105">
        <v>2.03654289011545E-2</v>
      </c>
      <c r="H229" s="108">
        <v>2.1355388843944799E-2</v>
      </c>
      <c r="I229" s="105">
        <f t="shared" si="6"/>
        <v>0.62071460577950099</v>
      </c>
      <c r="J229" s="108">
        <f t="shared" si="7"/>
        <v>6.5726939306097298E-2</v>
      </c>
    </row>
    <row r="230" spans="2:10">
      <c r="B230" s="110">
        <v>227</v>
      </c>
      <c r="C230" s="103">
        <v>0.26983908136534601</v>
      </c>
      <c r="D230" s="105">
        <v>0.114109856671104</v>
      </c>
      <c r="E230" s="108">
        <v>0.16619853421577699</v>
      </c>
      <c r="F230" s="103">
        <v>3.5008927276455402E-2</v>
      </c>
      <c r="G230" s="105">
        <v>3.7858810136761602E-2</v>
      </c>
      <c r="H230" s="108">
        <v>4.3966977031651103E-2</v>
      </c>
      <c r="I230" s="105">
        <f t="shared" si="6"/>
        <v>0.55014747225222704</v>
      </c>
      <c r="J230" s="108">
        <f t="shared" si="7"/>
        <v>0.11683471444486811</v>
      </c>
    </row>
    <row r="231" spans="2:10">
      <c r="B231" s="110">
        <v>228</v>
      </c>
      <c r="C231" s="103">
        <v>0.18602045349598001</v>
      </c>
      <c r="D231" s="105">
        <v>0.103159920929937</v>
      </c>
      <c r="E231" s="108">
        <v>0.14882861615046999</v>
      </c>
      <c r="F231" s="103">
        <v>2.6506759223601999E-2</v>
      </c>
      <c r="G231" s="105">
        <v>2.95037623824418E-2</v>
      </c>
      <c r="H231" s="108">
        <v>2.46215071377246E-2</v>
      </c>
      <c r="I231" s="105">
        <f t="shared" si="6"/>
        <v>0.43800899057638704</v>
      </c>
      <c r="J231" s="108">
        <f t="shared" si="7"/>
        <v>8.0632028743768402E-2</v>
      </c>
    </row>
    <row r="232" spans="2:10">
      <c r="B232" s="110">
        <v>229</v>
      </c>
      <c r="C232" s="103">
        <v>0.119490785422124</v>
      </c>
      <c r="D232" s="105">
        <v>6.6468030990239096E-2</v>
      </c>
      <c r="E232" s="108">
        <v>0.150012928745832</v>
      </c>
      <c r="F232" s="103">
        <v>3.3008417146372301E-2</v>
      </c>
      <c r="G232" s="105">
        <v>2.5065143262959399E-2</v>
      </c>
      <c r="H232" s="108">
        <v>2.5626466612733802E-2</v>
      </c>
      <c r="I232" s="105">
        <f t="shared" si="6"/>
        <v>0.33597174515819511</v>
      </c>
      <c r="J232" s="108">
        <f t="shared" si="7"/>
        <v>8.3700027022065498E-2</v>
      </c>
    </row>
    <row r="233" spans="2:10">
      <c r="B233" s="110">
        <v>230</v>
      </c>
      <c r="C233" s="103">
        <v>7.35327910289994E-2</v>
      </c>
      <c r="D233" s="105">
        <v>4.7257617409245202E-2</v>
      </c>
      <c r="E233" s="108">
        <v>0.15198678307143501</v>
      </c>
      <c r="F233" s="103">
        <v>2.67568229898624E-2</v>
      </c>
      <c r="G233" s="105">
        <v>2.29763813243795E-2</v>
      </c>
      <c r="H233" s="108">
        <v>2.5375226743981499E-2</v>
      </c>
      <c r="I233" s="105">
        <f t="shared" si="6"/>
        <v>0.27277719150967961</v>
      </c>
      <c r="J233" s="108">
        <f t="shared" si="7"/>
        <v>7.5108431058223402E-2</v>
      </c>
    </row>
    <row r="234" spans="2:10">
      <c r="B234" s="110">
        <v>231</v>
      </c>
      <c r="C234" s="103">
        <v>0.12539967041552499</v>
      </c>
      <c r="D234" s="105">
        <v>9.6820484448209607E-2</v>
      </c>
      <c r="E234" s="108">
        <v>5.7044390009928399E-2</v>
      </c>
      <c r="F234" s="103">
        <v>8.2771106632191199E-2</v>
      </c>
      <c r="G234" s="105">
        <v>5.9790810491851198E-2</v>
      </c>
      <c r="H234" s="108">
        <v>4.8489294669192398E-2</v>
      </c>
      <c r="I234" s="105">
        <f t="shared" si="6"/>
        <v>0.27926454487366298</v>
      </c>
      <c r="J234" s="108">
        <f t="shared" si="7"/>
        <v>0.19105121179323481</v>
      </c>
    </row>
    <row r="235" spans="2:10">
      <c r="B235" s="110">
        <v>232</v>
      </c>
      <c r="C235" s="103">
        <v>0.15975874241419499</v>
      </c>
      <c r="D235" s="105">
        <v>6.2818052409850306E-2</v>
      </c>
      <c r="E235" s="108">
        <v>4.6385576651671902E-2</v>
      </c>
      <c r="F235" s="103">
        <v>4.1510585199225798E-2</v>
      </c>
      <c r="G235" s="105">
        <v>4.2558524498566501E-2</v>
      </c>
      <c r="H235" s="108">
        <v>6.5071126006843699E-2</v>
      </c>
      <c r="I235" s="105">
        <f t="shared" si="6"/>
        <v>0.26896237147571722</v>
      </c>
      <c r="J235" s="108">
        <f t="shared" si="7"/>
        <v>0.149140235704636</v>
      </c>
    </row>
    <row r="236" spans="2:10">
      <c r="B236" s="110">
        <v>233</v>
      </c>
      <c r="C236" s="103">
        <v>0.10285836840366</v>
      </c>
      <c r="D236" s="105">
        <v>5.1099700125444E-2</v>
      </c>
      <c r="E236" s="108">
        <v>2.8620887721244301E-2</v>
      </c>
      <c r="F236" s="103">
        <v>4.9512625719558397E-2</v>
      </c>
      <c r="G236" s="105">
        <v>3.2375810047989298E-2</v>
      </c>
      <c r="H236" s="108">
        <v>3.6932260706586999E-2</v>
      </c>
      <c r="I236" s="105">
        <f t="shared" si="6"/>
        <v>0.18257895625034828</v>
      </c>
      <c r="J236" s="108">
        <f t="shared" si="7"/>
        <v>0.11882069647413471</v>
      </c>
    </row>
    <row r="237" spans="2:10">
      <c r="B237" s="110">
        <v>234</v>
      </c>
      <c r="C237" s="103">
        <v>9.9794502110784999E-2</v>
      </c>
      <c r="D237" s="105">
        <v>4.2070805742376802E-2</v>
      </c>
      <c r="E237" s="108">
        <v>2.07254704188321E-2</v>
      </c>
      <c r="F237" s="103">
        <v>1.4753762209363299E-2</v>
      </c>
      <c r="G237" s="105">
        <v>2.3498571809024399E-2</v>
      </c>
      <c r="H237" s="108">
        <v>1.7586790812660399E-2</v>
      </c>
      <c r="I237" s="105">
        <f t="shared" si="6"/>
        <v>0.16259077827199392</v>
      </c>
      <c r="J237" s="108">
        <f t="shared" si="7"/>
        <v>5.5839124831048095E-2</v>
      </c>
    </row>
    <row r="238" spans="2:10">
      <c r="B238" s="110">
        <v>235</v>
      </c>
      <c r="C238" s="103">
        <v>9.1478293601552907E-2</v>
      </c>
      <c r="D238" s="105">
        <v>5.9936490372701198E-2</v>
      </c>
      <c r="E238" s="108">
        <v>6.5729349042581903E-2</v>
      </c>
      <c r="F238" s="103">
        <v>4.1010457666704997E-2</v>
      </c>
      <c r="G238" s="105">
        <v>4.02086673176641E-2</v>
      </c>
      <c r="H238" s="108">
        <v>4.9745494012953903E-2</v>
      </c>
      <c r="I238" s="105">
        <f t="shared" si="6"/>
        <v>0.21714413301683602</v>
      </c>
      <c r="J238" s="108">
        <f t="shared" si="7"/>
        <v>0.13096461899732298</v>
      </c>
    </row>
    <row r="239" spans="2:10">
      <c r="B239" s="110">
        <v>236</v>
      </c>
      <c r="C239" s="103">
        <v>0.136779745217632</v>
      </c>
      <c r="D239" s="105">
        <v>7.6649550188165994E-2</v>
      </c>
      <c r="E239" s="108">
        <v>4.6780347516792498E-2</v>
      </c>
      <c r="F239" s="103">
        <v>4.5511605459392097E-2</v>
      </c>
      <c r="G239" s="105">
        <v>6.3446143884366105E-2</v>
      </c>
      <c r="H239" s="108">
        <v>4.54744162441649E-2</v>
      </c>
      <c r="I239" s="105">
        <f t="shared" si="6"/>
        <v>0.26020964292259052</v>
      </c>
      <c r="J239" s="108">
        <f t="shared" si="7"/>
        <v>0.15443216558792311</v>
      </c>
    </row>
    <row r="240" spans="2:10">
      <c r="B240" s="110">
        <v>237</v>
      </c>
      <c r="C240" s="103">
        <v>0.121898108937954</v>
      </c>
      <c r="D240" s="105">
        <v>5.9744386236891198E-2</v>
      </c>
      <c r="E240" s="108">
        <v>3.9674471944621502E-2</v>
      </c>
      <c r="F240" s="103">
        <v>3.37586084451535E-2</v>
      </c>
      <c r="G240" s="105">
        <v>3.6553333925149201E-2</v>
      </c>
      <c r="H240" s="108">
        <v>4.2208297950385103E-2</v>
      </c>
      <c r="I240" s="105">
        <f t="shared" si="6"/>
        <v>0.22131696711946672</v>
      </c>
      <c r="J240" s="108">
        <f t="shared" si="7"/>
        <v>0.1125202403206878</v>
      </c>
    </row>
    <row r="241" spans="2:10">
      <c r="B241" s="110">
        <v>238</v>
      </c>
      <c r="C241" s="103">
        <v>8.8414427308677906E-2</v>
      </c>
      <c r="D241" s="105">
        <v>3.4002432038359301E-2</v>
      </c>
      <c r="E241" s="108">
        <v>4.7767274679593998E-2</v>
      </c>
      <c r="F241" s="103">
        <v>3.9009947536621799E-2</v>
      </c>
      <c r="G241" s="105">
        <v>3.0809238594054301E-2</v>
      </c>
      <c r="H241" s="108">
        <v>4.3464497294146601E-2</v>
      </c>
      <c r="I241" s="105">
        <f t="shared" si="6"/>
        <v>0.17018413402663121</v>
      </c>
      <c r="J241" s="108">
        <f t="shared" si="7"/>
        <v>0.1132836834248227</v>
      </c>
    </row>
    <row r="242" spans="2:10">
      <c r="B242" s="110">
        <v>239</v>
      </c>
      <c r="C242" s="103">
        <v>6.6091972889160203E-2</v>
      </c>
      <c r="D242" s="105">
        <v>4.36076388288563E-2</v>
      </c>
      <c r="E242" s="108">
        <v>4.7767274679593998E-2</v>
      </c>
      <c r="F242" s="103">
        <v>5.1263072083381198E-2</v>
      </c>
      <c r="G242" s="105">
        <v>5.3002334191466299E-2</v>
      </c>
      <c r="H242" s="108">
        <v>5.1252933225467603E-2</v>
      </c>
      <c r="I242" s="105">
        <f t="shared" si="6"/>
        <v>0.1574668863976105</v>
      </c>
      <c r="J242" s="108">
        <f t="shared" si="7"/>
        <v>0.1555183395003151</v>
      </c>
    </row>
    <row r="243" spans="2:10">
      <c r="B243" s="110">
        <v>240</v>
      </c>
      <c r="C243" s="103">
        <v>4.3550670877294299E-2</v>
      </c>
      <c r="D243" s="105">
        <v>2.57419541985319E-2</v>
      </c>
      <c r="E243" s="108">
        <v>3.3950294400372602E-2</v>
      </c>
      <c r="F243" s="103">
        <v>2.7006886756122801E-2</v>
      </c>
      <c r="G243" s="105">
        <v>3.91642863483741E-2</v>
      </c>
      <c r="H243" s="108">
        <v>4.4971936506660301E-2</v>
      </c>
      <c r="I243" s="105">
        <f t="shared" si="6"/>
        <v>0.10324291947619881</v>
      </c>
      <c r="J243" s="108">
        <f t="shared" si="7"/>
        <v>0.1111431096111572</v>
      </c>
    </row>
    <row r="244" spans="2:10">
      <c r="B244" s="110">
        <v>241</v>
      </c>
      <c r="C244" s="103">
        <v>3.5891005145106798E-2</v>
      </c>
      <c r="D244" s="105">
        <v>2.6126162470151801E-2</v>
      </c>
      <c r="E244" s="108">
        <v>2.8028731423563401E-2</v>
      </c>
      <c r="F244" s="103">
        <v>2.0755292599612899E-2</v>
      </c>
      <c r="G244" s="105">
        <v>2.5065143262959399E-2</v>
      </c>
      <c r="H244" s="108">
        <v>2.8390105169009E-2</v>
      </c>
      <c r="I244" s="105">
        <f t="shared" si="6"/>
        <v>9.0045899038822E-2</v>
      </c>
      <c r="J244" s="108">
        <f t="shared" si="7"/>
        <v>7.4210541031581298E-2</v>
      </c>
    </row>
    <row r="245" spans="2:10">
      <c r="B245" s="110">
        <v>242</v>
      </c>
      <c r="C245" s="103">
        <v>7.1344315105517295E-2</v>
      </c>
      <c r="D245" s="105">
        <v>2.30524962971927E-2</v>
      </c>
      <c r="E245" s="108">
        <v>2.5462720800279399E-2</v>
      </c>
      <c r="F245" s="103">
        <v>1.7254399871967301E-2</v>
      </c>
      <c r="G245" s="105">
        <v>1.9582143174187001E-2</v>
      </c>
      <c r="H245" s="108">
        <v>2.08529091064402E-2</v>
      </c>
      <c r="I245" s="105">
        <f t="shared" si="6"/>
        <v>0.11985953220298939</v>
      </c>
      <c r="J245" s="108">
        <f t="shared" si="7"/>
        <v>5.7689452152594502E-2</v>
      </c>
    </row>
    <row r="246" spans="2:10">
      <c r="B246" s="110">
        <v>243</v>
      </c>
      <c r="C246" s="103">
        <v>6.5654277704463804E-2</v>
      </c>
      <c r="D246" s="105">
        <v>1.5944643272225001E-2</v>
      </c>
      <c r="E246" s="108">
        <v>1.9146386958349599E-2</v>
      </c>
      <c r="F246" s="103">
        <v>1.27532520792802E-2</v>
      </c>
      <c r="G246" s="105">
        <v>1.3576952600769699E-2</v>
      </c>
      <c r="H246" s="108">
        <v>1.7586790812660399E-2</v>
      </c>
      <c r="I246" s="105">
        <f t="shared" si="6"/>
        <v>0.1007453079350384</v>
      </c>
      <c r="J246" s="108">
        <f t="shared" si="7"/>
        <v>4.3916995492710303E-2</v>
      </c>
    </row>
    <row r="247" spans="2:10">
      <c r="B247" s="110">
        <v>244</v>
      </c>
      <c r="C247" s="103">
        <v>8.51317134234547E-2</v>
      </c>
      <c r="D247" s="105">
        <v>2.8431412099871E-2</v>
      </c>
      <c r="E247" s="108">
        <v>2.7239189693322199E-2</v>
      </c>
      <c r="F247" s="103">
        <v>3.0257715717507901E-2</v>
      </c>
      <c r="G247" s="105">
        <v>2.8720476655474302E-2</v>
      </c>
      <c r="H247" s="108">
        <v>3.2912422806550302E-2</v>
      </c>
      <c r="I247" s="105">
        <f t="shared" si="6"/>
        <v>0.14080231521664791</v>
      </c>
      <c r="J247" s="108">
        <f t="shared" si="7"/>
        <v>9.1890615179532509E-2</v>
      </c>
    </row>
    <row r="248" spans="2:10">
      <c r="B248" s="110">
        <v>245</v>
      </c>
      <c r="C248" s="103">
        <v>4.15810425461604E-2</v>
      </c>
      <c r="D248" s="105">
        <v>3.2273494816069802E-2</v>
      </c>
      <c r="E248" s="108">
        <v>3.3752908967812301E-2</v>
      </c>
      <c r="F248" s="103">
        <v>3.0757843250028699E-2</v>
      </c>
      <c r="G248" s="105">
        <v>3.0809238594054301E-2</v>
      </c>
      <c r="H248" s="108">
        <v>2.7385145693999802E-2</v>
      </c>
      <c r="I248" s="105">
        <f t="shared" si="6"/>
        <v>0.1076074463300425</v>
      </c>
      <c r="J248" s="108">
        <f t="shared" si="7"/>
        <v>8.8952227538082795E-2</v>
      </c>
    </row>
    <row r="249" spans="2:10">
      <c r="B249" s="110">
        <v>246</v>
      </c>
      <c r="C249" s="103">
        <v>3.37025292216247E-2</v>
      </c>
      <c r="D249" s="105">
        <v>1.7673580494514399E-2</v>
      </c>
      <c r="E249" s="108">
        <v>1.9343772390910001E-2</v>
      </c>
      <c r="F249" s="103">
        <v>2.2005611430914802E-2</v>
      </c>
      <c r="G249" s="105">
        <v>1.98432384165095E-2</v>
      </c>
      <c r="H249" s="108">
        <v>1.6079351600146698E-2</v>
      </c>
      <c r="I249" s="105">
        <f t="shared" si="6"/>
        <v>7.0719882107049103E-2</v>
      </c>
      <c r="J249" s="108">
        <f t="shared" si="7"/>
        <v>5.7928201447571007E-2</v>
      </c>
    </row>
    <row r="250" spans="2:10">
      <c r="B250" s="110">
        <v>247</v>
      </c>
      <c r="C250" s="103">
        <v>7.85662856530083E-2</v>
      </c>
      <c r="D250" s="105">
        <v>2.1323559074903301E-2</v>
      </c>
      <c r="E250" s="108">
        <v>2.7831345991003099E-2</v>
      </c>
      <c r="F250" s="103">
        <v>2.1005356365873199E-2</v>
      </c>
      <c r="G250" s="105">
        <v>2.24541908397345E-2</v>
      </c>
      <c r="H250" s="108">
        <v>2.5626466612733802E-2</v>
      </c>
      <c r="I250" s="105">
        <f t="shared" si="6"/>
        <v>0.12772119071891469</v>
      </c>
      <c r="J250" s="108">
        <f t="shared" si="7"/>
        <v>6.9086013818341507E-2</v>
      </c>
    </row>
    <row r="251" spans="2:10">
      <c r="B251" s="110">
        <v>248</v>
      </c>
      <c r="C251" s="103">
        <v>3.6547547922151501E-2</v>
      </c>
      <c r="D251" s="105">
        <v>2.8431412099871E-2</v>
      </c>
      <c r="E251" s="108">
        <v>3.0594742046847399E-2</v>
      </c>
      <c r="F251" s="103">
        <v>2.8007141821164299E-2</v>
      </c>
      <c r="G251" s="105">
        <v>2.95037623824418E-2</v>
      </c>
      <c r="H251" s="108">
        <v>2.9143824775265899E-2</v>
      </c>
      <c r="I251" s="105">
        <f t="shared" si="6"/>
        <v>9.5573702068869892E-2</v>
      </c>
      <c r="J251" s="108">
        <f t="shared" si="7"/>
        <v>8.6654728978871998E-2</v>
      </c>
    </row>
    <row r="252" spans="2:10">
      <c r="B252" s="110">
        <v>249</v>
      </c>
      <c r="C252" s="103">
        <v>4.2894128100249701E-2</v>
      </c>
      <c r="D252" s="105">
        <v>3.5155056853218902E-2</v>
      </c>
      <c r="E252" s="108">
        <v>3.4739836130613801E-2</v>
      </c>
      <c r="F252" s="103">
        <v>3.3258480912632699E-2</v>
      </c>
      <c r="G252" s="105">
        <v>3.6031143440504197E-2</v>
      </c>
      <c r="H252" s="108">
        <v>3.59273012315778E-2</v>
      </c>
      <c r="I252" s="105">
        <f t="shared" si="6"/>
        <v>0.1127890210840824</v>
      </c>
      <c r="J252" s="108">
        <f t="shared" si="7"/>
        <v>0.10521692558471471</v>
      </c>
    </row>
    <row r="253" spans="2:10">
      <c r="B253" s="110">
        <v>250</v>
      </c>
      <c r="C253" s="103">
        <v>8.1192456761186901E-2</v>
      </c>
      <c r="D253" s="105">
        <v>3.0160349322160499E-2</v>
      </c>
      <c r="E253" s="108">
        <v>3.1779054642209197E-2</v>
      </c>
      <c r="F253" s="103">
        <v>3.5008927276455402E-2</v>
      </c>
      <c r="G253" s="105">
        <v>3.4203476744246702E-2</v>
      </c>
      <c r="H253" s="108">
        <v>3.04000241190274E-2</v>
      </c>
      <c r="I253" s="105">
        <f t="shared" si="6"/>
        <v>0.14313186072555659</v>
      </c>
      <c r="J253" s="108">
        <f t="shared" si="7"/>
        <v>9.9612428139729509E-2</v>
      </c>
    </row>
    <row r="254" spans="2:10">
      <c r="B254" s="110">
        <v>251</v>
      </c>
      <c r="C254" s="103">
        <v>7.9660523614749401E-2</v>
      </c>
      <c r="D254" s="105">
        <v>2.8815620371490901E-2</v>
      </c>
      <c r="E254" s="108">
        <v>2.9607814884045899E-2</v>
      </c>
      <c r="F254" s="103">
        <v>3.10079070162891E-2</v>
      </c>
      <c r="G254" s="105">
        <v>2.84593814131518E-2</v>
      </c>
      <c r="H254" s="108">
        <v>2.5123986875229199E-2</v>
      </c>
      <c r="I254" s="105">
        <f t="shared" si="6"/>
        <v>0.13808395887028621</v>
      </c>
      <c r="J254" s="108">
        <f t="shared" si="7"/>
        <v>8.4591275304670102E-2</v>
      </c>
    </row>
    <row r="255" spans="2:10">
      <c r="B255" s="110">
        <v>252</v>
      </c>
      <c r="C255" s="103">
        <v>3.2827138852231902E-2</v>
      </c>
      <c r="D255" s="105">
        <v>2.5549850062722E-2</v>
      </c>
      <c r="E255" s="108">
        <v>2.5660106232839801E-2</v>
      </c>
      <c r="F255" s="103">
        <v>2.4506249093518801E-2</v>
      </c>
      <c r="G255" s="105">
        <v>2.3498571809024399E-2</v>
      </c>
      <c r="H255" s="108">
        <v>1.9596709762678799E-2</v>
      </c>
      <c r="I255" s="105">
        <f t="shared" si="6"/>
        <v>8.40370951477937E-2</v>
      </c>
      <c r="J255" s="108">
        <f t="shared" si="7"/>
        <v>6.7601530665221995E-2</v>
      </c>
    </row>
    <row r="256" spans="2:10">
      <c r="B256" s="110">
        <v>253</v>
      </c>
      <c r="C256" s="103">
        <v>4.00491093997229E-2</v>
      </c>
      <c r="D256" s="105">
        <v>3.09287658654003E-2</v>
      </c>
      <c r="E256" s="108">
        <v>3.1779054642209197E-2</v>
      </c>
      <c r="F256" s="103">
        <v>3.3508544678893103E-2</v>
      </c>
      <c r="G256" s="105">
        <v>2.1670905112767001E-2</v>
      </c>
      <c r="H256" s="108">
        <v>2.5123986875229199E-2</v>
      </c>
      <c r="I256" s="105">
        <f t="shared" si="6"/>
        <v>0.1027569299073324</v>
      </c>
      <c r="J256" s="108">
        <f t="shared" si="7"/>
        <v>8.03034366668893E-2</v>
      </c>
    </row>
    <row r="257" spans="2:10">
      <c r="B257" s="110">
        <v>254</v>
      </c>
      <c r="C257" s="103">
        <v>5.4930745679401399E-2</v>
      </c>
      <c r="D257" s="105">
        <v>3.0352453457970399E-2</v>
      </c>
      <c r="E257" s="108">
        <v>3.1581669209648902E-2</v>
      </c>
      <c r="F257" s="103">
        <v>3.0257715717507901E-2</v>
      </c>
      <c r="G257" s="105">
        <v>3.6292238682826702E-2</v>
      </c>
      <c r="H257" s="108">
        <v>4.7233095325430997E-2</v>
      </c>
      <c r="I257" s="105">
        <f t="shared" si="6"/>
        <v>0.1168648683470207</v>
      </c>
      <c r="J257" s="108">
        <f t="shared" si="7"/>
        <v>0.11378304972576561</v>
      </c>
    </row>
    <row r="258" spans="2:10">
      <c r="B258" s="110">
        <v>255</v>
      </c>
      <c r="C258" s="103">
        <v>3.6109852737455102E-2</v>
      </c>
      <c r="D258" s="105">
        <v>3.0160349322160499E-2</v>
      </c>
      <c r="E258" s="108">
        <v>3.1779054642209197E-2</v>
      </c>
      <c r="F258" s="103">
        <v>2.9007396886205902E-2</v>
      </c>
      <c r="G258" s="105">
        <v>3.0287048109409302E-2</v>
      </c>
      <c r="H258" s="108">
        <v>3.0651263987779599E-2</v>
      </c>
      <c r="I258" s="105">
        <f t="shared" si="6"/>
        <v>9.8049256701824794E-2</v>
      </c>
      <c r="J258" s="108">
        <f t="shared" si="7"/>
        <v>8.9945708983394795E-2</v>
      </c>
    </row>
    <row r="259" spans="2:10">
      <c r="B259" s="110">
        <v>256</v>
      </c>
      <c r="C259" s="103">
        <v>3.1951748482839E-2</v>
      </c>
      <c r="D259" s="105">
        <v>1.8441997037754201E-2</v>
      </c>
      <c r="E259" s="108">
        <v>2.1909783014193902E-2</v>
      </c>
      <c r="F259" s="103">
        <v>2.3005866495956401E-2</v>
      </c>
      <c r="G259" s="105">
        <v>1.9582143174187001E-2</v>
      </c>
      <c r="H259" s="108">
        <v>1.9847949631431099E-2</v>
      </c>
      <c r="I259" s="105">
        <f t="shared" si="6"/>
        <v>7.2303528534787095E-2</v>
      </c>
      <c r="J259" s="108">
        <f t="shared" si="7"/>
        <v>6.2435959301574501E-2</v>
      </c>
    </row>
    <row r="260" spans="2:10">
      <c r="B260" s="110">
        <v>257</v>
      </c>
      <c r="C260" s="103">
        <v>6.7405058443249496E-2</v>
      </c>
      <c r="D260" s="105">
        <v>2.05551425316635E-2</v>
      </c>
      <c r="E260" s="108">
        <v>2.1909783014193902E-2</v>
      </c>
      <c r="F260" s="103">
        <v>2.1755547664654401E-2</v>
      </c>
      <c r="G260" s="105">
        <v>1.56657145393496E-2</v>
      </c>
      <c r="H260" s="108">
        <v>1.53256319938898E-2</v>
      </c>
      <c r="I260" s="105">
        <f t="shared" si="6"/>
        <v>0.1098699839891069</v>
      </c>
      <c r="J260" s="108">
        <f t="shared" si="7"/>
        <v>5.2746894197893801E-2</v>
      </c>
    </row>
    <row r="261" spans="2:10">
      <c r="B261" s="110">
        <v>258</v>
      </c>
      <c r="C261" s="103">
        <v>8.6225951385195801E-2</v>
      </c>
      <c r="D261" s="105">
        <v>3.3618223766739397E-2</v>
      </c>
      <c r="E261" s="108">
        <v>3.8490159349259701E-2</v>
      </c>
      <c r="F261" s="103">
        <v>3.5008927276455402E-2</v>
      </c>
      <c r="G261" s="105">
        <v>0.150390859577756</v>
      </c>
      <c r="H261" s="108">
        <v>3.4419862019064003E-2</v>
      </c>
      <c r="I261" s="105">
        <f t="shared" ref="I261:I324" si="8">SUM(C261:E261)</f>
        <v>0.15833433450119488</v>
      </c>
      <c r="J261" s="108">
        <f t="shared" ref="J261:J324" si="9">SUM(F261:H261)</f>
        <v>0.2198196488732754</v>
      </c>
    </row>
    <row r="262" spans="2:10">
      <c r="B262" s="110">
        <v>259</v>
      </c>
      <c r="C262" s="103">
        <v>5.9745392711062002E-2</v>
      </c>
      <c r="D262" s="105">
        <v>1.19104564202162E-2</v>
      </c>
      <c r="E262" s="108">
        <v>1.73699180653069E-2</v>
      </c>
      <c r="F262" s="103">
        <v>1.8754782469529701E-2</v>
      </c>
      <c r="G262" s="105">
        <v>1.72322859932846E-2</v>
      </c>
      <c r="H262" s="108">
        <v>1.9596709762678799E-2</v>
      </c>
      <c r="I262" s="105">
        <f t="shared" si="8"/>
        <v>8.9025767196585101E-2</v>
      </c>
      <c r="J262" s="108">
        <f t="shared" si="9"/>
        <v>5.5583778225493097E-2</v>
      </c>
    </row>
    <row r="263" spans="2:10">
      <c r="B263" s="110">
        <v>260</v>
      </c>
      <c r="C263" s="103">
        <v>6.8499296404990501E-2</v>
      </c>
      <c r="D263" s="105">
        <v>1.6520955679654802E-2</v>
      </c>
      <c r="E263" s="108">
        <v>1.6975147200186301E-2</v>
      </c>
      <c r="F263" s="103">
        <v>2.0005101300831701E-2</v>
      </c>
      <c r="G263" s="105">
        <v>1.7493381235607099E-2</v>
      </c>
      <c r="H263" s="108">
        <v>1.7838030681412698E-2</v>
      </c>
      <c r="I263" s="105">
        <f t="shared" si="8"/>
        <v>0.10199539928483162</v>
      </c>
      <c r="J263" s="108">
        <f t="shared" si="9"/>
        <v>5.5336513217851491E-2</v>
      </c>
    </row>
    <row r="264" spans="2:10">
      <c r="B264" s="110">
        <v>261</v>
      </c>
      <c r="C264" s="103">
        <v>4.9459555870695997E-2</v>
      </c>
      <c r="D264" s="105">
        <v>4.1302389199137E-2</v>
      </c>
      <c r="E264" s="108">
        <v>4.6582962084232203E-2</v>
      </c>
      <c r="F264" s="103">
        <v>4.5511605459392097E-2</v>
      </c>
      <c r="G264" s="105">
        <v>4.0991953044631602E-2</v>
      </c>
      <c r="H264" s="108">
        <v>4.3213257425394301E-2</v>
      </c>
      <c r="I264" s="105">
        <f t="shared" si="8"/>
        <v>0.13734490715406519</v>
      </c>
      <c r="J264" s="108">
        <f t="shared" si="9"/>
        <v>0.129716815929418</v>
      </c>
    </row>
    <row r="265" spans="2:10">
      <c r="B265" s="110">
        <v>262</v>
      </c>
      <c r="C265" s="103">
        <v>6.7405058443249496E-2</v>
      </c>
      <c r="D265" s="105">
        <v>2.0939350803283401E-2</v>
      </c>
      <c r="E265" s="108">
        <v>8.2507110810207895E-2</v>
      </c>
      <c r="F265" s="103">
        <v>1.7504463638227701E-2</v>
      </c>
      <c r="G265" s="105">
        <v>2.0626524143477001E-2</v>
      </c>
      <c r="H265" s="108">
        <v>1.8089270550165001E-2</v>
      </c>
      <c r="I265" s="105">
        <f t="shared" si="8"/>
        <v>0.17085152005674079</v>
      </c>
      <c r="J265" s="108">
        <f t="shared" si="9"/>
        <v>5.6220258331869707E-2</v>
      </c>
    </row>
    <row r="266" spans="2:10">
      <c r="B266" s="110">
        <v>263</v>
      </c>
      <c r="C266" s="103">
        <v>2.53863207123926E-2</v>
      </c>
      <c r="D266" s="105">
        <v>1.7097268087084599E-2</v>
      </c>
      <c r="E266" s="108">
        <v>2.1909783014193902E-2</v>
      </c>
      <c r="F266" s="103">
        <v>1.9254910002050499E-2</v>
      </c>
      <c r="G266" s="105">
        <v>1.8015571720252099E-2</v>
      </c>
      <c r="H266" s="108">
        <v>1.7335550943908099E-2</v>
      </c>
      <c r="I266" s="105">
        <f t="shared" si="8"/>
        <v>6.4393371813671094E-2</v>
      </c>
      <c r="J266" s="108">
        <f t="shared" si="9"/>
        <v>5.4606032666210697E-2</v>
      </c>
    </row>
    <row r="267" spans="2:10">
      <c r="B267" s="110">
        <v>264</v>
      </c>
      <c r="C267" s="103">
        <v>7.0687772328472703E-2</v>
      </c>
      <c r="D267" s="105">
        <v>2.0939350803283401E-2</v>
      </c>
      <c r="E267" s="108">
        <v>1.9935928688590902E-2</v>
      </c>
      <c r="F267" s="103">
        <v>2.12554201321336E-2</v>
      </c>
      <c r="G267" s="105">
        <v>1.98432384165095E-2</v>
      </c>
      <c r="H267" s="108">
        <v>1.90942300251742E-2</v>
      </c>
      <c r="I267" s="105">
        <f t="shared" si="8"/>
        <v>0.11156305182034701</v>
      </c>
      <c r="J267" s="108">
        <f t="shared" si="9"/>
        <v>6.0192888573817299E-2</v>
      </c>
    </row>
    <row r="268" spans="2:10">
      <c r="B268" s="110">
        <v>265</v>
      </c>
      <c r="C268" s="103">
        <v>7.3095095844303001E-2</v>
      </c>
      <c r="D268" s="105">
        <v>2.51656417911021E-2</v>
      </c>
      <c r="E268" s="108">
        <v>2.88182731538047E-2</v>
      </c>
      <c r="F268" s="103">
        <v>3.0007651951247501E-2</v>
      </c>
      <c r="G268" s="105">
        <v>2.95037623824418E-2</v>
      </c>
      <c r="H268" s="108">
        <v>2.6631426087743E-2</v>
      </c>
      <c r="I268" s="105">
        <f t="shared" si="8"/>
        <v>0.1270790107892098</v>
      </c>
      <c r="J268" s="108">
        <f t="shared" si="9"/>
        <v>8.6142840421432304E-2</v>
      </c>
    </row>
    <row r="269" spans="2:10">
      <c r="B269" s="110">
        <v>266</v>
      </c>
      <c r="C269" s="103">
        <v>8.1848999538231507E-2</v>
      </c>
      <c r="D269" s="105">
        <v>2.7470891420821299E-2</v>
      </c>
      <c r="E269" s="108">
        <v>3.3950294400372602E-2</v>
      </c>
      <c r="F269" s="103">
        <v>3.6509309874017799E-2</v>
      </c>
      <c r="G269" s="105">
        <v>3.7858810136761602E-2</v>
      </c>
      <c r="H269" s="108">
        <v>4.2208297950385103E-2</v>
      </c>
      <c r="I269" s="105">
        <f t="shared" si="8"/>
        <v>0.14327018535942543</v>
      </c>
      <c r="J269" s="108">
        <f t="shared" si="9"/>
        <v>0.1165764179611645</v>
      </c>
    </row>
    <row r="270" spans="2:10">
      <c r="B270" s="110">
        <v>267</v>
      </c>
      <c r="C270" s="103">
        <v>8.0973609168838695E-2</v>
      </c>
      <c r="D270" s="105">
        <v>3.11208700012102E-2</v>
      </c>
      <c r="E270" s="108">
        <v>3.4937221563174102E-2</v>
      </c>
      <c r="F270" s="103">
        <v>4.1010457666704997E-2</v>
      </c>
      <c r="G270" s="105">
        <v>2.6370619474571901E-2</v>
      </c>
      <c r="H270" s="108">
        <v>3.61785411003301E-2</v>
      </c>
      <c r="I270" s="105">
        <f t="shared" si="8"/>
        <v>0.147031700733223</v>
      </c>
      <c r="J270" s="108">
        <f t="shared" si="9"/>
        <v>0.10355961824160699</v>
      </c>
    </row>
    <row r="271" spans="2:10">
      <c r="B271" s="110">
        <v>268</v>
      </c>
      <c r="C271" s="103">
        <v>8.00982187994458E-2</v>
      </c>
      <c r="D271" s="105">
        <v>4.0341868520087303E-2</v>
      </c>
      <c r="E271" s="108">
        <v>3.8292773916699302E-2</v>
      </c>
      <c r="F271" s="103">
        <v>3.7009437406538601E-2</v>
      </c>
      <c r="G271" s="105">
        <v>3.2375810047989298E-2</v>
      </c>
      <c r="H271" s="108">
        <v>3.3666142412807201E-2</v>
      </c>
      <c r="I271" s="105">
        <f t="shared" si="8"/>
        <v>0.1587328612362324</v>
      </c>
      <c r="J271" s="108">
        <f t="shared" si="9"/>
        <v>0.1030513898673351</v>
      </c>
    </row>
    <row r="272" spans="2:10">
      <c r="B272" s="110">
        <v>269</v>
      </c>
      <c r="C272" s="103">
        <v>6.0620783080454897E-2</v>
      </c>
      <c r="D272" s="105">
        <v>1.7481476358704499E-2</v>
      </c>
      <c r="E272" s="108">
        <v>1.6975147200186301E-2</v>
      </c>
      <c r="F272" s="103">
        <v>2.2255675197175199E-2</v>
      </c>
      <c r="G272" s="105">
        <v>1.87988574472195E-2</v>
      </c>
      <c r="H272" s="108">
        <v>1.9847949631431099E-2</v>
      </c>
      <c r="I272" s="105">
        <f t="shared" si="8"/>
        <v>9.5077406639345691E-2</v>
      </c>
      <c r="J272" s="108">
        <f t="shared" si="9"/>
        <v>6.0902482275825794E-2</v>
      </c>
    </row>
    <row r="273" spans="2:10">
      <c r="B273" s="110">
        <v>270</v>
      </c>
      <c r="C273" s="103">
        <v>6.3684649373329905E-2</v>
      </c>
      <c r="D273" s="105">
        <v>1.8441997037754201E-2</v>
      </c>
      <c r="E273" s="108">
        <v>2.5660106232839801E-2</v>
      </c>
      <c r="F273" s="103">
        <v>2.7256950522383201E-2</v>
      </c>
      <c r="G273" s="105">
        <v>2.2193095597412001E-2</v>
      </c>
      <c r="H273" s="108">
        <v>2.28628280564586E-2</v>
      </c>
      <c r="I273" s="105">
        <f t="shared" si="8"/>
        <v>0.10778675264392391</v>
      </c>
      <c r="J273" s="108">
        <f t="shared" si="9"/>
        <v>7.2312874176253802E-2</v>
      </c>
    </row>
    <row r="274" spans="2:10">
      <c r="B274" s="110">
        <v>271</v>
      </c>
      <c r="C274" s="103">
        <v>1.4443941094982E-2</v>
      </c>
      <c r="D274" s="105">
        <v>1.49841225931753E-2</v>
      </c>
      <c r="E274" s="108">
        <v>1.83568452281084E-2</v>
      </c>
      <c r="F274" s="103">
        <v>1.3253379611801E-2</v>
      </c>
      <c r="G274" s="105">
        <v>1.98432384165095E-2</v>
      </c>
      <c r="H274" s="108">
        <v>2.06016692376879E-2</v>
      </c>
      <c r="I274" s="105">
        <f t="shared" si="8"/>
        <v>4.7784908916265703E-2</v>
      </c>
      <c r="J274" s="108">
        <f t="shared" si="9"/>
        <v>5.3698287265998401E-2</v>
      </c>
    </row>
    <row r="275" spans="2:10">
      <c r="B275" s="110">
        <v>272</v>
      </c>
      <c r="C275" s="103">
        <v>5.1866879386526399E-2</v>
      </c>
      <c r="D275" s="105">
        <v>5.60944076565024E-2</v>
      </c>
      <c r="E275" s="108">
        <v>5.3491452223842897E-2</v>
      </c>
      <c r="F275" s="103">
        <v>4.9762689485818801E-2</v>
      </c>
      <c r="G275" s="105">
        <v>5.2219048464498798E-2</v>
      </c>
      <c r="H275" s="108">
        <v>5.6277730600513498E-2</v>
      </c>
      <c r="I275" s="105">
        <f t="shared" si="8"/>
        <v>0.1614527392668717</v>
      </c>
      <c r="J275" s="108">
        <f t="shared" si="9"/>
        <v>0.15825946855083109</v>
      </c>
    </row>
    <row r="276" spans="2:10">
      <c r="B276" s="110">
        <v>273</v>
      </c>
      <c r="C276" s="103">
        <v>1.6851264610812301E-2</v>
      </c>
      <c r="D276" s="105">
        <v>1.80577887661343E-2</v>
      </c>
      <c r="E276" s="108">
        <v>2.11202412839527E-2</v>
      </c>
      <c r="F276" s="103">
        <v>1.8004591170748499E-2</v>
      </c>
      <c r="G276" s="105">
        <v>1.82766669625746E-2</v>
      </c>
      <c r="H276" s="108">
        <v>2.2109108450201701E-2</v>
      </c>
      <c r="I276" s="105">
        <f t="shared" si="8"/>
        <v>5.6029294660899301E-2</v>
      </c>
      <c r="J276" s="108">
        <f t="shared" si="9"/>
        <v>5.8390366583524797E-2</v>
      </c>
    </row>
    <row r="277" spans="2:10">
      <c r="B277" s="110">
        <v>274</v>
      </c>
      <c r="C277" s="103">
        <v>1.48816362796784E-2</v>
      </c>
      <c r="D277" s="105">
        <v>1.17183522844063E-2</v>
      </c>
      <c r="E277" s="108">
        <v>1.63829909025054E-2</v>
      </c>
      <c r="F277" s="103">
        <v>1.2503188313019799E-2</v>
      </c>
      <c r="G277" s="105">
        <v>1.2793666873802199E-2</v>
      </c>
      <c r="H277" s="108">
        <v>1.8340510418917301E-2</v>
      </c>
      <c r="I277" s="105">
        <f t="shared" si="8"/>
        <v>4.2982979466590104E-2</v>
      </c>
      <c r="J277" s="108">
        <f t="shared" si="9"/>
        <v>4.3637365605739303E-2</v>
      </c>
    </row>
    <row r="278" spans="2:10">
      <c r="B278" s="110">
        <v>275</v>
      </c>
      <c r="C278" s="103">
        <v>1.3130855540892701E-2</v>
      </c>
      <c r="D278" s="105">
        <v>1.6328851543844801E-2</v>
      </c>
      <c r="E278" s="108">
        <v>1.7172532632746599E-2</v>
      </c>
      <c r="F278" s="103">
        <v>1.8754782469529701E-2</v>
      </c>
      <c r="G278" s="105">
        <v>1.9582143174187001E-2</v>
      </c>
      <c r="H278" s="108">
        <v>1.88429901564219E-2</v>
      </c>
      <c r="I278" s="105">
        <f t="shared" si="8"/>
        <v>4.6632239717484106E-2</v>
      </c>
      <c r="J278" s="108">
        <f t="shared" si="9"/>
        <v>5.7179915800138599E-2</v>
      </c>
    </row>
    <row r="279" spans="2:10">
      <c r="B279" s="110">
        <v>276</v>
      </c>
      <c r="C279" s="103">
        <v>2.8231339412919401E-2</v>
      </c>
      <c r="D279" s="105">
        <v>3.4002432038359301E-2</v>
      </c>
      <c r="E279" s="108">
        <v>3.2371210939890198E-2</v>
      </c>
      <c r="F279" s="103">
        <v>3.4758863510195102E-2</v>
      </c>
      <c r="G279" s="105">
        <v>3.2375810047989298E-2</v>
      </c>
      <c r="H279" s="108">
        <v>3.1153743725284198E-2</v>
      </c>
      <c r="I279" s="105">
        <f t="shared" si="8"/>
        <v>9.4604982391168907E-2</v>
      </c>
      <c r="J279" s="108">
        <f t="shared" si="9"/>
        <v>9.8288417283468599E-2</v>
      </c>
    </row>
    <row r="280" spans="2:10">
      <c r="B280" s="110">
        <v>277</v>
      </c>
      <c r="C280" s="103">
        <v>3.6547547922151501E-2</v>
      </c>
      <c r="D280" s="105">
        <v>3.3041911359309603E-2</v>
      </c>
      <c r="E280" s="108">
        <v>6.6321505340262807E-2</v>
      </c>
      <c r="F280" s="103">
        <v>3.7259501172798998E-2</v>
      </c>
      <c r="G280" s="105">
        <v>3.0809238594054301E-2</v>
      </c>
      <c r="H280" s="108">
        <v>3.1656223462788798E-2</v>
      </c>
      <c r="I280" s="105">
        <f t="shared" si="8"/>
        <v>0.13591096462172392</v>
      </c>
      <c r="J280" s="108">
        <f t="shared" si="9"/>
        <v>9.9724963229642083E-2</v>
      </c>
    </row>
    <row r="281" spans="2:10">
      <c r="B281" s="110">
        <v>278</v>
      </c>
      <c r="C281" s="103">
        <v>6.0183087895758498E-2</v>
      </c>
      <c r="D281" s="105">
        <v>1.7673580494514399E-2</v>
      </c>
      <c r="E281" s="108">
        <v>2.17123975816336E-2</v>
      </c>
      <c r="F281" s="103">
        <v>1.7504463638227701E-2</v>
      </c>
      <c r="G281" s="105">
        <v>1.9059952689542001E-2</v>
      </c>
      <c r="H281" s="108">
        <v>1.6330591468899001E-2</v>
      </c>
      <c r="I281" s="105">
        <f t="shared" si="8"/>
        <v>9.9569065971906498E-2</v>
      </c>
      <c r="J281" s="108">
        <f t="shared" si="9"/>
        <v>5.2895007796668704E-2</v>
      </c>
    </row>
    <row r="282" spans="2:10">
      <c r="B282" s="110">
        <v>279</v>
      </c>
      <c r="C282" s="103">
        <v>5.8213459564624502E-2</v>
      </c>
      <c r="D282" s="105">
        <v>1.51762267289852E-2</v>
      </c>
      <c r="E282" s="108">
        <v>1.63829909025054E-2</v>
      </c>
      <c r="F282" s="103">
        <v>1.7504463638227701E-2</v>
      </c>
      <c r="G282" s="105">
        <v>1.61879050239946E-2</v>
      </c>
      <c r="H282" s="108">
        <v>2.0099189500183402E-2</v>
      </c>
      <c r="I282" s="105">
        <f t="shared" si="8"/>
        <v>8.9772677196115105E-2</v>
      </c>
      <c r="J282" s="108">
        <f t="shared" si="9"/>
        <v>5.3791558162405703E-2</v>
      </c>
    </row>
    <row r="283" spans="2:10">
      <c r="B283" s="110">
        <v>280</v>
      </c>
      <c r="C283" s="103">
        <v>6.4341192150374496E-2</v>
      </c>
      <c r="D283" s="105">
        <v>4.2070805742376802E-2</v>
      </c>
      <c r="E283" s="108">
        <v>2.2501939311874899E-2</v>
      </c>
      <c r="F283" s="103">
        <v>2.4006121560998E-2</v>
      </c>
      <c r="G283" s="105">
        <v>2.03654289011545E-2</v>
      </c>
      <c r="H283" s="108">
        <v>2.6631426087743E-2</v>
      </c>
      <c r="I283" s="105">
        <f t="shared" si="8"/>
        <v>0.12891393720462618</v>
      </c>
      <c r="J283" s="108">
        <f t="shared" si="9"/>
        <v>7.10029765498955E-2</v>
      </c>
    </row>
    <row r="284" spans="2:10">
      <c r="B284" s="110">
        <v>281</v>
      </c>
      <c r="C284" s="103">
        <v>2.1228216457776599E-2</v>
      </c>
      <c r="D284" s="105">
        <v>2.28603921613828E-2</v>
      </c>
      <c r="E284" s="108">
        <v>2.4475793637477899E-2</v>
      </c>
      <c r="F284" s="103">
        <v>2.4756312859779198E-2</v>
      </c>
      <c r="G284" s="105">
        <v>1.93210479318645E-2</v>
      </c>
      <c r="H284" s="108">
        <v>2.3365307793963199E-2</v>
      </c>
      <c r="I284" s="105">
        <f t="shared" si="8"/>
        <v>6.8564402256637291E-2</v>
      </c>
      <c r="J284" s="108">
        <f t="shared" si="9"/>
        <v>6.7442668585606894E-2</v>
      </c>
    </row>
    <row r="285" spans="2:10">
      <c r="B285" s="110">
        <v>282</v>
      </c>
      <c r="C285" s="103">
        <v>1.8602045349598001E-2</v>
      </c>
      <c r="D285" s="105">
        <v>1.80577887661343E-2</v>
      </c>
      <c r="E285" s="108">
        <v>2.1909783014193902E-2</v>
      </c>
      <c r="F285" s="103">
        <v>2.2255675197175199E-2</v>
      </c>
      <c r="G285" s="105">
        <v>2.0626524143477001E-2</v>
      </c>
      <c r="H285" s="108">
        <v>1.6581831337651301E-2</v>
      </c>
      <c r="I285" s="105">
        <f t="shared" si="8"/>
        <v>5.8569617129926199E-2</v>
      </c>
      <c r="J285" s="108">
        <f t="shared" si="9"/>
        <v>5.9464030678303498E-2</v>
      </c>
    </row>
    <row r="286" spans="2:10">
      <c r="B286" s="110">
        <v>283</v>
      </c>
      <c r="C286" s="103">
        <v>6.5216582519767405E-2</v>
      </c>
      <c r="D286" s="105">
        <v>2.5357745926912E-2</v>
      </c>
      <c r="E286" s="108">
        <v>2.9015658586365001E-2</v>
      </c>
      <c r="F286" s="103">
        <v>2.4006121560998E-2</v>
      </c>
      <c r="G286" s="105">
        <v>2.24541908397345E-2</v>
      </c>
      <c r="H286" s="108">
        <v>2.9646304512770501E-2</v>
      </c>
      <c r="I286" s="105">
        <f t="shared" si="8"/>
        <v>0.1195899870330444</v>
      </c>
      <c r="J286" s="108">
        <f t="shared" si="9"/>
        <v>7.6106616913502997E-2</v>
      </c>
    </row>
    <row r="287" spans="2:10">
      <c r="B287" s="110">
        <v>284</v>
      </c>
      <c r="C287" s="103">
        <v>6.6310820481508395E-2</v>
      </c>
      <c r="D287" s="105">
        <v>2.2091975618142998E-2</v>
      </c>
      <c r="E287" s="108">
        <v>1.9146386958349599E-2</v>
      </c>
      <c r="F287" s="103">
        <v>2.0755292599612899E-2</v>
      </c>
      <c r="G287" s="105">
        <v>2.0104333658832001E-2</v>
      </c>
      <c r="H287" s="108">
        <v>2.1857868581449402E-2</v>
      </c>
      <c r="I287" s="105">
        <f t="shared" si="8"/>
        <v>0.10754918305800099</v>
      </c>
      <c r="J287" s="108">
        <f t="shared" si="9"/>
        <v>6.2717494839894306E-2</v>
      </c>
    </row>
    <row r="288" spans="2:10">
      <c r="B288" s="110">
        <v>285</v>
      </c>
      <c r="C288" s="103">
        <v>8.2505542315276195E-2</v>
      </c>
      <c r="D288" s="105">
        <v>4.07260767917072E-2</v>
      </c>
      <c r="E288" s="108">
        <v>4.4214336893508503E-2</v>
      </c>
      <c r="F288" s="103">
        <v>3.7259501172798998E-2</v>
      </c>
      <c r="G288" s="105">
        <v>4.02086673176641E-2</v>
      </c>
      <c r="H288" s="108">
        <v>4.74843351941832E-2</v>
      </c>
      <c r="I288" s="105">
        <f t="shared" si="8"/>
        <v>0.16744595600049189</v>
      </c>
      <c r="J288" s="108">
        <f t="shared" si="9"/>
        <v>0.12495250368464629</v>
      </c>
    </row>
    <row r="289" spans="2:10">
      <c r="B289" s="110">
        <v>286</v>
      </c>
      <c r="C289" s="103">
        <v>6.0183087895758498E-2</v>
      </c>
      <c r="D289" s="105">
        <v>1.9018309445184001E-2</v>
      </c>
      <c r="E289" s="108">
        <v>2.40810227723573E-2</v>
      </c>
      <c r="F289" s="103">
        <v>1.9504973768310899E-2</v>
      </c>
      <c r="G289" s="105">
        <v>2.08876193857995E-2</v>
      </c>
      <c r="H289" s="108">
        <v>1.9345469893926499E-2</v>
      </c>
      <c r="I289" s="105">
        <f t="shared" si="8"/>
        <v>0.1032824201132998</v>
      </c>
      <c r="J289" s="108">
        <f t="shared" si="9"/>
        <v>5.9738063048036895E-2</v>
      </c>
    </row>
    <row r="290" spans="2:10">
      <c r="B290" s="110">
        <v>287</v>
      </c>
      <c r="C290" s="103">
        <v>5.7338069195231697E-2</v>
      </c>
      <c r="D290" s="105">
        <v>1.78656846303244E-2</v>
      </c>
      <c r="E290" s="108">
        <v>1.9541157823470299E-2</v>
      </c>
      <c r="F290" s="103">
        <v>1.50038259756237E-2</v>
      </c>
      <c r="G290" s="105">
        <v>1.46213335700596E-2</v>
      </c>
      <c r="H290" s="108">
        <v>1.8340510418917301E-2</v>
      </c>
      <c r="I290" s="105">
        <f t="shared" si="8"/>
        <v>9.4744911649026389E-2</v>
      </c>
      <c r="J290" s="108">
        <f t="shared" si="9"/>
        <v>4.7965669964600603E-2</v>
      </c>
    </row>
    <row r="291" spans="2:10">
      <c r="B291" s="110">
        <v>288</v>
      </c>
      <c r="C291" s="103">
        <v>7.50647241754369E-2</v>
      </c>
      <c r="D291" s="105">
        <v>4.0341868520087303E-2</v>
      </c>
      <c r="E291" s="108">
        <v>3.7305846753897802E-2</v>
      </c>
      <c r="F291" s="103">
        <v>4.3261031563048502E-2</v>
      </c>
      <c r="G291" s="105">
        <v>4.6213857891081497E-2</v>
      </c>
      <c r="H291" s="108">
        <v>3.3917382281559397E-2</v>
      </c>
      <c r="I291" s="105">
        <f t="shared" si="8"/>
        <v>0.152712439449422</v>
      </c>
      <c r="J291" s="108">
        <f t="shared" si="9"/>
        <v>0.1233922717356894</v>
      </c>
    </row>
    <row r="292" spans="2:10">
      <c r="B292" s="110">
        <v>289</v>
      </c>
      <c r="C292" s="103">
        <v>6.2371563819240597E-2</v>
      </c>
      <c r="D292" s="105">
        <v>1.6905163951274699E-2</v>
      </c>
      <c r="E292" s="108">
        <v>2.1515012149073299E-2</v>
      </c>
      <c r="F292" s="103">
        <v>2.2005611430914802E-2</v>
      </c>
      <c r="G292" s="105">
        <v>2.4542952778314399E-2</v>
      </c>
      <c r="H292" s="108">
        <v>1.9847949631431099E-2</v>
      </c>
      <c r="I292" s="105">
        <f t="shared" si="8"/>
        <v>0.10079173991958859</v>
      </c>
      <c r="J292" s="108">
        <f t="shared" si="9"/>
        <v>6.6396513840660309E-2</v>
      </c>
    </row>
    <row r="293" spans="2:10">
      <c r="B293" s="110">
        <v>290</v>
      </c>
      <c r="C293" s="103">
        <v>6.2152716226892397E-2</v>
      </c>
      <c r="D293" s="105">
        <v>2.1131454939093301E-2</v>
      </c>
      <c r="E293" s="108">
        <v>2.7633960558442801E-2</v>
      </c>
      <c r="F293" s="103">
        <v>2.1755547664654401E-2</v>
      </c>
      <c r="G293" s="105">
        <v>2.1148714628122001E-2</v>
      </c>
      <c r="H293" s="108">
        <v>2.2360348318954001E-2</v>
      </c>
      <c r="I293" s="105">
        <f t="shared" si="8"/>
        <v>0.11091813172442851</v>
      </c>
      <c r="J293" s="108">
        <f t="shared" si="9"/>
        <v>6.5264610611730403E-2</v>
      </c>
    </row>
    <row r="294" spans="2:10">
      <c r="B294" s="110">
        <v>291</v>
      </c>
      <c r="C294" s="103">
        <v>6.6529668073856602E-2</v>
      </c>
      <c r="D294" s="105">
        <v>2.51656417911021E-2</v>
      </c>
      <c r="E294" s="108">
        <v>2.88182731538047E-2</v>
      </c>
      <c r="F294" s="103">
        <v>2.6506759223601999E-2</v>
      </c>
      <c r="G294" s="105">
        <v>2.6370619474571901E-2</v>
      </c>
      <c r="H294" s="108">
        <v>2.86413450377613E-2</v>
      </c>
      <c r="I294" s="105">
        <f t="shared" si="8"/>
        <v>0.1205135830187634</v>
      </c>
      <c r="J294" s="108">
        <f t="shared" si="9"/>
        <v>8.1518723735935189E-2</v>
      </c>
    </row>
    <row r="295" spans="2:10">
      <c r="B295" s="110">
        <v>292</v>
      </c>
      <c r="C295" s="103">
        <v>6.6748515666204905E-2</v>
      </c>
      <c r="D295" s="105">
        <v>2.34367045688126E-2</v>
      </c>
      <c r="E295" s="108">
        <v>2.6647033395641301E-2</v>
      </c>
      <c r="F295" s="103">
        <v>2.5006376626039599E-2</v>
      </c>
      <c r="G295" s="105">
        <v>2.6892809959216901E-2</v>
      </c>
      <c r="H295" s="108">
        <v>2.68826659564953E-2</v>
      </c>
      <c r="I295" s="105">
        <f t="shared" si="8"/>
        <v>0.1168322536306588</v>
      </c>
      <c r="J295" s="108">
        <f t="shared" si="9"/>
        <v>7.8781852541751796E-2</v>
      </c>
    </row>
    <row r="296" spans="2:10">
      <c r="B296" s="110">
        <v>293</v>
      </c>
      <c r="C296" s="103">
        <v>6.4341192150374496E-2</v>
      </c>
      <c r="D296" s="105">
        <v>2.4397225247862302E-2</v>
      </c>
      <c r="E296" s="108">
        <v>2.6844418828201599E-2</v>
      </c>
      <c r="F296" s="103">
        <v>2.12554201321336E-2</v>
      </c>
      <c r="G296" s="105">
        <v>2.7153905201539399E-2</v>
      </c>
      <c r="H296" s="108">
        <v>2.06016692376879E-2</v>
      </c>
      <c r="I296" s="105">
        <f t="shared" si="8"/>
        <v>0.11558283622643839</v>
      </c>
      <c r="J296" s="108">
        <f t="shared" si="9"/>
        <v>6.9010994571360895E-2</v>
      </c>
    </row>
    <row r="297" spans="2:10">
      <c r="B297" s="110">
        <v>294</v>
      </c>
      <c r="C297" s="103">
        <v>6.2590411411588803E-2</v>
      </c>
      <c r="D297" s="105">
        <v>1.9786725988423799E-2</v>
      </c>
      <c r="E297" s="108">
        <v>2.7633960558442801E-2</v>
      </c>
      <c r="F297" s="103">
        <v>2.4506249093518801E-2</v>
      </c>
      <c r="G297" s="105">
        <v>2.1148714628122001E-2</v>
      </c>
      <c r="H297" s="108">
        <v>2.43702672689723E-2</v>
      </c>
      <c r="I297" s="105">
        <f t="shared" si="8"/>
        <v>0.1100110979584554</v>
      </c>
      <c r="J297" s="108">
        <f t="shared" si="9"/>
        <v>7.0025230990613099E-2</v>
      </c>
    </row>
    <row r="298" spans="2:10">
      <c r="B298" s="110">
        <v>295</v>
      </c>
      <c r="C298" s="103">
        <v>6.3465801780981698E-2</v>
      </c>
      <c r="D298" s="105">
        <v>2.5357745926912E-2</v>
      </c>
      <c r="E298" s="108">
        <v>2.6844418828201599E-2</v>
      </c>
      <c r="F298" s="103">
        <v>2.6006631691081201E-2</v>
      </c>
      <c r="G298" s="105">
        <v>2.3237476566702001E-2</v>
      </c>
      <c r="H298" s="108">
        <v>2.63801862189907E-2</v>
      </c>
      <c r="I298" s="105">
        <f t="shared" si="8"/>
        <v>0.11566796653609529</v>
      </c>
      <c r="J298" s="108">
        <f t="shared" si="9"/>
        <v>7.5624294476773907E-2</v>
      </c>
    </row>
    <row r="299" spans="2:10">
      <c r="B299" s="110">
        <v>296</v>
      </c>
      <c r="C299" s="103">
        <v>6.6310820481508395E-2</v>
      </c>
      <c r="D299" s="105">
        <v>2.6702474877581601E-2</v>
      </c>
      <c r="E299" s="108">
        <v>3.2371210939890198E-2</v>
      </c>
      <c r="F299" s="103">
        <v>3.1758098315070302E-2</v>
      </c>
      <c r="G299" s="105">
        <v>2.5326238505281901E-2</v>
      </c>
      <c r="H299" s="108">
        <v>3.3414902544054902E-2</v>
      </c>
      <c r="I299" s="105">
        <f t="shared" si="8"/>
        <v>0.12538450629898021</v>
      </c>
      <c r="J299" s="108">
        <f t="shared" si="9"/>
        <v>9.0499239364407097E-2</v>
      </c>
    </row>
    <row r="300" spans="2:10">
      <c r="B300" s="110">
        <v>297</v>
      </c>
      <c r="C300" s="103">
        <v>9.7168331002606398E-2</v>
      </c>
      <c r="D300" s="105">
        <v>5.0139179446394302E-2</v>
      </c>
      <c r="E300" s="108">
        <v>5.76365463076094E-2</v>
      </c>
      <c r="F300" s="103">
        <v>7.4519002345598107E-2</v>
      </c>
      <c r="G300" s="105">
        <v>7.5978715515845799E-2</v>
      </c>
      <c r="H300" s="108">
        <v>7.7130639706953802E-2</v>
      </c>
      <c r="I300" s="105">
        <f t="shared" si="8"/>
        <v>0.20494405675661009</v>
      </c>
      <c r="J300" s="108">
        <f t="shared" si="9"/>
        <v>0.22762835756839769</v>
      </c>
    </row>
    <row r="301" spans="2:10">
      <c r="B301" s="110">
        <v>298</v>
      </c>
      <c r="C301" s="103">
        <v>7.1344315105517295E-2</v>
      </c>
      <c r="D301" s="105">
        <v>3.8612931297797901E-2</v>
      </c>
      <c r="E301" s="108">
        <v>3.7108461321337501E-2</v>
      </c>
      <c r="F301" s="103">
        <v>4.7011988056954501E-2</v>
      </c>
      <c r="G301" s="105">
        <v>4.72582388603714E-2</v>
      </c>
      <c r="H301" s="108">
        <v>4.54744162441649E-2</v>
      </c>
      <c r="I301" s="105">
        <f t="shared" si="8"/>
        <v>0.14706570772465269</v>
      </c>
      <c r="J301" s="108">
        <f t="shared" si="9"/>
        <v>0.13974464316149079</v>
      </c>
    </row>
    <row r="302" spans="2:10">
      <c r="B302" s="110">
        <v>299</v>
      </c>
      <c r="C302" s="103">
        <v>0.114019595613418</v>
      </c>
      <c r="D302" s="105">
        <v>5.6862824199742097E-2</v>
      </c>
      <c r="E302" s="108">
        <v>7.6980318698519401E-2</v>
      </c>
      <c r="F302" s="103">
        <v>7.5769321176900106E-2</v>
      </c>
      <c r="G302" s="105">
        <v>7.9372953666038304E-2</v>
      </c>
      <c r="H302" s="108">
        <v>9.4466190650861995E-2</v>
      </c>
      <c r="I302" s="105">
        <f t="shared" si="8"/>
        <v>0.2478627385116795</v>
      </c>
      <c r="J302" s="108">
        <f t="shared" si="9"/>
        <v>0.24960846549380039</v>
      </c>
    </row>
    <row r="303" spans="2:10">
      <c r="B303" s="110">
        <v>300</v>
      </c>
      <c r="C303" s="103">
        <v>7.1563162697865501E-2</v>
      </c>
      <c r="D303" s="105">
        <v>3.5155056853218902E-2</v>
      </c>
      <c r="E303" s="108">
        <v>3.8884930214380303E-2</v>
      </c>
      <c r="F303" s="103">
        <v>4.3761159095569303E-2</v>
      </c>
      <c r="G303" s="105">
        <v>4.6997143618048902E-2</v>
      </c>
      <c r="H303" s="108">
        <v>3.8690939787852999E-2</v>
      </c>
      <c r="I303" s="105">
        <f t="shared" si="8"/>
        <v>0.14560314976546471</v>
      </c>
      <c r="J303" s="108">
        <f t="shared" si="9"/>
        <v>0.12944924250147122</v>
      </c>
    </row>
    <row r="304" spans="2:10">
      <c r="B304" s="110">
        <v>301</v>
      </c>
      <c r="C304" s="103">
        <v>7.9660523614749401E-2</v>
      </c>
      <c r="D304" s="105">
        <v>4.0341868520087303E-2</v>
      </c>
      <c r="E304" s="108">
        <v>4.6385576651671902E-2</v>
      </c>
      <c r="F304" s="103">
        <v>4.7262051823214898E-2</v>
      </c>
      <c r="G304" s="105">
        <v>4.7780429345016397E-2</v>
      </c>
      <c r="H304" s="108">
        <v>4.57256561129172E-2</v>
      </c>
      <c r="I304" s="105">
        <f t="shared" si="8"/>
        <v>0.16638796878650861</v>
      </c>
      <c r="J304" s="108">
        <f t="shared" si="9"/>
        <v>0.14076813728114851</v>
      </c>
    </row>
    <row r="305" spans="2:10">
      <c r="B305" s="110">
        <v>302</v>
      </c>
      <c r="C305" s="103">
        <v>8.1411304353535094E-2</v>
      </c>
      <c r="D305" s="105">
        <v>4.0149764384277399E-2</v>
      </c>
      <c r="E305" s="108">
        <v>4.6977732949352799E-2</v>
      </c>
      <c r="F305" s="103">
        <v>5.3763709745985197E-2</v>
      </c>
      <c r="G305" s="105">
        <v>5.3785619918433801E-2</v>
      </c>
      <c r="H305" s="108">
        <v>5.1252933225467603E-2</v>
      </c>
      <c r="I305" s="105">
        <f t="shared" si="8"/>
        <v>0.16853880168716528</v>
      </c>
      <c r="J305" s="108">
        <f t="shared" si="9"/>
        <v>0.15880226288988658</v>
      </c>
    </row>
    <row r="306" spans="2:10">
      <c r="B306" s="110">
        <v>303</v>
      </c>
      <c r="C306" s="103">
        <v>0.12955777467014101</v>
      </c>
      <c r="D306" s="105">
        <v>9.7588900991449401E-2</v>
      </c>
      <c r="E306" s="108">
        <v>9.3758080466145394E-2</v>
      </c>
      <c r="F306" s="103">
        <v>0.12053073533751101</v>
      </c>
      <c r="G306" s="105">
        <v>0.11331533516796199</v>
      </c>
      <c r="H306" s="108">
        <v>0.119338937657338</v>
      </c>
      <c r="I306" s="105">
        <f t="shared" si="8"/>
        <v>0.32090475612773584</v>
      </c>
      <c r="J306" s="108">
        <f t="shared" si="9"/>
        <v>0.35318500816281101</v>
      </c>
    </row>
    <row r="307" spans="2:10">
      <c r="B307" s="110">
        <v>304</v>
      </c>
      <c r="C307" s="103">
        <v>8.4912865831106493E-2</v>
      </c>
      <c r="D307" s="105">
        <v>4.8410242224104803E-2</v>
      </c>
      <c r="E307" s="108">
        <v>5.7439160875049002E-2</v>
      </c>
      <c r="F307" s="103">
        <v>6.2265877798838701E-2</v>
      </c>
      <c r="G307" s="105">
        <v>5.3785619918433801E-2</v>
      </c>
      <c r="H307" s="108">
        <v>6.5824845613100605E-2</v>
      </c>
      <c r="I307" s="105">
        <f t="shared" si="8"/>
        <v>0.1907622689302603</v>
      </c>
      <c r="J307" s="108">
        <f t="shared" si="9"/>
        <v>0.18187634333037311</v>
      </c>
    </row>
    <row r="308" spans="2:10">
      <c r="B308" s="110">
        <v>305</v>
      </c>
      <c r="C308" s="103">
        <v>8.2505542315276195E-2</v>
      </c>
      <c r="D308" s="105">
        <v>3.2273494816069802E-2</v>
      </c>
      <c r="E308" s="108">
        <v>3.0199971181726799E-2</v>
      </c>
      <c r="F308" s="103">
        <v>5.1513135849641602E-2</v>
      </c>
      <c r="G308" s="105">
        <v>4.9869191283596397E-2</v>
      </c>
      <c r="H308" s="108">
        <v>4.37157371628989E-2</v>
      </c>
      <c r="I308" s="105">
        <f t="shared" si="8"/>
        <v>0.14497900831307278</v>
      </c>
      <c r="J308" s="108">
        <f t="shared" si="9"/>
        <v>0.14509806429613689</v>
      </c>
    </row>
    <row r="309" spans="2:10">
      <c r="B309" s="110">
        <v>306</v>
      </c>
      <c r="C309" s="103">
        <v>8.2724389907624402E-2</v>
      </c>
      <c r="D309" s="105">
        <v>3.9381347841037598E-2</v>
      </c>
      <c r="E309" s="108">
        <v>4.0266628242302399E-2</v>
      </c>
      <c r="F309" s="103">
        <v>5.6264347408589099E-2</v>
      </c>
      <c r="G309" s="105">
        <v>5.3524524676111303E-2</v>
      </c>
      <c r="H309" s="108">
        <v>5.6277730600513498E-2</v>
      </c>
      <c r="I309" s="105">
        <f t="shared" si="8"/>
        <v>0.16237236599096438</v>
      </c>
      <c r="J309" s="108">
        <f t="shared" si="9"/>
        <v>0.16606660268521389</v>
      </c>
    </row>
    <row r="310" spans="2:10">
      <c r="B310" s="110">
        <v>307</v>
      </c>
      <c r="C310" s="103">
        <v>9.4323312302079701E-2</v>
      </c>
      <c r="D310" s="105">
        <v>6.2433844138230402E-2</v>
      </c>
      <c r="E310" s="108">
        <v>5.6452233712247502E-2</v>
      </c>
      <c r="F310" s="103">
        <v>7.8019895073243598E-2</v>
      </c>
      <c r="G310" s="105">
        <v>6.7362572519203495E-2</v>
      </c>
      <c r="H310" s="108">
        <v>6.7332284825614402E-2</v>
      </c>
      <c r="I310" s="105">
        <f t="shared" si="8"/>
        <v>0.2132093901525576</v>
      </c>
      <c r="J310" s="108">
        <f t="shared" si="9"/>
        <v>0.21271475241806151</v>
      </c>
    </row>
    <row r="311" spans="2:10">
      <c r="B311" s="110">
        <v>308</v>
      </c>
      <c r="C311" s="103">
        <v>7.2438553067258396E-2</v>
      </c>
      <c r="D311" s="105">
        <v>3.1697182408640001E-2</v>
      </c>
      <c r="E311" s="108">
        <v>3.7503232186458103E-2</v>
      </c>
      <c r="F311" s="103">
        <v>3.4508799743934698E-2</v>
      </c>
      <c r="G311" s="105">
        <v>4.0730857802309103E-2</v>
      </c>
      <c r="H311" s="108">
        <v>4.0952098606623598E-2</v>
      </c>
      <c r="I311" s="105">
        <f t="shared" si="8"/>
        <v>0.14163896766235651</v>
      </c>
      <c r="J311" s="108">
        <f t="shared" si="9"/>
        <v>0.11619175615286739</v>
      </c>
    </row>
    <row r="312" spans="2:10">
      <c r="B312" s="110">
        <v>309</v>
      </c>
      <c r="C312" s="103">
        <v>0.110955729320543</v>
      </c>
      <c r="D312" s="105">
        <v>6.5123302039569606E-2</v>
      </c>
      <c r="E312" s="108">
        <v>7.1256141154270494E-2</v>
      </c>
      <c r="F312" s="103">
        <v>7.3518747280556504E-2</v>
      </c>
      <c r="G312" s="105">
        <v>7.6239810758168297E-2</v>
      </c>
      <c r="H312" s="108">
        <v>8.1904197213247307E-2</v>
      </c>
      <c r="I312" s="105">
        <f t="shared" si="8"/>
        <v>0.24733517251438308</v>
      </c>
      <c r="J312" s="108">
        <f t="shared" si="9"/>
        <v>0.23166275525197211</v>
      </c>
    </row>
    <row r="313" spans="2:10">
      <c r="B313" s="110">
        <v>310</v>
      </c>
      <c r="C313" s="103">
        <v>2.8058449814964299</v>
      </c>
      <c r="D313" s="105">
        <v>2.8010704042447299</v>
      </c>
      <c r="E313" s="108">
        <v>2.8461005520870502</v>
      </c>
      <c r="F313" s="103">
        <v>2.6956874002870701</v>
      </c>
      <c r="G313" s="105">
        <v>2.7537715207753402</v>
      </c>
      <c r="H313" s="108">
        <v>2.7749443503690698</v>
      </c>
      <c r="I313" s="105">
        <f t="shared" si="8"/>
        <v>8.4530159378282104</v>
      </c>
      <c r="J313" s="108">
        <f t="shared" si="9"/>
        <v>8.2244032714314805</v>
      </c>
    </row>
    <row r="314" spans="2:10">
      <c r="B314" s="110">
        <v>311</v>
      </c>
      <c r="C314" s="103">
        <v>0.103296063588356</v>
      </c>
      <c r="D314" s="105">
        <v>6.12812193233708E-2</v>
      </c>
      <c r="E314" s="108">
        <v>6.5531963610021601E-2</v>
      </c>
      <c r="F314" s="103">
        <v>8.2270979099670405E-2</v>
      </c>
      <c r="G314" s="105">
        <v>7.33677630926209E-2</v>
      </c>
      <c r="H314" s="108">
        <v>7.2608322069412506E-2</v>
      </c>
      <c r="I314" s="105">
        <f t="shared" si="8"/>
        <v>0.23010924652174841</v>
      </c>
      <c r="J314" s="108">
        <f t="shared" si="9"/>
        <v>0.2282470642617038</v>
      </c>
    </row>
    <row r="315" spans="2:10">
      <c r="B315" s="110">
        <v>312</v>
      </c>
      <c r="C315" s="103">
        <v>0.15691372371366799</v>
      </c>
      <c r="D315" s="105">
        <v>0.112380919448814</v>
      </c>
      <c r="E315" s="108">
        <v>0.115667863480339</v>
      </c>
      <c r="F315" s="103">
        <v>0.12928296715662399</v>
      </c>
      <c r="G315" s="105">
        <v>0.10913781129080199</v>
      </c>
      <c r="H315" s="108">
        <v>0.124112495163632</v>
      </c>
      <c r="I315" s="105">
        <f t="shared" si="8"/>
        <v>0.38496250664282095</v>
      </c>
      <c r="J315" s="108">
        <f t="shared" si="9"/>
        <v>0.36253327361105797</v>
      </c>
    </row>
    <row r="316" spans="2:10">
      <c r="B316" s="110">
        <v>313</v>
      </c>
      <c r="C316" s="103">
        <v>0.161728370745329</v>
      </c>
      <c r="D316" s="105">
        <v>0.109307253275855</v>
      </c>
      <c r="E316" s="108">
        <v>0.11645740521058</v>
      </c>
      <c r="F316" s="103">
        <v>0.129032903390364</v>
      </c>
      <c r="G316" s="105">
        <v>0.12375914486086199</v>
      </c>
      <c r="H316" s="108">
        <v>0.13089597161994401</v>
      </c>
      <c r="I316" s="105">
        <f t="shared" si="8"/>
        <v>0.38749302923176399</v>
      </c>
      <c r="J316" s="108">
        <f t="shared" si="9"/>
        <v>0.38368801987116996</v>
      </c>
    </row>
    <row r="317" spans="2:10">
      <c r="B317" s="110">
        <v>314</v>
      </c>
      <c r="C317" s="103">
        <v>8.3818627869365406E-2</v>
      </c>
      <c r="D317" s="105">
        <v>3.6691889939698498E-2</v>
      </c>
      <c r="E317" s="108">
        <v>4.0661399107423002E-2</v>
      </c>
      <c r="F317" s="103">
        <v>4.4511350394350502E-2</v>
      </c>
      <c r="G317" s="105">
        <v>4.4125095952501497E-2</v>
      </c>
      <c r="H317" s="108">
        <v>4.4469456769155702E-2</v>
      </c>
      <c r="I317" s="105">
        <f t="shared" si="8"/>
        <v>0.16117191691648691</v>
      </c>
      <c r="J317" s="108">
        <f t="shared" si="9"/>
        <v>0.1331059031160077</v>
      </c>
    </row>
    <row r="318" spans="2:10">
      <c r="B318" s="110">
        <v>315</v>
      </c>
      <c r="C318" s="103">
        <v>0.143126325395731</v>
      </c>
      <c r="D318" s="105">
        <v>9.9509942349548797E-2</v>
      </c>
      <c r="E318" s="108">
        <v>0.10283781036391899</v>
      </c>
      <c r="F318" s="103">
        <v>0.10752741949197001</v>
      </c>
      <c r="G318" s="105">
        <v>0.104438096928997</v>
      </c>
      <c r="H318" s="108">
        <v>0.12210257621361401</v>
      </c>
      <c r="I318" s="105">
        <f t="shared" si="8"/>
        <v>0.34547407810919878</v>
      </c>
      <c r="J318" s="108">
        <f t="shared" si="9"/>
        <v>0.33406809263458104</v>
      </c>
    </row>
    <row r="319" spans="2:10">
      <c r="B319" s="110">
        <v>316</v>
      </c>
      <c r="C319" s="103">
        <v>0.15822680926775701</v>
      </c>
      <c r="D319" s="105">
        <v>0.105849378831276</v>
      </c>
      <c r="E319" s="108">
        <v>9.9877028875514903E-2</v>
      </c>
      <c r="F319" s="103">
        <v>0.127532520792802</v>
      </c>
      <c r="G319" s="105">
        <v>0.1067879541099</v>
      </c>
      <c r="H319" s="108">
        <v>0.12285629581987099</v>
      </c>
      <c r="I319" s="105">
        <f t="shared" si="8"/>
        <v>0.36395321697454791</v>
      </c>
      <c r="J319" s="108">
        <f t="shared" si="9"/>
        <v>0.35717677072257298</v>
      </c>
    </row>
    <row r="320" spans="2:10">
      <c r="B320" s="110">
        <v>317</v>
      </c>
      <c r="C320" s="103">
        <v>0.136779745217632</v>
      </c>
      <c r="D320" s="105">
        <v>6.8773280619958396E-2</v>
      </c>
      <c r="E320" s="108">
        <v>7.8164631293881195E-2</v>
      </c>
      <c r="F320" s="103">
        <v>9.1023210918784195E-2</v>
      </c>
      <c r="G320" s="105">
        <v>7.8067477454425799E-2</v>
      </c>
      <c r="H320" s="108">
        <v>8.5924035113284003E-2</v>
      </c>
      <c r="I320" s="105">
        <f t="shared" si="8"/>
        <v>0.28371765713147157</v>
      </c>
      <c r="J320" s="108">
        <f t="shared" si="9"/>
        <v>0.25501472348649401</v>
      </c>
    </row>
    <row r="321" spans="2:10">
      <c r="B321" s="110">
        <v>318</v>
      </c>
      <c r="C321" s="103">
        <v>0.24248313232181901</v>
      </c>
      <c r="D321" s="105">
        <v>0.19440938543965899</v>
      </c>
      <c r="E321" s="108">
        <v>0.165803763350657</v>
      </c>
      <c r="F321" s="103">
        <v>0.19379941885180699</v>
      </c>
      <c r="G321" s="105">
        <v>0.16814533605568599</v>
      </c>
      <c r="H321" s="108">
        <v>0.19596709762678799</v>
      </c>
      <c r="I321" s="105">
        <f t="shared" si="8"/>
        <v>0.60269628111213502</v>
      </c>
      <c r="J321" s="108">
        <f t="shared" si="9"/>
        <v>0.55791185253428099</v>
      </c>
    </row>
    <row r="322" spans="2:10">
      <c r="B322" s="110">
        <v>319</v>
      </c>
      <c r="C322" s="103">
        <v>0.17595346424796299</v>
      </c>
      <c r="D322" s="105">
        <v>0.12736504204199001</v>
      </c>
      <c r="E322" s="108">
        <v>0.12830053116419901</v>
      </c>
      <c r="F322" s="103">
        <v>0.140035709105821</v>
      </c>
      <c r="G322" s="105">
        <v>0.14125252609646899</v>
      </c>
      <c r="H322" s="108">
        <v>0.135167049388733</v>
      </c>
      <c r="I322" s="105">
        <f t="shared" si="8"/>
        <v>0.43161903745415198</v>
      </c>
      <c r="J322" s="108">
        <f t="shared" si="9"/>
        <v>0.41645528459102299</v>
      </c>
    </row>
    <row r="323" spans="2:10">
      <c r="B323" s="110">
        <v>320</v>
      </c>
      <c r="C323" s="103">
        <v>0.11467613839046301</v>
      </c>
      <c r="D323" s="105">
        <v>6.5315406175379495E-2</v>
      </c>
      <c r="E323" s="108">
        <v>7.7967245861320894E-2</v>
      </c>
      <c r="F323" s="103">
        <v>8.1270724034628802E-2</v>
      </c>
      <c r="G323" s="105">
        <v>7.4151048819588394E-2</v>
      </c>
      <c r="H323" s="108">
        <v>8.3160396557008798E-2</v>
      </c>
      <c r="I323" s="105">
        <f t="shared" si="8"/>
        <v>0.25795879042716341</v>
      </c>
      <c r="J323" s="108">
        <f t="shared" si="9"/>
        <v>0.23858216941122601</v>
      </c>
    </row>
    <row r="324" spans="2:10">
      <c r="B324" s="110">
        <v>321</v>
      </c>
      <c r="C324" s="103">
        <v>0.114019595613418</v>
      </c>
      <c r="D324" s="105">
        <v>6.3010156545660195E-2</v>
      </c>
      <c r="E324" s="108">
        <v>6.6716276205383396E-2</v>
      </c>
      <c r="F324" s="103">
        <v>8.5271744294795102E-2</v>
      </c>
      <c r="G324" s="105">
        <v>7.3628858334943398E-2</v>
      </c>
      <c r="H324" s="108">
        <v>7.3864521413173997E-2</v>
      </c>
      <c r="I324" s="105">
        <f t="shared" si="8"/>
        <v>0.24374602836446158</v>
      </c>
      <c r="J324" s="108">
        <f t="shared" si="9"/>
        <v>0.2327651240429125</v>
      </c>
    </row>
    <row r="325" spans="2:10">
      <c r="B325" s="110">
        <v>322</v>
      </c>
      <c r="C325" s="103">
        <v>0.168731493700472</v>
      </c>
      <c r="D325" s="105">
        <v>0.110844086362335</v>
      </c>
      <c r="E325" s="108">
        <v>0.12001034299666601</v>
      </c>
      <c r="F325" s="103">
        <v>0.117029842609865</v>
      </c>
      <c r="G325" s="105">
        <v>9.8432906355580302E-2</v>
      </c>
      <c r="H325" s="108">
        <v>0.10099842723842101</v>
      </c>
      <c r="I325" s="105">
        <f t="shared" ref="I325:I330" si="10">SUM(C325:E325)</f>
        <v>0.39958592305947305</v>
      </c>
      <c r="J325" s="108">
        <f t="shared" ref="J325:J330" si="11">SUM(F325:H325)</f>
        <v>0.31646117620386632</v>
      </c>
    </row>
    <row r="326" spans="2:10">
      <c r="B326" s="110">
        <v>323</v>
      </c>
      <c r="C326" s="103">
        <v>8.2943237499972594E-2</v>
      </c>
      <c r="D326" s="105">
        <v>4.5144471915335799E-2</v>
      </c>
      <c r="E326" s="108">
        <v>4.5596034921430703E-2</v>
      </c>
      <c r="F326" s="103">
        <v>5.0762944550860403E-2</v>
      </c>
      <c r="G326" s="105">
        <v>4.4647286437146501E-2</v>
      </c>
      <c r="H326" s="108">
        <v>4.6479375719174099E-2</v>
      </c>
      <c r="I326" s="105">
        <f t="shared" si="10"/>
        <v>0.17368374433673911</v>
      </c>
      <c r="J326" s="108">
        <f t="shared" si="11"/>
        <v>0.14188960670718101</v>
      </c>
    </row>
    <row r="327" spans="2:10">
      <c r="B327" s="110">
        <v>324</v>
      </c>
      <c r="C327" s="103">
        <v>8.4037475461713695E-2</v>
      </c>
      <c r="D327" s="105">
        <v>3.5155056853218902E-2</v>
      </c>
      <c r="E327" s="108">
        <v>4.3227409730707003E-2</v>
      </c>
      <c r="F327" s="103">
        <v>3.95100750691426E-2</v>
      </c>
      <c r="G327" s="105">
        <v>3.5247857713536702E-2</v>
      </c>
      <c r="H327" s="108">
        <v>4.6479375719174099E-2</v>
      </c>
      <c r="I327" s="105">
        <f t="shared" si="10"/>
        <v>0.16241994204563959</v>
      </c>
      <c r="J327" s="108">
        <f t="shared" si="11"/>
        <v>0.12123730850185341</v>
      </c>
    </row>
    <row r="328" spans="2:10">
      <c r="B328" s="110">
        <v>325</v>
      </c>
      <c r="C328" s="103">
        <v>0.106141082288883</v>
      </c>
      <c r="D328" s="105">
        <v>5.60944076565024E-2</v>
      </c>
      <c r="E328" s="108">
        <v>6.5531963610021601E-2</v>
      </c>
      <c r="F328" s="103">
        <v>6.6767025591525794E-2</v>
      </c>
      <c r="G328" s="105">
        <v>5.7179858068626202E-2</v>
      </c>
      <c r="H328" s="108">
        <v>6.6076085481852898E-2</v>
      </c>
      <c r="I328" s="105">
        <f t="shared" si="10"/>
        <v>0.22776745355540701</v>
      </c>
      <c r="J328" s="108">
        <f t="shared" si="11"/>
        <v>0.19002296914200489</v>
      </c>
    </row>
    <row r="329" spans="2:10">
      <c r="B329" s="110">
        <v>326</v>
      </c>
      <c r="C329" s="103">
        <v>4.5520299208428198E-2</v>
      </c>
      <c r="D329" s="105">
        <v>7.2999571607777099E-3</v>
      </c>
      <c r="E329" s="108">
        <v>4.9346358140076501E-3</v>
      </c>
      <c r="F329" s="103">
        <v>6.5016579227703004E-3</v>
      </c>
      <c r="G329" s="105">
        <v>4.9608096041273897E-3</v>
      </c>
      <c r="H329" s="108">
        <v>4.7735575062935499E-3</v>
      </c>
      <c r="I329" s="105">
        <f t="shared" si="10"/>
        <v>5.7754892183213564E-2</v>
      </c>
      <c r="J329" s="108">
        <f t="shared" si="11"/>
        <v>1.6236025033191239E-2</v>
      </c>
    </row>
    <row r="330" spans="2:10">
      <c r="B330" s="111">
        <v>327</v>
      </c>
      <c r="C330" s="104">
        <v>0.112706510059329</v>
      </c>
      <c r="D330" s="106">
        <v>6.5123302039569606E-2</v>
      </c>
      <c r="E330" s="109">
        <v>7.0861370289149905E-2</v>
      </c>
      <c r="F330" s="104">
        <v>7.3018619748035696E-2</v>
      </c>
      <c r="G330" s="106">
        <v>6.3185048642043606E-2</v>
      </c>
      <c r="H330" s="109">
        <v>7.23570822006602E-2</v>
      </c>
      <c r="I330" s="106">
        <f t="shared" si="10"/>
        <v>0.24869118238804849</v>
      </c>
      <c r="J330" s="109">
        <f t="shared" si="11"/>
        <v>0.2085607505907395</v>
      </c>
    </row>
  </sheetData>
  <phoneticPr fontId="8"/>
  <pageMargins left="0.7" right="0.7" top="0.75" bottom="0.75" header="0.3" footer="0.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6A4E2-4ABF-2443-82E0-BA0E133C865C}">
  <dimension ref="B2:LO11"/>
  <sheetViews>
    <sheetView workbookViewId="0">
      <selection activeCell="B3" sqref="B3"/>
    </sheetView>
  </sheetViews>
  <sheetFormatPr baseColWidth="10" defaultRowHeight="20"/>
  <sheetData>
    <row r="2" spans="2:327">
      <c r="B2" s="112" t="s">
        <v>530</v>
      </c>
    </row>
    <row r="3" spans="2:327">
      <c r="B3" t="s">
        <v>524</v>
      </c>
      <c r="C3">
        <v>-163</v>
      </c>
      <c r="D3">
        <v>-162</v>
      </c>
      <c r="E3">
        <v>-161</v>
      </c>
      <c r="F3">
        <v>-160</v>
      </c>
      <c r="G3">
        <v>-159</v>
      </c>
      <c r="H3">
        <v>-158</v>
      </c>
      <c r="I3">
        <v>-157</v>
      </c>
      <c r="J3">
        <v>-156</v>
      </c>
      <c r="K3">
        <v>-155</v>
      </c>
      <c r="L3">
        <v>-154</v>
      </c>
      <c r="M3">
        <v>-153</v>
      </c>
      <c r="N3">
        <v>-152</v>
      </c>
      <c r="O3">
        <v>-151</v>
      </c>
      <c r="P3">
        <v>-150</v>
      </c>
      <c r="Q3">
        <v>-149</v>
      </c>
      <c r="R3">
        <v>-148</v>
      </c>
      <c r="S3">
        <v>-147</v>
      </c>
      <c r="T3">
        <v>-146</v>
      </c>
      <c r="U3">
        <v>-145</v>
      </c>
      <c r="V3">
        <v>-144</v>
      </c>
      <c r="W3">
        <v>-143</v>
      </c>
      <c r="X3">
        <v>-142</v>
      </c>
      <c r="Y3">
        <v>-141</v>
      </c>
      <c r="Z3">
        <v>-140</v>
      </c>
      <c r="AA3">
        <v>-139</v>
      </c>
      <c r="AB3">
        <v>-138</v>
      </c>
      <c r="AC3">
        <v>-137</v>
      </c>
      <c r="AD3">
        <v>-136</v>
      </c>
      <c r="AE3">
        <v>-135</v>
      </c>
      <c r="AF3">
        <v>-134</v>
      </c>
      <c r="AG3">
        <v>-133</v>
      </c>
      <c r="AH3">
        <v>-132</v>
      </c>
      <c r="AI3">
        <v>-131</v>
      </c>
      <c r="AJ3">
        <v>-130</v>
      </c>
      <c r="AK3">
        <v>-129</v>
      </c>
      <c r="AL3">
        <v>-128</v>
      </c>
      <c r="AM3">
        <v>-127</v>
      </c>
      <c r="AN3">
        <v>-126</v>
      </c>
      <c r="AO3">
        <v>-125</v>
      </c>
      <c r="AP3">
        <v>-124</v>
      </c>
      <c r="AQ3">
        <v>-123</v>
      </c>
      <c r="AR3">
        <v>-122</v>
      </c>
      <c r="AS3">
        <v>-121</v>
      </c>
      <c r="AT3">
        <v>-120</v>
      </c>
      <c r="AU3">
        <v>-119</v>
      </c>
      <c r="AV3">
        <v>-118</v>
      </c>
      <c r="AW3">
        <v>-117</v>
      </c>
      <c r="AX3">
        <v>-116</v>
      </c>
      <c r="AY3">
        <v>-115</v>
      </c>
      <c r="AZ3">
        <v>-114</v>
      </c>
      <c r="BA3">
        <v>-113</v>
      </c>
      <c r="BB3">
        <v>-112</v>
      </c>
      <c r="BC3">
        <v>-111</v>
      </c>
      <c r="BD3">
        <v>-110</v>
      </c>
      <c r="BE3">
        <v>-109</v>
      </c>
      <c r="BF3">
        <v>-108</v>
      </c>
      <c r="BG3">
        <v>-107</v>
      </c>
      <c r="BH3">
        <v>-106</v>
      </c>
      <c r="BI3">
        <v>-105</v>
      </c>
      <c r="BJ3">
        <v>-104</v>
      </c>
      <c r="BK3">
        <v>-103</v>
      </c>
      <c r="BL3">
        <v>-102</v>
      </c>
      <c r="BM3">
        <v>-101</v>
      </c>
      <c r="BN3">
        <v>-100</v>
      </c>
      <c r="BO3">
        <v>-99</v>
      </c>
      <c r="BP3">
        <v>-98</v>
      </c>
      <c r="BQ3">
        <v>-97</v>
      </c>
      <c r="BR3">
        <v>-96</v>
      </c>
      <c r="BS3">
        <v>-95</v>
      </c>
      <c r="BT3">
        <v>-94</v>
      </c>
      <c r="BU3">
        <v>-93</v>
      </c>
      <c r="BV3">
        <v>-92</v>
      </c>
      <c r="BW3">
        <v>-91</v>
      </c>
      <c r="BX3">
        <v>-90</v>
      </c>
      <c r="BY3">
        <v>-89</v>
      </c>
      <c r="BZ3">
        <v>-88</v>
      </c>
      <c r="CA3">
        <v>-87</v>
      </c>
      <c r="CB3">
        <v>-86</v>
      </c>
      <c r="CC3">
        <v>-85</v>
      </c>
      <c r="CD3">
        <v>-84</v>
      </c>
      <c r="CE3">
        <v>-83</v>
      </c>
      <c r="CF3">
        <v>-82</v>
      </c>
      <c r="CG3">
        <v>-81</v>
      </c>
      <c r="CH3">
        <v>-80</v>
      </c>
      <c r="CI3">
        <v>-79</v>
      </c>
      <c r="CJ3">
        <v>-78</v>
      </c>
      <c r="CK3">
        <v>-77</v>
      </c>
      <c r="CL3">
        <v>-76</v>
      </c>
      <c r="CM3">
        <v>-75</v>
      </c>
      <c r="CN3">
        <v>-74</v>
      </c>
      <c r="CO3">
        <v>-73</v>
      </c>
      <c r="CP3">
        <v>-72</v>
      </c>
      <c r="CQ3">
        <v>-71</v>
      </c>
      <c r="CR3">
        <v>-70</v>
      </c>
      <c r="CS3">
        <v>-69</v>
      </c>
      <c r="CT3">
        <v>-68</v>
      </c>
      <c r="CU3">
        <v>-67</v>
      </c>
      <c r="CV3">
        <v>-66</v>
      </c>
      <c r="CW3">
        <v>-65</v>
      </c>
      <c r="CX3">
        <v>-64</v>
      </c>
      <c r="CY3">
        <v>-63</v>
      </c>
      <c r="CZ3">
        <v>-62</v>
      </c>
      <c r="DA3">
        <v>-61</v>
      </c>
      <c r="DB3">
        <v>-60</v>
      </c>
      <c r="DC3">
        <v>-59</v>
      </c>
      <c r="DD3">
        <v>-58</v>
      </c>
      <c r="DE3">
        <v>-57</v>
      </c>
      <c r="DF3">
        <v>-56</v>
      </c>
      <c r="DG3">
        <v>-55</v>
      </c>
      <c r="DH3">
        <v>-54</v>
      </c>
      <c r="DI3">
        <v>-53</v>
      </c>
      <c r="DJ3">
        <v>-52</v>
      </c>
      <c r="DK3">
        <v>-51</v>
      </c>
      <c r="DL3">
        <v>-50</v>
      </c>
      <c r="DM3">
        <v>-49</v>
      </c>
      <c r="DN3">
        <v>-48</v>
      </c>
      <c r="DO3">
        <v>-47</v>
      </c>
      <c r="DP3">
        <v>-46</v>
      </c>
      <c r="DQ3">
        <v>-45</v>
      </c>
      <c r="DR3">
        <v>-44</v>
      </c>
      <c r="DS3">
        <v>-43</v>
      </c>
      <c r="DT3">
        <v>-42</v>
      </c>
      <c r="DU3">
        <v>-41</v>
      </c>
      <c r="DV3">
        <v>-40</v>
      </c>
      <c r="DW3">
        <v>-39</v>
      </c>
      <c r="DX3">
        <v>-38</v>
      </c>
      <c r="DY3">
        <v>-37</v>
      </c>
      <c r="DZ3">
        <v>-36</v>
      </c>
      <c r="EA3">
        <v>-35</v>
      </c>
      <c r="EB3">
        <v>-34</v>
      </c>
      <c r="EC3">
        <v>-33</v>
      </c>
      <c r="ED3">
        <v>-32</v>
      </c>
      <c r="EE3">
        <v>-31</v>
      </c>
      <c r="EF3">
        <v>-30</v>
      </c>
      <c r="EG3">
        <v>-29</v>
      </c>
      <c r="EH3">
        <v>-28</v>
      </c>
      <c r="EI3">
        <v>-27</v>
      </c>
      <c r="EJ3">
        <v>-26</v>
      </c>
      <c r="EK3">
        <v>-25</v>
      </c>
      <c r="EL3">
        <v>-24</v>
      </c>
      <c r="EM3">
        <v>-23</v>
      </c>
      <c r="EN3">
        <v>-22</v>
      </c>
      <c r="EO3">
        <v>-21</v>
      </c>
      <c r="EP3">
        <v>-20</v>
      </c>
      <c r="EQ3">
        <v>-19</v>
      </c>
      <c r="ER3">
        <v>-18</v>
      </c>
      <c r="ES3">
        <v>-17</v>
      </c>
      <c r="ET3">
        <v>-16</v>
      </c>
      <c r="EU3">
        <v>-15</v>
      </c>
      <c r="EV3">
        <v>-14</v>
      </c>
      <c r="EW3">
        <v>-13</v>
      </c>
      <c r="EX3">
        <v>-12</v>
      </c>
      <c r="EY3">
        <v>-11</v>
      </c>
      <c r="EZ3">
        <v>-10</v>
      </c>
      <c r="FA3">
        <v>-9</v>
      </c>
      <c r="FB3">
        <v>-8</v>
      </c>
      <c r="FC3">
        <v>-7</v>
      </c>
      <c r="FD3">
        <v>-6</v>
      </c>
      <c r="FE3">
        <v>-5</v>
      </c>
      <c r="FF3">
        <v>-4</v>
      </c>
      <c r="FG3">
        <v>-3</v>
      </c>
      <c r="FH3">
        <v>-2</v>
      </c>
      <c r="FI3">
        <v>-1</v>
      </c>
      <c r="FJ3">
        <v>0</v>
      </c>
      <c r="FK3">
        <v>1</v>
      </c>
      <c r="FL3">
        <v>2</v>
      </c>
      <c r="FM3">
        <v>3</v>
      </c>
      <c r="FN3">
        <v>4</v>
      </c>
      <c r="FO3">
        <v>5</v>
      </c>
      <c r="FP3">
        <v>6</v>
      </c>
      <c r="FQ3">
        <v>7</v>
      </c>
      <c r="FR3">
        <v>8</v>
      </c>
      <c r="FS3">
        <v>9</v>
      </c>
      <c r="FT3">
        <v>10</v>
      </c>
      <c r="FU3">
        <v>11</v>
      </c>
      <c r="FV3">
        <v>12</v>
      </c>
      <c r="FW3">
        <v>13</v>
      </c>
      <c r="FX3">
        <v>14</v>
      </c>
      <c r="FY3">
        <v>15</v>
      </c>
      <c r="FZ3">
        <v>16</v>
      </c>
      <c r="GA3">
        <v>17</v>
      </c>
      <c r="GB3">
        <v>18</v>
      </c>
      <c r="GC3">
        <v>19</v>
      </c>
      <c r="GD3">
        <v>20</v>
      </c>
      <c r="GE3">
        <v>21</v>
      </c>
      <c r="GF3">
        <v>22</v>
      </c>
      <c r="GG3">
        <v>23</v>
      </c>
      <c r="GH3">
        <v>24</v>
      </c>
      <c r="GI3">
        <v>25</v>
      </c>
      <c r="GJ3">
        <v>26</v>
      </c>
      <c r="GK3">
        <v>27</v>
      </c>
      <c r="GL3">
        <v>28</v>
      </c>
      <c r="GM3">
        <v>29</v>
      </c>
      <c r="GN3">
        <v>30</v>
      </c>
      <c r="GO3">
        <v>31</v>
      </c>
      <c r="GP3">
        <v>32</v>
      </c>
      <c r="GQ3">
        <v>33</v>
      </c>
      <c r="GR3">
        <v>34</v>
      </c>
      <c r="GS3">
        <v>35</v>
      </c>
      <c r="GT3">
        <v>36</v>
      </c>
      <c r="GU3">
        <v>37</v>
      </c>
      <c r="GV3">
        <v>38</v>
      </c>
      <c r="GW3">
        <v>39</v>
      </c>
      <c r="GX3">
        <v>40</v>
      </c>
      <c r="GY3">
        <v>41</v>
      </c>
      <c r="GZ3">
        <v>42</v>
      </c>
      <c r="HA3">
        <v>43</v>
      </c>
      <c r="HB3">
        <v>44</v>
      </c>
      <c r="HC3">
        <v>45</v>
      </c>
      <c r="HD3">
        <v>46</v>
      </c>
      <c r="HE3">
        <v>47</v>
      </c>
      <c r="HF3">
        <v>48</v>
      </c>
      <c r="HG3">
        <v>49</v>
      </c>
      <c r="HH3">
        <v>50</v>
      </c>
      <c r="HI3">
        <v>51</v>
      </c>
      <c r="HJ3">
        <v>52</v>
      </c>
      <c r="HK3">
        <v>53</v>
      </c>
      <c r="HL3">
        <v>54</v>
      </c>
      <c r="HM3">
        <v>55</v>
      </c>
      <c r="HN3">
        <v>56</v>
      </c>
      <c r="HO3">
        <v>57</v>
      </c>
      <c r="HP3">
        <v>58</v>
      </c>
      <c r="HQ3">
        <v>59</v>
      </c>
      <c r="HR3">
        <v>60</v>
      </c>
      <c r="HS3">
        <v>61</v>
      </c>
      <c r="HT3">
        <v>62</v>
      </c>
      <c r="HU3">
        <v>63</v>
      </c>
      <c r="HV3">
        <v>64</v>
      </c>
      <c r="HW3">
        <v>65</v>
      </c>
      <c r="HX3">
        <v>66</v>
      </c>
      <c r="HY3">
        <v>67</v>
      </c>
      <c r="HZ3">
        <v>68</v>
      </c>
      <c r="IA3">
        <v>69</v>
      </c>
      <c r="IB3">
        <v>70</v>
      </c>
      <c r="IC3">
        <v>71</v>
      </c>
      <c r="ID3">
        <v>72</v>
      </c>
      <c r="IE3">
        <v>73</v>
      </c>
      <c r="IF3">
        <v>74</v>
      </c>
      <c r="IG3">
        <v>75</v>
      </c>
      <c r="IH3">
        <v>76</v>
      </c>
      <c r="II3">
        <v>77</v>
      </c>
      <c r="IJ3">
        <v>78</v>
      </c>
      <c r="IK3">
        <v>79</v>
      </c>
      <c r="IL3">
        <v>80</v>
      </c>
      <c r="IM3">
        <v>81</v>
      </c>
      <c r="IN3">
        <v>82</v>
      </c>
      <c r="IO3">
        <v>83</v>
      </c>
      <c r="IP3">
        <v>84</v>
      </c>
      <c r="IQ3">
        <v>85</v>
      </c>
      <c r="IR3">
        <v>86</v>
      </c>
      <c r="IS3">
        <v>87</v>
      </c>
      <c r="IT3">
        <v>88</v>
      </c>
      <c r="IU3">
        <v>89</v>
      </c>
      <c r="IV3">
        <v>90</v>
      </c>
      <c r="IW3">
        <v>91</v>
      </c>
      <c r="IX3">
        <v>92</v>
      </c>
      <c r="IY3">
        <v>93</v>
      </c>
      <c r="IZ3">
        <v>94</v>
      </c>
      <c r="JA3">
        <v>95</v>
      </c>
      <c r="JB3">
        <v>96</v>
      </c>
      <c r="JC3">
        <v>97</v>
      </c>
      <c r="JD3">
        <v>98</v>
      </c>
      <c r="JE3">
        <v>99</v>
      </c>
      <c r="JF3">
        <v>100</v>
      </c>
      <c r="JG3">
        <v>101</v>
      </c>
      <c r="JH3">
        <v>102</v>
      </c>
      <c r="JI3">
        <v>103</v>
      </c>
      <c r="JJ3">
        <v>104</v>
      </c>
      <c r="JK3">
        <v>105</v>
      </c>
      <c r="JL3">
        <v>106</v>
      </c>
      <c r="JM3">
        <v>107</v>
      </c>
      <c r="JN3">
        <v>108</v>
      </c>
      <c r="JO3">
        <v>109</v>
      </c>
      <c r="JP3">
        <v>110</v>
      </c>
      <c r="JQ3">
        <v>111</v>
      </c>
      <c r="JR3">
        <v>112</v>
      </c>
      <c r="JS3">
        <v>113</v>
      </c>
      <c r="JT3">
        <v>114</v>
      </c>
      <c r="JU3">
        <v>115</v>
      </c>
      <c r="JV3">
        <v>116</v>
      </c>
      <c r="JW3">
        <v>117</v>
      </c>
      <c r="JX3">
        <v>118</v>
      </c>
      <c r="JY3">
        <v>119</v>
      </c>
      <c r="JZ3">
        <v>120</v>
      </c>
      <c r="KA3">
        <v>121</v>
      </c>
      <c r="KB3">
        <v>122</v>
      </c>
      <c r="KC3">
        <v>123</v>
      </c>
      <c r="KD3">
        <v>124</v>
      </c>
      <c r="KE3">
        <v>125</v>
      </c>
      <c r="KF3">
        <v>126</v>
      </c>
      <c r="KG3">
        <v>127</v>
      </c>
      <c r="KH3">
        <v>128</v>
      </c>
      <c r="KI3">
        <v>129</v>
      </c>
      <c r="KJ3">
        <v>130</v>
      </c>
      <c r="KK3">
        <v>131</v>
      </c>
      <c r="KL3">
        <v>132</v>
      </c>
      <c r="KM3">
        <v>133</v>
      </c>
      <c r="KN3">
        <v>134</v>
      </c>
      <c r="KO3">
        <v>135</v>
      </c>
      <c r="KP3">
        <v>136</v>
      </c>
      <c r="KQ3">
        <v>137</v>
      </c>
      <c r="KR3">
        <v>138</v>
      </c>
      <c r="KS3">
        <v>139</v>
      </c>
      <c r="KT3">
        <v>140</v>
      </c>
      <c r="KU3">
        <v>141</v>
      </c>
      <c r="KV3">
        <v>142</v>
      </c>
      <c r="KW3">
        <v>143</v>
      </c>
      <c r="KX3">
        <v>144</v>
      </c>
      <c r="KY3">
        <v>145</v>
      </c>
      <c r="KZ3">
        <v>146</v>
      </c>
      <c r="LA3">
        <v>147</v>
      </c>
      <c r="LB3">
        <v>148</v>
      </c>
      <c r="LC3">
        <v>149</v>
      </c>
      <c r="LD3">
        <v>150</v>
      </c>
      <c r="LE3">
        <v>151</v>
      </c>
      <c r="LF3">
        <v>152</v>
      </c>
      <c r="LG3">
        <v>153</v>
      </c>
      <c r="LH3">
        <v>154</v>
      </c>
      <c r="LI3">
        <v>155</v>
      </c>
      <c r="LJ3">
        <v>156</v>
      </c>
      <c r="LK3">
        <v>157</v>
      </c>
      <c r="LL3">
        <v>158</v>
      </c>
      <c r="LM3">
        <v>159</v>
      </c>
      <c r="LN3">
        <v>160</v>
      </c>
      <c r="LO3">
        <v>161</v>
      </c>
    </row>
    <row r="4" spans="2:327">
      <c r="B4" s="99" t="s">
        <v>511</v>
      </c>
      <c r="C4" s="99">
        <v>0</v>
      </c>
      <c r="D4" s="99">
        <v>0</v>
      </c>
      <c r="E4" s="99">
        <v>0</v>
      </c>
      <c r="F4" s="99">
        <v>0</v>
      </c>
      <c r="G4" s="99">
        <v>0</v>
      </c>
      <c r="H4" s="99">
        <v>0</v>
      </c>
      <c r="I4" s="99">
        <v>0</v>
      </c>
      <c r="J4" s="99">
        <v>0</v>
      </c>
      <c r="K4" s="99">
        <v>0</v>
      </c>
      <c r="L4" s="99">
        <v>0</v>
      </c>
      <c r="M4" s="99">
        <v>0</v>
      </c>
      <c r="N4" s="99">
        <v>0</v>
      </c>
      <c r="O4" s="99">
        <v>0</v>
      </c>
      <c r="P4" s="99">
        <v>0</v>
      </c>
      <c r="Q4" s="99">
        <v>0</v>
      </c>
      <c r="R4" s="99">
        <v>0</v>
      </c>
      <c r="S4" s="99">
        <v>0</v>
      </c>
      <c r="T4" s="99">
        <v>0</v>
      </c>
      <c r="U4" s="99">
        <v>0</v>
      </c>
      <c r="V4" s="99">
        <v>0</v>
      </c>
      <c r="W4" s="99">
        <v>0</v>
      </c>
      <c r="X4" s="99">
        <v>0</v>
      </c>
      <c r="Y4" s="99">
        <v>0</v>
      </c>
      <c r="Z4" s="99">
        <v>0</v>
      </c>
      <c r="AA4" s="99">
        <v>0</v>
      </c>
      <c r="AB4" s="99">
        <v>0</v>
      </c>
      <c r="AC4" s="99">
        <v>0</v>
      </c>
      <c r="AD4" s="99">
        <v>0</v>
      </c>
      <c r="AE4" s="99">
        <v>0</v>
      </c>
      <c r="AF4" s="99">
        <v>0</v>
      </c>
      <c r="AG4" s="99">
        <v>0</v>
      </c>
      <c r="AH4" s="99">
        <v>0</v>
      </c>
      <c r="AI4" s="99">
        <v>0</v>
      </c>
      <c r="AJ4" s="99">
        <v>9</v>
      </c>
      <c r="AK4" s="99">
        <v>0</v>
      </c>
      <c r="AL4" s="99">
        <v>0</v>
      </c>
      <c r="AM4" s="99">
        <v>0</v>
      </c>
      <c r="AN4" s="99">
        <v>0</v>
      </c>
      <c r="AO4" s="99">
        <v>0</v>
      </c>
      <c r="AP4" s="99">
        <v>0</v>
      </c>
      <c r="AQ4" s="99">
        <v>0</v>
      </c>
      <c r="AR4" s="99">
        <v>0</v>
      </c>
      <c r="AS4" s="99">
        <v>0</v>
      </c>
      <c r="AT4" s="99">
        <v>0</v>
      </c>
      <c r="AU4" s="99">
        <v>0</v>
      </c>
      <c r="AV4" s="99">
        <v>20</v>
      </c>
      <c r="AW4" s="99">
        <v>0</v>
      </c>
      <c r="AX4" s="99">
        <v>0</v>
      </c>
      <c r="AY4" s="99">
        <v>0</v>
      </c>
      <c r="AZ4" s="99">
        <v>0</v>
      </c>
      <c r="BA4" s="99">
        <v>0</v>
      </c>
      <c r="BB4" s="99">
        <v>0</v>
      </c>
      <c r="BC4" s="99">
        <v>0</v>
      </c>
      <c r="BD4" s="99">
        <v>0</v>
      </c>
      <c r="BE4" s="99">
        <v>0</v>
      </c>
      <c r="BF4" s="99">
        <v>0</v>
      </c>
      <c r="BG4" s="99">
        <v>0</v>
      </c>
      <c r="BH4" s="99">
        <v>0</v>
      </c>
      <c r="BI4" s="99">
        <v>0</v>
      </c>
      <c r="BJ4" s="99">
        <v>0</v>
      </c>
      <c r="BK4" s="99">
        <v>0</v>
      </c>
      <c r="BL4" s="99">
        <v>0</v>
      </c>
      <c r="BM4" s="99">
        <v>83</v>
      </c>
      <c r="BN4" s="99">
        <v>0</v>
      </c>
      <c r="BO4" s="99">
        <v>0</v>
      </c>
      <c r="BP4" s="99">
        <v>37</v>
      </c>
      <c r="BQ4" s="99">
        <v>2</v>
      </c>
      <c r="BR4" s="99">
        <v>158</v>
      </c>
      <c r="BS4" s="99">
        <v>0</v>
      </c>
      <c r="BT4" s="99">
        <v>0</v>
      </c>
      <c r="BU4" s="99">
        <v>0</v>
      </c>
      <c r="BV4" s="99">
        <v>0</v>
      </c>
      <c r="BW4" s="99">
        <v>0</v>
      </c>
      <c r="BX4" s="99">
        <v>0</v>
      </c>
      <c r="BY4" s="99">
        <v>0</v>
      </c>
      <c r="BZ4" s="99">
        <v>0</v>
      </c>
      <c r="CA4" s="99">
        <v>66</v>
      </c>
      <c r="CB4" s="99">
        <v>2</v>
      </c>
      <c r="CC4" s="99">
        <v>0</v>
      </c>
      <c r="CD4" s="99">
        <v>0</v>
      </c>
      <c r="CE4" s="99">
        <v>162</v>
      </c>
      <c r="CF4" s="99">
        <v>1</v>
      </c>
      <c r="CG4" s="99">
        <v>0</v>
      </c>
      <c r="CH4" s="99">
        <v>0</v>
      </c>
      <c r="CI4" s="99">
        <v>0</v>
      </c>
      <c r="CJ4" s="99">
        <v>0</v>
      </c>
      <c r="CK4" s="99">
        <v>0</v>
      </c>
      <c r="CL4" s="99">
        <v>0</v>
      </c>
      <c r="CM4" s="99">
        <v>0</v>
      </c>
      <c r="CN4" s="99">
        <v>0</v>
      </c>
      <c r="CO4" s="99">
        <v>0</v>
      </c>
      <c r="CP4" s="99">
        <v>1</v>
      </c>
      <c r="CQ4" s="99">
        <v>2</v>
      </c>
      <c r="CR4" s="99">
        <v>179</v>
      </c>
      <c r="CS4" s="99">
        <v>0</v>
      </c>
      <c r="CT4" s="99">
        <v>0</v>
      </c>
      <c r="CU4" s="99">
        <v>0</v>
      </c>
      <c r="CV4" s="99">
        <v>1</v>
      </c>
      <c r="CW4" s="99">
        <v>0</v>
      </c>
      <c r="CX4" s="99">
        <v>0</v>
      </c>
      <c r="CY4" s="99">
        <v>0</v>
      </c>
      <c r="CZ4" s="99">
        <v>0</v>
      </c>
      <c r="DA4" s="99">
        <v>0</v>
      </c>
      <c r="DB4" s="99">
        <v>0</v>
      </c>
      <c r="DC4" s="99">
        <v>0</v>
      </c>
      <c r="DD4" s="99">
        <v>10</v>
      </c>
      <c r="DE4" s="99">
        <v>0</v>
      </c>
      <c r="DF4" s="99">
        <v>0</v>
      </c>
      <c r="DG4" s="99">
        <v>0</v>
      </c>
      <c r="DH4" s="99">
        <v>0</v>
      </c>
      <c r="DI4" s="99">
        <v>0</v>
      </c>
      <c r="DJ4" s="99">
        <v>0</v>
      </c>
      <c r="DK4" s="99">
        <v>0</v>
      </c>
      <c r="DL4" s="99">
        <v>0</v>
      </c>
      <c r="DM4" s="99">
        <v>0</v>
      </c>
      <c r="DN4" s="99">
        <v>0</v>
      </c>
      <c r="DO4" s="99">
        <v>0</v>
      </c>
      <c r="DP4" s="99">
        <v>0</v>
      </c>
      <c r="DQ4" s="99">
        <v>0</v>
      </c>
      <c r="DR4" s="99">
        <v>0</v>
      </c>
      <c r="DS4" s="99">
        <v>0</v>
      </c>
      <c r="DT4" s="99">
        <v>76</v>
      </c>
      <c r="DU4" s="99">
        <v>9</v>
      </c>
      <c r="DV4" s="99">
        <v>60</v>
      </c>
      <c r="DW4" s="99">
        <v>102</v>
      </c>
      <c r="DX4" s="99">
        <v>0</v>
      </c>
      <c r="DY4" s="99">
        <v>0</v>
      </c>
      <c r="DZ4" s="99">
        <v>19</v>
      </c>
      <c r="EA4" s="99">
        <v>8</v>
      </c>
      <c r="EB4" s="99">
        <v>0</v>
      </c>
      <c r="EC4" s="99">
        <v>0</v>
      </c>
      <c r="ED4" s="99">
        <v>2</v>
      </c>
      <c r="EE4" s="99">
        <v>160</v>
      </c>
      <c r="EF4" s="99">
        <v>151</v>
      </c>
      <c r="EG4" s="99">
        <v>22</v>
      </c>
      <c r="EH4" s="99">
        <v>0</v>
      </c>
      <c r="EI4" s="99">
        <v>0</v>
      </c>
      <c r="EJ4" s="99">
        <v>132</v>
      </c>
      <c r="EK4" s="99">
        <v>1</v>
      </c>
      <c r="EL4" s="99">
        <v>200</v>
      </c>
      <c r="EM4" s="99">
        <v>19</v>
      </c>
      <c r="EN4" s="99">
        <v>235</v>
      </c>
      <c r="EO4" s="99">
        <v>0</v>
      </c>
      <c r="EP4" s="99">
        <v>6</v>
      </c>
      <c r="EQ4" s="99">
        <v>0</v>
      </c>
      <c r="ER4" s="99">
        <v>0</v>
      </c>
      <c r="ES4" s="99">
        <v>100</v>
      </c>
      <c r="ET4" s="99">
        <v>102</v>
      </c>
      <c r="EU4" s="99">
        <v>52</v>
      </c>
      <c r="EV4" s="99">
        <v>18</v>
      </c>
      <c r="EW4" s="99">
        <v>131</v>
      </c>
      <c r="EX4" s="99">
        <v>967</v>
      </c>
      <c r="EY4" s="99">
        <v>113</v>
      </c>
      <c r="EZ4" s="99">
        <v>949</v>
      </c>
      <c r="FA4" s="99">
        <v>88</v>
      </c>
      <c r="FB4" s="99">
        <v>19</v>
      </c>
      <c r="FC4" s="99">
        <v>637</v>
      </c>
      <c r="FD4" s="99">
        <v>377</v>
      </c>
      <c r="FE4" s="99">
        <v>977</v>
      </c>
      <c r="FF4" s="99">
        <v>1500</v>
      </c>
      <c r="FG4" s="99">
        <v>4312</v>
      </c>
      <c r="FH4" s="99">
        <v>3148</v>
      </c>
      <c r="FI4" s="99">
        <v>12810</v>
      </c>
      <c r="FJ4" s="99">
        <v>422230</v>
      </c>
      <c r="FK4" s="99">
        <v>6087</v>
      </c>
      <c r="FL4" s="99">
        <v>227</v>
      </c>
      <c r="FM4" s="99">
        <v>1</v>
      </c>
      <c r="FN4" s="99">
        <v>0</v>
      </c>
      <c r="FO4" s="99">
        <v>0</v>
      </c>
      <c r="FP4" s="99">
        <v>0</v>
      </c>
      <c r="FQ4" s="99">
        <v>0</v>
      </c>
      <c r="FR4" s="99">
        <v>0</v>
      </c>
      <c r="FS4" s="99">
        <v>0</v>
      </c>
      <c r="FT4" s="99">
        <v>0</v>
      </c>
      <c r="FU4" s="99">
        <v>0</v>
      </c>
      <c r="FV4" s="99">
        <v>0</v>
      </c>
      <c r="FW4" s="99">
        <v>0</v>
      </c>
      <c r="FX4" s="99">
        <v>0</v>
      </c>
      <c r="FY4" s="99">
        <v>0</v>
      </c>
      <c r="FZ4" s="99">
        <v>0</v>
      </c>
      <c r="GA4" s="99">
        <v>0</v>
      </c>
      <c r="GB4" s="99">
        <v>0</v>
      </c>
      <c r="GC4" s="99">
        <v>0</v>
      </c>
      <c r="GD4" s="99">
        <v>0</v>
      </c>
      <c r="GE4" s="99">
        <v>0</v>
      </c>
      <c r="GF4" s="99">
        <v>0</v>
      </c>
      <c r="GG4" s="99">
        <v>0</v>
      </c>
      <c r="GH4" s="99">
        <v>0</v>
      </c>
      <c r="GI4" s="99">
        <v>0</v>
      </c>
      <c r="GJ4" s="99">
        <v>0</v>
      </c>
      <c r="GK4" s="99">
        <v>0</v>
      </c>
      <c r="GL4" s="99">
        <v>0</v>
      </c>
      <c r="GM4" s="99">
        <v>0</v>
      </c>
      <c r="GN4" s="99">
        <v>0</v>
      </c>
      <c r="GO4" s="99">
        <v>0</v>
      </c>
      <c r="GP4" s="99">
        <v>0</v>
      </c>
      <c r="GQ4" s="99">
        <v>0</v>
      </c>
      <c r="GR4" s="99">
        <v>0</v>
      </c>
      <c r="GS4" s="99">
        <v>0</v>
      </c>
      <c r="GT4" s="99">
        <v>0</v>
      </c>
      <c r="GU4" s="99">
        <v>0</v>
      </c>
      <c r="GV4" s="99">
        <v>0</v>
      </c>
      <c r="GW4" s="99">
        <v>0</v>
      </c>
      <c r="GX4" s="99">
        <v>2</v>
      </c>
      <c r="GY4" s="99">
        <v>99</v>
      </c>
      <c r="GZ4" s="99">
        <v>0</v>
      </c>
      <c r="HA4" s="99">
        <v>0</v>
      </c>
      <c r="HB4" s="99">
        <v>0</v>
      </c>
      <c r="HC4" s="99">
        <v>0</v>
      </c>
      <c r="HD4" s="99">
        <v>0</v>
      </c>
      <c r="HE4" s="99">
        <v>3</v>
      </c>
      <c r="HF4" s="99">
        <v>0</v>
      </c>
      <c r="HG4" s="99">
        <v>0</v>
      </c>
      <c r="HH4" s="99">
        <v>0</v>
      </c>
      <c r="HI4" s="99">
        <v>0</v>
      </c>
      <c r="HJ4" s="99">
        <v>0</v>
      </c>
      <c r="HK4" s="99">
        <v>0</v>
      </c>
      <c r="HL4" s="99">
        <v>0</v>
      </c>
      <c r="HM4" s="99">
        <v>0</v>
      </c>
      <c r="HN4" s="99">
        <v>0</v>
      </c>
      <c r="HO4" s="99">
        <v>0</v>
      </c>
      <c r="HP4" s="99">
        <v>0</v>
      </c>
      <c r="HQ4" s="99">
        <v>0</v>
      </c>
      <c r="HR4" s="99">
        <v>0</v>
      </c>
      <c r="HS4" s="99">
        <v>0</v>
      </c>
      <c r="HT4" s="99">
        <v>0</v>
      </c>
      <c r="HU4" s="99">
        <v>0</v>
      </c>
      <c r="HV4" s="99">
        <v>0</v>
      </c>
      <c r="HW4" s="99">
        <v>1</v>
      </c>
      <c r="HX4" s="99">
        <v>0</v>
      </c>
      <c r="HY4" s="99">
        <v>0</v>
      </c>
      <c r="HZ4" s="99">
        <v>0</v>
      </c>
      <c r="IA4" s="99">
        <v>0</v>
      </c>
      <c r="IB4" s="99">
        <v>0</v>
      </c>
      <c r="IC4" s="99">
        <v>0</v>
      </c>
      <c r="ID4" s="99">
        <v>0</v>
      </c>
      <c r="IE4" s="99">
        <v>0</v>
      </c>
      <c r="IF4" s="99">
        <v>0</v>
      </c>
      <c r="IG4" s="99">
        <v>0</v>
      </c>
      <c r="IH4" s="99">
        <v>0</v>
      </c>
      <c r="II4" s="99">
        <v>0</v>
      </c>
      <c r="IJ4" s="99">
        <v>0</v>
      </c>
      <c r="IK4" s="99">
        <v>0</v>
      </c>
      <c r="IL4" s="99">
        <v>0</v>
      </c>
      <c r="IM4" s="99">
        <v>0</v>
      </c>
      <c r="IN4" s="99">
        <v>0</v>
      </c>
      <c r="IO4" s="99">
        <v>0</v>
      </c>
      <c r="IP4" s="99">
        <v>0</v>
      </c>
      <c r="IQ4" s="99">
        <v>0</v>
      </c>
      <c r="IR4" s="99">
        <v>0</v>
      </c>
      <c r="IS4" s="99">
        <v>0</v>
      </c>
      <c r="IT4" s="99">
        <v>0</v>
      </c>
      <c r="IU4" s="99">
        <v>0</v>
      </c>
      <c r="IV4" s="99">
        <v>0</v>
      </c>
      <c r="IW4" s="99">
        <v>0</v>
      </c>
      <c r="IX4" s="99">
        <v>0</v>
      </c>
      <c r="IY4" s="99">
        <v>0</v>
      </c>
      <c r="IZ4" s="99">
        <v>0</v>
      </c>
      <c r="JA4" s="99">
        <v>0</v>
      </c>
      <c r="JB4" s="99">
        <v>0</v>
      </c>
      <c r="JC4" s="99">
        <v>0</v>
      </c>
      <c r="JD4" s="99">
        <v>1</v>
      </c>
      <c r="JE4" s="99">
        <v>0</v>
      </c>
      <c r="JF4" s="99">
        <v>0</v>
      </c>
      <c r="JG4" s="99">
        <v>0</v>
      </c>
      <c r="JH4" s="99">
        <v>0</v>
      </c>
      <c r="JI4" s="99">
        <v>0</v>
      </c>
      <c r="JJ4" s="99">
        <v>0</v>
      </c>
      <c r="JK4" s="99">
        <v>0</v>
      </c>
      <c r="JL4" s="99">
        <v>0</v>
      </c>
      <c r="JM4" s="99">
        <v>0</v>
      </c>
      <c r="JN4" s="99">
        <v>0</v>
      </c>
      <c r="JO4" s="99">
        <v>0</v>
      </c>
      <c r="JP4" s="99">
        <v>0</v>
      </c>
      <c r="JQ4" s="99">
        <v>0</v>
      </c>
      <c r="JR4" s="99">
        <v>0</v>
      </c>
      <c r="JS4" s="99">
        <v>0</v>
      </c>
      <c r="JT4" s="99">
        <v>0</v>
      </c>
      <c r="JU4" s="99">
        <v>0</v>
      </c>
      <c r="JV4" s="99">
        <v>0</v>
      </c>
      <c r="JW4" s="99">
        <v>0</v>
      </c>
      <c r="JX4" s="99">
        <v>0</v>
      </c>
      <c r="JY4" s="99">
        <v>0</v>
      </c>
      <c r="JZ4" s="99">
        <v>0</v>
      </c>
      <c r="KA4" s="99">
        <v>0</v>
      </c>
      <c r="KB4" s="99">
        <v>0</v>
      </c>
      <c r="KC4" s="99">
        <v>0</v>
      </c>
      <c r="KD4" s="99">
        <v>0</v>
      </c>
      <c r="KE4" s="99">
        <v>0</v>
      </c>
      <c r="KF4" s="99">
        <v>0</v>
      </c>
      <c r="KG4" s="99">
        <v>0</v>
      </c>
      <c r="KH4" s="99">
        <v>0</v>
      </c>
      <c r="KI4" s="99">
        <v>0</v>
      </c>
      <c r="KJ4" s="99">
        <v>0</v>
      </c>
      <c r="KK4" s="99">
        <v>0</v>
      </c>
      <c r="KL4" s="99">
        <v>0</v>
      </c>
      <c r="KM4" s="99">
        <v>0</v>
      </c>
      <c r="KN4" s="99">
        <v>0</v>
      </c>
      <c r="KO4" s="99">
        <v>0</v>
      </c>
      <c r="KP4" s="99">
        <v>0</v>
      </c>
      <c r="KQ4" s="99">
        <v>0</v>
      </c>
      <c r="KR4" s="99">
        <v>0</v>
      </c>
      <c r="KS4" s="99">
        <v>0</v>
      </c>
      <c r="KT4" s="99">
        <v>0</v>
      </c>
      <c r="KU4" s="99">
        <v>0</v>
      </c>
      <c r="KV4" s="99">
        <v>0</v>
      </c>
      <c r="KW4" s="99">
        <v>0</v>
      </c>
      <c r="KX4" s="99">
        <v>0</v>
      </c>
      <c r="KY4" s="99">
        <v>0</v>
      </c>
      <c r="KZ4" s="99">
        <v>50</v>
      </c>
      <c r="LA4" s="99">
        <v>3</v>
      </c>
      <c r="LB4" s="99">
        <v>0</v>
      </c>
      <c r="LC4" s="99">
        <v>0</v>
      </c>
      <c r="LD4" s="99">
        <v>0</v>
      </c>
      <c r="LE4" s="99">
        <v>0</v>
      </c>
      <c r="LF4" s="99">
        <v>0</v>
      </c>
      <c r="LG4" s="99">
        <v>0</v>
      </c>
      <c r="LH4" s="99">
        <v>0</v>
      </c>
      <c r="LI4" s="99">
        <v>0</v>
      </c>
      <c r="LJ4" s="99">
        <v>0</v>
      </c>
      <c r="LK4" s="99">
        <v>0</v>
      </c>
      <c r="LL4" s="99">
        <v>0</v>
      </c>
      <c r="LM4" s="99">
        <v>0</v>
      </c>
      <c r="LN4" s="99">
        <v>0</v>
      </c>
      <c r="LO4" s="99">
        <v>0</v>
      </c>
    </row>
    <row r="5" spans="2:327">
      <c r="B5" s="99" t="s">
        <v>513</v>
      </c>
      <c r="C5" s="99">
        <v>0</v>
      </c>
      <c r="D5" s="99">
        <v>0</v>
      </c>
      <c r="E5" s="99">
        <v>0</v>
      </c>
      <c r="F5" s="99">
        <v>0</v>
      </c>
      <c r="G5" s="99">
        <v>0</v>
      </c>
      <c r="H5" s="99">
        <v>0</v>
      </c>
      <c r="I5" s="99">
        <v>0</v>
      </c>
      <c r="J5" s="99">
        <v>0</v>
      </c>
      <c r="K5" s="99">
        <v>0</v>
      </c>
      <c r="L5" s="99">
        <v>0</v>
      </c>
      <c r="M5" s="99">
        <v>0</v>
      </c>
      <c r="N5" s="99">
        <v>0</v>
      </c>
      <c r="O5" s="99">
        <v>0</v>
      </c>
      <c r="P5" s="99">
        <v>0</v>
      </c>
      <c r="Q5" s="99">
        <v>0</v>
      </c>
      <c r="R5" s="99">
        <v>0</v>
      </c>
      <c r="S5" s="99">
        <v>0</v>
      </c>
      <c r="T5" s="99">
        <v>0</v>
      </c>
      <c r="U5" s="99">
        <v>0</v>
      </c>
      <c r="V5" s="99">
        <v>0</v>
      </c>
      <c r="W5" s="99">
        <v>0</v>
      </c>
      <c r="X5" s="99">
        <v>0</v>
      </c>
      <c r="Y5" s="99">
        <v>0</v>
      </c>
      <c r="Z5" s="99">
        <v>0</v>
      </c>
      <c r="AA5" s="99">
        <v>0</v>
      </c>
      <c r="AB5" s="99">
        <v>0</v>
      </c>
      <c r="AC5" s="99">
        <v>0</v>
      </c>
      <c r="AD5" s="99">
        <v>0</v>
      </c>
      <c r="AE5" s="99">
        <v>0</v>
      </c>
      <c r="AF5" s="99">
        <v>0</v>
      </c>
      <c r="AG5" s="99">
        <v>0</v>
      </c>
      <c r="AH5" s="99">
        <v>0</v>
      </c>
      <c r="AI5" s="99">
        <v>0</v>
      </c>
      <c r="AJ5" s="99">
        <v>0</v>
      </c>
      <c r="AK5" s="99">
        <v>0</v>
      </c>
      <c r="AL5" s="99">
        <v>0</v>
      </c>
      <c r="AM5" s="99">
        <v>0</v>
      </c>
      <c r="AN5" s="99">
        <v>0</v>
      </c>
      <c r="AO5" s="99">
        <v>0</v>
      </c>
      <c r="AP5" s="99">
        <v>0</v>
      </c>
      <c r="AQ5" s="99">
        <v>0</v>
      </c>
      <c r="AR5" s="99">
        <v>0</v>
      </c>
      <c r="AS5" s="99">
        <v>0</v>
      </c>
      <c r="AT5" s="99">
        <v>0</v>
      </c>
      <c r="AU5" s="99">
        <v>0</v>
      </c>
      <c r="AV5" s="99">
        <v>0</v>
      </c>
      <c r="AW5" s="99">
        <v>0</v>
      </c>
      <c r="AX5" s="99">
        <v>0</v>
      </c>
      <c r="AY5" s="99">
        <v>0</v>
      </c>
      <c r="AZ5" s="99">
        <v>0</v>
      </c>
      <c r="BA5" s="99">
        <v>0</v>
      </c>
      <c r="BB5" s="99">
        <v>44</v>
      </c>
      <c r="BC5" s="99">
        <v>2</v>
      </c>
      <c r="BD5" s="99">
        <v>0</v>
      </c>
      <c r="BE5" s="99">
        <v>0</v>
      </c>
      <c r="BF5" s="99">
        <v>0</v>
      </c>
      <c r="BG5" s="99">
        <v>0</v>
      </c>
      <c r="BH5" s="99">
        <v>0</v>
      </c>
      <c r="BI5" s="99">
        <v>0</v>
      </c>
      <c r="BJ5" s="99">
        <v>0</v>
      </c>
      <c r="BK5" s="99">
        <v>0</v>
      </c>
      <c r="BL5" s="99">
        <v>0</v>
      </c>
      <c r="BM5" s="99">
        <v>0</v>
      </c>
      <c r="BN5" s="99">
        <v>0</v>
      </c>
      <c r="BO5" s="99">
        <v>0</v>
      </c>
      <c r="BP5" s="99">
        <v>0</v>
      </c>
      <c r="BQ5" s="99">
        <v>0</v>
      </c>
      <c r="BR5" s="99">
        <v>0</v>
      </c>
      <c r="BS5" s="99">
        <v>0</v>
      </c>
      <c r="BT5" s="99">
        <v>0</v>
      </c>
      <c r="BU5" s="99">
        <v>4</v>
      </c>
      <c r="BV5" s="99">
        <v>56</v>
      </c>
      <c r="BW5" s="99">
        <v>2</v>
      </c>
      <c r="BX5" s="99">
        <v>54</v>
      </c>
      <c r="BY5" s="99">
        <v>0</v>
      </c>
      <c r="BZ5" s="99">
        <v>3</v>
      </c>
      <c r="CA5" s="99">
        <v>0</v>
      </c>
      <c r="CB5" s="99">
        <v>1</v>
      </c>
      <c r="CC5" s="99">
        <v>139</v>
      </c>
      <c r="CD5" s="99">
        <v>16</v>
      </c>
      <c r="CE5" s="99">
        <v>276</v>
      </c>
      <c r="CF5" s="99">
        <v>0</v>
      </c>
      <c r="CG5" s="99">
        <v>0</v>
      </c>
      <c r="CH5" s="99">
        <v>0</v>
      </c>
      <c r="CI5" s="99">
        <v>3</v>
      </c>
      <c r="CJ5" s="99">
        <v>0</v>
      </c>
      <c r="CK5" s="99">
        <v>0</v>
      </c>
      <c r="CL5" s="99">
        <v>0</v>
      </c>
      <c r="CM5" s="99">
        <v>0</v>
      </c>
      <c r="CN5" s="99">
        <v>0</v>
      </c>
      <c r="CO5" s="99">
        <v>0</v>
      </c>
      <c r="CP5" s="99">
        <v>0</v>
      </c>
      <c r="CQ5" s="99">
        <v>0</v>
      </c>
      <c r="CR5" s="99">
        <v>0</v>
      </c>
      <c r="CS5" s="99">
        <v>239</v>
      </c>
      <c r="CT5" s="99">
        <v>0</v>
      </c>
      <c r="CU5" s="99">
        <v>0</v>
      </c>
      <c r="CV5" s="99">
        <v>0</v>
      </c>
      <c r="CW5" s="99">
        <v>0</v>
      </c>
      <c r="CX5" s="99">
        <v>0</v>
      </c>
      <c r="CY5" s="99">
        <v>0</v>
      </c>
      <c r="CZ5" s="99">
        <v>0</v>
      </c>
      <c r="DA5" s="99">
        <v>0</v>
      </c>
      <c r="DB5" s="99">
        <v>0</v>
      </c>
      <c r="DC5" s="99">
        <v>0</v>
      </c>
      <c r="DD5" s="99">
        <v>0</v>
      </c>
      <c r="DE5" s="99">
        <v>0</v>
      </c>
      <c r="DF5" s="99">
        <v>0</v>
      </c>
      <c r="DG5" s="99">
        <v>0</v>
      </c>
      <c r="DH5" s="99">
        <v>0</v>
      </c>
      <c r="DI5" s="99">
        <v>0</v>
      </c>
      <c r="DJ5" s="99">
        <v>0</v>
      </c>
      <c r="DK5" s="99">
        <v>0</v>
      </c>
      <c r="DL5" s="99">
        <v>0</v>
      </c>
      <c r="DM5" s="99">
        <v>0</v>
      </c>
      <c r="DN5" s="99">
        <v>4</v>
      </c>
      <c r="DO5" s="99">
        <v>0</v>
      </c>
      <c r="DP5" s="99">
        <v>0</v>
      </c>
      <c r="DQ5" s="99">
        <v>0</v>
      </c>
      <c r="DR5" s="99">
        <v>0</v>
      </c>
      <c r="DS5" s="99">
        <v>0</v>
      </c>
      <c r="DT5" s="99">
        <v>0</v>
      </c>
      <c r="DU5" s="99">
        <v>0</v>
      </c>
      <c r="DV5" s="99">
        <v>0</v>
      </c>
      <c r="DW5" s="99">
        <v>0</v>
      </c>
      <c r="DX5" s="99">
        <v>0</v>
      </c>
      <c r="DY5" s="99">
        <v>42</v>
      </c>
      <c r="DZ5" s="99">
        <v>0</v>
      </c>
      <c r="EA5" s="99">
        <v>0</v>
      </c>
      <c r="EB5" s="99">
        <v>0</v>
      </c>
      <c r="EC5" s="99">
        <v>2</v>
      </c>
      <c r="ED5" s="99">
        <v>70</v>
      </c>
      <c r="EE5" s="99">
        <v>428</v>
      </c>
      <c r="EF5" s="99">
        <v>0</v>
      </c>
      <c r="EG5" s="99">
        <v>0</v>
      </c>
      <c r="EH5" s="99">
        <v>3</v>
      </c>
      <c r="EI5" s="99">
        <v>606</v>
      </c>
      <c r="EJ5" s="99">
        <v>14</v>
      </c>
      <c r="EK5" s="99">
        <v>44</v>
      </c>
      <c r="EL5" s="99">
        <v>4</v>
      </c>
      <c r="EM5" s="99">
        <v>0</v>
      </c>
      <c r="EN5" s="99">
        <v>259</v>
      </c>
      <c r="EO5" s="99">
        <v>38</v>
      </c>
      <c r="EP5" s="99">
        <v>1</v>
      </c>
      <c r="EQ5" s="99">
        <v>0</v>
      </c>
      <c r="ER5" s="99">
        <v>0</v>
      </c>
      <c r="ES5" s="99">
        <v>6</v>
      </c>
      <c r="ET5" s="99">
        <v>625</v>
      </c>
      <c r="EU5" s="99">
        <v>330</v>
      </c>
      <c r="EV5" s="99">
        <v>1</v>
      </c>
      <c r="EW5" s="99">
        <v>150</v>
      </c>
      <c r="EX5" s="99">
        <v>277</v>
      </c>
      <c r="EY5" s="99">
        <v>504</v>
      </c>
      <c r="EZ5" s="99">
        <v>22</v>
      </c>
      <c r="FA5" s="99">
        <v>217</v>
      </c>
      <c r="FB5" s="99">
        <v>79</v>
      </c>
      <c r="FC5" s="99">
        <v>1620</v>
      </c>
      <c r="FD5" s="99">
        <v>548</v>
      </c>
      <c r="FE5" s="99">
        <v>1338</v>
      </c>
      <c r="FF5" s="99">
        <v>1517</v>
      </c>
      <c r="FG5" s="99">
        <v>6405</v>
      </c>
      <c r="FH5" s="99">
        <v>2987</v>
      </c>
      <c r="FI5" s="99">
        <v>18173</v>
      </c>
      <c r="FJ5" s="99">
        <v>475441</v>
      </c>
      <c r="FK5" s="99">
        <v>6982</v>
      </c>
      <c r="FL5" s="99">
        <v>612</v>
      </c>
      <c r="FM5" s="99">
        <v>1</v>
      </c>
      <c r="FN5" s="99">
        <v>0</v>
      </c>
      <c r="FO5" s="99">
        <v>0</v>
      </c>
      <c r="FP5" s="99">
        <v>0</v>
      </c>
      <c r="FQ5" s="99">
        <v>0</v>
      </c>
      <c r="FR5" s="99">
        <v>0</v>
      </c>
      <c r="FS5" s="99">
        <v>0</v>
      </c>
      <c r="FT5" s="99">
        <v>0</v>
      </c>
      <c r="FU5" s="99">
        <v>0</v>
      </c>
      <c r="FV5" s="99">
        <v>0</v>
      </c>
      <c r="FW5" s="99">
        <v>0</v>
      </c>
      <c r="FX5" s="99">
        <v>0</v>
      </c>
      <c r="FY5" s="99">
        <v>0</v>
      </c>
      <c r="FZ5" s="99">
        <v>0</v>
      </c>
      <c r="GA5" s="99">
        <v>0</v>
      </c>
      <c r="GB5" s="99">
        <v>0</v>
      </c>
      <c r="GC5" s="99">
        <v>0</v>
      </c>
      <c r="GD5" s="99">
        <v>0</v>
      </c>
      <c r="GE5" s="99">
        <v>0</v>
      </c>
      <c r="GF5" s="99">
        <v>90</v>
      </c>
      <c r="GG5" s="99">
        <v>0</v>
      </c>
      <c r="GH5" s="99">
        <v>0</v>
      </c>
      <c r="GI5" s="99">
        <v>0</v>
      </c>
      <c r="GJ5" s="99">
        <v>0</v>
      </c>
      <c r="GK5" s="99">
        <v>0</v>
      </c>
      <c r="GL5" s="99">
        <v>0</v>
      </c>
      <c r="GM5" s="99">
        <v>0</v>
      </c>
      <c r="GN5" s="99">
        <v>0</v>
      </c>
      <c r="GO5" s="99">
        <v>0</v>
      </c>
      <c r="GP5" s="99">
        <v>0</v>
      </c>
      <c r="GQ5" s="99">
        <v>0</v>
      </c>
      <c r="GR5" s="99">
        <v>0</v>
      </c>
      <c r="GS5" s="99">
        <v>0</v>
      </c>
      <c r="GT5" s="99">
        <v>0</v>
      </c>
      <c r="GU5" s="99">
        <v>0</v>
      </c>
      <c r="GV5" s="99">
        <v>0</v>
      </c>
      <c r="GW5" s="99">
        <v>0</v>
      </c>
      <c r="GX5" s="99">
        <v>0</v>
      </c>
      <c r="GY5" s="99">
        <v>148</v>
      </c>
      <c r="GZ5" s="99">
        <v>9</v>
      </c>
      <c r="HA5" s="99">
        <v>0</v>
      </c>
      <c r="HB5" s="99">
        <v>0</v>
      </c>
      <c r="HC5" s="99">
        <v>0</v>
      </c>
      <c r="HD5" s="99">
        <v>0</v>
      </c>
      <c r="HE5" s="99">
        <v>0</v>
      </c>
      <c r="HF5" s="99">
        <v>0</v>
      </c>
      <c r="HG5" s="99">
        <v>0</v>
      </c>
      <c r="HH5" s="99">
        <v>0</v>
      </c>
      <c r="HI5" s="99">
        <v>0</v>
      </c>
      <c r="HJ5" s="99">
        <v>0</v>
      </c>
      <c r="HK5" s="99">
        <v>0</v>
      </c>
      <c r="HL5" s="99">
        <v>0</v>
      </c>
      <c r="HM5" s="99">
        <v>0</v>
      </c>
      <c r="HN5" s="99">
        <v>0</v>
      </c>
      <c r="HO5" s="99">
        <v>0</v>
      </c>
      <c r="HP5" s="99">
        <v>0</v>
      </c>
      <c r="HQ5" s="99">
        <v>0</v>
      </c>
      <c r="HR5" s="99">
        <v>1</v>
      </c>
      <c r="HS5" s="99">
        <v>0</v>
      </c>
      <c r="HT5" s="99">
        <v>0</v>
      </c>
      <c r="HU5" s="99">
        <v>0</v>
      </c>
      <c r="HV5" s="99">
        <v>0</v>
      </c>
      <c r="HW5" s="99">
        <v>0</v>
      </c>
      <c r="HX5" s="99">
        <v>0</v>
      </c>
      <c r="HY5" s="99">
        <v>0</v>
      </c>
      <c r="HZ5" s="99">
        <v>0</v>
      </c>
      <c r="IA5" s="99">
        <v>0</v>
      </c>
      <c r="IB5" s="99">
        <v>0</v>
      </c>
      <c r="IC5" s="99">
        <v>0</v>
      </c>
      <c r="ID5" s="99">
        <v>0</v>
      </c>
      <c r="IE5" s="99">
        <v>1</v>
      </c>
      <c r="IF5" s="99">
        <v>0</v>
      </c>
      <c r="IG5" s="99">
        <v>103</v>
      </c>
      <c r="IH5" s="99">
        <v>6</v>
      </c>
      <c r="II5" s="99">
        <v>0</v>
      </c>
      <c r="IJ5" s="99">
        <v>0</v>
      </c>
      <c r="IK5" s="99">
        <v>0</v>
      </c>
      <c r="IL5" s="99">
        <v>0</v>
      </c>
      <c r="IM5" s="99">
        <v>0</v>
      </c>
      <c r="IN5" s="99">
        <v>0</v>
      </c>
      <c r="IO5" s="99">
        <v>0</v>
      </c>
      <c r="IP5" s="99">
        <v>0</v>
      </c>
      <c r="IQ5" s="99">
        <v>0</v>
      </c>
      <c r="IR5" s="99">
        <v>0</v>
      </c>
      <c r="IS5" s="99">
        <v>0</v>
      </c>
      <c r="IT5" s="99">
        <v>0</v>
      </c>
      <c r="IU5" s="99">
        <v>0</v>
      </c>
      <c r="IV5" s="99">
        <v>0</v>
      </c>
      <c r="IW5" s="99">
        <v>0</v>
      </c>
      <c r="IX5" s="99">
        <v>0</v>
      </c>
      <c r="IY5" s="99">
        <v>0</v>
      </c>
      <c r="IZ5" s="99">
        <v>0</v>
      </c>
      <c r="JA5" s="99">
        <v>0</v>
      </c>
      <c r="JB5" s="99">
        <v>0</v>
      </c>
      <c r="JC5" s="99">
        <v>0</v>
      </c>
      <c r="JD5" s="99">
        <v>0</v>
      </c>
      <c r="JE5" s="99">
        <v>0</v>
      </c>
      <c r="JF5" s="99">
        <v>0</v>
      </c>
      <c r="JG5" s="99">
        <v>0</v>
      </c>
      <c r="JH5" s="99">
        <v>0</v>
      </c>
      <c r="JI5" s="99">
        <v>0</v>
      </c>
      <c r="JJ5" s="99">
        <v>0</v>
      </c>
      <c r="JK5" s="99">
        <v>0</v>
      </c>
      <c r="JL5" s="99">
        <v>0</v>
      </c>
      <c r="JM5" s="99">
        <v>0</v>
      </c>
      <c r="JN5" s="99">
        <v>0</v>
      </c>
      <c r="JO5" s="99">
        <v>0</v>
      </c>
      <c r="JP5" s="99">
        <v>0</v>
      </c>
      <c r="JQ5" s="99">
        <v>0</v>
      </c>
      <c r="JR5" s="99">
        <v>0</v>
      </c>
      <c r="JS5" s="99">
        <v>0</v>
      </c>
      <c r="JT5" s="99">
        <v>0</v>
      </c>
      <c r="JU5" s="99">
        <v>0</v>
      </c>
      <c r="JV5" s="99">
        <v>0</v>
      </c>
      <c r="JW5" s="99">
        <v>0</v>
      </c>
      <c r="JX5" s="99">
        <v>0</v>
      </c>
      <c r="JY5" s="99">
        <v>0</v>
      </c>
      <c r="JZ5" s="99">
        <v>0</v>
      </c>
      <c r="KA5" s="99">
        <v>0</v>
      </c>
      <c r="KB5" s="99">
        <v>0</v>
      </c>
      <c r="KC5" s="99">
        <v>0</v>
      </c>
      <c r="KD5" s="99">
        <v>0</v>
      </c>
      <c r="KE5" s="99">
        <v>0</v>
      </c>
      <c r="KF5" s="99">
        <v>0</v>
      </c>
      <c r="KG5" s="99">
        <v>1</v>
      </c>
      <c r="KH5" s="99">
        <v>0</v>
      </c>
      <c r="KI5" s="99">
        <v>0</v>
      </c>
      <c r="KJ5" s="99">
        <v>0</v>
      </c>
      <c r="KK5" s="99">
        <v>0</v>
      </c>
      <c r="KL5" s="99">
        <v>0</v>
      </c>
      <c r="KM5" s="99">
        <v>0</v>
      </c>
      <c r="KN5" s="99">
        <v>0</v>
      </c>
      <c r="KO5" s="99">
        <v>0</v>
      </c>
      <c r="KP5" s="99">
        <v>0</v>
      </c>
      <c r="KQ5" s="99">
        <v>0</v>
      </c>
      <c r="KR5" s="99">
        <v>1</v>
      </c>
      <c r="KS5" s="99">
        <v>0</v>
      </c>
      <c r="KT5" s="99">
        <v>0</v>
      </c>
      <c r="KU5" s="99">
        <v>0</v>
      </c>
      <c r="KV5" s="99">
        <v>0</v>
      </c>
      <c r="KW5" s="99">
        <v>0</v>
      </c>
      <c r="KX5" s="99">
        <v>0</v>
      </c>
      <c r="KY5" s="99">
        <v>0</v>
      </c>
      <c r="KZ5" s="99">
        <v>0</v>
      </c>
      <c r="LA5" s="99">
        <v>0</v>
      </c>
      <c r="LB5" s="99">
        <v>0</v>
      </c>
      <c r="LC5" s="99">
        <v>0</v>
      </c>
      <c r="LD5" s="99">
        <v>0</v>
      </c>
      <c r="LE5" s="99">
        <v>0</v>
      </c>
      <c r="LF5" s="99">
        <v>0</v>
      </c>
      <c r="LG5" s="99">
        <v>0</v>
      </c>
      <c r="LH5" s="99">
        <v>0</v>
      </c>
      <c r="LI5" s="99">
        <v>0</v>
      </c>
      <c r="LJ5" s="99">
        <v>0</v>
      </c>
      <c r="LK5" s="99">
        <v>0</v>
      </c>
      <c r="LL5" s="99">
        <v>0</v>
      </c>
      <c r="LM5" s="99">
        <v>0</v>
      </c>
      <c r="LN5" s="99">
        <v>0</v>
      </c>
      <c r="LO5" s="99">
        <v>0</v>
      </c>
    </row>
    <row r="6" spans="2:327">
      <c r="B6" s="99" t="s">
        <v>515</v>
      </c>
      <c r="C6" s="99">
        <v>0</v>
      </c>
      <c r="D6" s="99">
        <v>0</v>
      </c>
      <c r="E6" s="99">
        <v>0</v>
      </c>
      <c r="F6" s="99">
        <v>0</v>
      </c>
      <c r="G6" s="99">
        <v>0</v>
      </c>
      <c r="H6" s="99">
        <v>0</v>
      </c>
      <c r="I6" s="99">
        <v>0</v>
      </c>
      <c r="J6" s="99">
        <v>0</v>
      </c>
      <c r="K6" s="99">
        <v>0</v>
      </c>
      <c r="L6" s="99">
        <v>0</v>
      </c>
      <c r="M6" s="99">
        <v>0</v>
      </c>
      <c r="N6" s="99">
        <v>0</v>
      </c>
      <c r="O6" s="99">
        <v>0</v>
      </c>
      <c r="P6" s="99">
        <v>0</v>
      </c>
      <c r="Q6" s="99">
        <v>0</v>
      </c>
      <c r="R6" s="99">
        <v>0</v>
      </c>
      <c r="S6" s="99">
        <v>0</v>
      </c>
      <c r="T6" s="99">
        <v>0</v>
      </c>
      <c r="U6" s="99">
        <v>0</v>
      </c>
      <c r="V6" s="99">
        <v>0</v>
      </c>
      <c r="W6" s="99">
        <v>0</v>
      </c>
      <c r="X6" s="99">
        <v>0</v>
      </c>
      <c r="Y6" s="99">
        <v>0</v>
      </c>
      <c r="Z6" s="99">
        <v>0</v>
      </c>
      <c r="AA6" s="99">
        <v>0</v>
      </c>
      <c r="AB6" s="99">
        <v>0</v>
      </c>
      <c r="AC6" s="99">
        <v>0</v>
      </c>
      <c r="AD6" s="99">
        <v>0</v>
      </c>
      <c r="AE6" s="99">
        <v>0</v>
      </c>
      <c r="AF6" s="99">
        <v>0</v>
      </c>
      <c r="AG6" s="99">
        <v>0</v>
      </c>
      <c r="AH6" s="99">
        <v>0</v>
      </c>
      <c r="AI6" s="99">
        <v>0</v>
      </c>
      <c r="AJ6" s="99">
        <v>43</v>
      </c>
      <c r="AK6" s="99">
        <v>0</v>
      </c>
      <c r="AL6" s="99">
        <v>0</v>
      </c>
      <c r="AM6" s="99">
        <v>11</v>
      </c>
      <c r="AN6" s="99">
        <v>0</v>
      </c>
      <c r="AO6" s="99">
        <v>0</v>
      </c>
      <c r="AP6" s="99">
        <v>0</v>
      </c>
      <c r="AQ6" s="99">
        <v>0</v>
      </c>
      <c r="AR6" s="99">
        <v>0</v>
      </c>
      <c r="AS6" s="99">
        <v>0</v>
      </c>
      <c r="AT6" s="99">
        <v>0</v>
      </c>
      <c r="AU6" s="99">
        <v>0</v>
      </c>
      <c r="AV6" s="99">
        <v>0</v>
      </c>
      <c r="AW6" s="99">
        <v>0</v>
      </c>
      <c r="AX6" s="99">
        <v>0</v>
      </c>
      <c r="AY6" s="99">
        <v>0</v>
      </c>
      <c r="AZ6" s="99">
        <v>0</v>
      </c>
      <c r="BA6" s="99">
        <v>0</v>
      </c>
      <c r="BB6" s="99">
        <v>0</v>
      </c>
      <c r="BC6" s="99">
        <v>0</v>
      </c>
      <c r="BD6" s="99">
        <v>0</v>
      </c>
      <c r="BE6" s="99">
        <v>0</v>
      </c>
      <c r="BF6" s="99">
        <v>0</v>
      </c>
      <c r="BG6" s="99">
        <v>0</v>
      </c>
      <c r="BH6" s="99">
        <v>0</v>
      </c>
      <c r="BI6" s="99">
        <v>0</v>
      </c>
      <c r="BJ6" s="99">
        <v>0</v>
      </c>
      <c r="BK6" s="99">
        <v>0</v>
      </c>
      <c r="BL6" s="99">
        <v>0</v>
      </c>
      <c r="BM6" s="99">
        <v>0</v>
      </c>
      <c r="BN6" s="99">
        <v>0</v>
      </c>
      <c r="BO6" s="99">
        <v>0</v>
      </c>
      <c r="BP6" s="99">
        <v>0</v>
      </c>
      <c r="BQ6" s="99">
        <v>68</v>
      </c>
      <c r="BR6" s="99">
        <v>0</v>
      </c>
      <c r="BS6" s="99">
        <v>0</v>
      </c>
      <c r="BT6" s="99">
        <v>2</v>
      </c>
      <c r="BU6" s="99">
        <v>0</v>
      </c>
      <c r="BV6" s="99">
        <v>0</v>
      </c>
      <c r="BW6" s="99">
        <v>0</v>
      </c>
      <c r="BX6" s="99">
        <v>0</v>
      </c>
      <c r="BY6" s="99">
        <v>1</v>
      </c>
      <c r="BZ6" s="99">
        <v>86</v>
      </c>
      <c r="CA6" s="99">
        <v>0</v>
      </c>
      <c r="CB6" s="99">
        <v>0</v>
      </c>
      <c r="CC6" s="99">
        <v>0</v>
      </c>
      <c r="CD6" s="99">
        <v>0</v>
      </c>
      <c r="CE6" s="99">
        <v>270</v>
      </c>
      <c r="CF6" s="99">
        <v>0</v>
      </c>
      <c r="CG6" s="99">
        <v>0</v>
      </c>
      <c r="CH6" s="99">
        <v>0</v>
      </c>
      <c r="CI6" s="99">
        <v>0</v>
      </c>
      <c r="CJ6" s="99">
        <v>0</v>
      </c>
      <c r="CK6" s="99">
        <v>0</v>
      </c>
      <c r="CL6" s="99">
        <v>0</v>
      </c>
      <c r="CM6" s="99">
        <v>0</v>
      </c>
      <c r="CN6" s="99">
        <v>0</v>
      </c>
      <c r="CO6" s="99">
        <v>0</v>
      </c>
      <c r="CP6" s="99">
        <v>0</v>
      </c>
      <c r="CQ6" s="99">
        <v>373</v>
      </c>
      <c r="CR6" s="99">
        <v>20</v>
      </c>
      <c r="CS6" s="99">
        <v>600</v>
      </c>
      <c r="CT6" s="99">
        <v>0</v>
      </c>
      <c r="CU6" s="99">
        <v>31</v>
      </c>
      <c r="CV6" s="99">
        <v>0</v>
      </c>
      <c r="CW6" s="99">
        <v>0</v>
      </c>
      <c r="CX6" s="99">
        <v>0</v>
      </c>
      <c r="CY6" s="99">
        <v>0</v>
      </c>
      <c r="CZ6" s="99">
        <v>0</v>
      </c>
      <c r="DA6" s="99">
        <v>0</v>
      </c>
      <c r="DB6" s="99">
        <v>0</v>
      </c>
      <c r="DC6" s="99">
        <v>0</v>
      </c>
      <c r="DD6" s="99">
        <v>0</v>
      </c>
      <c r="DE6" s="99">
        <v>0</v>
      </c>
      <c r="DF6" s="99">
        <v>0</v>
      </c>
      <c r="DG6" s="99">
        <v>0</v>
      </c>
      <c r="DH6" s="99">
        <v>0</v>
      </c>
      <c r="DI6" s="99">
        <v>0</v>
      </c>
      <c r="DJ6" s="99">
        <v>0</v>
      </c>
      <c r="DK6" s="99">
        <v>0</v>
      </c>
      <c r="DL6" s="99">
        <v>0</v>
      </c>
      <c r="DM6" s="99">
        <v>0</v>
      </c>
      <c r="DN6" s="99">
        <v>0</v>
      </c>
      <c r="DO6" s="99">
        <v>0</v>
      </c>
      <c r="DP6" s="99">
        <v>0</v>
      </c>
      <c r="DQ6" s="99">
        <v>0</v>
      </c>
      <c r="DR6" s="99">
        <v>1</v>
      </c>
      <c r="DS6" s="99">
        <v>1</v>
      </c>
      <c r="DT6" s="99">
        <v>341</v>
      </c>
      <c r="DU6" s="99">
        <v>0</v>
      </c>
      <c r="DV6" s="99">
        <v>0</v>
      </c>
      <c r="DW6" s="99">
        <v>0</v>
      </c>
      <c r="DX6" s="99">
        <v>1</v>
      </c>
      <c r="DY6" s="99">
        <v>0</v>
      </c>
      <c r="DZ6" s="99">
        <v>0</v>
      </c>
      <c r="EA6" s="99">
        <v>0</v>
      </c>
      <c r="EB6" s="99">
        <v>0</v>
      </c>
      <c r="EC6" s="99">
        <v>0</v>
      </c>
      <c r="ED6" s="99">
        <v>0</v>
      </c>
      <c r="EE6" s="99">
        <v>0</v>
      </c>
      <c r="EF6" s="99">
        <v>0</v>
      </c>
      <c r="EG6" s="99">
        <v>0</v>
      </c>
      <c r="EH6" s="99">
        <v>1</v>
      </c>
      <c r="EI6" s="99">
        <v>319</v>
      </c>
      <c r="EJ6" s="99">
        <v>0</v>
      </c>
      <c r="EK6" s="99">
        <v>2</v>
      </c>
      <c r="EL6" s="99">
        <v>17</v>
      </c>
      <c r="EM6" s="99">
        <v>0</v>
      </c>
      <c r="EN6" s="99">
        <v>0</v>
      </c>
      <c r="EO6" s="99">
        <v>0</v>
      </c>
      <c r="EP6" s="99">
        <v>0</v>
      </c>
      <c r="EQ6" s="99">
        <v>0</v>
      </c>
      <c r="ER6" s="99">
        <v>1</v>
      </c>
      <c r="ES6" s="99">
        <v>87</v>
      </c>
      <c r="ET6" s="99">
        <v>5</v>
      </c>
      <c r="EU6" s="99">
        <v>185</v>
      </c>
      <c r="EV6" s="99">
        <v>332</v>
      </c>
      <c r="EW6" s="99">
        <v>202</v>
      </c>
      <c r="EX6" s="99">
        <v>386</v>
      </c>
      <c r="EY6" s="99">
        <v>149</v>
      </c>
      <c r="EZ6" s="99">
        <v>276</v>
      </c>
      <c r="FA6" s="99">
        <v>10</v>
      </c>
      <c r="FB6" s="99">
        <v>536</v>
      </c>
      <c r="FC6" s="99">
        <v>394</v>
      </c>
      <c r="FD6" s="99">
        <v>1039</v>
      </c>
      <c r="FE6" s="99">
        <v>487</v>
      </c>
      <c r="FF6" s="99">
        <v>723</v>
      </c>
      <c r="FG6" s="99">
        <v>4375</v>
      </c>
      <c r="FH6" s="99">
        <v>5020</v>
      </c>
      <c r="FI6" s="99">
        <v>14366</v>
      </c>
      <c r="FJ6" s="99">
        <v>470767</v>
      </c>
      <c r="FK6" s="99">
        <v>4759</v>
      </c>
      <c r="FL6" s="99">
        <v>307</v>
      </c>
      <c r="FM6" s="99">
        <v>1</v>
      </c>
      <c r="FN6" s="99">
        <v>0</v>
      </c>
      <c r="FO6" s="99">
        <v>0</v>
      </c>
      <c r="FP6" s="99">
        <v>0</v>
      </c>
      <c r="FQ6" s="99">
        <v>0</v>
      </c>
      <c r="FR6" s="99">
        <v>0</v>
      </c>
      <c r="FS6" s="99">
        <v>0</v>
      </c>
      <c r="FT6" s="99">
        <v>0</v>
      </c>
      <c r="FU6" s="99">
        <v>0</v>
      </c>
      <c r="FV6" s="99">
        <v>0</v>
      </c>
      <c r="FW6" s="99">
        <v>0</v>
      </c>
      <c r="FX6" s="99">
        <v>0</v>
      </c>
      <c r="FY6" s="99">
        <v>0</v>
      </c>
      <c r="FZ6" s="99">
        <v>0</v>
      </c>
      <c r="GA6" s="99">
        <v>0</v>
      </c>
      <c r="GB6" s="99">
        <v>0</v>
      </c>
      <c r="GC6" s="99">
        <v>0</v>
      </c>
      <c r="GD6" s="99">
        <v>0</v>
      </c>
      <c r="GE6" s="99">
        <v>0</v>
      </c>
      <c r="GF6" s="99">
        <v>0</v>
      </c>
      <c r="GG6" s="99">
        <v>0</v>
      </c>
      <c r="GH6" s="99">
        <v>0</v>
      </c>
      <c r="GI6" s="99">
        <v>0</v>
      </c>
      <c r="GJ6" s="99">
        <v>0</v>
      </c>
      <c r="GK6" s="99">
        <v>0</v>
      </c>
      <c r="GL6" s="99">
        <v>0</v>
      </c>
      <c r="GM6" s="99">
        <v>0</v>
      </c>
      <c r="GN6" s="99">
        <v>0</v>
      </c>
      <c r="GO6" s="99">
        <v>0</v>
      </c>
      <c r="GP6" s="99">
        <v>0</v>
      </c>
      <c r="GQ6" s="99">
        <v>0</v>
      </c>
      <c r="GR6" s="99">
        <v>0</v>
      </c>
      <c r="GS6" s="99">
        <v>0</v>
      </c>
      <c r="GT6" s="99">
        <v>0</v>
      </c>
      <c r="GU6" s="99">
        <v>0</v>
      </c>
      <c r="GV6" s="99">
        <v>0</v>
      </c>
      <c r="GW6" s="99">
        <v>0</v>
      </c>
      <c r="GX6" s="99">
        <v>0</v>
      </c>
      <c r="GY6" s="99">
        <v>0</v>
      </c>
      <c r="GZ6" s="99">
        <v>0</v>
      </c>
      <c r="HA6" s="99">
        <v>0</v>
      </c>
      <c r="HB6" s="99">
        <v>0</v>
      </c>
      <c r="HC6" s="99">
        <v>0</v>
      </c>
      <c r="HD6" s="99">
        <v>0</v>
      </c>
      <c r="HE6" s="99">
        <v>0</v>
      </c>
      <c r="HF6" s="99">
        <v>0</v>
      </c>
      <c r="HG6" s="99">
        <v>0</v>
      </c>
      <c r="HH6" s="99">
        <v>0</v>
      </c>
      <c r="HI6" s="99">
        <v>0</v>
      </c>
      <c r="HJ6" s="99">
        <v>0</v>
      </c>
      <c r="HK6" s="99">
        <v>0</v>
      </c>
      <c r="HL6" s="99">
        <v>0</v>
      </c>
      <c r="HM6" s="99">
        <v>0</v>
      </c>
      <c r="HN6" s="99">
        <v>0</v>
      </c>
      <c r="HO6" s="99">
        <v>0</v>
      </c>
      <c r="HP6" s="99">
        <v>1</v>
      </c>
      <c r="HQ6" s="99">
        <v>0</v>
      </c>
      <c r="HR6" s="99">
        <v>0</v>
      </c>
      <c r="HS6" s="99">
        <v>0</v>
      </c>
      <c r="HT6" s="99">
        <v>0</v>
      </c>
      <c r="HU6" s="99">
        <v>0</v>
      </c>
      <c r="HV6" s="99">
        <v>0</v>
      </c>
      <c r="HW6" s="99">
        <v>0</v>
      </c>
      <c r="HX6" s="99">
        <v>0</v>
      </c>
      <c r="HY6" s="99">
        <v>0</v>
      </c>
      <c r="HZ6" s="99">
        <v>0</v>
      </c>
      <c r="IA6" s="99">
        <v>0</v>
      </c>
      <c r="IB6" s="99">
        <v>0</v>
      </c>
      <c r="IC6" s="99">
        <v>0</v>
      </c>
      <c r="ID6" s="99">
        <v>0</v>
      </c>
      <c r="IE6" s="99">
        <v>1</v>
      </c>
      <c r="IF6" s="99">
        <v>0</v>
      </c>
      <c r="IG6" s="99">
        <v>0</v>
      </c>
      <c r="IH6" s="99">
        <v>0</v>
      </c>
      <c r="II6" s="99">
        <v>0</v>
      </c>
      <c r="IJ6" s="99">
        <v>0</v>
      </c>
      <c r="IK6" s="99">
        <v>0</v>
      </c>
      <c r="IL6" s="99">
        <v>0</v>
      </c>
      <c r="IM6" s="99">
        <v>0</v>
      </c>
      <c r="IN6" s="99">
        <v>0</v>
      </c>
      <c r="IO6" s="99">
        <v>0</v>
      </c>
      <c r="IP6" s="99">
        <v>0</v>
      </c>
      <c r="IQ6" s="99">
        <v>0</v>
      </c>
      <c r="IR6" s="99">
        <v>0</v>
      </c>
      <c r="IS6" s="99">
        <v>0</v>
      </c>
      <c r="IT6" s="99">
        <v>0</v>
      </c>
      <c r="IU6" s="99">
        <v>0</v>
      </c>
      <c r="IV6" s="99">
        <v>0</v>
      </c>
      <c r="IW6" s="99">
        <v>0</v>
      </c>
      <c r="IX6" s="99">
        <v>0</v>
      </c>
      <c r="IY6" s="99">
        <v>2</v>
      </c>
      <c r="IZ6" s="99">
        <v>0</v>
      </c>
      <c r="JA6" s="99">
        <v>0</v>
      </c>
      <c r="JB6" s="99">
        <v>0</v>
      </c>
      <c r="JC6" s="99">
        <v>0</v>
      </c>
      <c r="JD6" s="99">
        <v>0</v>
      </c>
      <c r="JE6" s="99">
        <v>0</v>
      </c>
      <c r="JF6" s="99">
        <v>0</v>
      </c>
      <c r="JG6" s="99">
        <v>0</v>
      </c>
      <c r="JH6" s="99">
        <v>0</v>
      </c>
      <c r="JI6" s="99">
        <v>1</v>
      </c>
      <c r="JJ6" s="99">
        <v>0</v>
      </c>
      <c r="JK6" s="99">
        <v>0</v>
      </c>
      <c r="JL6" s="99">
        <v>0</v>
      </c>
      <c r="JM6" s="99">
        <v>0</v>
      </c>
      <c r="JN6" s="99">
        <v>0</v>
      </c>
      <c r="JO6" s="99">
        <v>0</v>
      </c>
      <c r="JP6" s="99">
        <v>0</v>
      </c>
      <c r="JQ6" s="99">
        <v>0</v>
      </c>
      <c r="JR6" s="99">
        <v>0</v>
      </c>
      <c r="JS6" s="99">
        <v>0</v>
      </c>
      <c r="JT6" s="99">
        <v>0</v>
      </c>
      <c r="JU6" s="99">
        <v>0</v>
      </c>
      <c r="JV6" s="99">
        <v>0</v>
      </c>
      <c r="JW6" s="99">
        <v>0</v>
      </c>
      <c r="JX6" s="99">
        <v>0</v>
      </c>
      <c r="JY6" s="99">
        <v>0</v>
      </c>
      <c r="JZ6" s="99">
        <v>0</v>
      </c>
      <c r="KA6" s="99">
        <v>0</v>
      </c>
      <c r="KB6" s="99">
        <v>0</v>
      </c>
      <c r="KC6" s="99">
        <v>0</v>
      </c>
      <c r="KD6" s="99">
        <v>0</v>
      </c>
      <c r="KE6" s="99">
        <v>0</v>
      </c>
      <c r="KF6" s="99">
        <v>0</v>
      </c>
      <c r="KG6" s="99">
        <v>0</v>
      </c>
      <c r="KH6" s="99">
        <v>0</v>
      </c>
      <c r="KI6" s="99">
        <v>0</v>
      </c>
      <c r="KJ6" s="99">
        <v>0</v>
      </c>
      <c r="KK6" s="99">
        <v>0</v>
      </c>
      <c r="KL6" s="99">
        <v>0</v>
      </c>
      <c r="KM6" s="99">
        <v>0</v>
      </c>
      <c r="KN6" s="99">
        <v>0</v>
      </c>
      <c r="KO6" s="99">
        <v>0</v>
      </c>
      <c r="KP6" s="99">
        <v>0</v>
      </c>
      <c r="KQ6" s="99">
        <v>0</v>
      </c>
      <c r="KR6" s="99">
        <v>0</v>
      </c>
      <c r="KS6" s="99">
        <v>0</v>
      </c>
      <c r="KT6" s="99">
        <v>0</v>
      </c>
      <c r="KU6" s="99">
        <v>0</v>
      </c>
      <c r="KV6" s="99">
        <v>0</v>
      </c>
      <c r="KW6" s="99">
        <v>0</v>
      </c>
      <c r="KX6" s="99">
        <v>0</v>
      </c>
      <c r="KY6" s="99">
        <v>0</v>
      </c>
      <c r="KZ6" s="99">
        <v>0</v>
      </c>
      <c r="LA6" s="99">
        <v>0</v>
      </c>
      <c r="LB6" s="99">
        <v>0</v>
      </c>
      <c r="LC6" s="99">
        <v>0</v>
      </c>
      <c r="LD6" s="99">
        <v>0</v>
      </c>
      <c r="LE6" s="99">
        <v>0</v>
      </c>
      <c r="LF6" s="99">
        <v>0</v>
      </c>
      <c r="LG6" s="99">
        <v>0</v>
      </c>
      <c r="LH6" s="99">
        <v>0</v>
      </c>
      <c r="LI6" s="99">
        <v>0</v>
      </c>
      <c r="LJ6" s="99">
        <v>0</v>
      </c>
      <c r="LK6" s="99">
        <v>0</v>
      </c>
      <c r="LL6" s="99">
        <v>1</v>
      </c>
      <c r="LM6" s="99">
        <v>21</v>
      </c>
      <c r="LN6" s="99">
        <v>1</v>
      </c>
      <c r="LO6" s="99">
        <v>0</v>
      </c>
    </row>
    <row r="7" spans="2:327">
      <c r="B7" s="99" t="s">
        <v>525</v>
      </c>
      <c r="C7" s="98">
        <f t="shared" ref="C7:BN7" si="0">SUM(C4:C6)</f>
        <v>0</v>
      </c>
      <c r="D7" s="98">
        <f t="shared" si="0"/>
        <v>0</v>
      </c>
      <c r="E7" s="98">
        <f t="shared" si="0"/>
        <v>0</v>
      </c>
      <c r="F7" s="98">
        <f t="shared" si="0"/>
        <v>0</v>
      </c>
      <c r="G7" s="98">
        <f t="shared" si="0"/>
        <v>0</v>
      </c>
      <c r="H7" s="98">
        <f t="shared" si="0"/>
        <v>0</v>
      </c>
      <c r="I7" s="98">
        <f t="shared" si="0"/>
        <v>0</v>
      </c>
      <c r="J7" s="98">
        <f t="shared" si="0"/>
        <v>0</v>
      </c>
      <c r="K7" s="98">
        <f t="shared" si="0"/>
        <v>0</v>
      </c>
      <c r="L7" s="98">
        <f t="shared" si="0"/>
        <v>0</v>
      </c>
      <c r="M7" s="98">
        <f t="shared" si="0"/>
        <v>0</v>
      </c>
      <c r="N7" s="98">
        <f t="shared" si="0"/>
        <v>0</v>
      </c>
      <c r="O7" s="98">
        <f t="shared" si="0"/>
        <v>0</v>
      </c>
      <c r="P7" s="98">
        <f t="shared" si="0"/>
        <v>0</v>
      </c>
      <c r="Q7" s="98">
        <f t="shared" si="0"/>
        <v>0</v>
      </c>
      <c r="R7" s="98">
        <f t="shared" si="0"/>
        <v>0</v>
      </c>
      <c r="S7" s="98">
        <f t="shared" si="0"/>
        <v>0</v>
      </c>
      <c r="T7" s="98">
        <f t="shared" si="0"/>
        <v>0</v>
      </c>
      <c r="U7" s="98">
        <f t="shared" si="0"/>
        <v>0</v>
      </c>
      <c r="V7" s="98">
        <f t="shared" si="0"/>
        <v>0</v>
      </c>
      <c r="W7" s="98">
        <f t="shared" si="0"/>
        <v>0</v>
      </c>
      <c r="X7" s="98">
        <f t="shared" si="0"/>
        <v>0</v>
      </c>
      <c r="Y7" s="98">
        <f t="shared" si="0"/>
        <v>0</v>
      </c>
      <c r="Z7" s="98">
        <f t="shared" si="0"/>
        <v>0</v>
      </c>
      <c r="AA7" s="98">
        <f t="shared" si="0"/>
        <v>0</v>
      </c>
      <c r="AB7" s="98">
        <f t="shared" si="0"/>
        <v>0</v>
      </c>
      <c r="AC7" s="98">
        <f t="shared" si="0"/>
        <v>0</v>
      </c>
      <c r="AD7" s="98">
        <f t="shared" si="0"/>
        <v>0</v>
      </c>
      <c r="AE7" s="98">
        <f t="shared" si="0"/>
        <v>0</v>
      </c>
      <c r="AF7" s="98">
        <f t="shared" si="0"/>
        <v>0</v>
      </c>
      <c r="AG7" s="98">
        <f t="shared" si="0"/>
        <v>0</v>
      </c>
      <c r="AH7" s="98">
        <f t="shared" si="0"/>
        <v>0</v>
      </c>
      <c r="AI7" s="98">
        <f t="shared" si="0"/>
        <v>0</v>
      </c>
      <c r="AJ7" s="98">
        <f t="shared" si="0"/>
        <v>52</v>
      </c>
      <c r="AK7" s="98">
        <f t="shared" si="0"/>
        <v>0</v>
      </c>
      <c r="AL7" s="98">
        <f t="shared" si="0"/>
        <v>0</v>
      </c>
      <c r="AM7" s="98">
        <f t="shared" si="0"/>
        <v>11</v>
      </c>
      <c r="AN7" s="98">
        <f t="shared" si="0"/>
        <v>0</v>
      </c>
      <c r="AO7" s="98">
        <f t="shared" si="0"/>
        <v>0</v>
      </c>
      <c r="AP7" s="98">
        <f t="shared" si="0"/>
        <v>0</v>
      </c>
      <c r="AQ7" s="98">
        <f t="shared" si="0"/>
        <v>0</v>
      </c>
      <c r="AR7" s="98">
        <f t="shared" si="0"/>
        <v>0</v>
      </c>
      <c r="AS7" s="98">
        <f t="shared" si="0"/>
        <v>0</v>
      </c>
      <c r="AT7" s="98">
        <f t="shared" si="0"/>
        <v>0</v>
      </c>
      <c r="AU7" s="98">
        <f t="shared" si="0"/>
        <v>0</v>
      </c>
      <c r="AV7" s="98">
        <f t="shared" si="0"/>
        <v>20</v>
      </c>
      <c r="AW7" s="98">
        <f t="shared" si="0"/>
        <v>0</v>
      </c>
      <c r="AX7" s="98">
        <f t="shared" si="0"/>
        <v>0</v>
      </c>
      <c r="AY7" s="98">
        <f t="shared" si="0"/>
        <v>0</v>
      </c>
      <c r="AZ7" s="98">
        <f t="shared" si="0"/>
        <v>0</v>
      </c>
      <c r="BA7" s="98">
        <f t="shared" si="0"/>
        <v>0</v>
      </c>
      <c r="BB7" s="98">
        <f t="shared" si="0"/>
        <v>44</v>
      </c>
      <c r="BC7" s="98">
        <f t="shared" si="0"/>
        <v>2</v>
      </c>
      <c r="BD7" s="98">
        <f t="shared" si="0"/>
        <v>0</v>
      </c>
      <c r="BE7" s="98">
        <f t="shared" si="0"/>
        <v>0</v>
      </c>
      <c r="BF7" s="98">
        <f t="shared" si="0"/>
        <v>0</v>
      </c>
      <c r="BG7" s="98">
        <f t="shared" si="0"/>
        <v>0</v>
      </c>
      <c r="BH7" s="98">
        <f t="shared" si="0"/>
        <v>0</v>
      </c>
      <c r="BI7" s="98">
        <f t="shared" si="0"/>
        <v>0</v>
      </c>
      <c r="BJ7" s="98">
        <f t="shared" si="0"/>
        <v>0</v>
      </c>
      <c r="BK7" s="98">
        <f t="shared" si="0"/>
        <v>0</v>
      </c>
      <c r="BL7" s="98">
        <f t="shared" si="0"/>
        <v>0</v>
      </c>
      <c r="BM7" s="98">
        <f t="shared" si="0"/>
        <v>83</v>
      </c>
      <c r="BN7" s="98">
        <f t="shared" si="0"/>
        <v>0</v>
      </c>
      <c r="BO7" s="98">
        <f t="shared" ref="BO7:DZ7" si="1">SUM(BO4:BO6)</f>
        <v>0</v>
      </c>
      <c r="BP7" s="98">
        <f t="shared" si="1"/>
        <v>37</v>
      </c>
      <c r="BQ7" s="98">
        <f t="shared" si="1"/>
        <v>70</v>
      </c>
      <c r="BR7" s="98">
        <f t="shared" si="1"/>
        <v>158</v>
      </c>
      <c r="BS7" s="98">
        <f t="shared" si="1"/>
        <v>0</v>
      </c>
      <c r="BT7" s="98">
        <f t="shared" si="1"/>
        <v>2</v>
      </c>
      <c r="BU7" s="98">
        <f t="shared" si="1"/>
        <v>4</v>
      </c>
      <c r="BV7" s="98">
        <f t="shared" si="1"/>
        <v>56</v>
      </c>
      <c r="BW7" s="98">
        <f t="shared" si="1"/>
        <v>2</v>
      </c>
      <c r="BX7" s="98">
        <f t="shared" si="1"/>
        <v>54</v>
      </c>
      <c r="BY7" s="98">
        <f t="shared" si="1"/>
        <v>1</v>
      </c>
      <c r="BZ7" s="98">
        <f t="shared" si="1"/>
        <v>89</v>
      </c>
      <c r="CA7" s="98">
        <f t="shared" si="1"/>
        <v>66</v>
      </c>
      <c r="CB7" s="98">
        <f t="shared" si="1"/>
        <v>3</v>
      </c>
      <c r="CC7" s="98">
        <f t="shared" si="1"/>
        <v>139</v>
      </c>
      <c r="CD7" s="98">
        <f t="shared" si="1"/>
        <v>16</v>
      </c>
      <c r="CE7" s="98">
        <f t="shared" si="1"/>
        <v>708</v>
      </c>
      <c r="CF7" s="98">
        <f t="shared" si="1"/>
        <v>1</v>
      </c>
      <c r="CG7" s="98">
        <f t="shared" si="1"/>
        <v>0</v>
      </c>
      <c r="CH7" s="98">
        <f t="shared" si="1"/>
        <v>0</v>
      </c>
      <c r="CI7" s="98">
        <f t="shared" si="1"/>
        <v>3</v>
      </c>
      <c r="CJ7" s="98">
        <f t="shared" si="1"/>
        <v>0</v>
      </c>
      <c r="CK7" s="98">
        <f t="shared" si="1"/>
        <v>0</v>
      </c>
      <c r="CL7" s="98">
        <f t="shared" si="1"/>
        <v>0</v>
      </c>
      <c r="CM7" s="98">
        <f t="shared" si="1"/>
        <v>0</v>
      </c>
      <c r="CN7" s="98">
        <f t="shared" si="1"/>
        <v>0</v>
      </c>
      <c r="CO7" s="98">
        <f t="shared" si="1"/>
        <v>0</v>
      </c>
      <c r="CP7" s="98">
        <f t="shared" si="1"/>
        <v>1</v>
      </c>
      <c r="CQ7" s="98">
        <f t="shared" si="1"/>
        <v>375</v>
      </c>
      <c r="CR7" s="98">
        <f t="shared" si="1"/>
        <v>199</v>
      </c>
      <c r="CS7" s="98">
        <f t="shared" si="1"/>
        <v>839</v>
      </c>
      <c r="CT7" s="98">
        <f t="shared" si="1"/>
        <v>0</v>
      </c>
      <c r="CU7" s="98">
        <f t="shared" si="1"/>
        <v>31</v>
      </c>
      <c r="CV7" s="98">
        <f t="shared" si="1"/>
        <v>1</v>
      </c>
      <c r="CW7" s="98">
        <f t="shared" si="1"/>
        <v>0</v>
      </c>
      <c r="CX7" s="98">
        <f t="shared" si="1"/>
        <v>0</v>
      </c>
      <c r="CY7" s="98">
        <f t="shared" si="1"/>
        <v>0</v>
      </c>
      <c r="CZ7" s="98">
        <f t="shared" si="1"/>
        <v>0</v>
      </c>
      <c r="DA7" s="98">
        <f t="shared" si="1"/>
        <v>0</v>
      </c>
      <c r="DB7" s="98">
        <f t="shared" si="1"/>
        <v>0</v>
      </c>
      <c r="DC7" s="98">
        <f t="shared" si="1"/>
        <v>0</v>
      </c>
      <c r="DD7" s="98">
        <f t="shared" si="1"/>
        <v>10</v>
      </c>
      <c r="DE7" s="98">
        <f t="shared" si="1"/>
        <v>0</v>
      </c>
      <c r="DF7" s="98">
        <f t="shared" si="1"/>
        <v>0</v>
      </c>
      <c r="DG7" s="98">
        <f t="shared" si="1"/>
        <v>0</v>
      </c>
      <c r="DH7" s="98">
        <f t="shared" si="1"/>
        <v>0</v>
      </c>
      <c r="DI7" s="98">
        <f t="shared" si="1"/>
        <v>0</v>
      </c>
      <c r="DJ7" s="98">
        <f t="shared" si="1"/>
        <v>0</v>
      </c>
      <c r="DK7" s="98">
        <f t="shared" si="1"/>
        <v>0</v>
      </c>
      <c r="DL7" s="98">
        <f t="shared" si="1"/>
        <v>0</v>
      </c>
      <c r="DM7" s="98">
        <f t="shared" si="1"/>
        <v>0</v>
      </c>
      <c r="DN7" s="98">
        <f t="shared" si="1"/>
        <v>4</v>
      </c>
      <c r="DO7" s="98">
        <f t="shared" si="1"/>
        <v>0</v>
      </c>
      <c r="DP7" s="98">
        <f t="shared" si="1"/>
        <v>0</v>
      </c>
      <c r="DQ7" s="98">
        <f t="shared" si="1"/>
        <v>0</v>
      </c>
      <c r="DR7" s="98">
        <f t="shared" si="1"/>
        <v>1</v>
      </c>
      <c r="DS7" s="98">
        <f t="shared" si="1"/>
        <v>1</v>
      </c>
      <c r="DT7" s="98">
        <f t="shared" si="1"/>
        <v>417</v>
      </c>
      <c r="DU7" s="98">
        <f t="shared" si="1"/>
        <v>9</v>
      </c>
      <c r="DV7" s="98">
        <f t="shared" si="1"/>
        <v>60</v>
      </c>
      <c r="DW7" s="98">
        <f t="shared" si="1"/>
        <v>102</v>
      </c>
      <c r="DX7" s="98">
        <f t="shared" si="1"/>
        <v>1</v>
      </c>
      <c r="DY7" s="98">
        <f t="shared" si="1"/>
        <v>42</v>
      </c>
      <c r="DZ7" s="98">
        <f t="shared" si="1"/>
        <v>19</v>
      </c>
      <c r="EA7" s="98">
        <f t="shared" ref="EA7:GL7" si="2">SUM(EA4:EA6)</f>
        <v>8</v>
      </c>
      <c r="EB7" s="98">
        <f t="shared" si="2"/>
        <v>0</v>
      </c>
      <c r="EC7" s="98">
        <f t="shared" si="2"/>
        <v>2</v>
      </c>
      <c r="ED7" s="98">
        <f t="shared" si="2"/>
        <v>72</v>
      </c>
      <c r="EE7" s="98">
        <f t="shared" si="2"/>
        <v>588</v>
      </c>
      <c r="EF7" s="98">
        <f t="shared" si="2"/>
        <v>151</v>
      </c>
      <c r="EG7" s="98">
        <f t="shared" si="2"/>
        <v>22</v>
      </c>
      <c r="EH7" s="98">
        <f t="shared" si="2"/>
        <v>4</v>
      </c>
      <c r="EI7" s="98">
        <f t="shared" si="2"/>
        <v>925</v>
      </c>
      <c r="EJ7" s="98">
        <f t="shared" si="2"/>
        <v>146</v>
      </c>
      <c r="EK7" s="98">
        <f t="shared" si="2"/>
        <v>47</v>
      </c>
      <c r="EL7" s="98">
        <f t="shared" si="2"/>
        <v>221</v>
      </c>
      <c r="EM7" s="98">
        <f t="shared" si="2"/>
        <v>19</v>
      </c>
      <c r="EN7" s="98">
        <f t="shared" si="2"/>
        <v>494</v>
      </c>
      <c r="EO7" s="98">
        <f t="shared" si="2"/>
        <v>38</v>
      </c>
      <c r="EP7" s="98">
        <f t="shared" si="2"/>
        <v>7</v>
      </c>
      <c r="EQ7" s="98">
        <f t="shared" si="2"/>
        <v>0</v>
      </c>
      <c r="ER7" s="98">
        <f t="shared" si="2"/>
        <v>1</v>
      </c>
      <c r="ES7" s="98">
        <f t="shared" si="2"/>
        <v>193</v>
      </c>
      <c r="ET7" s="98">
        <f t="shared" si="2"/>
        <v>732</v>
      </c>
      <c r="EU7" s="98">
        <f t="shared" si="2"/>
        <v>567</v>
      </c>
      <c r="EV7" s="98">
        <f t="shared" si="2"/>
        <v>351</v>
      </c>
      <c r="EW7" s="98">
        <f t="shared" si="2"/>
        <v>483</v>
      </c>
      <c r="EX7" s="98">
        <f t="shared" si="2"/>
        <v>1630</v>
      </c>
      <c r="EY7" s="98">
        <f t="shared" si="2"/>
        <v>766</v>
      </c>
      <c r="EZ7" s="98">
        <f t="shared" si="2"/>
        <v>1247</v>
      </c>
      <c r="FA7" s="98">
        <f t="shared" si="2"/>
        <v>315</v>
      </c>
      <c r="FB7" s="98">
        <f t="shared" si="2"/>
        <v>634</v>
      </c>
      <c r="FC7" s="98">
        <f t="shared" si="2"/>
        <v>2651</v>
      </c>
      <c r="FD7" s="98">
        <f t="shared" si="2"/>
        <v>1964</v>
      </c>
      <c r="FE7" s="98">
        <f t="shared" si="2"/>
        <v>2802</v>
      </c>
      <c r="FF7" s="98">
        <f t="shared" si="2"/>
        <v>3740</v>
      </c>
      <c r="FG7" s="98">
        <f t="shared" si="2"/>
        <v>15092</v>
      </c>
      <c r="FH7" s="98">
        <f t="shared" si="2"/>
        <v>11155</v>
      </c>
      <c r="FI7" s="98">
        <f t="shared" si="2"/>
        <v>45349</v>
      </c>
      <c r="FJ7" s="98">
        <f t="shared" si="2"/>
        <v>1368438</v>
      </c>
      <c r="FK7" s="98">
        <f t="shared" si="2"/>
        <v>17828</v>
      </c>
      <c r="FL7" s="98">
        <f t="shared" si="2"/>
        <v>1146</v>
      </c>
      <c r="FM7" s="98">
        <f t="shared" si="2"/>
        <v>3</v>
      </c>
      <c r="FN7" s="98">
        <f t="shared" si="2"/>
        <v>0</v>
      </c>
      <c r="FO7" s="98">
        <f t="shared" si="2"/>
        <v>0</v>
      </c>
      <c r="FP7" s="98">
        <f t="shared" si="2"/>
        <v>0</v>
      </c>
      <c r="FQ7" s="98">
        <f t="shared" si="2"/>
        <v>0</v>
      </c>
      <c r="FR7" s="98">
        <f t="shared" si="2"/>
        <v>0</v>
      </c>
      <c r="FS7" s="98">
        <f t="shared" si="2"/>
        <v>0</v>
      </c>
      <c r="FT7" s="98">
        <f t="shared" si="2"/>
        <v>0</v>
      </c>
      <c r="FU7" s="98">
        <f t="shared" si="2"/>
        <v>0</v>
      </c>
      <c r="FV7" s="98">
        <f t="shared" si="2"/>
        <v>0</v>
      </c>
      <c r="FW7" s="98">
        <f t="shared" si="2"/>
        <v>0</v>
      </c>
      <c r="FX7" s="98">
        <f t="shared" si="2"/>
        <v>0</v>
      </c>
      <c r="FY7" s="98">
        <f t="shared" si="2"/>
        <v>0</v>
      </c>
      <c r="FZ7" s="98">
        <f t="shared" si="2"/>
        <v>0</v>
      </c>
      <c r="GA7" s="98">
        <f t="shared" si="2"/>
        <v>0</v>
      </c>
      <c r="GB7" s="98">
        <f t="shared" si="2"/>
        <v>0</v>
      </c>
      <c r="GC7" s="98">
        <f t="shared" si="2"/>
        <v>0</v>
      </c>
      <c r="GD7" s="98">
        <f t="shared" si="2"/>
        <v>0</v>
      </c>
      <c r="GE7" s="98">
        <f t="shared" si="2"/>
        <v>0</v>
      </c>
      <c r="GF7" s="98">
        <f t="shared" si="2"/>
        <v>90</v>
      </c>
      <c r="GG7" s="98">
        <f t="shared" si="2"/>
        <v>0</v>
      </c>
      <c r="GH7" s="98">
        <f t="shared" si="2"/>
        <v>0</v>
      </c>
      <c r="GI7" s="98">
        <f t="shared" si="2"/>
        <v>0</v>
      </c>
      <c r="GJ7" s="98">
        <f t="shared" si="2"/>
        <v>0</v>
      </c>
      <c r="GK7" s="98">
        <f t="shared" si="2"/>
        <v>0</v>
      </c>
      <c r="GL7" s="98">
        <f t="shared" si="2"/>
        <v>0</v>
      </c>
      <c r="GM7" s="98">
        <f t="shared" ref="GM7:IX7" si="3">SUM(GM4:GM6)</f>
        <v>0</v>
      </c>
      <c r="GN7" s="98">
        <f t="shared" si="3"/>
        <v>0</v>
      </c>
      <c r="GO7" s="98">
        <f t="shared" si="3"/>
        <v>0</v>
      </c>
      <c r="GP7" s="98">
        <f t="shared" si="3"/>
        <v>0</v>
      </c>
      <c r="GQ7" s="98">
        <f t="shared" si="3"/>
        <v>0</v>
      </c>
      <c r="GR7" s="98">
        <f t="shared" si="3"/>
        <v>0</v>
      </c>
      <c r="GS7" s="98">
        <f t="shared" si="3"/>
        <v>0</v>
      </c>
      <c r="GT7" s="98">
        <f t="shared" si="3"/>
        <v>0</v>
      </c>
      <c r="GU7" s="98">
        <f t="shared" si="3"/>
        <v>0</v>
      </c>
      <c r="GV7" s="98">
        <f t="shared" si="3"/>
        <v>0</v>
      </c>
      <c r="GW7" s="98">
        <f t="shared" si="3"/>
        <v>0</v>
      </c>
      <c r="GX7" s="98">
        <f t="shared" si="3"/>
        <v>2</v>
      </c>
      <c r="GY7" s="98">
        <f t="shared" si="3"/>
        <v>247</v>
      </c>
      <c r="GZ7" s="98">
        <f t="shared" si="3"/>
        <v>9</v>
      </c>
      <c r="HA7" s="98">
        <f t="shared" si="3"/>
        <v>0</v>
      </c>
      <c r="HB7" s="98">
        <f t="shared" si="3"/>
        <v>0</v>
      </c>
      <c r="HC7" s="98">
        <f t="shared" si="3"/>
        <v>0</v>
      </c>
      <c r="HD7" s="98">
        <f t="shared" si="3"/>
        <v>0</v>
      </c>
      <c r="HE7" s="98">
        <f t="shared" si="3"/>
        <v>3</v>
      </c>
      <c r="HF7" s="98">
        <f t="shared" si="3"/>
        <v>0</v>
      </c>
      <c r="HG7" s="98">
        <f t="shared" si="3"/>
        <v>0</v>
      </c>
      <c r="HH7" s="98">
        <f t="shared" si="3"/>
        <v>0</v>
      </c>
      <c r="HI7" s="98">
        <f t="shared" si="3"/>
        <v>0</v>
      </c>
      <c r="HJ7" s="98">
        <f t="shared" si="3"/>
        <v>0</v>
      </c>
      <c r="HK7" s="98">
        <f t="shared" si="3"/>
        <v>0</v>
      </c>
      <c r="HL7" s="98">
        <f t="shared" si="3"/>
        <v>0</v>
      </c>
      <c r="HM7" s="98">
        <f t="shared" si="3"/>
        <v>0</v>
      </c>
      <c r="HN7" s="98">
        <f t="shared" si="3"/>
        <v>0</v>
      </c>
      <c r="HO7" s="98">
        <f t="shared" si="3"/>
        <v>0</v>
      </c>
      <c r="HP7" s="98">
        <f t="shared" si="3"/>
        <v>1</v>
      </c>
      <c r="HQ7" s="98">
        <f t="shared" si="3"/>
        <v>0</v>
      </c>
      <c r="HR7" s="98">
        <f t="shared" si="3"/>
        <v>1</v>
      </c>
      <c r="HS7" s="98">
        <f t="shared" si="3"/>
        <v>0</v>
      </c>
      <c r="HT7" s="98">
        <f t="shared" si="3"/>
        <v>0</v>
      </c>
      <c r="HU7" s="98">
        <f t="shared" si="3"/>
        <v>0</v>
      </c>
      <c r="HV7" s="98">
        <f t="shared" si="3"/>
        <v>0</v>
      </c>
      <c r="HW7" s="98">
        <f t="shared" si="3"/>
        <v>1</v>
      </c>
      <c r="HX7" s="98">
        <f t="shared" si="3"/>
        <v>0</v>
      </c>
      <c r="HY7" s="98">
        <f t="shared" si="3"/>
        <v>0</v>
      </c>
      <c r="HZ7" s="98">
        <f t="shared" si="3"/>
        <v>0</v>
      </c>
      <c r="IA7" s="98">
        <f t="shared" si="3"/>
        <v>0</v>
      </c>
      <c r="IB7" s="98">
        <f t="shared" si="3"/>
        <v>0</v>
      </c>
      <c r="IC7" s="98">
        <f t="shared" si="3"/>
        <v>0</v>
      </c>
      <c r="ID7" s="98">
        <f t="shared" si="3"/>
        <v>0</v>
      </c>
      <c r="IE7" s="98">
        <f t="shared" si="3"/>
        <v>2</v>
      </c>
      <c r="IF7" s="98">
        <f t="shared" si="3"/>
        <v>0</v>
      </c>
      <c r="IG7" s="98">
        <f t="shared" si="3"/>
        <v>103</v>
      </c>
      <c r="IH7" s="98">
        <f t="shared" si="3"/>
        <v>6</v>
      </c>
      <c r="II7" s="98">
        <f t="shared" si="3"/>
        <v>0</v>
      </c>
      <c r="IJ7" s="98">
        <f t="shared" si="3"/>
        <v>0</v>
      </c>
      <c r="IK7" s="98">
        <f t="shared" si="3"/>
        <v>0</v>
      </c>
      <c r="IL7" s="98">
        <f t="shared" si="3"/>
        <v>0</v>
      </c>
      <c r="IM7" s="98">
        <f t="shared" si="3"/>
        <v>0</v>
      </c>
      <c r="IN7" s="98">
        <f t="shared" si="3"/>
        <v>0</v>
      </c>
      <c r="IO7" s="98">
        <f t="shared" si="3"/>
        <v>0</v>
      </c>
      <c r="IP7" s="98">
        <f t="shared" si="3"/>
        <v>0</v>
      </c>
      <c r="IQ7" s="98">
        <f t="shared" si="3"/>
        <v>0</v>
      </c>
      <c r="IR7" s="98">
        <f t="shared" si="3"/>
        <v>0</v>
      </c>
      <c r="IS7" s="98">
        <f t="shared" si="3"/>
        <v>0</v>
      </c>
      <c r="IT7" s="98">
        <f t="shared" si="3"/>
        <v>0</v>
      </c>
      <c r="IU7" s="98">
        <f t="shared" si="3"/>
        <v>0</v>
      </c>
      <c r="IV7" s="98">
        <f t="shared" si="3"/>
        <v>0</v>
      </c>
      <c r="IW7" s="98">
        <f t="shared" si="3"/>
        <v>0</v>
      </c>
      <c r="IX7" s="98">
        <f t="shared" si="3"/>
        <v>0</v>
      </c>
      <c r="IY7" s="98">
        <f t="shared" ref="IY7:LJ7" si="4">SUM(IY4:IY6)</f>
        <v>2</v>
      </c>
      <c r="IZ7" s="98">
        <f t="shared" si="4"/>
        <v>0</v>
      </c>
      <c r="JA7" s="98">
        <f t="shared" si="4"/>
        <v>0</v>
      </c>
      <c r="JB7" s="98">
        <f t="shared" si="4"/>
        <v>0</v>
      </c>
      <c r="JC7" s="98">
        <f t="shared" si="4"/>
        <v>0</v>
      </c>
      <c r="JD7" s="98">
        <f t="shared" si="4"/>
        <v>1</v>
      </c>
      <c r="JE7" s="98">
        <f t="shared" si="4"/>
        <v>0</v>
      </c>
      <c r="JF7" s="98">
        <f t="shared" si="4"/>
        <v>0</v>
      </c>
      <c r="JG7" s="98">
        <f t="shared" si="4"/>
        <v>0</v>
      </c>
      <c r="JH7" s="98">
        <f t="shared" si="4"/>
        <v>0</v>
      </c>
      <c r="JI7" s="98">
        <f t="shared" si="4"/>
        <v>1</v>
      </c>
      <c r="JJ7" s="98">
        <f t="shared" si="4"/>
        <v>0</v>
      </c>
      <c r="JK7" s="98">
        <f t="shared" si="4"/>
        <v>0</v>
      </c>
      <c r="JL7" s="98">
        <f t="shared" si="4"/>
        <v>0</v>
      </c>
      <c r="JM7" s="98">
        <f t="shared" si="4"/>
        <v>0</v>
      </c>
      <c r="JN7" s="98">
        <f t="shared" si="4"/>
        <v>0</v>
      </c>
      <c r="JO7" s="98">
        <f t="shared" si="4"/>
        <v>0</v>
      </c>
      <c r="JP7" s="98">
        <f t="shared" si="4"/>
        <v>0</v>
      </c>
      <c r="JQ7" s="98">
        <f t="shared" si="4"/>
        <v>0</v>
      </c>
      <c r="JR7" s="98">
        <f t="shared" si="4"/>
        <v>0</v>
      </c>
      <c r="JS7" s="98">
        <f t="shared" si="4"/>
        <v>0</v>
      </c>
      <c r="JT7" s="98">
        <f t="shared" si="4"/>
        <v>0</v>
      </c>
      <c r="JU7" s="98">
        <f t="shared" si="4"/>
        <v>0</v>
      </c>
      <c r="JV7" s="98">
        <f t="shared" si="4"/>
        <v>0</v>
      </c>
      <c r="JW7" s="98">
        <f t="shared" si="4"/>
        <v>0</v>
      </c>
      <c r="JX7" s="98">
        <f t="shared" si="4"/>
        <v>0</v>
      </c>
      <c r="JY7" s="98">
        <f t="shared" si="4"/>
        <v>0</v>
      </c>
      <c r="JZ7" s="98">
        <f t="shared" si="4"/>
        <v>0</v>
      </c>
      <c r="KA7" s="98">
        <f t="shared" si="4"/>
        <v>0</v>
      </c>
      <c r="KB7" s="98">
        <f t="shared" si="4"/>
        <v>0</v>
      </c>
      <c r="KC7" s="98">
        <f t="shared" si="4"/>
        <v>0</v>
      </c>
      <c r="KD7" s="98">
        <f t="shared" si="4"/>
        <v>0</v>
      </c>
      <c r="KE7" s="98">
        <f t="shared" si="4"/>
        <v>0</v>
      </c>
      <c r="KF7" s="98">
        <f t="shared" si="4"/>
        <v>0</v>
      </c>
      <c r="KG7" s="98">
        <f t="shared" si="4"/>
        <v>1</v>
      </c>
      <c r="KH7" s="98">
        <f t="shared" si="4"/>
        <v>0</v>
      </c>
      <c r="KI7" s="98">
        <f t="shared" si="4"/>
        <v>0</v>
      </c>
      <c r="KJ7" s="98">
        <f t="shared" si="4"/>
        <v>0</v>
      </c>
      <c r="KK7" s="98">
        <f t="shared" si="4"/>
        <v>0</v>
      </c>
      <c r="KL7" s="98">
        <f t="shared" si="4"/>
        <v>0</v>
      </c>
      <c r="KM7" s="98">
        <f t="shared" si="4"/>
        <v>0</v>
      </c>
      <c r="KN7" s="98">
        <f t="shared" si="4"/>
        <v>0</v>
      </c>
      <c r="KO7" s="98">
        <f t="shared" si="4"/>
        <v>0</v>
      </c>
      <c r="KP7" s="98">
        <f t="shared" si="4"/>
        <v>0</v>
      </c>
      <c r="KQ7" s="98">
        <f t="shared" si="4"/>
        <v>0</v>
      </c>
      <c r="KR7" s="98">
        <f t="shared" si="4"/>
        <v>1</v>
      </c>
      <c r="KS7" s="98">
        <f t="shared" si="4"/>
        <v>0</v>
      </c>
      <c r="KT7" s="98">
        <f t="shared" si="4"/>
        <v>0</v>
      </c>
      <c r="KU7" s="98">
        <f t="shared" si="4"/>
        <v>0</v>
      </c>
      <c r="KV7" s="98">
        <f t="shared" si="4"/>
        <v>0</v>
      </c>
      <c r="KW7" s="98">
        <f t="shared" si="4"/>
        <v>0</v>
      </c>
      <c r="KX7" s="98">
        <f t="shared" si="4"/>
        <v>0</v>
      </c>
      <c r="KY7" s="98">
        <f t="shared" si="4"/>
        <v>0</v>
      </c>
      <c r="KZ7" s="98">
        <f t="shared" si="4"/>
        <v>50</v>
      </c>
      <c r="LA7" s="98">
        <f t="shared" si="4"/>
        <v>3</v>
      </c>
      <c r="LB7" s="98">
        <f t="shared" si="4"/>
        <v>0</v>
      </c>
      <c r="LC7" s="98">
        <f t="shared" si="4"/>
        <v>0</v>
      </c>
      <c r="LD7" s="98">
        <f t="shared" si="4"/>
        <v>0</v>
      </c>
      <c r="LE7" s="98">
        <f t="shared" si="4"/>
        <v>0</v>
      </c>
      <c r="LF7" s="98">
        <f t="shared" si="4"/>
        <v>0</v>
      </c>
      <c r="LG7" s="98">
        <f t="shared" si="4"/>
        <v>0</v>
      </c>
      <c r="LH7" s="98">
        <f t="shared" si="4"/>
        <v>0</v>
      </c>
      <c r="LI7" s="98">
        <f t="shared" si="4"/>
        <v>0</v>
      </c>
      <c r="LJ7" s="98">
        <f t="shared" si="4"/>
        <v>0</v>
      </c>
      <c r="LK7" s="98">
        <f t="shared" ref="LK7:LO7" si="5">SUM(LK4:LK6)</f>
        <v>0</v>
      </c>
      <c r="LL7" s="98">
        <f t="shared" si="5"/>
        <v>1</v>
      </c>
      <c r="LM7" s="98">
        <f t="shared" si="5"/>
        <v>21</v>
      </c>
      <c r="LN7" s="98">
        <f t="shared" si="5"/>
        <v>1</v>
      </c>
      <c r="LO7" s="98">
        <f t="shared" si="5"/>
        <v>0</v>
      </c>
    </row>
    <row r="8" spans="2:327">
      <c r="B8" s="100" t="s">
        <v>517</v>
      </c>
      <c r="C8" s="100">
        <v>0</v>
      </c>
      <c r="D8" s="100">
        <v>0</v>
      </c>
      <c r="E8" s="100">
        <v>0</v>
      </c>
      <c r="F8" s="100">
        <v>0</v>
      </c>
      <c r="G8" s="100">
        <v>0</v>
      </c>
      <c r="H8" s="100">
        <v>0</v>
      </c>
      <c r="I8" s="100">
        <v>0</v>
      </c>
      <c r="J8" s="100">
        <v>0</v>
      </c>
      <c r="K8" s="100">
        <v>0</v>
      </c>
      <c r="L8" s="100">
        <v>0</v>
      </c>
      <c r="M8" s="100">
        <v>0</v>
      </c>
      <c r="N8" s="100">
        <v>0</v>
      </c>
      <c r="O8" s="100">
        <v>0</v>
      </c>
      <c r="P8" s="100">
        <v>0</v>
      </c>
      <c r="Q8" s="100">
        <v>0</v>
      </c>
      <c r="R8" s="100">
        <v>0</v>
      </c>
      <c r="S8" s="100">
        <v>0</v>
      </c>
      <c r="T8" s="100">
        <v>0</v>
      </c>
      <c r="U8" s="100">
        <v>0</v>
      </c>
      <c r="V8" s="100">
        <v>0</v>
      </c>
      <c r="W8" s="100">
        <v>0</v>
      </c>
      <c r="X8" s="100">
        <v>0</v>
      </c>
      <c r="Y8" s="100">
        <v>0</v>
      </c>
      <c r="Z8" s="100">
        <v>0</v>
      </c>
      <c r="AA8" s="100">
        <v>0</v>
      </c>
      <c r="AB8" s="100">
        <v>0</v>
      </c>
      <c r="AC8" s="100">
        <v>0</v>
      </c>
      <c r="AD8" s="100">
        <v>0</v>
      </c>
      <c r="AE8" s="100">
        <v>0</v>
      </c>
      <c r="AF8" s="100">
        <v>0</v>
      </c>
      <c r="AG8" s="100">
        <v>0</v>
      </c>
      <c r="AH8" s="100">
        <v>0</v>
      </c>
      <c r="AI8" s="100">
        <v>0</v>
      </c>
      <c r="AJ8" s="100">
        <v>0</v>
      </c>
      <c r="AK8" s="100">
        <v>0</v>
      </c>
      <c r="AL8" s="100">
        <v>0</v>
      </c>
      <c r="AM8" s="100">
        <v>0</v>
      </c>
      <c r="AN8" s="100">
        <v>0</v>
      </c>
      <c r="AO8" s="100">
        <v>0</v>
      </c>
      <c r="AP8" s="100">
        <v>0</v>
      </c>
      <c r="AQ8" s="100">
        <v>0</v>
      </c>
      <c r="AR8" s="100">
        <v>0</v>
      </c>
      <c r="AS8" s="100">
        <v>0</v>
      </c>
      <c r="AT8" s="100">
        <v>0</v>
      </c>
      <c r="AU8" s="100">
        <v>0</v>
      </c>
      <c r="AV8" s="100">
        <v>0</v>
      </c>
      <c r="AW8" s="100">
        <v>0</v>
      </c>
      <c r="AX8" s="100">
        <v>0</v>
      </c>
      <c r="AY8" s="100">
        <v>0</v>
      </c>
      <c r="AZ8" s="100">
        <v>0</v>
      </c>
      <c r="BA8" s="100">
        <v>0</v>
      </c>
      <c r="BB8" s="100">
        <v>0</v>
      </c>
      <c r="BC8" s="100">
        <v>0</v>
      </c>
      <c r="BD8" s="100">
        <v>0</v>
      </c>
      <c r="BE8" s="100">
        <v>0</v>
      </c>
      <c r="BF8" s="100">
        <v>0</v>
      </c>
      <c r="BG8" s="100">
        <v>0</v>
      </c>
      <c r="BH8" s="100">
        <v>0</v>
      </c>
      <c r="BI8" s="100">
        <v>0</v>
      </c>
      <c r="BJ8" s="100">
        <v>0</v>
      </c>
      <c r="BK8" s="100">
        <v>0</v>
      </c>
      <c r="BL8" s="100">
        <v>0</v>
      </c>
      <c r="BM8" s="100">
        <v>0</v>
      </c>
      <c r="BN8" s="100">
        <v>0</v>
      </c>
      <c r="BO8" s="100">
        <v>0</v>
      </c>
      <c r="BP8" s="100">
        <v>0</v>
      </c>
      <c r="BQ8" s="100">
        <v>0</v>
      </c>
      <c r="BR8" s="100">
        <v>0</v>
      </c>
      <c r="BS8" s="100">
        <v>0</v>
      </c>
      <c r="BT8" s="100">
        <v>0</v>
      </c>
      <c r="BU8" s="100">
        <v>0</v>
      </c>
      <c r="BV8" s="100">
        <v>0</v>
      </c>
      <c r="BW8" s="100">
        <v>0</v>
      </c>
      <c r="BX8" s="100">
        <v>0</v>
      </c>
      <c r="BY8" s="100">
        <v>0</v>
      </c>
      <c r="BZ8" s="100">
        <v>0</v>
      </c>
      <c r="CA8" s="100">
        <v>0</v>
      </c>
      <c r="CB8" s="100">
        <v>0</v>
      </c>
      <c r="CC8" s="100">
        <v>0</v>
      </c>
      <c r="CD8" s="100">
        <v>0</v>
      </c>
      <c r="CE8" s="100">
        <v>0</v>
      </c>
      <c r="CF8" s="100">
        <v>0</v>
      </c>
      <c r="CG8" s="100">
        <v>0</v>
      </c>
      <c r="CH8" s="100">
        <v>0</v>
      </c>
      <c r="CI8" s="100">
        <v>0</v>
      </c>
      <c r="CJ8" s="100">
        <v>0</v>
      </c>
      <c r="CK8" s="100">
        <v>0</v>
      </c>
      <c r="CL8" s="100">
        <v>0</v>
      </c>
      <c r="CM8" s="100">
        <v>0</v>
      </c>
      <c r="CN8" s="100">
        <v>0</v>
      </c>
      <c r="CO8" s="100">
        <v>0</v>
      </c>
      <c r="CP8" s="100">
        <v>0</v>
      </c>
      <c r="CQ8" s="100">
        <v>0</v>
      </c>
      <c r="CR8" s="100">
        <v>0</v>
      </c>
      <c r="CS8" s="100">
        <v>0</v>
      </c>
      <c r="CT8" s="100">
        <v>0</v>
      </c>
      <c r="CU8" s="100">
        <v>0</v>
      </c>
      <c r="CV8" s="100">
        <v>0</v>
      </c>
      <c r="CW8" s="100">
        <v>0</v>
      </c>
      <c r="CX8" s="100">
        <v>0</v>
      </c>
      <c r="CY8" s="100">
        <v>0</v>
      </c>
      <c r="CZ8" s="100">
        <v>0</v>
      </c>
      <c r="DA8" s="100">
        <v>0</v>
      </c>
      <c r="DB8" s="100">
        <v>0</v>
      </c>
      <c r="DC8" s="100">
        <v>1</v>
      </c>
      <c r="DD8" s="100">
        <v>0</v>
      </c>
      <c r="DE8" s="100">
        <v>0</v>
      </c>
      <c r="DF8" s="100">
        <v>0</v>
      </c>
      <c r="DG8" s="100">
        <v>0</v>
      </c>
      <c r="DH8" s="100">
        <v>0</v>
      </c>
      <c r="DI8" s="100">
        <v>0</v>
      </c>
      <c r="DJ8" s="100">
        <v>0</v>
      </c>
      <c r="DK8" s="100">
        <v>0</v>
      </c>
      <c r="DL8" s="100">
        <v>0</v>
      </c>
      <c r="DM8" s="100">
        <v>0</v>
      </c>
      <c r="DN8" s="100">
        <v>0</v>
      </c>
      <c r="DO8" s="100">
        <v>0</v>
      </c>
      <c r="DP8" s="100">
        <v>0</v>
      </c>
      <c r="DQ8" s="100">
        <v>0</v>
      </c>
      <c r="DR8" s="100">
        <v>0</v>
      </c>
      <c r="DS8" s="100">
        <v>0</v>
      </c>
      <c r="DT8" s="100">
        <v>0</v>
      </c>
      <c r="DU8" s="100">
        <v>0</v>
      </c>
      <c r="DV8" s="100">
        <v>0</v>
      </c>
      <c r="DW8" s="100">
        <v>0</v>
      </c>
      <c r="DX8" s="100">
        <v>0</v>
      </c>
      <c r="DY8" s="100">
        <v>0</v>
      </c>
      <c r="DZ8" s="100">
        <v>0</v>
      </c>
      <c r="EA8" s="100">
        <v>0</v>
      </c>
      <c r="EB8" s="100">
        <v>0</v>
      </c>
      <c r="EC8" s="100">
        <v>0</v>
      </c>
      <c r="ED8" s="100">
        <v>0</v>
      </c>
      <c r="EE8" s="100">
        <v>0</v>
      </c>
      <c r="EF8" s="100">
        <v>0</v>
      </c>
      <c r="EG8" s="100">
        <v>0</v>
      </c>
      <c r="EH8" s="100">
        <v>0</v>
      </c>
      <c r="EI8" s="100">
        <v>0</v>
      </c>
      <c r="EJ8" s="100">
        <v>0</v>
      </c>
      <c r="EK8" s="100">
        <v>0</v>
      </c>
      <c r="EL8" s="100">
        <v>0</v>
      </c>
      <c r="EM8" s="100">
        <v>0</v>
      </c>
      <c r="EN8" s="100">
        <v>0</v>
      </c>
      <c r="EO8" s="100">
        <v>0</v>
      </c>
      <c r="EP8" s="100">
        <v>0</v>
      </c>
      <c r="EQ8" s="100">
        <v>0</v>
      </c>
      <c r="ER8" s="100">
        <v>0</v>
      </c>
      <c r="ES8" s="100">
        <v>0</v>
      </c>
      <c r="ET8" s="100">
        <v>0</v>
      </c>
      <c r="EU8" s="100">
        <v>0</v>
      </c>
      <c r="EV8" s="100">
        <v>0</v>
      </c>
      <c r="EW8" s="100">
        <v>0</v>
      </c>
      <c r="EX8" s="100">
        <v>0</v>
      </c>
      <c r="EY8" s="100">
        <v>0</v>
      </c>
      <c r="EZ8" s="100">
        <v>0</v>
      </c>
      <c r="FA8" s="100">
        <v>0</v>
      </c>
      <c r="FB8" s="100">
        <v>0</v>
      </c>
      <c r="FC8" s="100">
        <v>0</v>
      </c>
      <c r="FD8" s="100">
        <v>0</v>
      </c>
      <c r="FE8" s="100">
        <v>0</v>
      </c>
      <c r="FF8" s="100">
        <v>0</v>
      </c>
      <c r="FG8" s="100">
        <v>10</v>
      </c>
      <c r="FH8" s="100">
        <v>108</v>
      </c>
      <c r="FI8" s="100">
        <v>2067</v>
      </c>
      <c r="FJ8" s="100">
        <v>397534</v>
      </c>
      <c r="FK8" s="100">
        <v>176</v>
      </c>
      <c r="FL8" s="100">
        <v>0</v>
      </c>
      <c r="FM8" s="100">
        <v>0</v>
      </c>
      <c r="FN8" s="100">
        <v>0</v>
      </c>
      <c r="FO8" s="100">
        <v>0</v>
      </c>
      <c r="FP8" s="100">
        <v>0</v>
      </c>
      <c r="FQ8" s="100">
        <v>0</v>
      </c>
      <c r="FR8" s="100">
        <v>0</v>
      </c>
      <c r="FS8" s="100">
        <v>0</v>
      </c>
      <c r="FT8" s="100">
        <v>0</v>
      </c>
      <c r="FU8" s="100">
        <v>0</v>
      </c>
      <c r="FV8" s="100">
        <v>0</v>
      </c>
      <c r="FW8" s="100">
        <v>0</v>
      </c>
      <c r="FX8" s="100">
        <v>0</v>
      </c>
      <c r="FY8" s="100">
        <v>0</v>
      </c>
      <c r="FZ8" s="100">
        <v>0</v>
      </c>
      <c r="GA8" s="100">
        <v>0</v>
      </c>
      <c r="GB8" s="100">
        <v>0</v>
      </c>
      <c r="GC8" s="100">
        <v>0</v>
      </c>
      <c r="GD8" s="100">
        <v>0</v>
      </c>
      <c r="GE8" s="100">
        <v>0</v>
      </c>
      <c r="GF8" s="100">
        <v>0</v>
      </c>
      <c r="GG8" s="100">
        <v>0</v>
      </c>
      <c r="GH8" s="100">
        <v>0</v>
      </c>
      <c r="GI8" s="100">
        <v>0</v>
      </c>
      <c r="GJ8" s="100">
        <v>0</v>
      </c>
      <c r="GK8" s="100">
        <v>0</v>
      </c>
      <c r="GL8" s="100">
        <v>0</v>
      </c>
      <c r="GM8" s="100">
        <v>0</v>
      </c>
      <c r="GN8" s="100">
        <v>0</v>
      </c>
      <c r="GO8" s="100">
        <v>0</v>
      </c>
      <c r="GP8" s="100">
        <v>0</v>
      </c>
      <c r="GQ8" s="100">
        <v>0</v>
      </c>
      <c r="GR8" s="100">
        <v>0</v>
      </c>
      <c r="GS8" s="100">
        <v>0</v>
      </c>
      <c r="GT8" s="100">
        <v>0</v>
      </c>
      <c r="GU8" s="100">
        <v>0</v>
      </c>
      <c r="GV8" s="100">
        <v>0</v>
      </c>
      <c r="GW8" s="100">
        <v>0</v>
      </c>
      <c r="GX8" s="100">
        <v>0</v>
      </c>
      <c r="GY8" s="100">
        <v>0</v>
      </c>
      <c r="GZ8" s="100">
        <v>0</v>
      </c>
      <c r="HA8" s="100">
        <v>0</v>
      </c>
      <c r="HB8" s="100">
        <v>0</v>
      </c>
      <c r="HC8" s="100">
        <v>0</v>
      </c>
      <c r="HD8" s="100">
        <v>0</v>
      </c>
      <c r="HE8" s="100">
        <v>0</v>
      </c>
      <c r="HF8" s="100">
        <v>0</v>
      </c>
      <c r="HG8" s="100">
        <v>0</v>
      </c>
      <c r="HH8" s="100">
        <v>0</v>
      </c>
      <c r="HI8" s="100">
        <v>0</v>
      </c>
      <c r="HJ8" s="100">
        <v>0</v>
      </c>
      <c r="HK8" s="100">
        <v>0</v>
      </c>
      <c r="HL8" s="100">
        <v>0</v>
      </c>
      <c r="HM8" s="100">
        <v>0</v>
      </c>
      <c r="HN8" s="100">
        <v>0</v>
      </c>
      <c r="HO8" s="100">
        <v>0</v>
      </c>
      <c r="HP8" s="100">
        <v>1</v>
      </c>
      <c r="HQ8" s="100">
        <v>0</v>
      </c>
      <c r="HR8" s="100">
        <v>0</v>
      </c>
      <c r="HS8" s="100">
        <v>0</v>
      </c>
      <c r="HT8" s="100">
        <v>0</v>
      </c>
      <c r="HU8" s="100">
        <v>0</v>
      </c>
      <c r="HV8" s="100">
        <v>0</v>
      </c>
      <c r="HW8" s="100">
        <v>0</v>
      </c>
      <c r="HX8" s="100">
        <v>0</v>
      </c>
      <c r="HY8" s="100">
        <v>0</v>
      </c>
      <c r="HZ8" s="100">
        <v>0</v>
      </c>
      <c r="IA8" s="100">
        <v>0</v>
      </c>
      <c r="IB8" s="100">
        <v>0</v>
      </c>
      <c r="IC8" s="100">
        <v>0</v>
      </c>
      <c r="ID8" s="100">
        <v>0</v>
      </c>
      <c r="IE8" s="100">
        <v>0</v>
      </c>
      <c r="IF8" s="100">
        <v>0</v>
      </c>
      <c r="IG8" s="100">
        <v>0</v>
      </c>
      <c r="IH8" s="100">
        <v>0</v>
      </c>
      <c r="II8" s="100">
        <v>0</v>
      </c>
      <c r="IJ8" s="100">
        <v>0</v>
      </c>
      <c r="IK8" s="100">
        <v>0</v>
      </c>
      <c r="IL8" s="100">
        <v>0</v>
      </c>
      <c r="IM8" s="100">
        <v>0</v>
      </c>
      <c r="IN8" s="100">
        <v>0</v>
      </c>
      <c r="IO8" s="100">
        <v>0</v>
      </c>
      <c r="IP8" s="100">
        <v>0</v>
      </c>
      <c r="IQ8" s="100">
        <v>0</v>
      </c>
      <c r="IR8" s="100">
        <v>0</v>
      </c>
      <c r="IS8" s="100">
        <v>0</v>
      </c>
      <c r="IT8" s="100">
        <v>0</v>
      </c>
      <c r="IU8" s="100">
        <v>0</v>
      </c>
      <c r="IV8" s="100">
        <v>0</v>
      </c>
      <c r="IW8" s="100">
        <v>0</v>
      </c>
      <c r="IX8" s="100">
        <v>0</v>
      </c>
      <c r="IY8" s="100">
        <v>0</v>
      </c>
      <c r="IZ8" s="100">
        <v>0</v>
      </c>
      <c r="JA8" s="100">
        <v>0</v>
      </c>
      <c r="JB8" s="100">
        <v>0</v>
      </c>
      <c r="JC8" s="100">
        <v>0</v>
      </c>
      <c r="JD8" s="100">
        <v>0</v>
      </c>
      <c r="JE8" s="100">
        <v>0</v>
      </c>
      <c r="JF8" s="100">
        <v>0</v>
      </c>
      <c r="JG8" s="100">
        <v>0</v>
      </c>
      <c r="JH8" s="100">
        <v>0</v>
      </c>
      <c r="JI8" s="100">
        <v>0</v>
      </c>
      <c r="JJ8" s="100">
        <v>0</v>
      </c>
      <c r="JK8" s="100">
        <v>0</v>
      </c>
      <c r="JL8" s="100">
        <v>0</v>
      </c>
      <c r="JM8" s="100">
        <v>0</v>
      </c>
      <c r="JN8" s="100">
        <v>0</v>
      </c>
      <c r="JO8" s="100">
        <v>0</v>
      </c>
      <c r="JP8" s="100">
        <v>0</v>
      </c>
      <c r="JQ8" s="100">
        <v>0</v>
      </c>
      <c r="JR8" s="100">
        <v>0</v>
      </c>
      <c r="JS8" s="100">
        <v>0</v>
      </c>
      <c r="JT8" s="100">
        <v>0</v>
      </c>
      <c r="JU8" s="100">
        <v>0</v>
      </c>
      <c r="JV8" s="100">
        <v>0</v>
      </c>
      <c r="JW8" s="100">
        <v>0</v>
      </c>
      <c r="JX8" s="100">
        <v>0</v>
      </c>
      <c r="JY8" s="100">
        <v>0</v>
      </c>
      <c r="JZ8" s="100">
        <v>0</v>
      </c>
      <c r="KA8" s="100">
        <v>0</v>
      </c>
      <c r="KB8" s="100">
        <v>0</v>
      </c>
      <c r="KC8" s="100">
        <v>0</v>
      </c>
      <c r="KD8" s="100">
        <v>0</v>
      </c>
      <c r="KE8" s="100">
        <v>0</v>
      </c>
      <c r="KF8" s="100">
        <v>0</v>
      </c>
      <c r="KG8" s="100">
        <v>0</v>
      </c>
      <c r="KH8" s="100">
        <v>0</v>
      </c>
      <c r="KI8" s="100">
        <v>0</v>
      </c>
      <c r="KJ8" s="100">
        <v>0</v>
      </c>
      <c r="KK8" s="100">
        <v>0</v>
      </c>
      <c r="KL8" s="100">
        <v>0</v>
      </c>
      <c r="KM8" s="100">
        <v>0</v>
      </c>
      <c r="KN8" s="100">
        <v>0</v>
      </c>
      <c r="KO8" s="100">
        <v>0</v>
      </c>
      <c r="KP8" s="100">
        <v>0</v>
      </c>
      <c r="KQ8" s="100">
        <v>0</v>
      </c>
      <c r="KR8" s="100">
        <v>0</v>
      </c>
      <c r="KS8" s="100">
        <v>0</v>
      </c>
      <c r="KT8" s="100">
        <v>0</v>
      </c>
      <c r="KU8" s="100">
        <v>0</v>
      </c>
      <c r="KV8" s="100">
        <v>0</v>
      </c>
      <c r="KW8" s="100">
        <v>0</v>
      </c>
      <c r="KX8" s="100">
        <v>0</v>
      </c>
      <c r="KY8" s="100">
        <v>0</v>
      </c>
      <c r="KZ8" s="100">
        <v>0</v>
      </c>
      <c r="LA8" s="100">
        <v>0</v>
      </c>
      <c r="LB8" s="100">
        <v>0</v>
      </c>
      <c r="LC8" s="100">
        <v>0</v>
      </c>
      <c r="LD8" s="100">
        <v>0</v>
      </c>
      <c r="LE8" s="100">
        <v>0</v>
      </c>
      <c r="LF8" s="100">
        <v>0</v>
      </c>
      <c r="LG8" s="100">
        <v>0</v>
      </c>
      <c r="LH8" s="100">
        <v>0</v>
      </c>
      <c r="LI8" s="100">
        <v>0</v>
      </c>
      <c r="LJ8" s="100">
        <v>0</v>
      </c>
      <c r="LK8" s="100">
        <v>0</v>
      </c>
      <c r="LL8" s="100">
        <v>0</v>
      </c>
      <c r="LM8" s="100">
        <v>0</v>
      </c>
      <c r="LN8" s="100">
        <v>0</v>
      </c>
      <c r="LO8" s="100">
        <v>0</v>
      </c>
    </row>
    <row r="9" spans="2:327">
      <c r="B9" s="100" t="s">
        <v>519</v>
      </c>
      <c r="C9" s="100">
        <v>0</v>
      </c>
      <c r="D9" s="100">
        <v>0</v>
      </c>
      <c r="E9" s="100">
        <v>0</v>
      </c>
      <c r="F9" s="100">
        <v>0</v>
      </c>
      <c r="G9" s="100">
        <v>0</v>
      </c>
      <c r="H9" s="100">
        <v>0</v>
      </c>
      <c r="I9" s="100">
        <v>0</v>
      </c>
      <c r="J9" s="100">
        <v>0</v>
      </c>
      <c r="K9" s="100">
        <v>0</v>
      </c>
      <c r="L9" s="100">
        <v>0</v>
      </c>
      <c r="M9" s="100">
        <v>0</v>
      </c>
      <c r="N9" s="100">
        <v>0</v>
      </c>
      <c r="O9" s="100">
        <v>0</v>
      </c>
      <c r="P9" s="100">
        <v>0</v>
      </c>
      <c r="Q9" s="100">
        <v>0</v>
      </c>
      <c r="R9" s="100">
        <v>0</v>
      </c>
      <c r="S9" s="100">
        <v>0</v>
      </c>
      <c r="T9" s="100">
        <v>0</v>
      </c>
      <c r="U9" s="100">
        <v>0</v>
      </c>
      <c r="V9" s="100">
        <v>0</v>
      </c>
      <c r="W9" s="100">
        <v>0</v>
      </c>
      <c r="X9" s="100">
        <v>0</v>
      </c>
      <c r="Y9" s="100">
        <v>0</v>
      </c>
      <c r="Z9" s="100">
        <v>0</v>
      </c>
      <c r="AA9" s="100">
        <v>0</v>
      </c>
      <c r="AB9" s="100">
        <v>0</v>
      </c>
      <c r="AC9" s="100">
        <v>0</v>
      </c>
      <c r="AD9" s="100">
        <v>0</v>
      </c>
      <c r="AE9" s="100">
        <v>0</v>
      </c>
      <c r="AF9" s="100">
        <v>0</v>
      </c>
      <c r="AG9" s="100">
        <v>0</v>
      </c>
      <c r="AH9" s="100">
        <v>0</v>
      </c>
      <c r="AI9" s="100">
        <v>0</v>
      </c>
      <c r="AJ9" s="100">
        <v>0</v>
      </c>
      <c r="AK9" s="100">
        <v>0</v>
      </c>
      <c r="AL9" s="100">
        <v>0</v>
      </c>
      <c r="AM9" s="100">
        <v>0</v>
      </c>
      <c r="AN9" s="100">
        <v>0</v>
      </c>
      <c r="AO9" s="100">
        <v>0</v>
      </c>
      <c r="AP9" s="100">
        <v>0</v>
      </c>
      <c r="AQ9" s="100">
        <v>0</v>
      </c>
      <c r="AR9" s="100">
        <v>0</v>
      </c>
      <c r="AS9" s="100">
        <v>0</v>
      </c>
      <c r="AT9" s="100">
        <v>0</v>
      </c>
      <c r="AU9" s="100">
        <v>0</v>
      </c>
      <c r="AV9" s="100">
        <v>0</v>
      </c>
      <c r="AW9" s="100">
        <v>0</v>
      </c>
      <c r="AX9" s="100">
        <v>0</v>
      </c>
      <c r="AY9" s="100">
        <v>0</v>
      </c>
      <c r="AZ9" s="100">
        <v>0</v>
      </c>
      <c r="BA9" s="100">
        <v>0</v>
      </c>
      <c r="BB9" s="100">
        <v>0</v>
      </c>
      <c r="BC9" s="100">
        <v>0</v>
      </c>
      <c r="BD9" s="100">
        <v>0</v>
      </c>
      <c r="BE9" s="100">
        <v>0</v>
      </c>
      <c r="BF9" s="100">
        <v>0</v>
      </c>
      <c r="BG9" s="100">
        <v>0</v>
      </c>
      <c r="BH9" s="100">
        <v>0</v>
      </c>
      <c r="BI9" s="100">
        <v>0</v>
      </c>
      <c r="BJ9" s="100">
        <v>0</v>
      </c>
      <c r="BK9" s="100">
        <v>0</v>
      </c>
      <c r="BL9" s="100">
        <v>0</v>
      </c>
      <c r="BM9" s="100">
        <v>0</v>
      </c>
      <c r="BN9" s="100">
        <v>0</v>
      </c>
      <c r="BO9" s="100">
        <v>0</v>
      </c>
      <c r="BP9" s="100">
        <v>0</v>
      </c>
      <c r="BQ9" s="100">
        <v>0</v>
      </c>
      <c r="BR9" s="100">
        <v>0</v>
      </c>
      <c r="BS9" s="100">
        <v>0</v>
      </c>
      <c r="BT9" s="100">
        <v>0</v>
      </c>
      <c r="BU9" s="100">
        <v>0</v>
      </c>
      <c r="BV9" s="100">
        <v>0</v>
      </c>
      <c r="BW9" s="100">
        <v>0</v>
      </c>
      <c r="BX9" s="100">
        <v>0</v>
      </c>
      <c r="BY9" s="100">
        <v>0</v>
      </c>
      <c r="BZ9" s="100">
        <v>0</v>
      </c>
      <c r="CA9" s="100">
        <v>0</v>
      </c>
      <c r="CB9" s="100">
        <v>0</v>
      </c>
      <c r="CC9" s="100">
        <v>0</v>
      </c>
      <c r="CD9" s="100">
        <v>0</v>
      </c>
      <c r="CE9" s="100">
        <v>0</v>
      </c>
      <c r="CF9" s="100">
        <v>0</v>
      </c>
      <c r="CG9" s="100">
        <v>0</v>
      </c>
      <c r="CH9" s="100">
        <v>0</v>
      </c>
      <c r="CI9" s="100">
        <v>0</v>
      </c>
      <c r="CJ9" s="100">
        <v>0</v>
      </c>
      <c r="CK9" s="100">
        <v>0</v>
      </c>
      <c r="CL9" s="100">
        <v>0</v>
      </c>
      <c r="CM9" s="100">
        <v>0</v>
      </c>
      <c r="CN9" s="100">
        <v>0</v>
      </c>
      <c r="CO9" s="100">
        <v>0</v>
      </c>
      <c r="CP9" s="100">
        <v>0</v>
      </c>
      <c r="CQ9" s="100">
        <v>0</v>
      </c>
      <c r="CR9" s="100">
        <v>0</v>
      </c>
      <c r="CS9" s="100">
        <v>0</v>
      </c>
      <c r="CT9" s="100">
        <v>0</v>
      </c>
      <c r="CU9" s="100">
        <v>0</v>
      </c>
      <c r="CV9" s="100">
        <v>0</v>
      </c>
      <c r="CW9" s="100">
        <v>0</v>
      </c>
      <c r="CX9" s="100">
        <v>0</v>
      </c>
      <c r="CY9" s="100">
        <v>0</v>
      </c>
      <c r="CZ9" s="100">
        <v>0</v>
      </c>
      <c r="DA9" s="100">
        <v>0</v>
      </c>
      <c r="DB9" s="100">
        <v>0</v>
      </c>
      <c r="DC9" s="100">
        <v>0</v>
      </c>
      <c r="DD9" s="100">
        <v>0</v>
      </c>
      <c r="DE9" s="100">
        <v>0</v>
      </c>
      <c r="DF9" s="100">
        <v>0</v>
      </c>
      <c r="DG9" s="100">
        <v>0</v>
      </c>
      <c r="DH9" s="100">
        <v>0</v>
      </c>
      <c r="DI9" s="100">
        <v>0</v>
      </c>
      <c r="DJ9" s="100">
        <v>0</v>
      </c>
      <c r="DK9" s="100">
        <v>0</v>
      </c>
      <c r="DL9" s="100">
        <v>0</v>
      </c>
      <c r="DM9" s="100">
        <v>0</v>
      </c>
      <c r="DN9" s="100">
        <v>0</v>
      </c>
      <c r="DO9" s="100">
        <v>0</v>
      </c>
      <c r="DP9" s="100">
        <v>0</v>
      </c>
      <c r="DQ9" s="100">
        <v>0</v>
      </c>
      <c r="DR9" s="100">
        <v>0</v>
      </c>
      <c r="DS9" s="100">
        <v>0</v>
      </c>
      <c r="DT9" s="100">
        <v>0</v>
      </c>
      <c r="DU9" s="100">
        <v>0</v>
      </c>
      <c r="DV9" s="100">
        <v>0</v>
      </c>
      <c r="DW9" s="100">
        <v>0</v>
      </c>
      <c r="DX9" s="100">
        <v>0</v>
      </c>
      <c r="DY9" s="100">
        <v>0</v>
      </c>
      <c r="DZ9" s="100">
        <v>0</v>
      </c>
      <c r="EA9" s="100">
        <v>0</v>
      </c>
      <c r="EB9" s="100">
        <v>0</v>
      </c>
      <c r="EC9" s="100">
        <v>0</v>
      </c>
      <c r="ED9" s="100">
        <v>0</v>
      </c>
      <c r="EE9" s="100">
        <v>0</v>
      </c>
      <c r="EF9" s="100">
        <v>0</v>
      </c>
      <c r="EG9" s="100">
        <v>0</v>
      </c>
      <c r="EH9" s="100">
        <v>0</v>
      </c>
      <c r="EI9" s="100">
        <v>0</v>
      </c>
      <c r="EJ9" s="100">
        <v>0</v>
      </c>
      <c r="EK9" s="100">
        <v>0</v>
      </c>
      <c r="EL9" s="100">
        <v>0</v>
      </c>
      <c r="EM9" s="100">
        <v>0</v>
      </c>
      <c r="EN9" s="100">
        <v>0</v>
      </c>
      <c r="EO9" s="100">
        <v>0</v>
      </c>
      <c r="EP9" s="100">
        <v>0</v>
      </c>
      <c r="EQ9" s="100">
        <v>0</v>
      </c>
      <c r="ER9" s="100">
        <v>0</v>
      </c>
      <c r="ES9" s="100">
        <v>0</v>
      </c>
      <c r="ET9" s="100">
        <v>0</v>
      </c>
      <c r="EU9" s="100">
        <v>0</v>
      </c>
      <c r="EV9" s="100">
        <v>0</v>
      </c>
      <c r="EW9" s="100">
        <v>0</v>
      </c>
      <c r="EX9" s="100">
        <v>0</v>
      </c>
      <c r="EY9" s="100">
        <v>0</v>
      </c>
      <c r="EZ9" s="100">
        <v>0</v>
      </c>
      <c r="FA9" s="100">
        <v>0</v>
      </c>
      <c r="FB9" s="100">
        <v>0</v>
      </c>
      <c r="FC9" s="100">
        <v>0</v>
      </c>
      <c r="FD9" s="100">
        <v>0</v>
      </c>
      <c r="FE9" s="100">
        <v>0</v>
      </c>
      <c r="FF9" s="100">
        <v>2</v>
      </c>
      <c r="FG9" s="100">
        <v>4</v>
      </c>
      <c r="FH9" s="100">
        <v>104</v>
      </c>
      <c r="FI9" s="100">
        <v>1791</v>
      </c>
      <c r="FJ9" s="100">
        <v>380723</v>
      </c>
      <c r="FK9" s="100">
        <v>369</v>
      </c>
      <c r="FL9" s="100">
        <v>1</v>
      </c>
      <c r="FM9" s="100">
        <v>1</v>
      </c>
      <c r="FN9" s="100">
        <v>0</v>
      </c>
      <c r="FO9" s="100">
        <v>0</v>
      </c>
      <c r="FP9" s="100">
        <v>0</v>
      </c>
      <c r="FQ9" s="100">
        <v>0</v>
      </c>
      <c r="FR9" s="100">
        <v>0</v>
      </c>
      <c r="FS9" s="100">
        <v>0</v>
      </c>
      <c r="FT9" s="100">
        <v>0</v>
      </c>
      <c r="FU9" s="100">
        <v>1</v>
      </c>
      <c r="FV9" s="100">
        <v>0</v>
      </c>
      <c r="FW9" s="100">
        <v>0</v>
      </c>
      <c r="FX9" s="100">
        <v>0</v>
      </c>
      <c r="FY9" s="100">
        <v>0</v>
      </c>
      <c r="FZ9" s="100">
        <v>0</v>
      </c>
      <c r="GA9" s="100">
        <v>0</v>
      </c>
      <c r="GB9" s="100">
        <v>0</v>
      </c>
      <c r="GC9" s="100">
        <v>0</v>
      </c>
      <c r="GD9" s="100">
        <v>0</v>
      </c>
      <c r="GE9" s="100">
        <v>0</v>
      </c>
      <c r="GF9" s="100">
        <v>0</v>
      </c>
      <c r="GG9" s="100">
        <v>0</v>
      </c>
      <c r="GH9" s="100">
        <v>0</v>
      </c>
      <c r="GI9" s="100">
        <v>0</v>
      </c>
      <c r="GJ9" s="100">
        <v>0</v>
      </c>
      <c r="GK9" s="100">
        <v>0</v>
      </c>
      <c r="GL9" s="100">
        <v>0</v>
      </c>
      <c r="GM9" s="100">
        <v>0</v>
      </c>
      <c r="GN9" s="100">
        <v>0</v>
      </c>
      <c r="GO9" s="100">
        <v>0</v>
      </c>
      <c r="GP9" s="100">
        <v>0</v>
      </c>
      <c r="GQ9" s="100">
        <v>0</v>
      </c>
      <c r="GR9" s="100">
        <v>0</v>
      </c>
      <c r="GS9" s="100">
        <v>0</v>
      </c>
      <c r="GT9" s="100">
        <v>0</v>
      </c>
      <c r="GU9" s="100">
        <v>0</v>
      </c>
      <c r="GV9" s="100">
        <v>0</v>
      </c>
      <c r="GW9" s="100">
        <v>0</v>
      </c>
      <c r="GX9" s="100">
        <v>0</v>
      </c>
      <c r="GY9" s="100">
        <v>0</v>
      </c>
      <c r="GZ9" s="100">
        <v>0</v>
      </c>
      <c r="HA9" s="100">
        <v>0</v>
      </c>
      <c r="HB9" s="100">
        <v>0</v>
      </c>
      <c r="HC9" s="100">
        <v>0</v>
      </c>
      <c r="HD9" s="100">
        <v>0</v>
      </c>
      <c r="HE9" s="100">
        <v>0</v>
      </c>
      <c r="HF9" s="100">
        <v>0</v>
      </c>
      <c r="HG9" s="100">
        <v>0</v>
      </c>
      <c r="HH9" s="100">
        <v>0</v>
      </c>
      <c r="HI9" s="100">
        <v>0</v>
      </c>
      <c r="HJ9" s="100">
        <v>0</v>
      </c>
      <c r="HK9" s="100">
        <v>0</v>
      </c>
      <c r="HL9" s="100">
        <v>0</v>
      </c>
      <c r="HM9" s="100">
        <v>0</v>
      </c>
      <c r="HN9" s="100">
        <v>0</v>
      </c>
      <c r="HO9" s="100">
        <v>0</v>
      </c>
      <c r="HP9" s="100">
        <v>0</v>
      </c>
      <c r="HQ9" s="100">
        <v>0</v>
      </c>
      <c r="HR9" s="100">
        <v>0</v>
      </c>
      <c r="HS9" s="100">
        <v>0</v>
      </c>
      <c r="HT9" s="100">
        <v>0</v>
      </c>
      <c r="HU9" s="100">
        <v>0</v>
      </c>
      <c r="HV9" s="100">
        <v>0</v>
      </c>
      <c r="HW9" s="100">
        <v>0</v>
      </c>
      <c r="HX9" s="100">
        <v>0</v>
      </c>
      <c r="HY9" s="100">
        <v>0</v>
      </c>
      <c r="HZ9" s="100">
        <v>0</v>
      </c>
      <c r="IA9" s="100">
        <v>0</v>
      </c>
      <c r="IB9" s="100">
        <v>0</v>
      </c>
      <c r="IC9" s="100">
        <v>0</v>
      </c>
      <c r="ID9" s="100">
        <v>0</v>
      </c>
      <c r="IE9" s="100">
        <v>0</v>
      </c>
      <c r="IF9" s="100">
        <v>0</v>
      </c>
      <c r="IG9" s="100">
        <v>0</v>
      </c>
      <c r="IH9" s="100">
        <v>0</v>
      </c>
      <c r="II9" s="100">
        <v>0</v>
      </c>
      <c r="IJ9" s="100">
        <v>0</v>
      </c>
      <c r="IK9" s="100">
        <v>0</v>
      </c>
      <c r="IL9" s="100">
        <v>0</v>
      </c>
      <c r="IM9" s="100">
        <v>0</v>
      </c>
      <c r="IN9" s="100">
        <v>0</v>
      </c>
      <c r="IO9" s="100">
        <v>0</v>
      </c>
      <c r="IP9" s="100">
        <v>0</v>
      </c>
      <c r="IQ9" s="100">
        <v>0</v>
      </c>
      <c r="IR9" s="100">
        <v>0</v>
      </c>
      <c r="IS9" s="100">
        <v>0</v>
      </c>
      <c r="IT9" s="100">
        <v>0</v>
      </c>
      <c r="IU9" s="100">
        <v>0</v>
      </c>
      <c r="IV9" s="100">
        <v>0</v>
      </c>
      <c r="IW9" s="100">
        <v>0</v>
      </c>
      <c r="IX9" s="100">
        <v>0</v>
      </c>
      <c r="IY9" s="100">
        <v>0</v>
      </c>
      <c r="IZ9" s="100">
        <v>0</v>
      </c>
      <c r="JA9" s="100">
        <v>0</v>
      </c>
      <c r="JB9" s="100">
        <v>0</v>
      </c>
      <c r="JC9" s="100">
        <v>0</v>
      </c>
      <c r="JD9" s="100">
        <v>0</v>
      </c>
      <c r="JE9" s="100">
        <v>0</v>
      </c>
      <c r="JF9" s="100">
        <v>0</v>
      </c>
      <c r="JG9" s="100">
        <v>0</v>
      </c>
      <c r="JH9" s="100">
        <v>0</v>
      </c>
      <c r="JI9" s="100">
        <v>0</v>
      </c>
      <c r="JJ9" s="100">
        <v>0</v>
      </c>
      <c r="JK9" s="100">
        <v>0</v>
      </c>
      <c r="JL9" s="100">
        <v>1</v>
      </c>
      <c r="JM9" s="100">
        <v>0</v>
      </c>
      <c r="JN9" s="100">
        <v>0</v>
      </c>
      <c r="JO9" s="100">
        <v>0</v>
      </c>
      <c r="JP9" s="100">
        <v>0</v>
      </c>
      <c r="JQ9" s="100">
        <v>0</v>
      </c>
      <c r="JR9" s="100">
        <v>0</v>
      </c>
      <c r="JS9" s="100">
        <v>0</v>
      </c>
      <c r="JT9" s="100">
        <v>0</v>
      </c>
      <c r="JU9" s="100">
        <v>0</v>
      </c>
      <c r="JV9" s="100">
        <v>0</v>
      </c>
      <c r="JW9" s="100">
        <v>0</v>
      </c>
      <c r="JX9" s="100">
        <v>0</v>
      </c>
      <c r="JY9" s="100">
        <v>0</v>
      </c>
      <c r="JZ9" s="100">
        <v>0</v>
      </c>
      <c r="KA9" s="100">
        <v>0</v>
      </c>
      <c r="KB9" s="100">
        <v>0</v>
      </c>
      <c r="KC9" s="100">
        <v>0</v>
      </c>
      <c r="KD9" s="100">
        <v>0</v>
      </c>
      <c r="KE9" s="100">
        <v>0</v>
      </c>
      <c r="KF9" s="100">
        <v>0</v>
      </c>
      <c r="KG9" s="100">
        <v>0</v>
      </c>
      <c r="KH9" s="100">
        <v>0</v>
      </c>
      <c r="KI9" s="100">
        <v>0</v>
      </c>
      <c r="KJ9" s="100">
        <v>0</v>
      </c>
      <c r="KK9" s="100">
        <v>1</v>
      </c>
      <c r="KL9" s="100">
        <v>0</v>
      </c>
      <c r="KM9" s="100">
        <v>0</v>
      </c>
      <c r="KN9" s="100">
        <v>0</v>
      </c>
      <c r="KO9" s="100">
        <v>0</v>
      </c>
      <c r="KP9" s="100">
        <v>0</v>
      </c>
      <c r="KQ9" s="100">
        <v>1</v>
      </c>
      <c r="KR9" s="100">
        <v>1</v>
      </c>
      <c r="KS9" s="100">
        <v>0</v>
      </c>
      <c r="KT9" s="100">
        <v>0</v>
      </c>
      <c r="KU9" s="100">
        <v>0</v>
      </c>
      <c r="KV9" s="100">
        <v>0</v>
      </c>
      <c r="KW9" s="100">
        <v>0</v>
      </c>
      <c r="KX9" s="100">
        <v>0</v>
      </c>
      <c r="KY9" s="100">
        <v>0</v>
      </c>
      <c r="KZ9" s="100">
        <v>0</v>
      </c>
      <c r="LA9" s="100">
        <v>0</v>
      </c>
      <c r="LB9" s="100">
        <v>0</v>
      </c>
      <c r="LC9" s="100">
        <v>0</v>
      </c>
      <c r="LD9" s="100">
        <v>0</v>
      </c>
      <c r="LE9" s="100">
        <v>0</v>
      </c>
      <c r="LF9" s="100">
        <v>0</v>
      </c>
      <c r="LG9" s="100">
        <v>0</v>
      </c>
      <c r="LH9" s="100">
        <v>0</v>
      </c>
      <c r="LI9" s="100">
        <v>0</v>
      </c>
      <c r="LJ9" s="100">
        <v>0</v>
      </c>
      <c r="LK9" s="100">
        <v>0</v>
      </c>
      <c r="LL9" s="100">
        <v>0</v>
      </c>
      <c r="LM9" s="100">
        <v>0</v>
      </c>
      <c r="LN9" s="100">
        <v>0</v>
      </c>
      <c r="LO9" s="100">
        <v>0</v>
      </c>
    </row>
    <row r="10" spans="2:327">
      <c r="B10" s="100" t="s">
        <v>521</v>
      </c>
      <c r="C10" s="100">
        <v>0</v>
      </c>
      <c r="D10" s="100">
        <v>0</v>
      </c>
      <c r="E10" s="100">
        <v>0</v>
      </c>
      <c r="F10" s="100">
        <v>0</v>
      </c>
      <c r="G10" s="100">
        <v>0</v>
      </c>
      <c r="H10" s="100">
        <v>0</v>
      </c>
      <c r="I10" s="100">
        <v>0</v>
      </c>
      <c r="J10" s="100">
        <v>0</v>
      </c>
      <c r="K10" s="100">
        <v>0</v>
      </c>
      <c r="L10" s="100">
        <v>0</v>
      </c>
      <c r="M10" s="100">
        <v>0</v>
      </c>
      <c r="N10" s="100">
        <v>0</v>
      </c>
      <c r="O10" s="100">
        <v>0</v>
      </c>
      <c r="P10" s="100">
        <v>0</v>
      </c>
      <c r="Q10" s="100">
        <v>0</v>
      </c>
      <c r="R10" s="100">
        <v>0</v>
      </c>
      <c r="S10" s="100">
        <v>0</v>
      </c>
      <c r="T10" s="100">
        <v>0</v>
      </c>
      <c r="U10" s="100">
        <v>0</v>
      </c>
      <c r="V10" s="100">
        <v>0</v>
      </c>
      <c r="W10" s="100">
        <v>0</v>
      </c>
      <c r="X10" s="100">
        <v>0</v>
      </c>
      <c r="Y10" s="100">
        <v>0</v>
      </c>
      <c r="Z10" s="100">
        <v>0</v>
      </c>
      <c r="AA10" s="100">
        <v>0</v>
      </c>
      <c r="AB10" s="100">
        <v>0</v>
      </c>
      <c r="AC10" s="100">
        <v>0</v>
      </c>
      <c r="AD10" s="100">
        <v>0</v>
      </c>
      <c r="AE10" s="100">
        <v>0</v>
      </c>
      <c r="AF10" s="100">
        <v>0</v>
      </c>
      <c r="AG10" s="100">
        <v>0</v>
      </c>
      <c r="AH10" s="100">
        <v>0</v>
      </c>
      <c r="AI10" s="100">
        <v>0</v>
      </c>
      <c r="AJ10" s="100">
        <v>0</v>
      </c>
      <c r="AK10" s="100">
        <v>0</v>
      </c>
      <c r="AL10" s="100">
        <v>0</v>
      </c>
      <c r="AM10" s="100">
        <v>0</v>
      </c>
      <c r="AN10" s="100">
        <v>0</v>
      </c>
      <c r="AO10" s="100">
        <v>0</v>
      </c>
      <c r="AP10" s="100">
        <v>0</v>
      </c>
      <c r="AQ10" s="100">
        <v>0</v>
      </c>
      <c r="AR10" s="100">
        <v>0</v>
      </c>
      <c r="AS10" s="100">
        <v>0</v>
      </c>
      <c r="AT10" s="100">
        <v>0</v>
      </c>
      <c r="AU10" s="100">
        <v>0</v>
      </c>
      <c r="AV10" s="100">
        <v>0</v>
      </c>
      <c r="AW10" s="100">
        <v>0</v>
      </c>
      <c r="AX10" s="100">
        <v>0</v>
      </c>
      <c r="AY10" s="100">
        <v>0</v>
      </c>
      <c r="AZ10" s="100">
        <v>0</v>
      </c>
      <c r="BA10" s="100">
        <v>0</v>
      </c>
      <c r="BB10" s="100">
        <v>0</v>
      </c>
      <c r="BC10" s="100">
        <v>0</v>
      </c>
      <c r="BD10" s="100">
        <v>0</v>
      </c>
      <c r="BE10" s="100">
        <v>0</v>
      </c>
      <c r="BF10" s="100">
        <v>0</v>
      </c>
      <c r="BG10" s="100">
        <v>0</v>
      </c>
      <c r="BH10" s="100">
        <v>0</v>
      </c>
      <c r="BI10" s="100">
        <v>0</v>
      </c>
      <c r="BJ10" s="100">
        <v>0</v>
      </c>
      <c r="BK10" s="100">
        <v>0</v>
      </c>
      <c r="BL10" s="100">
        <v>0</v>
      </c>
      <c r="BM10" s="100">
        <v>0</v>
      </c>
      <c r="BN10" s="100">
        <v>0</v>
      </c>
      <c r="BO10" s="100">
        <v>0</v>
      </c>
      <c r="BP10" s="100">
        <v>0</v>
      </c>
      <c r="BQ10" s="100">
        <v>0</v>
      </c>
      <c r="BR10" s="100">
        <v>0</v>
      </c>
      <c r="BS10" s="100">
        <v>0</v>
      </c>
      <c r="BT10" s="100">
        <v>0</v>
      </c>
      <c r="BU10" s="100">
        <v>0</v>
      </c>
      <c r="BV10" s="100">
        <v>0</v>
      </c>
      <c r="BW10" s="100">
        <v>0</v>
      </c>
      <c r="BX10" s="100">
        <v>0</v>
      </c>
      <c r="BY10" s="100">
        <v>0</v>
      </c>
      <c r="BZ10" s="100">
        <v>0</v>
      </c>
      <c r="CA10" s="100">
        <v>0</v>
      </c>
      <c r="CB10" s="100">
        <v>0</v>
      </c>
      <c r="CC10" s="100">
        <v>0</v>
      </c>
      <c r="CD10" s="100">
        <v>0</v>
      </c>
      <c r="CE10" s="100">
        <v>0</v>
      </c>
      <c r="CF10" s="100">
        <v>0</v>
      </c>
      <c r="CG10" s="100">
        <v>0</v>
      </c>
      <c r="CH10" s="100">
        <v>0</v>
      </c>
      <c r="CI10" s="100">
        <v>0</v>
      </c>
      <c r="CJ10" s="100">
        <v>0</v>
      </c>
      <c r="CK10" s="100">
        <v>0</v>
      </c>
      <c r="CL10" s="100">
        <v>0</v>
      </c>
      <c r="CM10" s="100">
        <v>0</v>
      </c>
      <c r="CN10" s="100">
        <v>0</v>
      </c>
      <c r="CO10" s="100">
        <v>0</v>
      </c>
      <c r="CP10" s="100">
        <v>0</v>
      </c>
      <c r="CQ10" s="100">
        <v>0</v>
      </c>
      <c r="CR10" s="100">
        <v>0</v>
      </c>
      <c r="CS10" s="100">
        <v>0</v>
      </c>
      <c r="CT10" s="100">
        <v>0</v>
      </c>
      <c r="CU10" s="100">
        <v>0</v>
      </c>
      <c r="CV10" s="100">
        <v>0</v>
      </c>
      <c r="CW10" s="100">
        <v>0</v>
      </c>
      <c r="CX10" s="100">
        <v>0</v>
      </c>
      <c r="CY10" s="100">
        <v>0</v>
      </c>
      <c r="CZ10" s="100">
        <v>0</v>
      </c>
      <c r="DA10" s="100">
        <v>0</v>
      </c>
      <c r="DB10" s="100">
        <v>0</v>
      </c>
      <c r="DC10" s="100">
        <v>0</v>
      </c>
      <c r="DD10" s="100">
        <v>0</v>
      </c>
      <c r="DE10" s="100">
        <v>0</v>
      </c>
      <c r="DF10" s="100">
        <v>0</v>
      </c>
      <c r="DG10" s="100">
        <v>0</v>
      </c>
      <c r="DH10" s="100">
        <v>0</v>
      </c>
      <c r="DI10" s="100">
        <v>0</v>
      </c>
      <c r="DJ10" s="100">
        <v>0</v>
      </c>
      <c r="DK10" s="100">
        <v>0</v>
      </c>
      <c r="DL10" s="100">
        <v>0</v>
      </c>
      <c r="DM10" s="100">
        <v>0</v>
      </c>
      <c r="DN10" s="100">
        <v>0</v>
      </c>
      <c r="DO10" s="100">
        <v>0</v>
      </c>
      <c r="DP10" s="100">
        <v>0</v>
      </c>
      <c r="DQ10" s="100">
        <v>0</v>
      </c>
      <c r="DR10" s="100">
        <v>0</v>
      </c>
      <c r="DS10" s="100">
        <v>0</v>
      </c>
      <c r="DT10" s="100">
        <v>0</v>
      </c>
      <c r="DU10" s="100">
        <v>0</v>
      </c>
      <c r="DV10" s="100">
        <v>0</v>
      </c>
      <c r="DW10" s="100">
        <v>0</v>
      </c>
      <c r="DX10" s="100">
        <v>0</v>
      </c>
      <c r="DY10" s="100">
        <v>0</v>
      </c>
      <c r="DZ10" s="100">
        <v>0</v>
      </c>
      <c r="EA10" s="100">
        <v>0</v>
      </c>
      <c r="EB10" s="100">
        <v>0</v>
      </c>
      <c r="EC10" s="100">
        <v>0</v>
      </c>
      <c r="ED10" s="100">
        <v>0</v>
      </c>
      <c r="EE10" s="100">
        <v>0</v>
      </c>
      <c r="EF10" s="100">
        <v>0</v>
      </c>
      <c r="EG10" s="100">
        <v>0</v>
      </c>
      <c r="EH10" s="100">
        <v>0</v>
      </c>
      <c r="EI10" s="100">
        <v>0</v>
      </c>
      <c r="EJ10" s="100">
        <v>0</v>
      </c>
      <c r="EK10" s="100">
        <v>0</v>
      </c>
      <c r="EL10" s="100">
        <v>0</v>
      </c>
      <c r="EM10" s="100">
        <v>0</v>
      </c>
      <c r="EN10" s="100">
        <v>0</v>
      </c>
      <c r="EO10" s="100">
        <v>0</v>
      </c>
      <c r="EP10" s="100">
        <v>0</v>
      </c>
      <c r="EQ10" s="100">
        <v>0</v>
      </c>
      <c r="ER10" s="100">
        <v>0</v>
      </c>
      <c r="ES10" s="100">
        <v>0</v>
      </c>
      <c r="ET10" s="100">
        <v>0</v>
      </c>
      <c r="EU10" s="100">
        <v>0</v>
      </c>
      <c r="EV10" s="100">
        <v>0</v>
      </c>
      <c r="EW10" s="100">
        <v>0</v>
      </c>
      <c r="EX10" s="100">
        <v>0</v>
      </c>
      <c r="EY10" s="100">
        <v>0</v>
      </c>
      <c r="EZ10" s="100">
        <v>0</v>
      </c>
      <c r="FA10" s="100">
        <v>0</v>
      </c>
      <c r="FB10" s="100">
        <v>0</v>
      </c>
      <c r="FC10" s="100">
        <v>0</v>
      </c>
      <c r="FD10" s="100">
        <v>0</v>
      </c>
      <c r="FE10" s="100">
        <v>0</v>
      </c>
      <c r="FF10" s="100">
        <v>1</v>
      </c>
      <c r="FG10" s="100">
        <v>7</v>
      </c>
      <c r="FH10" s="100">
        <v>109</v>
      </c>
      <c r="FI10" s="100">
        <v>2066</v>
      </c>
      <c r="FJ10" s="100">
        <v>395672</v>
      </c>
      <c r="FK10" s="100">
        <v>165</v>
      </c>
      <c r="FL10" s="100">
        <v>0</v>
      </c>
      <c r="FM10" s="100">
        <v>1</v>
      </c>
      <c r="FN10" s="100">
        <v>0</v>
      </c>
      <c r="FO10" s="100">
        <v>0</v>
      </c>
      <c r="FP10" s="100">
        <v>0</v>
      </c>
      <c r="FQ10" s="100">
        <v>0</v>
      </c>
      <c r="FR10" s="100">
        <v>0</v>
      </c>
      <c r="FS10" s="100">
        <v>0</v>
      </c>
      <c r="FT10" s="100">
        <v>0</v>
      </c>
      <c r="FU10" s="100">
        <v>0</v>
      </c>
      <c r="FV10" s="100">
        <v>0</v>
      </c>
      <c r="FW10" s="100">
        <v>0</v>
      </c>
      <c r="FX10" s="100">
        <v>0</v>
      </c>
      <c r="FY10" s="100">
        <v>0</v>
      </c>
      <c r="FZ10" s="100">
        <v>0</v>
      </c>
      <c r="GA10" s="100">
        <v>0</v>
      </c>
      <c r="GB10" s="100">
        <v>0</v>
      </c>
      <c r="GC10" s="100">
        <v>0</v>
      </c>
      <c r="GD10" s="100">
        <v>0</v>
      </c>
      <c r="GE10" s="100">
        <v>0</v>
      </c>
      <c r="GF10" s="100">
        <v>0</v>
      </c>
      <c r="GG10" s="100">
        <v>0</v>
      </c>
      <c r="GH10" s="100">
        <v>0</v>
      </c>
      <c r="GI10" s="100">
        <v>0</v>
      </c>
      <c r="GJ10" s="100">
        <v>0</v>
      </c>
      <c r="GK10" s="100">
        <v>0</v>
      </c>
      <c r="GL10" s="100">
        <v>0</v>
      </c>
      <c r="GM10" s="100">
        <v>0</v>
      </c>
      <c r="GN10" s="100">
        <v>0</v>
      </c>
      <c r="GO10" s="100">
        <v>0</v>
      </c>
      <c r="GP10" s="100">
        <v>0</v>
      </c>
      <c r="GQ10" s="100">
        <v>0</v>
      </c>
      <c r="GR10" s="100">
        <v>0</v>
      </c>
      <c r="GS10" s="100">
        <v>0</v>
      </c>
      <c r="GT10" s="100">
        <v>0</v>
      </c>
      <c r="GU10" s="100">
        <v>0</v>
      </c>
      <c r="GV10" s="100">
        <v>0</v>
      </c>
      <c r="GW10" s="100">
        <v>0</v>
      </c>
      <c r="GX10" s="100">
        <v>0</v>
      </c>
      <c r="GY10" s="100">
        <v>0</v>
      </c>
      <c r="GZ10" s="100">
        <v>1</v>
      </c>
      <c r="HA10" s="100">
        <v>0</v>
      </c>
      <c r="HB10" s="100">
        <v>0</v>
      </c>
      <c r="HC10" s="100">
        <v>0</v>
      </c>
      <c r="HD10" s="100">
        <v>0</v>
      </c>
      <c r="HE10" s="100">
        <v>0</v>
      </c>
      <c r="HF10" s="100">
        <v>0</v>
      </c>
      <c r="HG10" s="100">
        <v>0</v>
      </c>
      <c r="HH10" s="100">
        <v>0</v>
      </c>
      <c r="HI10" s="100">
        <v>0</v>
      </c>
      <c r="HJ10" s="100">
        <v>0</v>
      </c>
      <c r="HK10" s="100">
        <v>0</v>
      </c>
      <c r="HL10" s="100">
        <v>0</v>
      </c>
      <c r="HM10" s="100">
        <v>0</v>
      </c>
      <c r="HN10" s="100">
        <v>0</v>
      </c>
      <c r="HO10" s="100">
        <v>3</v>
      </c>
      <c r="HP10" s="100">
        <v>0</v>
      </c>
      <c r="HQ10" s="100">
        <v>0</v>
      </c>
      <c r="HR10" s="100">
        <v>0</v>
      </c>
      <c r="HS10" s="100">
        <v>0</v>
      </c>
      <c r="HT10" s="100">
        <v>0</v>
      </c>
      <c r="HU10" s="100">
        <v>0</v>
      </c>
      <c r="HV10" s="100">
        <v>0</v>
      </c>
      <c r="HW10" s="100">
        <v>0</v>
      </c>
      <c r="HX10" s="100">
        <v>0</v>
      </c>
      <c r="HY10" s="100">
        <v>0</v>
      </c>
      <c r="HZ10" s="100">
        <v>0</v>
      </c>
      <c r="IA10" s="100">
        <v>0</v>
      </c>
      <c r="IB10" s="100">
        <v>0</v>
      </c>
      <c r="IC10" s="100">
        <v>0</v>
      </c>
      <c r="ID10" s="100">
        <v>0</v>
      </c>
      <c r="IE10" s="100">
        <v>0</v>
      </c>
      <c r="IF10" s="100">
        <v>0</v>
      </c>
      <c r="IG10" s="100">
        <v>0</v>
      </c>
      <c r="IH10" s="100">
        <v>0</v>
      </c>
      <c r="II10" s="100">
        <v>0</v>
      </c>
      <c r="IJ10" s="100">
        <v>0</v>
      </c>
      <c r="IK10" s="100">
        <v>0</v>
      </c>
      <c r="IL10" s="100">
        <v>0</v>
      </c>
      <c r="IM10" s="100">
        <v>0</v>
      </c>
      <c r="IN10" s="100">
        <v>0</v>
      </c>
      <c r="IO10" s="100">
        <v>0</v>
      </c>
      <c r="IP10" s="100">
        <v>0</v>
      </c>
      <c r="IQ10" s="100">
        <v>0</v>
      </c>
      <c r="IR10" s="100">
        <v>0</v>
      </c>
      <c r="IS10" s="100">
        <v>0</v>
      </c>
      <c r="IT10" s="100">
        <v>0</v>
      </c>
      <c r="IU10" s="100">
        <v>0</v>
      </c>
      <c r="IV10" s="100">
        <v>0</v>
      </c>
      <c r="IW10" s="100">
        <v>0</v>
      </c>
      <c r="IX10" s="100">
        <v>0</v>
      </c>
      <c r="IY10" s="100">
        <v>0</v>
      </c>
      <c r="IZ10" s="100">
        <v>0</v>
      </c>
      <c r="JA10" s="100">
        <v>0</v>
      </c>
      <c r="JB10" s="100">
        <v>0</v>
      </c>
      <c r="JC10" s="100">
        <v>0</v>
      </c>
      <c r="JD10" s="100">
        <v>0</v>
      </c>
      <c r="JE10" s="100">
        <v>0</v>
      </c>
      <c r="JF10" s="100">
        <v>0</v>
      </c>
      <c r="JG10" s="100">
        <v>0</v>
      </c>
      <c r="JH10" s="100">
        <v>0</v>
      </c>
      <c r="JI10" s="100">
        <v>1</v>
      </c>
      <c r="JJ10" s="100">
        <v>0</v>
      </c>
      <c r="JK10" s="100">
        <v>0</v>
      </c>
      <c r="JL10" s="100">
        <v>0</v>
      </c>
      <c r="JM10" s="100">
        <v>0</v>
      </c>
      <c r="JN10" s="100">
        <v>0</v>
      </c>
      <c r="JO10" s="100">
        <v>0</v>
      </c>
      <c r="JP10" s="100">
        <v>0</v>
      </c>
      <c r="JQ10" s="100">
        <v>0</v>
      </c>
      <c r="JR10" s="100">
        <v>0</v>
      </c>
      <c r="JS10" s="100">
        <v>0</v>
      </c>
      <c r="JT10" s="100">
        <v>0</v>
      </c>
      <c r="JU10" s="100">
        <v>0</v>
      </c>
      <c r="JV10" s="100">
        <v>0</v>
      </c>
      <c r="JW10" s="100">
        <v>0</v>
      </c>
      <c r="JX10" s="100">
        <v>0</v>
      </c>
      <c r="JY10" s="100">
        <v>0</v>
      </c>
      <c r="JZ10" s="100">
        <v>0</v>
      </c>
      <c r="KA10" s="100">
        <v>0</v>
      </c>
      <c r="KB10" s="100">
        <v>0</v>
      </c>
      <c r="KC10" s="100">
        <v>0</v>
      </c>
      <c r="KD10" s="100">
        <v>0</v>
      </c>
      <c r="KE10" s="100">
        <v>0</v>
      </c>
      <c r="KF10" s="100">
        <v>0</v>
      </c>
      <c r="KG10" s="100">
        <v>0</v>
      </c>
      <c r="KH10" s="100">
        <v>0</v>
      </c>
      <c r="KI10" s="100">
        <v>0</v>
      </c>
      <c r="KJ10" s="100">
        <v>0</v>
      </c>
      <c r="KK10" s="100">
        <v>0</v>
      </c>
      <c r="KL10" s="100">
        <v>0</v>
      </c>
      <c r="KM10" s="100">
        <v>0</v>
      </c>
      <c r="KN10" s="100">
        <v>0</v>
      </c>
      <c r="KO10" s="100">
        <v>0</v>
      </c>
      <c r="KP10" s="100">
        <v>0</v>
      </c>
      <c r="KQ10" s="100">
        <v>0</v>
      </c>
      <c r="KR10" s="100">
        <v>0</v>
      </c>
      <c r="KS10" s="100">
        <v>0</v>
      </c>
      <c r="KT10" s="100">
        <v>0</v>
      </c>
      <c r="KU10" s="100">
        <v>0</v>
      </c>
      <c r="KV10" s="100">
        <v>0</v>
      </c>
      <c r="KW10" s="100">
        <v>0</v>
      </c>
      <c r="KX10" s="100">
        <v>0</v>
      </c>
      <c r="KY10" s="100">
        <v>0</v>
      </c>
      <c r="KZ10" s="100">
        <v>0</v>
      </c>
      <c r="LA10" s="100">
        <v>0</v>
      </c>
      <c r="LB10" s="100">
        <v>0</v>
      </c>
      <c r="LC10" s="100">
        <v>0</v>
      </c>
      <c r="LD10" s="100">
        <v>0</v>
      </c>
      <c r="LE10" s="100">
        <v>0</v>
      </c>
      <c r="LF10" s="100">
        <v>0</v>
      </c>
      <c r="LG10" s="100">
        <v>0</v>
      </c>
      <c r="LH10" s="100">
        <v>0</v>
      </c>
      <c r="LI10" s="100">
        <v>0</v>
      </c>
      <c r="LJ10" s="100">
        <v>0</v>
      </c>
      <c r="LK10" s="100">
        <v>0</v>
      </c>
      <c r="LL10" s="100">
        <v>0</v>
      </c>
      <c r="LM10" s="100">
        <v>0</v>
      </c>
      <c r="LN10" s="100">
        <v>0</v>
      </c>
      <c r="LO10" s="100">
        <v>0</v>
      </c>
    </row>
    <row r="11" spans="2:327">
      <c r="B11" s="100" t="s">
        <v>526</v>
      </c>
      <c r="C11" s="98">
        <f t="shared" ref="C11:BN11" si="6">SUM(C8:C10)</f>
        <v>0</v>
      </c>
      <c r="D11" s="98">
        <f t="shared" si="6"/>
        <v>0</v>
      </c>
      <c r="E11" s="98">
        <f t="shared" si="6"/>
        <v>0</v>
      </c>
      <c r="F11" s="98">
        <f t="shared" si="6"/>
        <v>0</v>
      </c>
      <c r="G11" s="98">
        <f t="shared" si="6"/>
        <v>0</v>
      </c>
      <c r="H11" s="98">
        <f t="shared" si="6"/>
        <v>0</v>
      </c>
      <c r="I11" s="98">
        <f t="shared" si="6"/>
        <v>0</v>
      </c>
      <c r="J11" s="98">
        <f t="shared" si="6"/>
        <v>0</v>
      </c>
      <c r="K11" s="98">
        <f t="shared" si="6"/>
        <v>0</v>
      </c>
      <c r="L11" s="98">
        <f t="shared" si="6"/>
        <v>0</v>
      </c>
      <c r="M11" s="98">
        <f t="shared" si="6"/>
        <v>0</v>
      </c>
      <c r="N11" s="98">
        <f t="shared" si="6"/>
        <v>0</v>
      </c>
      <c r="O11" s="98">
        <f t="shared" si="6"/>
        <v>0</v>
      </c>
      <c r="P11" s="98">
        <f t="shared" si="6"/>
        <v>0</v>
      </c>
      <c r="Q11" s="98">
        <f t="shared" si="6"/>
        <v>0</v>
      </c>
      <c r="R11" s="98">
        <f t="shared" si="6"/>
        <v>0</v>
      </c>
      <c r="S11" s="98">
        <f t="shared" si="6"/>
        <v>0</v>
      </c>
      <c r="T11" s="98">
        <f t="shared" si="6"/>
        <v>0</v>
      </c>
      <c r="U11" s="98">
        <f t="shared" si="6"/>
        <v>0</v>
      </c>
      <c r="V11" s="98">
        <f t="shared" si="6"/>
        <v>0</v>
      </c>
      <c r="W11" s="98">
        <f t="shared" si="6"/>
        <v>0</v>
      </c>
      <c r="X11" s="98">
        <f t="shared" si="6"/>
        <v>0</v>
      </c>
      <c r="Y11" s="98">
        <f t="shared" si="6"/>
        <v>0</v>
      </c>
      <c r="Z11" s="98">
        <f t="shared" si="6"/>
        <v>0</v>
      </c>
      <c r="AA11" s="98">
        <f t="shared" si="6"/>
        <v>0</v>
      </c>
      <c r="AB11" s="98">
        <f t="shared" si="6"/>
        <v>0</v>
      </c>
      <c r="AC11" s="98">
        <f t="shared" si="6"/>
        <v>0</v>
      </c>
      <c r="AD11" s="98">
        <f t="shared" si="6"/>
        <v>0</v>
      </c>
      <c r="AE11" s="98">
        <f t="shared" si="6"/>
        <v>0</v>
      </c>
      <c r="AF11" s="98">
        <f t="shared" si="6"/>
        <v>0</v>
      </c>
      <c r="AG11" s="98">
        <f t="shared" si="6"/>
        <v>0</v>
      </c>
      <c r="AH11" s="98">
        <f t="shared" si="6"/>
        <v>0</v>
      </c>
      <c r="AI11" s="98">
        <f t="shared" si="6"/>
        <v>0</v>
      </c>
      <c r="AJ11" s="98">
        <f t="shared" si="6"/>
        <v>0</v>
      </c>
      <c r="AK11" s="98">
        <f t="shared" si="6"/>
        <v>0</v>
      </c>
      <c r="AL11" s="98">
        <f t="shared" si="6"/>
        <v>0</v>
      </c>
      <c r="AM11" s="98">
        <f t="shared" si="6"/>
        <v>0</v>
      </c>
      <c r="AN11" s="98">
        <f t="shared" si="6"/>
        <v>0</v>
      </c>
      <c r="AO11" s="98">
        <f t="shared" si="6"/>
        <v>0</v>
      </c>
      <c r="AP11" s="98">
        <f t="shared" si="6"/>
        <v>0</v>
      </c>
      <c r="AQ11" s="98">
        <f t="shared" si="6"/>
        <v>0</v>
      </c>
      <c r="AR11" s="98">
        <f t="shared" si="6"/>
        <v>0</v>
      </c>
      <c r="AS11" s="98">
        <f t="shared" si="6"/>
        <v>0</v>
      </c>
      <c r="AT11" s="98">
        <f t="shared" si="6"/>
        <v>0</v>
      </c>
      <c r="AU11" s="98">
        <f t="shared" si="6"/>
        <v>0</v>
      </c>
      <c r="AV11" s="98">
        <f t="shared" si="6"/>
        <v>0</v>
      </c>
      <c r="AW11" s="98">
        <f t="shared" si="6"/>
        <v>0</v>
      </c>
      <c r="AX11" s="98">
        <f t="shared" si="6"/>
        <v>0</v>
      </c>
      <c r="AY11" s="98">
        <f t="shared" si="6"/>
        <v>0</v>
      </c>
      <c r="AZ11" s="98">
        <f t="shared" si="6"/>
        <v>0</v>
      </c>
      <c r="BA11" s="98">
        <f t="shared" si="6"/>
        <v>0</v>
      </c>
      <c r="BB11" s="98">
        <f t="shared" si="6"/>
        <v>0</v>
      </c>
      <c r="BC11" s="98">
        <f t="shared" si="6"/>
        <v>0</v>
      </c>
      <c r="BD11" s="98">
        <f t="shared" si="6"/>
        <v>0</v>
      </c>
      <c r="BE11" s="98">
        <f t="shared" si="6"/>
        <v>0</v>
      </c>
      <c r="BF11" s="98">
        <f t="shared" si="6"/>
        <v>0</v>
      </c>
      <c r="BG11" s="98">
        <f t="shared" si="6"/>
        <v>0</v>
      </c>
      <c r="BH11" s="98">
        <f t="shared" si="6"/>
        <v>0</v>
      </c>
      <c r="BI11" s="98">
        <f t="shared" si="6"/>
        <v>0</v>
      </c>
      <c r="BJ11" s="98">
        <f t="shared" si="6"/>
        <v>0</v>
      </c>
      <c r="BK11" s="98">
        <f t="shared" si="6"/>
        <v>0</v>
      </c>
      <c r="BL11" s="98">
        <f t="shared" si="6"/>
        <v>0</v>
      </c>
      <c r="BM11" s="98">
        <f t="shared" si="6"/>
        <v>0</v>
      </c>
      <c r="BN11" s="98">
        <f t="shared" si="6"/>
        <v>0</v>
      </c>
      <c r="BO11" s="98">
        <f t="shared" ref="BO11:DZ11" si="7">SUM(BO8:BO10)</f>
        <v>0</v>
      </c>
      <c r="BP11" s="98">
        <f t="shared" si="7"/>
        <v>0</v>
      </c>
      <c r="BQ11" s="98">
        <f t="shared" si="7"/>
        <v>0</v>
      </c>
      <c r="BR11" s="98">
        <f t="shared" si="7"/>
        <v>0</v>
      </c>
      <c r="BS11" s="98">
        <f t="shared" si="7"/>
        <v>0</v>
      </c>
      <c r="BT11" s="98">
        <f t="shared" si="7"/>
        <v>0</v>
      </c>
      <c r="BU11" s="98">
        <f t="shared" si="7"/>
        <v>0</v>
      </c>
      <c r="BV11" s="98">
        <f t="shared" si="7"/>
        <v>0</v>
      </c>
      <c r="BW11" s="98">
        <f t="shared" si="7"/>
        <v>0</v>
      </c>
      <c r="BX11" s="98">
        <f t="shared" si="7"/>
        <v>0</v>
      </c>
      <c r="BY11" s="98">
        <f t="shared" si="7"/>
        <v>0</v>
      </c>
      <c r="BZ11" s="98">
        <f t="shared" si="7"/>
        <v>0</v>
      </c>
      <c r="CA11" s="98">
        <f t="shared" si="7"/>
        <v>0</v>
      </c>
      <c r="CB11" s="98">
        <f t="shared" si="7"/>
        <v>0</v>
      </c>
      <c r="CC11" s="98">
        <f t="shared" si="7"/>
        <v>0</v>
      </c>
      <c r="CD11" s="98">
        <f t="shared" si="7"/>
        <v>0</v>
      </c>
      <c r="CE11" s="98">
        <f t="shared" si="7"/>
        <v>0</v>
      </c>
      <c r="CF11" s="98">
        <f t="shared" si="7"/>
        <v>0</v>
      </c>
      <c r="CG11" s="98">
        <f t="shared" si="7"/>
        <v>0</v>
      </c>
      <c r="CH11" s="98">
        <f t="shared" si="7"/>
        <v>0</v>
      </c>
      <c r="CI11" s="98">
        <f t="shared" si="7"/>
        <v>0</v>
      </c>
      <c r="CJ11" s="98">
        <f t="shared" si="7"/>
        <v>0</v>
      </c>
      <c r="CK11" s="98">
        <f t="shared" si="7"/>
        <v>0</v>
      </c>
      <c r="CL11" s="98">
        <f t="shared" si="7"/>
        <v>0</v>
      </c>
      <c r="CM11" s="98">
        <f t="shared" si="7"/>
        <v>0</v>
      </c>
      <c r="CN11" s="98">
        <f t="shared" si="7"/>
        <v>0</v>
      </c>
      <c r="CO11" s="98">
        <f t="shared" si="7"/>
        <v>0</v>
      </c>
      <c r="CP11" s="98">
        <f t="shared" si="7"/>
        <v>0</v>
      </c>
      <c r="CQ11" s="98">
        <f t="shared" si="7"/>
        <v>0</v>
      </c>
      <c r="CR11" s="98">
        <f t="shared" si="7"/>
        <v>0</v>
      </c>
      <c r="CS11" s="98">
        <f t="shared" si="7"/>
        <v>0</v>
      </c>
      <c r="CT11" s="98">
        <f t="shared" si="7"/>
        <v>0</v>
      </c>
      <c r="CU11" s="98">
        <f t="shared" si="7"/>
        <v>0</v>
      </c>
      <c r="CV11" s="98">
        <f t="shared" si="7"/>
        <v>0</v>
      </c>
      <c r="CW11" s="98">
        <f t="shared" si="7"/>
        <v>0</v>
      </c>
      <c r="CX11" s="98">
        <f t="shared" si="7"/>
        <v>0</v>
      </c>
      <c r="CY11" s="98">
        <f t="shared" si="7"/>
        <v>0</v>
      </c>
      <c r="CZ11" s="98">
        <f t="shared" si="7"/>
        <v>0</v>
      </c>
      <c r="DA11" s="98">
        <f t="shared" si="7"/>
        <v>0</v>
      </c>
      <c r="DB11" s="98">
        <f t="shared" si="7"/>
        <v>0</v>
      </c>
      <c r="DC11" s="98">
        <f t="shared" si="7"/>
        <v>1</v>
      </c>
      <c r="DD11" s="98">
        <f t="shared" si="7"/>
        <v>0</v>
      </c>
      <c r="DE11" s="98">
        <f t="shared" si="7"/>
        <v>0</v>
      </c>
      <c r="DF11" s="98">
        <f t="shared" si="7"/>
        <v>0</v>
      </c>
      <c r="DG11" s="98">
        <f t="shared" si="7"/>
        <v>0</v>
      </c>
      <c r="DH11" s="98">
        <f t="shared" si="7"/>
        <v>0</v>
      </c>
      <c r="DI11" s="98">
        <f t="shared" si="7"/>
        <v>0</v>
      </c>
      <c r="DJ11" s="98">
        <f t="shared" si="7"/>
        <v>0</v>
      </c>
      <c r="DK11" s="98">
        <f t="shared" si="7"/>
        <v>0</v>
      </c>
      <c r="DL11" s="98">
        <f t="shared" si="7"/>
        <v>0</v>
      </c>
      <c r="DM11" s="98">
        <f t="shared" si="7"/>
        <v>0</v>
      </c>
      <c r="DN11" s="98">
        <f t="shared" si="7"/>
        <v>0</v>
      </c>
      <c r="DO11" s="98">
        <f t="shared" si="7"/>
        <v>0</v>
      </c>
      <c r="DP11" s="98">
        <f t="shared" si="7"/>
        <v>0</v>
      </c>
      <c r="DQ11" s="98">
        <f t="shared" si="7"/>
        <v>0</v>
      </c>
      <c r="DR11" s="98">
        <f t="shared" si="7"/>
        <v>0</v>
      </c>
      <c r="DS11" s="98">
        <f t="shared" si="7"/>
        <v>0</v>
      </c>
      <c r="DT11" s="98">
        <f t="shared" si="7"/>
        <v>0</v>
      </c>
      <c r="DU11" s="98">
        <f t="shared" si="7"/>
        <v>0</v>
      </c>
      <c r="DV11" s="98">
        <f t="shared" si="7"/>
        <v>0</v>
      </c>
      <c r="DW11" s="98">
        <f t="shared" si="7"/>
        <v>0</v>
      </c>
      <c r="DX11" s="98">
        <f t="shared" si="7"/>
        <v>0</v>
      </c>
      <c r="DY11" s="98">
        <f t="shared" si="7"/>
        <v>0</v>
      </c>
      <c r="DZ11" s="98">
        <f t="shared" si="7"/>
        <v>0</v>
      </c>
      <c r="EA11" s="98">
        <f t="shared" ref="EA11:GL11" si="8">SUM(EA8:EA10)</f>
        <v>0</v>
      </c>
      <c r="EB11" s="98">
        <f t="shared" si="8"/>
        <v>0</v>
      </c>
      <c r="EC11" s="98">
        <f t="shared" si="8"/>
        <v>0</v>
      </c>
      <c r="ED11" s="98">
        <f t="shared" si="8"/>
        <v>0</v>
      </c>
      <c r="EE11" s="98">
        <f t="shared" si="8"/>
        <v>0</v>
      </c>
      <c r="EF11" s="98">
        <f t="shared" si="8"/>
        <v>0</v>
      </c>
      <c r="EG11" s="98">
        <f t="shared" si="8"/>
        <v>0</v>
      </c>
      <c r="EH11" s="98">
        <f t="shared" si="8"/>
        <v>0</v>
      </c>
      <c r="EI11" s="98">
        <f t="shared" si="8"/>
        <v>0</v>
      </c>
      <c r="EJ11" s="98">
        <f t="shared" si="8"/>
        <v>0</v>
      </c>
      <c r="EK11" s="98">
        <f t="shared" si="8"/>
        <v>0</v>
      </c>
      <c r="EL11" s="98">
        <f t="shared" si="8"/>
        <v>0</v>
      </c>
      <c r="EM11" s="98">
        <f t="shared" si="8"/>
        <v>0</v>
      </c>
      <c r="EN11" s="98">
        <f t="shared" si="8"/>
        <v>0</v>
      </c>
      <c r="EO11" s="98">
        <f t="shared" si="8"/>
        <v>0</v>
      </c>
      <c r="EP11" s="98">
        <f t="shared" si="8"/>
        <v>0</v>
      </c>
      <c r="EQ11" s="98">
        <f t="shared" si="8"/>
        <v>0</v>
      </c>
      <c r="ER11" s="98">
        <f t="shared" si="8"/>
        <v>0</v>
      </c>
      <c r="ES11" s="98">
        <f t="shared" si="8"/>
        <v>0</v>
      </c>
      <c r="ET11" s="98">
        <f t="shared" si="8"/>
        <v>0</v>
      </c>
      <c r="EU11" s="98">
        <f t="shared" si="8"/>
        <v>0</v>
      </c>
      <c r="EV11" s="98">
        <f t="shared" si="8"/>
        <v>0</v>
      </c>
      <c r="EW11" s="98">
        <f t="shared" si="8"/>
        <v>0</v>
      </c>
      <c r="EX11" s="98">
        <f t="shared" si="8"/>
        <v>0</v>
      </c>
      <c r="EY11" s="98">
        <f t="shared" si="8"/>
        <v>0</v>
      </c>
      <c r="EZ11" s="98">
        <f t="shared" si="8"/>
        <v>0</v>
      </c>
      <c r="FA11" s="98">
        <f t="shared" si="8"/>
        <v>0</v>
      </c>
      <c r="FB11" s="98">
        <f t="shared" si="8"/>
        <v>0</v>
      </c>
      <c r="FC11" s="98">
        <f t="shared" si="8"/>
        <v>0</v>
      </c>
      <c r="FD11" s="98">
        <f t="shared" si="8"/>
        <v>0</v>
      </c>
      <c r="FE11" s="98">
        <f t="shared" si="8"/>
        <v>0</v>
      </c>
      <c r="FF11" s="98">
        <f t="shared" si="8"/>
        <v>3</v>
      </c>
      <c r="FG11" s="98">
        <f t="shared" si="8"/>
        <v>21</v>
      </c>
      <c r="FH11" s="98">
        <f t="shared" si="8"/>
        <v>321</v>
      </c>
      <c r="FI11" s="98">
        <f t="shared" si="8"/>
        <v>5924</v>
      </c>
      <c r="FJ11" s="98">
        <f t="shared" si="8"/>
        <v>1173929</v>
      </c>
      <c r="FK11" s="98">
        <f t="shared" si="8"/>
        <v>710</v>
      </c>
      <c r="FL11" s="98">
        <f t="shared" si="8"/>
        <v>1</v>
      </c>
      <c r="FM11" s="98">
        <f t="shared" si="8"/>
        <v>2</v>
      </c>
      <c r="FN11" s="98">
        <f t="shared" si="8"/>
        <v>0</v>
      </c>
      <c r="FO11" s="98">
        <f t="shared" si="8"/>
        <v>0</v>
      </c>
      <c r="FP11" s="98">
        <f t="shared" si="8"/>
        <v>0</v>
      </c>
      <c r="FQ11" s="98">
        <f t="shared" si="8"/>
        <v>0</v>
      </c>
      <c r="FR11" s="98">
        <f t="shared" si="8"/>
        <v>0</v>
      </c>
      <c r="FS11" s="98">
        <f t="shared" si="8"/>
        <v>0</v>
      </c>
      <c r="FT11" s="98">
        <f t="shared" si="8"/>
        <v>0</v>
      </c>
      <c r="FU11" s="98">
        <f t="shared" si="8"/>
        <v>1</v>
      </c>
      <c r="FV11" s="98">
        <f t="shared" si="8"/>
        <v>0</v>
      </c>
      <c r="FW11" s="98">
        <f t="shared" si="8"/>
        <v>0</v>
      </c>
      <c r="FX11" s="98">
        <f t="shared" si="8"/>
        <v>0</v>
      </c>
      <c r="FY11" s="98">
        <f t="shared" si="8"/>
        <v>0</v>
      </c>
      <c r="FZ11" s="98">
        <f t="shared" si="8"/>
        <v>0</v>
      </c>
      <c r="GA11" s="98">
        <f t="shared" si="8"/>
        <v>0</v>
      </c>
      <c r="GB11" s="98">
        <f t="shared" si="8"/>
        <v>0</v>
      </c>
      <c r="GC11" s="98">
        <f t="shared" si="8"/>
        <v>0</v>
      </c>
      <c r="GD11" s="98">
        <f t="shared" si="8"/>
        <v>0</v>
      </c>
      <c r="GE11" s="98">
        <f t="shared" si="8"/>
        <v>0</v>
      </c>
      <c r="GF11" s="98">
        <f t="shared" si="8"/>
        <v>0</v>
      </c>
      <c r="GG11" s="98">
        <f t="shared" si="8"/>
        <v>0</v>
      </c>
      <c r="GH11" s="98">
        <f t="shared" si="8"/>
        <v>0</v>
      </c>
      <c r="GI11" s="98">
        <f t="shared" si="8"/>
        <v>0</v>
      </c>
      <c r="GJ11" s="98">
        <f t="shared" si="8"/>
        <v>0</v>
      </c>
      <c r="GK11" s="98">
        <f t="shared" si="8"/>
        <v>0</v>
      </c>
      <c r="GL11" s="98">
        <f t="shared" si="8"/>
        <v>0</v>
      </c>
      <c r="GM11" s="98">
        <f t="shared" ref="GM11:IX11" si="9">SUM(GM8:GM10)</f>
        <v>0</v>
      </c>
      <c r="GN11" s="98">
        <f t="shared" si="9"/>
        <v>0</v>
      </c>
      <c r="GO11" s="98">
        <f t="shared" si="9"/>
        <v>0</v>
      </c>
      <c r="GP11" s="98">
        <f t="shared" si="9"/>
        <v>0</v>
      </c>
      <c r="GQ11" s="98">
        <f t="shared" si="9"/>
        <v>0</v>
      </c>
      <c r="GR11" s="98">
        <f t="shared" si="9"/>
        <v>0</v>
      </c>
      <c r="GS11" s="98">
        <f t="shared" si="9"/>
        <v>0</v>
      </c>
      <c r="GT11" s="98">
        <f t="shared" si="9"/>
        <v>0</v>
      </c>
      <c r="GU11" s="98">
        <f t="shared" si="9"/>
        <v>0</v>
      </c>
      <c r="GV11" s="98">
        <f t="shared" si="9"/>
        <v>0</v>
      </c>
      <c r="GW11" s="98">
        <f t="shared" si="9"/>
        <v>0</v>
      </c>
      <c r="GX11" s="98">
        <f t="shared" si="9"/>
        <v>0</v>
      </c>
      <c r="GY11" s="98">
        <f t="shared" si="9"/>
        <v>0</v>
      </c>
      <c r="GZ11" s="98">
        <f t="shared" si="9"/>
        <v>1</v>
      </c>
      <c r="HA11" s="98">
        <f t="shared" si="9"/>
        <v>0</v>
      </c>
      <c r="HB11" s="98">
        <f t="shared" si="9"/>
        <v>0</v>
      </c>
      <c r="HC11" s="98">
        <f t="shared" si="9"/>
        <v>0</v>
      </c>
      <c r="HD11" s="98">
        <f t="shared" si="9"/>
        <v>0</v>
      </c>
      <c r="HE11" s="98">
        <f t="shared" si="9"/>
        <v>0</v>
      </c>
      <c r="HF11" s="98">
        <f t="shared" si="9"/>
        <v>0</v>
      </c>
      <c r="HG11" s="98">
        <f t="shared" si="9"/>
        <v>0</v>
      </c>
      <c r="HH11" s="98">
        <f t="shared" si="9"/>
        <v>0</v>
      </c>
      <c r="HI11" s="98">
        <f t="shared" si="9"/>
        <v>0</v>
      </c>
      <c r="HJ11" s="98">
        <f t="shared" si="9"/>
        <v>0</v>
      </c>
      <c r="HK11" s="98">
        <f t="shared" si="9"/>
        <v>0</v>
      </c>
      <c r="HL11" s="98">
        <f t="shared" si="9"/>
        <v>0</v>
      </c>
      <c r="HM11" s="98">
        <f t="shared" si="9"/>
        <v>0</v>
      </c>
      <c r="HN11" s="98">
        <f t="shared" si="9"/>
        <v>0</v>
      </c>
      <c r="HO11" s="98">
        <f t="shared" si="9"/>
        <v>3</v>
      </c>
      <c r="HP11" s="98">
        <f t="shared" si="9"/>
        <v>1</v>
      </c>
      <c r="HQ11" s="98">
        <f t="shared" si="9"/>
        <v>0</v>
      </c>
      <c r="HR11" s="98">
        <f t="shared" si="9"/>
        <v>0</v>
      </c>
      <c r="HS11" s="98">
        <f t="shared" si="9"/>
        <v>0</v>
      </c>
      <c r="HT11" s="98">
        <f t="shared" si="9"/>
        <v>0</v>
      </c>
      <c r="HU11" s="98">
        <f t="shared" si="9"/>
        <v>0</v>
      </c>
      <c r="HV11" s="98">
        <f t="shared" si="9"/>
        <v>0</v>
      </c>
      <c r="HW11" s="98">
        <f t="shared" si="9"/>
        <v>0</v>
      </c>
      <c r="HX11" s="98">
        <f t="shared" si="9"/>
        <v>0</v>
      </c>
      <c r="HY11" s="98">
        <f t="shared" si="9"/>
        <v>0</v>
      </c>
      <c r="HZ11" s="98">
        <f t="shared" si="9"/>
        <v>0</v>
      </c>
      <c r="IA11" s="98">
        <f t="shared" si="9"/>
        <v>0</v>
      </c>
      <c r="IB11" s="98">
        <f t="shared" si="9"/>
        <v>0</v>
      </c>
      <c r="IC11" s="98">
        <f t="shared" si="9"/>
        <v>0</v>
      </c>
      <c r="ID11" s="98">
        <f t="shared" si="9"/>
        <v>0</v>
      </c>
      <c r="IE11" s="98">
        <f t="shared" si="9"/>
        <v>0</v>
      </c>
      <c r="IF11" s="98">
        <f t="shared" si="9"/>
        <v>0</v>
      </c>
      <c r="IG11" s="98">
        <f t="shared" si="9"/>
        <v>0</v>
      </c>
      <c r="IH11" s="98">
        <f t="shared" si="9"/>
        <v>0</v>
      </c>
      <c r="II11" s="98">
        <f t="shared" si="9"/>
        <v>0</v>
      </c>
      <c r="IJ11" s="98">
        <f t="shared" si="9"/>
        <v>0</v>
      </c>
      <c r="IK11" s="98">
        <f t="shared" si="9"/>
        <v>0</v>
      </c>
      <c r="IL11" s="98">
        <f t="shared" si="9"/>
        <v>0</v>
      </c>
      <c r="IM11" s="98">
        <f t="shared" si="9"/>
        <v>0</v>
      </c>
      <c r="IN11" s="98">
        <f t="shared" si="9"/>
        <v>0</v>
      </c>
      <c r="IO11" s="98">
        <f t="shared" si="9"/>
        <v>0</v>
      </c>
      <c r="IP11" s="98">
        <f t="shared" si="9"/>
        <v>0</v>
      </c>
      <c r="IQ11" s="98">
        <f t="shared" si="9"/>
        <v>0</v>
      </c>
      <c r="IR11" s="98">
        <f t="shared" si="9"/>
        <v>0</v>
      </c>
      <c r="IS11" s="98">
        <f t="shared" si="9"/>
        <v>0</v>
      </c>
      <c r="IT11" s="98">
        <f t="shared" si="9"/>
        <v>0</v>
      </c>
      <c r="IU11" s="98">
        <f t="shared" si="9"/>
        <v>0</v>
      </c>
      <c r="IV11" s="98">
        <f t="shared" si="9"/>
        <v>0</v>
      </c>
      <c r="IW11" s="98">
        <f t="shared" si="9"/>
        <v>0</v>
      </c>
      <c r="IX11" s="98">
        <f t="shared" si="9"/>
        <v>0</v>
      </c>
      <c r="IY11" s="98">
        <f t="shared" ref="IY11:LJ11" si="10">SUM(IY8:IY10)</f>
        <v>0</v>
      </c>
      <c r="IZ11" s="98">
        <f t="shared" si="10"/>
        <v>0</v>
      </c>
      <c r="JA11" s="98">
        <f t="shared" si="10"/>
        <v>0</v>
      </c>
      <c r="JB11" s="98">
        <f t="shared" si="10"/>
        <v>0</v>
      </c>
      <c r="JC11" s="98">
        <f t="shared" si="10"/>
        <v>0</v>
      </c>
      <c r="JD11" s="98">
        <f t="shared" si="10"/>
        <v>0</v>
      </c>
      <c r="JE11" s="98">
        <f t="shared" si="10"/>
        <v>0</v>
      </c>
      <c r="JF11" s="98">
        <f t="shared" si="10"/>
        <v>0</v>
      </c>
      <c r="JG11" s="98">
        <f t="shared" si="10"/>
        <v>0</v>
      </c>
      <c r="JH11" s="98">
        <f t="shared" si="10"/>
        <v>0</v>
      </c>
      <c r="JI11" s="98">
        <f t="shared" si="10"/>
        <v>1</v>
      </c>
      <c r="JJ11" s="98">
        <f t="shared" si="10"/>
        <v>0</v>
      </c>
      <c r="JK11" s="98">
        <f t="shared" si="10"/>
        <v>0</v>
      </c>
      <c r="JL11" s="98">
        <f t="shared" si="10"/>
        <v>1</v>
      </c>
      <c r="JM11" s="98">
        <f t="shared" si="10"/>
        <v>0</v>
      </c>
      <c r="JN11" s="98">
        <f t="shared" si="10"/>
        <v>0</v>
      </c>
      <c r="JO11" s="98">
        <f t="shared" si="10"/>
        <v>0</v>
      </c>
      <c r="JP11" s="98">
        <f t="shared" si="10"/>
        <v>0</v>
      </c>
      <c r="JQ11" s="98">
        <f t="shared" si="10"/>
        <v>0</v>
      </c>
      <c r="JR11" s="98">
        <f t="shared" si="10"/>
        <v>0</v>
      </c>
      <c r="JS11" s="98">
        <f t="shared" si="10"/>
        <v>0</v>
      </c>
      <c r="JT11" s="98">
        <f t="shared" si="10"/>
        <v>0</v>
      </c>
      <c r="JU11" s="98">
        <f t="shared" si="10"/>
        <v>0</v>
      </c>
      <c r="JV11" s="98">
        <f t="shared" si="10"/>
        <v>0</v>
      </c>
      <c r="JW11" s="98">
        <f t="shared" si="10"/>
        <v>0</v>
      </c>
      <c r="JX11" s="98">
        <f t="shared" si="10"/>
        <v>0</v>
      </c>
      <c r="JY11" s="98">
        <f t="shared" si="10"/>
        <v>0</v>
      </c>
      <c r="JZ11" s="98">
        <f t="shared" si="10"/>
        <v>0</v>
      </c>
      <c r="KA11" s="98">
        <f t="shared" si="10"/>
        <v>0</v>
      </c>
      <c r="KB11" s="98">
        <f t="shared" si="10"/>
        <v>0</v>
      </c>
      <c r="KC11" s="98">
        <f t="shared" si="10"/>
        <v>0</v>
      </c>
      <c r="KD11" s="98">
        <f t="shared" si="10"/>
        <v>0</v>
      </c>
      <c r="KE11" s="98">
        <f t="shared" si="10"/>
        <v>0</v>
      </c>
      <c r="KF11" s="98">
        <f t="shared" si="10"/>
        <v>0</v>
      </c>
      <c r="KG11" s="98">
        <f t="shared" si="10"/>
        <v>0</v>
      </c>
      <c r="KH11" s="98">
        <f t="shared" si="10"/>
        <v>0</v>
      </c>
      <c r="KI11" s="98">
        <f t="shared" si="10"/>
        <v>0</v>
      </c>
      <c r="KJ11" s="98">
        <f t="shared" si="10"/>
        <v>0</v>
      </c>
      <c r="KK11" s="98">
        <f t="shared" si="10"/>
        <v>1</v>
      </c>
      <c r="KL11" s="98">
        <f t="shared" si="10"/>
        <v>0</v>
      </c>
      <c r="KM11" s="98">
        <f t="shared" si="10"/>
        <v>0</v>
      </c>
      <c r="KN11" s="98">
        <f t="shared" si="10"/>
        <v>0</v>
      </c>
      <c r="KO11" s="98">
        <f t="shared" si="10"/>
        <v>0</v>
      </c>
      <c r="KP11" s="98">
        <f t="shared" si="10"/>
        <v>0</v>
      </c>
      <c r="KQ11" s="98">
        <f t="shared" si="10"/>
        <v>1</v>
      </c>
      <c r="KR11" s="98">
        <f t="shared" si="10"/>
        <v>1</v>
      </c>
      <c r="KS11" s="98">
        <f t="shared" si="10"/>
        <v>0</v>
      </c>
      <c r="KT11" s="98">
        <f t="shared" si="10"/>
        <v>0</v>
      </c>
      <c r="KU11" s="98">
        <f t="shared" si="10"/>
        <v>0</v>
      </c>
      <c r="KV11" s="98">
        <f t="shared" si="10"/>
        <v>0</v>
      </c>
      <c r="KW11" s="98">
        <f t="shared" si="10"/>
        <v>0</v>
      </c>
      <c r="KX11" s="98">
        <f t="shared" si="10"/>
        <v>0</v>
      </c>
      <c r="KY11" s="98">
        <f t="shared" si="10"/>
        <v>0</v>
      </c>
      <c r="KZ11" s="98">
        <f t="shared" si="10"/>
        <v>0</v>
      </c>
      <c r="LA11" s="98">
        <f t="shared" si="10"/>
        <v>0</v>
      </c>
      <c r="LB11" s="98">
        <f t="shared" si="10"/>
        <v>0</v>
      </c>
      <c r="LC11" s="98">
        <f t="shared" si="10"/>
        <v>0</v>
      </c>
      <c r="LD11" s="98">
        <f t="shared" si="10"/>
        <v>0</v>
      </c>
      <c r="LE11" s="98">
        <f t="shared" si="10"/>
        <v>0</v>
      </c>
      <c r="LF11" s="98">
        <f t="shared" si="10"/>
        <v>0</v>
      </c>
      <c r="LG11" s="98">
        <f t="shared" si="10"/>
        <v>0</v>
      </c>
      <c r="LH11" s="98">
        <f t="shared" si="10"/>
        <v>0</v>
      </c>
      <c r="LI11" s="98">
        <f t="shared" si="10"/>
        <v>0</v>
      </c>
      <c r="LJ11" s="98">
        <f t="shared" si="10"/>
        <v>0</v>
      </c>
      <c r="LK11" s="98">
        <f t="shared" ref="LK11:LO11" si="11">SUM(LK8:LK10)</f>
        <v>0</v>
      </c>
      <c r="LL11" s="98">
        <f t="shared" si="11"/>
        <v>0</v>
      </c>
      <c r="LM11" s="98">
        <f t="shared" si="11"/>
        <v>0</v>
      </c>
      <c r="LN11" s="98">
        <f t="shared" si="11"/>
        <v>0</v>
      </c>
      <c r="LO11" s="98">
        <f t="shared" si="11"/>
        <v>0</v>
      </c>
    </row>
  </sheetData>
  <phoneticPr fontId="8"/>
  <pageMargins left="0.7" right="0.7" top="0.75" bottom="0.75" header="0.3" footer="0.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53ECBE-CCAF-D440-BE08-70F97B90460B}">
  <dimension ref="B2:G7"/>
  <sheetViews>
    <sheetView workbookViewId="0">
      <selection activeCell="G12" sqref="G12"/>
    </sheetView>
  </sheetViews>
  <sheetFormatPr baseColWidth="10" defaultRowHeight="20"/>
  <cols>
    <col min="6" max="6" width="14.7109375" bestFit="1" customWidth="1"/>
  </cols>
  <sheetData>
    <row r="2" spans="2:7">
      <c r="B2" t="s">
        <v>245</v>
      </c>
    </row>
    <row r="4" spans="2:7">
      <c r="B4" s="19"/>
      <c r="C4" s="8" t="s">
        <v>2</v>
      </c>
      <c r="D4" s="8" t="s">
        <v>3</v>
      </c>
      <c r="E4" s="8" t="s">
        <v>4</v>
      </c>
      <c r="F4" s="8" t="s">
        <v>249</v>
      </c>
      <c r="G4" s="8" t="s">
        <v>53</v>
      </c>
    </row>
    <row r="5" spans="2:7" ht="42">
      <c r="B5" s="32" t="s">
        <v>246</v>
      </c>
      <c r="C5" s="19">
        <v>104</v>
      </c>
      <c r="D5" s="19">
        <v>96</v>
      </c>
      <c r="E5" s="19">
        <v>96</v>
      </c>
      <c r="F5" s="16">
        <f>AVERAGE(C5:E5)</f>
        <v>98.666666666666671</v>
      </c>
      <c r="G5" s="8">
        <f>STDEV(C5:E5)</f>
        <v>4.6188021535170058</v>
      </c>
    </row>
    <row r="6" spans="2:7" ht="105">
      <c r="B6" s="32" t="s">
        <v>247</v>
      </c>
      <c r="C6" s="19">
        <v>106232</v>
      </c>
      <c r="D6" s="19">
        <v>105000</v>
      </c>
      <c r="E6" s="19">
        <v>124232</v>
      </c>
      <c r="F6" s="16">
        <f t="shared" ref="F6:F7" si="0">AVERAGE(C6:E6)</f>
        <v>111821.33333333333</v>
      </c>
      <c r="G6" s="8">
        <f t="shared" ref="G6:G7" si="1">STDEV(C6:E6)</f>
        <v>10765.590617022985</v>
      </c>
    </row>
    <row r="7" spans="2:7" ht="105">
      <c r="B7" s="32" t="s">
        <v>248</v>
      </c>
      <c r="C7" s="19">
        <v>1420000</v>
      </c>
      <c r="D7" s="19">
        <v>1380000</v>
      </c>
      <c r="E7" s="19">
        <v>1350000</v>
      </c>
      <c r="F7" s="16">
        <f t="shared" si="0"/>
        <v>1383333.3333333333</v>
      </c>
      <c r="G7" s="8">
        <f t="shared" si="1"/>
        <v>35118.845842842464</v>
      </c>
    </row>
  </sheetData>
  <phoneticPr fontId="8"/>
  <pageMargins left="0.7" right="0.7" top="0.75" bottom="0.75" header="0.3" footer="0.3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3BB68-8721-C840-815A-418207B1957C}">
  <dimension ref="A2:F8"/>
  <sheetViews>
    <sheetView workbookViewId="0">
      <selection activeCell="A15" sqref="A15:XFD34"/>
    </sheetView>
  </sheetViews>
  <sheetFormatPr baseColWidth="10" defaultRowHeight="20"/>
  <cols>
    <col min="1" max="1" width="28.85546875" customWidth="1"/>
  </cols>
  <sheetData>
    <row r="2" spans="1:6">
      <c r="A2" t="s">
        <v>261</v>
      </c>
    </row>
    <row r="3" spans="1:6" ht="42">
      <c r="A3" s="13"/>
      <c r="B3" s="22" t="s">
        <v>2</v>
      </c>
      <c r="C3" s="22" t="s">
        <v>3</v>
      </c>
      <c r="D3" s="22" t="s">
        <v>4</v>
      </c>
      <c r="E3" s="22" t="s">
        <v>10</v>
      </c>
      <c r="F3" s="34" t="s">
        <v>34</v>
      </c>
    </row>
    <row r="4" spans="1:6">
      <c r="A4" s="13" t="s">
        <v>256</v>
      </c>
      <c r="B4" s="42">
        <v>0.3</v>
      </c>
      <c r="C4" s="42">
        <v>0.17</v>
      </c>
      <c r="D4" s="42">
        <v>0.27</v>
      </c>
      <c r="E4" s="42">
        <f>AVERAGE(B4:D4)</f>
        <v>0.24666666666666667</v>
      </c>
      <c r="F4" s="14">
        <f>STDEV(B4:D4)</f>
        <v>6.806859285554058E-2</v>
      </c>
    </row>
    <row r="5" spans="1:6">
      <c r="A5" s="13" t="s">
        <v>262</v>
      </c>
      <c r="B5" s="42">
        <v>23.4</v>
      </c>
      <c r="C5" s="42">
        <v>22.7</v>
      </c>
      <c r="D5" s="42">
        <v>23.8</v>
      </c>
      <c r="E5" s="42">
        <f>AVERAGE(B5:D5)</f>
        <v>23.299999999999997</v>
      </c>
      <c r="F5" s="14">
        <f>STDEV(B5:D5)</f>
        <v>0.55677643628300277</v>
      </c>
    </row>
    <row r="6" spans="1:6">
      <c r="A6" s="13" t="s">
        <v>263</v>
      </c>
      <c r="B6" s="42">
        <v>39.1</v>
      </c>
      <c r="C6" s="42">
        <v>39.6</v>
      </c>
      <c r="D6" s="42">
        <v>38</v>
      </c>
      <c r="E6" s="42">
        <f t="shared" ref="E6:E8" si="0">AVERAGE(B6:D6)</f>
        <v>38.9</v>
      </c>
      <c r="F6" s="14">
        <f t="shared" ref="F6:F8" si="1">STDEV(B6:D6)</f>
        <v>0.81853527718724572</v>
      </c>
    </row>
    <row r="7" spans="1:6">
      <c r="A7" s="13" t="s">
        <v>264</v>
      </c>
      <c r="B7" s="42">
        <v>49.2</v>
      </c>
      <c r="C7" s="42">
        <v>49</v>
      </c>
      <c r="D7" s="42">
        <v>47.1</v>
      </c>
      <c r="E7" s="42">
        <f t="shared" si="0"/>
        <v>48.433333333333337</v>
      </c>
      <c r="F7" s="14">
        <f t="shared" si="1"/>
        <v>1.1590225767142475</v>
      </c>
    </row>
    <row r="8" spans="1:6">
      <c r="A8" s="13" t="s">
        <v>265</v>
      </c>
      <c r="B8" s="42">
        <v>63</v>
      </c>
      <c r="C8" s="42">
        <v>63.6</v>
      </c>
      <c r="D8" s="42">
        <v>62.9</v>
      </c>
      <c r="E8" s="42">
        <f t="shared" si="0"/>
        <v>63.166666666666664</v>
      </c>
      <c r="F8" s="14">
        <f t="shared" si="1"/>
        <v>0.37859388972001956</v>
      </c>
    </row>
  </sheetData>
  <phoneticPr fontId="8"/>
  <pageMargins left="0.7" right="0.7" top="0.75" bottom="0.75" header="0.3" footer="0.3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4285BE-C4D0-E544-8073-6ED6EC89A2BD}">
  <dimension ref="A2:F7"/>
  <sheetViews>
    <sheetView topLeftCell="A3" workbookViewId="0">
      <selection activeCell="A10" sqref="A10:XFD32"/>
    </sheetView>
  </sheetViews>
  <sheetFormatPr baseColWidth="10" defaultRowHeight="20"/>
  <cols>
    <col min="1" max="1" width="28.85546875" customWidth="1"/>
  </cols>
  <sheetData>
    <row r="2" spans="1:6">
      <c r="A2" t="s">
        <v>260</v>
      </c>
    </row>
    <row r="3" spans="1:6" ht="42">
      <c r="A3" s="13"/>
      <c r="B3" s="22" t="s">
        <v>2</v>
      </c>
      <c r="C3" s="22" t="s">
        <v>3</v>
      </c>
      <c r="D3" s="22" t="s">
        <v>4</v>
      </c>
      <c r="E3" s="22" t="s">
        <v>10</v>
      </c>
      <c r="F3" s="34" t="s">
        <v>34</v>
      </c>
    </row>
    <row r="4" spans="1:6">
      <c r="A4" s="13" t="s">
        <v>256</v>
      </c>
      <c r="B4" s="43">
        <v>0.22</v>
      </c>
      <c r="C4" s="43">
        <v>0.28999999999999998</v>
      </c>
      <c r="D4" s="43">
        <v>0.22</v>
      </c>
      <c r="E4" s="14">
        <f>AVERAGE(B4:D4)</f>
        <v>0.24333333333333332</v>
      </c>
      <c r="F4" s="14">
        <f>STDEV(B4:D4)</f>
        <v>4.0414518843273982E-2</v>
      </c>
    </row>
    <row r="5" spans="1:6">
      <c r="A5" s="13" t="s">
        <v>257</v>
      </c>
      <c r="B5" s="43">
        <v>3.35</v>
      </c>
      <c r="C5" s="43">
        <v>3.53</v>
      </c>
      <c r="D5" s="43">
        <v>3.61</v>
      </c>
      <c r="E5" s="14">
        <f>AVERAGE(B5:D5)</f>
        <v>3.4966666666666666</v>
      </c>
      <c r="F5" s="14">
        <f>STDEV(B5:D5)</f>
        <v>0.13316656236958774</v>
      </c>
    </row>
    <row r="6" spans="1:6">
      <c r="A6" s="13" t="s">
        <v>259</v>
      </c>
      <c r="B6" s="43">
        <v>15.1</v>
      </c>
      <c r="C6" s="43">
        <v>14.9</v>
      </c>
      <c r="D6" s="43">
        <v>14.2</v>
      </c>
      <c r="E6" s="14">
        <f t="shared" ref="E6:E7" si="0">AVERAGE(B6:D6)</f>
        <v>14.733333333333334</v>
      </c>
      <c r="F6" s="14">
        <f t="shared" ref="F6:F7" si="1">STDEV(B6:D6)</f>
        <v>0.47258156262526113</v>
      </c>
    </row>
    <row r="7" spans="1:6">
      <c r="A7" s="13" t="s">
        <v>258</v>
      </c>
      <c r="B7" s="43">
        <v>34.799999999999997</v>
      </c>
      <c r="C7" s="43">
        <v>35.6</v>
      </c>
      <c r="D7" s="43">
        <v>35.700000000000003</v>
      </c>
      <c r="E7" s="14">
        <f t="shared" si="0"/>
        <v>35.366666666666667</v>
      </c>
      <c r="F7" s="14">
        <f t="shared" si="1"/>
        <v>0.49328828623162768</v>
      </c>
    </row>
  </sheetData>
  <phoneticPr fontId="8"/>
  <pageMargins left="0.7" right="0.7" top="0.75" bottom="0.75" header="0.3" footer="0.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BDBEF6-F74B-FF4B-9AE5-418D309B1BCA}">
  <dimension ref="A8:F12"/>
  <sheetViews>
    <sheetView workbookViewId="0">
      <selection activeCell="G25" sqref="G25"/>
    </sheetView>
  </sheetViews>
  <sheetFormatPr baseColWidth="10" defaultRowHeight="20"/>
  <cols>
    <col min="1" max="1" width="28.85546875" customWidth="1"/>
  </cols>
  <sheetData>
    <row r="8" spans="1:6">
      <c r="A8" t="s">
        <v>253</v>
      </c>
    </row>
    <row r="9" spans="1:6" ht="42">
      <c r="A9" s="47"/>
      <c r="B9" s="22" t="s">
        <v>2</v>
      </c>
      <c r="C9" s="22" t="s">
        <v>3</v>
      </c>
      <c r="D9" s="22" t="s">
        <v>4</v>
      </c>
      <c r="E9" s="22" t="s">
        <v>10</v>
      </c>
      <c r="F9" s="34" t="s">
        <v>34</v>
      </c>
    </row>
    <row r="10" spans="1:6">
      <c r="A10" s="47" t="s">
        <v>254</v>
      </c>
      <c r="B10" s="43">
        <v>10.9</v>
      </c>
      <c r="C10" s="43">
        <v>11</v>
      </c>
      <c r="D10" s="43">
        <v>12.3</v>
      </c>
      <c r="E10" s="14">
        <f>AVERAGE(B10:D10)</f>
        <v>11.4</v>
      </c>
      <c r="F10" s="14">
        <f>STDEV(B10:D10)</f>
        <v>0.78102496759066575</v>
      </c>
    </row>
    <row r="11" spans="1:6" ht="60" customHeight="1">
      <c r="A11" s="32" t="s">
        <v>255</v>
      </c>
      <c r="B11" s="43">
        <v>8.6999999999999993</v>
      </c>
      <c r="C11" s="43">
        <v>7.7</v>
      </c>
      <c r="D11" s="43">
        <v>8</v>
      </c>
      <c r="E11" s="14">
        <f>AVERAGE(B11:D11)</f>
        <v>8.1333333333333329</v>
      </c>
      <c r="F11" s="14">
        <f>STDEV(B11:D11)</f>
        <v>0.51316014394468801</v>
      </c>
    </row>
    <row r="12" spans="1:6">
      <c r="B12" s="4"/>
      <c r="C12" s="4"/>
    </row>
  </sheetData>
  <phoneticPr fontId="8"/>
  <pageMargins left="0.7" right="0.7" top="0.75" bottom="0.75" header="0.3" footer="0.3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4532BC-A717-EB40-A0BE-232702C94DC1}">
  <dimension ref="A1:C10"/>
  <sheetViews>
    <sheetView workbookViewId="0">
      <selection activeCell="D25" sqref="D25"/>
    </sheetView>
  </sheetViews>
  <sheetFormatPr baseColWidth="10" defaultRowHeight="20"/>
  <cols>
    <col min="1" max="1" width="28.85546875" customWidth="1"/>
  </cols>
  <sheetData>
    <row r="1" spans="1:3">
      <c r="B1" s="4"/>
      <c r="C1" s="4"/>
    </row>
    <row r="3" spans="1:3">
      <c r="A3" s="18"/>
      <c r="B3" s="18"/>
      <c r="C3" s="18"/>
    </row>
    <row r="4" spans="1:3">
      <c r="A4" s="4"/>
      <c r="B4" s="4"/>
      <c r="C4" s="4"/>
    </row>
    <row r="5" spans="1:3">
      <c r="A5" t="s">
        <v>275</v>
      </c>
    </row>
    <row r="6" spans="1:3">
      <c r="A6" s="13"/>
      <c r="B6" s="47" t="s">
        <v>252</v>
      </c>
    </row>
    <row r="7" spans="1:3" ht="21">
      <c r="A7" s="37" t="s">
        <v>256</v>
      </c>
      <c r="B7" s="14">
        <v>0</v>
      </c>
    </row>
    <row r="8" spans="1:3" ht="42">
      <c r="A8" s="37" t="s">
        <v>250</v>
      </c>
      <c r="B8" s="14">
        <v>42.950200000000002</v>
      </c>
    </row>
    <row r="9" spans="1:3" ht="42">
      <c r="A9" s="37" t="s">
        <v>251</v>
      </c>
      <c r="B9" s="14">
        <v>56.731200000000001</v>
      </c>
    </row>
    <row r="10" spans="1:3">
      <c r="A10" s="6"/>
    </row>
  </sheetData>
  <phoneticPr fontId="8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ワークシート</vt:lpstr>
      </vt:variant>
      <vt:variant>
        <vt:i4>54</vt:i4>
      </vt:variant>
    </vt:vector>
  </HeadingPairs>
  <TitlesOfParts>
    <vt:vector size="54" baseType="lpstr">
      <vt:lpstr>Figure 1C</vt:lpstr>
      <vt:lpstr>Figure 1E</vt:lpstr>
      <vt:lpstr>Figure 1F</vt:lpstr>
      <vt:lpstr>Figure 1G</vt:lpstr>
      <vt:lpstr>Figure 1H</vt:lpstr>
      <vt:lpstr>Figure 2B</vt:lpstr>
      <vt:lpstr>Figure 2C</vt:lpstr>
      <vt:lpstr>Figure 3C</vt:lpstr>
      <vt:lpstr>Figure 3D</vt:lpstr>
      <vt:lpstr>Figure 3E</vt:lpstr>
      <vt:lpstr>Figure 3F</vt:lpstr>
      <vt:lpstr>Figure 3G</vt:lpstr>
      <vt:lpstr>Figure 3H</vt:lpstr>
      <vt:lpstr>Figure 4A</vt:lpstr>
      <vt:lpstr>Figure 4B-C</vt:lpstr>
      <vt:lpstr>Figure 4D</vt:lpstr>
      <vt:lpstr>Figure 4E</vt:lpstr>
      <vt:lpstr>Figure 5A</vt:lpstr>
      <vt:lpstr>Figure 5B</vt:lpstr>
      <vt:lpstr>Figure 5D</vt:lpstr>
      <vt:lpstr>Figure 5E</vt:lpstr>
      <vt:lpstr>Figure 5G</vt:lpstr>
      <vt:lpstr>Figure 5H</vt:lpstr>
      <vt:lpstr>Figure 6B</vt:lpstr>
      <vt:lpstr>Figure 6D</vt:lpstr>
      <vt:lpstr>Figure 6E</vt:lpstr>
      <vt:lpstr>Figure 6G</vt:lpstr>
      <vt:lpstr>Figure 6H</vt:lpstr>
      <vt:lpstr>Figure 6F</vt:lpstr>
      <vt:lpstr>Figure S1A</vt:lpstr>
      <vt:lpstr>Figure S1B</vt:lpstr>
      <vt:lpstr>Figure S1C</vt:lpstr>
      <vt:lpstr>Figure S1D</vt:lpstr>
      <vt:lpstr>Figure S2A</vt:lpstr>
      <vt:lpstr>Figure S2C</vt:lpstr>
      <vt:lpstr>Figure S3A</vt:lpstr>
      <vt:lpstr>Figure S3B</vt:lpstr>
      <vt:lpstr>Figure S3C</vt:lpstr>
      <vt:lpstr>Figure S3D</vt:lpstr>
      <vt:lpstr>Figure S4A</vt:lpstr>
      <vt:lpstr>Figure S4B</vt:lpstr>
      <vt:lpstr>Figure S4C</vt:lpstr>
      <vt:lpstr>Figure S5A</vt:lpstr>
      <vt:lpstr>Figure S5B</vt:lpstr>
      <vt:lpstr>Figure S5C</vt:lpstr>
      <vt:lpstr>Figure S5D</vt:lpstr>
      <vt:lpstr>Figure S6B</vt:lpstr>
      <vt:lpstr>Figure S6D</vt:lpstr>
      <vt:lpstr>Figure S6E</vt:lpstr>
      <vt:lpstr>Figure S6C</vt:lpstr>
      <vt:lpstr>Figure S7A</vt:lpstr>
      <vt:lpstr>Figure S7B</vt:lpstr>
      <vt:lpstr>Figure S7E</vt:lpstr>
      <vt:lpstr>Figure S7F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Akitsu Hotta</cp:lastModifiedBy>
  <dcterms:created xsi:type="dcterms:W3CDTF">2019-06-27T14:35:43Z</dcterms:created>
  <dcterms:modified xsi:type="dcterms:W3CDTF">2020-02-05T08:32:11Z</dcterms:modified>
</cp:coreProperties>
</file>