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2"/>
  <workbookPr/>
  <mc:AlternateContent xmlns:mc="http://schemas.openxmlformats.org/markup-compatibility/2006">
    <mc:Choice Requires="x15">
      <x15ac:absPath xmlns:x15ac="http://schemas.microsoft.com/office/spreadsheetml/2010/11/ac" url="/Users/pj3/Desktop/desktop_papers/SP_paper_FINAL EDITORIAL REV 2020/"/>
    </mc:Choice>
  </mc:AlternateContent>
  <xr:revisionPtr revIDLastSave="0" documentId="13_ncr:1_{8C922C1D-1A27-5640-8913-68646F039015}" xr6:coauthVersionLast="36" xr6:coauthVersionMax="36" xr10:uidLastSave="{00000000-0000-0000-0000-000000000000}"/>
  <bookViews>
    <workbookView xWindow="1380" yWindow="460" windowWidth="33300" windowHeight="14180" xr2:uid="{00000000-000D-0000-FFFF-FFFF00000000}"/>
  </bookViews>
  <sheets>
    <sheet name="Summary of last timepoints" sheetId="1" r:id="rId1"/>
    <sheet name="All timepoints (p values)" sheetId="2" r:id="rId2"/>
    <sheet name="All timepoints, named mice" sheetId="3" r:id="rId3"/>
    <sheet name="All fields of view (p values)" sheetId="5" r:id="rId4"/>
    <sheet name="Error rates (sim. datasets)" sheetId="4" r:id="rId5"/>
    <sheet name="Bimodality Coeff. (animals)" sheetId="6" r:id="rId6"/>
    <sheet name="Bimodality Coeff. (FoV)" sheetId="7" r:id="rId7"/>
    <sheet name="Bimodality Coeff. Err rates" sheetId="8" r:id="rId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37" i="5" l="1"/>
  <c r="G3" i="7"/>
  <c r="B437" i="7" s="1"/>
  <c r="G3" i="6"/>
  <c r="B85" i="6" s="1"/>
  <c r="G437" i="5"/>
  <c r="F437" i="5"/>
  <c r="E437" i="5"/>
  <c r="B437" i="5"/>
  <c r="G438" i="5"/>
  <c r="F438" i="5"/>
  <c r="E438" i="5"/>
  <c r="D438" i="5"/>
  <c r="C438" i="5"/>
  <c r="B438" i="5"/>
  <c r="H438" i="5" s="1"/>
  <c r="G24" i="4"/>
  <c r="G23" i="4"/>
  <c r="G22" i="4"/>
  <c r="G21" i="4"/>
  <c r="F24" i="4"/>
  <c r="F23" i="4"/>
  <c r="F21" i="4"/>
  <c r="F22" i="4"/>
  <c r="E24" i="4"/>
  <c r="E23" i="4"/>
  <c r="E22" i="4"/>
  <c r="E21" i="4"/>
  <c r="D24" i="4"/>
  <c r="D23" i="4"/>
  <c r="D22" i="4"/>
  <c r="D21" i="4"/>
  <c r="B24" i="4"/>
  <c r="B23" i="4"/>
  <c r="B22" i="4"/>
  <c r="B21" i="4"/>
  <c r="G16" i="4"/>
  <c r="F16" i="4"/>
  <c r="E16" i="4"/>
  <c r="D16" i="4"/>
  <c r="B16" i="4"/>
  <c r="F18" i="4"/>
  <c r="C18" i="4"/>
  <c r="B18" i="4"/>
  <c r="F17" i="4"/>
  <c r="G17" i="4"/>
  <c r="D17" i="4"/>
  <c r="E17" i="4"/>
  <c r="C437" i="5" l="1"/>
  <c r="H437" i="5" s="1"/>
  <c r="H439" i="5" s="1"/>
  <c r="B439" i="5"/>
  <c r="F439" i="5"/>
  <c r="G439" i="5"/>
  <c r="D439" i="5"/>
  <c r="E439" i="5"/>
  <c r="C439" i="5" l="1"/>
</calcChain>
</file>

<file path=xl/sharedStrings.xml><?xml version="1.0" encoding="utf-8"?>
<sst xmlns="http://schemas.openxmlformats.org/spreadsheetml/2006/main" count="1177" uniqueCount="566">
  <si>
    <t>HH</t>
  </si>
  <si>
    <t>SI</t>
  </si>
  <si>
    <t>CH</t>
  </si>
  <si>
    <t>HY</t>
  </si>
  <si>
    <t>FM</t>
  </si>
  <si>
    <t>ACR</t>
  </si>
  <si>
    <t>Oesophagus</t>
  </si>
  <si>
    <t>Ear</t>
  </si>
  <si>
    <t>Paw</t>
  </si>
  <si>
    <t>Back</t>
  </si>
  <si>
    <t>Interscale</t>
  </si>
  <si>
    <t xml:space="preserve">Scale </t>
  </si>
  <si>
    <t>Scale</t>
  </si>
  <si>
    <t>OE</t>
  </si>
  <si>
    <t>Back (KM14)</t>
  </si>
  <si>
    <t>Back (KM29)</t>
  </si>
  <si>
    <t>Back (KM24)</t>
  </si>
  <si>
    <t>Tissue</t>
  </si>
  <si>
    <t>Cells are coloured red if p&lt;0.05</t>
  </si>
  <si>
    <t>Algorithm</t>
  </si>
  <si>
    <t>Cell=1 and red if p&lt;0.05 (i.e. multimodal)</t>
  </si>
  <si>
    <t>Day</t>
  </si>
  <si>
    <t>sca12mouse6e</t>
  </si>
  <si>
    <t>sca12mouse6g</t>
  </si>
  <si>
    <t>sca12mouse1a</t>
  </si>
  <si>
    <t>sca07mouse1c</t>
  </si>
  <si>
    <t>sca07mouse1i</t>
  </si>
  <si>
    <t>sca07mouse1j</t>
  </si>
  <si>
    <t>sca00mouse6c</t>
  </si>
  <si>
    <t>sca00mouse6d</t>
  </si>
  <si>
    <t>sca00mouse1k</t>
  </si>
  <si>
    <t>sca18mouse1e</t>
  </si>
  <si>
    <t>sca18mouse1f</t>
  </si>
  <si>
    <t>eso00mouse6c</t>
  </si>
  <si>
    <t>eso00mouse6d</t>
  </si>
  <si>
    <t>eso00mouse1k</t>
  </si>
  <si>
    <t>eso07mouse1c</t>
  </si>
  <si>
    <t>eso07mouse1i</t>
  </si>
  <si>
    <t>eso07mouse1j</t>
  </si>
  <si>
    <t>eso12mouse6e</t>
  </si>
  <si>
    <t>eso12mouse6g</t>
  </si>
  <si>
    <t>eso12mouse1a</t>
  </si>
  <si>
    <t>eso18mouse1d</t>
  </si>
  <si>
    <t>eso18mouse1e</t>
  </si>
  <si>
    <t>backkm4100mouse9</t>
  </si>
  <si>
    <t>backkm4100mouse0</t>
  </si>
  <si>
    <t>backkm4100mouse1</t>
  </si>
  <si>
    <t>backkm4100mouse2</t>
  </si>
  <si>
    <t>backkm4105mouse3</t>
  </si>
  <si>
    <t>backkm4105mouse4</t>
  </si>
  <si>
    <t>backkm4105mouse6</t>
  </si>
  <si>
    <t>backkm4105mouse5</t>
  </si>
  <si>
    <t>backkm4114mouse7</t>
  </si>
  <si>
    <t>backkm4114mouse8</t>
  </si>
  <si>
    <t>backkm4114mouse9</t>
  </si>
  <si>
    <t>backkm4114mouse0</t>
  </si>
  <si>
    <t>ear00mouse6c</t>
  </si>
  <si>
    <t>ear00mouse6d</t>
  </si>
  <si>
    <t>ear00mouse1k</t>
  </si>
  <si>
    <t>ear07mouse1c</t>
  </si>
  <si>
    <t>ear07mouse1i</t>
  </si>
  <si>
    <t>ear07mouse1j</t>
  </si>
  <si>
    <t>ear12mouse6e</t>
  </si>
  <si>
    <t>ear12mouse6g</t>
  </si>
  <si>
    <t>ear12mouse1a</t>
  </si>
  <si>
    <t>ear18mouse1d</t>
  </si>
  <si>
    <t>ear18mouse1e</t>
  </si>
  <si>
    <t>ear18mouse1f</t>
  </si>
  <si>
    <t>paw00mouse6c</t>
  </si>
  <si>
    <t>paw00mouse6d</t>
  </si>
  <si>
    <t>paw00mouse1k</t>
  </si>
  <si>
    <t>paw07mouse1c</t>
  </si>
  <si>
    <t>paw07mouse1i</t>
  </si>
  <si>
    <t>paw07mouse1j</t>
  </si>
  <si>
    <t>paw12mouse6e</t>
  </si>
  <si>
    <t>paw12mouse6g</t>
  </si>
  <si>
    <t>paw12mouse1a</t>
  </si>
  <si>
    <t>paw18mouse1d</t>
  </si>
  <si>
    <t>paw18mouse1e</t>
  </si>
  <si>
    <t>paw18mouse1f</t>
  </si>
  <si>
    <t>backkm2900mouse1</t>
  </si>
  <si>
    <t>backkm2900mouse9</t>
  </si>
  <si>
    <t>backkm2911mouse0</t>
  </si>
  <si>
    <t>backkm2911mouse1</t>
  </si>
  <si>
    <t>backkm2911mouse90</t>
  </si>
  <si>
    <t>backkm2911mouse2</t>
  </si>
  <si>
    <t>backkm2400mouse4</t>
  </si>
  <si>
    <t>backkm2400mouse5</t>
  </si>
  <si>
    <t>backkm2400mouse8</t>
  </si>
  <si>
    <t>backkm2400mouse9</t>
  </si>
  <si>
    <t>backkm2421mouse1</t>
  </si>
  <si>
    <t>backkm2421mouse0</t>
  </si>
  <si>
    <t>backkm2421mouse7</t>
  </si>
  <si>
    <t>backkm2421mouse6</t>
  </si>
  <si>
    <t>is00mouse6c</t>
  </si>
  <si>
    <t>is00mouse6d</t>
  </si>
  <si>
    <t>is00mouse1k</t>
  </si>
  <si>
    <t>is07mouse1c</t>
  </si>
  <si>
    <t>is07mouse1j</t>
  </si>
  <si>
    <t>is07mouse1i</t>
  </si>
  <si>
    <t>is12mouse6e</t>
  </si>
  <si>
    <t>is12mouse6g</t>
  </si>
  <si>
    <t>is12mouse1a</t>
  </si>
  <si>
    <t>is18mouse1e</t>
  </si>
  <si>
    <t>is18mouse1f</t>
  </si>
  <si>
    <t>Unimodal</t>
  </si>
  <si>
    <t>Unimodal with initial noise</t>
  </si>
  <si>
    <t>Bimodal (33% subpopulation, 1/2.6 div rate)</t>
  </si>
  <si>
    <t>Bimodal (5% subpopulation, 1/4 div rate)</t>
  </si>
  <si>
    <t>Higher is better</t>
  </si>
  <si>
    <t>Lower is better</t>
  </si>
  <si>
    <t>Red = worse</t>
  </si>
  <si>
    <t>Fraction of simulations out of 1000 where p &lt; 0.05</t>
  </si>
  <si>
    <t>Algorithms</t>
  </si>
  <si>
    <t>Hartigan, J. A. and Hartigan, P. M. (1985). The Dip Test of Unimodality, Journal of the American Statistical Association, 86, 738--746</t>
  </si>
  <si>
    <t>Silverman, B. W. (1981). Using kernel density estimates to investigate multimodality, Journal of the Royal Statistical Society. Series B, 43, 97--99</t>
  </si>
  <si>
    <t>Cheng, M. Y. and Hall, P. (1998). Calibrating the excess mass and dip tests of modality, Journal of the Royal Statistical Society. Series B, 60, 579--589</t>
  </si>
  <si>
    <t>Hall, P. and York, M. (2001). On the calibration of Silverman's test for multimodality, Statistica Sinica, 11, 515--536</t>
  </si>
  <si>
    <t>Fisher, N.I. and Marron, J. S. (2001). Mode testing via the excess mass estimate, Biometrika, 88, 419--517</t>
  </si>
  <si>
    <t>Jose Ameijeiras--Alonso, Rosa M. Crujeiras, Alberto Rodriguez--Casal (2016). Mode testing, critical bandwidth and excess mass, arXiv preprint: 1609.05188</t>
  </si>
  <si>
    <t>1000 cells (per animal)</t>
  </si>
  <si>
    <t>200 cells (per field of view)</t>
  </si>
  <si>
    <t>Eso.0.6c.1</t>
  </si>
  <si>
    <t>Eso.0.6c.2</t>
  </si>
  <si>
    <t>Eso.0.6c.3</t>
  </si>
  <si>
    <t>Eso.0.6c.4</t>
  </si>
  <si>
    <t>Eso.0.6c.5</t>
  </si>
  <si>
    <t>Eso.0.6d.1</t>
  </si>
  <si>
    <t>Eso.0.6d.2</t>
  </si>
  <si>
    <t>Eso.0.6d.3</t>
  </si>
  <si>
    <t>Eso.0.6d.4</t>
  </si>
  <si>
    <t>Eso.0.6d.5</t>
  </si>
  <si>
    <t>Eso.0.1k.1</t>
  </si>
  <si>
    <t>Eso.0.1k.2</t>
  </si>
  <si>
    <t>Eso.0.1k.3</t>
  </si>
  <si>
    <t>Eso.0.1k.4</t>
  </si>
  <si>
    <t>Eso.0.1k.5</t>
  </si>
  <si>
    <t>Eso.7.1c.1</t>
  </si>
  <si>
    <t>Eso.7.1c.2</t>
  </si>
  <si>
    <t>Eso.7.1c.3</t>
  </si>
  <si>
    <t>Eso.7.1c.4</t>
  </si>
  <si>
    <t>Eso.7.1c.5</t>
  </si>
  <si>
    <t>Eso.7.1i.1</t>
  </si>
  <si>
    <t>Eso.7.1i.2</t>
  </si>
  <si>
    <t>Eso.7.1i.3</t>
  </si>
  <si>
    <t>Eso.7.1i.4</t>
  </si>
  <si>
    <t>Eso.7.1i.5</t>
  </si>
  <si>
    <t>Eso.7.1j.1</t>
  </si>
  <si>
    <t>Eso.7.1j.2</t>
  </si>
  <si>
    <t>Eso.7.1j.3</t>
  </si>
  <si>
    <t>Eso.7.1j.4</t>
  </si>
  <si>
    <t>Eso.7.1j.5</t>
  </si>
  <si>
    <t>Eso.12.6e.1</t>
  </si>
  <si>
    <t>Eso.12.6e.2</t>
  </si>
  <si>
    <t>Eso.12.6e.3</t>
  </si>
  <si>
    <t>Eso.12.6e.4</t>
  </si>
  <si>
    <t>Eso.12.6e.5</t>
  </si>
  <si>
    <t>Eso.12.6g.1</t>
  </si>
  <si>
    <t>Eso.12.6g.2</t>
  </si>
  <si>
    <t>Eso.12.6g.3</t>
  </si>
  <si>
    <t>Eso.12.6g.4</t>
  </si>
  <si>
    <t>Eso.12.6g.5</t>
  </si>
  <si>
    <t>Eso.12.1a.1</t>
  </si>
  <si>
    <t>Eso.12.1a.2</t>
  </si>
  <si>
    <t>Eso.12.1a.3</t>
  </si>
  <si>
    <t>Eso.12.1a.4</t>
  </si>
  <si>
    <t>Eso.12.1a.5</t>
  </si>
  <si>
    <t>Eso.18.1d.1</t>
  </si>
  <si>
    <t>Eso.18.1d.2</t>
  </si>
  <si>
    <t>Eso.18.1d.3</t>
  </si>
  <si>
    <t>Eso.18.1d.4</t>
  </si>
  <si>
    <t>Eso.18.1d.5</t>
  </si>
  <si>
    <t>Eso.18.1e.1</t>
  </si>
  <si>
    <t>Eso.18.1e.2</t>
  </si>
  <si>
    <t>Eso.18.1e.3</t>
  </si>
  <si>
    <t>Eso.18.1e.4</t>
  </si>
  <si>
    <t>Eso.18.1e.5</t>
  </si>
  <si>
    <t>Paw.0.6c.1</t>
  </si>
  <si>
    <t>Paw.0.6c.2</t>
  </si>
  <si>
    <t>Paw.0.6c.3</t>
  </si>
  <si>
    <t>Paw.0.6c.4</t>
  </si>
  <si>
    <t>Paw.0.6c.5</t>
  </si>
  <si>
    <t>Paw.0.6c.6</t>
  </si>
  <si>
    <t>Paw.0.6d.1</t>
  </si>
  <si>
    <t>Paw.0.6d.2</t>
  </si>
  <si>
    <t>Paw.0.6d.3</t>
  </si>
  <si>
    <t>Paw.0.6d.4</t>
  </si>
  <si>
    <t>Paw.0.6d.5</t>
  </si>
  <si>
    <t>Paw.0.6d.6</t>
  </si>
  <si>
    <t>Paw.0.1k.1</t>
  </si>
  <si>
    <t>Paw.0.1k.2</t>
  </si>
  <si>
    <t>Paw.0.1k.3</t>
  </si>
  <si>
    <t>Paw.0.1k.4</t>
  </si>
  <si>
    <t>Paw.0.1k.5</t>
  </si>
  <si>
    <t>Paw.0.1k.6</t>
  </si>
  <si>
    <t>Paw.7.1c.1</t>
  </si>
  <si>
    <t>Paw.7.1c.3</t>
  </si>
  <si>
    <t>Paw.7.1c.4</t>
  </si>
  <si>
    <t>Paw.7.1c.5</t>
  </si>
  <si>
    <t>Paw.7.1c.6</t>
  </si>
  <si>
    <t>Paw.7.1i.1</t>
  </si>
  <si>
    <t>Paw.7.1i.2</t>
  </si>
  <si>
    <t>Paw.7.1i.3</t>
  </si>
  <si>
    <t>Paw.7.1i.4</t>
  </si>
  <si>
    <t>Paw.7.1i.5</t>
  </si>
  <si>
    <t>Paw.7.1i.6</t>
  </si>
  <si>
    <t>Paw.7.1j.1</t>
  </si>
  <si>
    <t>Paw.7.1j.4</t>
  </si>
  <si>
    <t>Paw.7.1j.5</t>
  </si>
  <si>
    <t>Paw.12.6e.1</t>
  </si>
  <si>
    <t>Paw.12.6e.2</t>
  </si>
  <si>
    <t>Paw.12.6e.3</t>
  </si>
  <si>
    <t>Paw.12.6e.4</t>
  </si>
  <si>
    <t>Paw.12.6e.5</t>
  </si>
  <si>
    <t>Paw.12.6g.1</t>
  </si>
  <si>
    <t>Paw.12.6g.2</t>
  </si>
  <si>
    <t>Paw.12.6g.3</t>
  </si>
  <si>
    <t>Paw.12.6g.4</t>
  </si>
  <si>
    <t>Paw.12.6g.5</t>
  </si>
  <si>
    <t>Paw.12.6g.6</t>
  </si>
  <si>
    <t>Paw.12.1a.1</t>
  </si>
  <si>
    <t>Paw.12.1a.2</t>
  </si>
  <si>
    <t>Paw.12.1a.3</t>
  </si>
  <si>
    <t>Paw.12.1a.4</t>
  </si>
  <si>
    <t>Paw.12.1a.5</t>
  </si>
  <si>
    <t>Paw.12.1a.6</t>
  </si>
  <si>
    <t>Paw.18.1d.1</t>
  </si>
  <si>
    <t>Paw.18.1d.2</t>
  </si>
  <si>
    <t>Paw.18.1d.3</t>
  </si>
  <si>
    <t>Paw.18.1d.4</t>
  </si>
  <si>
    <t>Paw.18.1d.5</t>
  </si>
  <si>
    <t>Paw.18.1d.6</t>
  </si>
  <si>
    <t>Paw.18.1e.1</t>
  </si>
  <si>
    <t>Paw.18.1e.2</t>
  </si>
  <si>
    <t>Paw.18.1e.3</t>
  </si>
  <si>
    <t>Paw.18.1e.4</t>
  </si>
  <si>
    <t>Paw.18.1e.5</t>
  </si>
  <si>
    <t>Paw.18.1e.6</t>
  </si>
  <si>
    <t>Paw.18.1f.1</t>
  </si>
  <si>
    <t>Paw.18.1f.2</t>
  </si>
  <si>
    <t>Ear.0.6c.1</t>
  </si>
  <si>
    <t>Ear.0.6c.2</t>
  </si>
  <si>
    <t>Ear.0.6c.3</t>
  </si>
  <si>
    <t>Ear.0.6c.4</t>
  </si>
  <si>
    <t>Ear.0.6c.5</t>
  </si>
  <si>
    <t>Ear.0.6c.6</t>
  </si>
  <si>
    <t>Ear.0.6d.1</t>
  </si>
  <si>
    <t>Ear.0.6d.2</t>
  </si>
  <si>
    <t>Ear.0.6d.3</t>
  </si>
  <si>
    <t>Ear.0.6d.4</t>
  </si>
  <si>
    <t>Ear.0.6d.5</t>
  </si>
  <si>
    <t>Ear.0.6d.6</t>
  </si>
  <si>
    <t>Ear.0.1k.1</t>
  </si>
  <si>
    <t>Ear.0.1k.2</t>
  </si>
  <si>
    <t>Ear.0.1k.3</t>
  </si>
  <si>
    <t>Ear.0.1k.4</t>
  </si>
  <si>
    <t>Ear.0.1k.5</t>
  </si>
  <si>
    <t>Ear.0.1k.6</t>
  </si>
  <si>
    <t>Ear.7.1c.1</t>
  </si>
  <si>
    <t>Ear.7.1c.2</t>
  </si>
  <si>
    <t>Ear.7.1c.3</t>
  </si>
  <si>
    <t>Ear.7.1c.4</t>
  </si>
  <si>
    <t>Ear.7.1c.5</t>
  </si>
  <si>
    <t>Ear.7.1c.6</t>
  </si>
  <si>
    <t>Ear.7.1i.1</t>
  </si>
  <si>
    <t>Ear.7.1i.2</t>
  </si>
  <si>
    <t>Ear.7.1i.3</t>
  </si>
  <si>
    <t>Ear.7.1i.4</t>
  </si>
  <si>
    <t>Ear.7.1i.5</t>
  </si>
  <si>
    <t>Ear.7.1i.6</t>
  </si>
  <si>
    <t>Ear.7.1j.1</t>
  </si>
  <si>
    <t>Ear.7.1j.2</t>
  </si>
  <si>
    <t>Ear.7.1j.3</t>
  </si>
  <si>
    <t>Ear.7.1j.4</t>
  </si>
  <si>
    <t>Ear.7.1j.5</t>
  </si>
  <si>
    <t>Ear.7.1j.6</t>
  </si>
  <si>
    <t>Ear.12.6e.1</t>
  </si>
  <si>
    <t>Ear.12.6e.2</t>
  </si>
  <si>
    <t>Ear.12.6e.3</t>
  </si>
  <si>
    <t>Ear.12.6e.4</t>
  </si>
  <si>
    <t>Ear.12.6e.5</t>
  </si>
  <si>
    <t>Ear.12.6e.6</t>
  </si>
  <si>
    <t>Ear.12.6g.1</t>
  </si>
  <si>
    <t>Ear.12.6g.2</t>
  </si>
  <si>
    <t>Ear.12.6g.3</t>
  </si>
  <si>
    <t>Ear.12.6g.4</t>
  </si>
  <si>
    <t>Ear.12.6g.5</t>
  </si>
  <si>
    <t>Ear.12.6g.6</t>
  </si>
  <si>
    <t>Ear.12.1a.1</t>
  </si>
  <si>
    <t>Ear.12.1a.2</t>
  </si>
  <si>
    <t>Ear.12.1a.3</t>
  </si>
  <si>
    <t>Ear.12.1a.4</t>
  </si>
  <si>
    <t>Ear.12.1a.5</t>
  </si>
  <si>
    <t>Ear.12.1a.6</t>
  </si>
  <si>
    <t>Ear.18.1d.1</t>
  </si>
  <si>
    <t>Ear.18.1d.2</t>
  </si>
  <si>
    <t>Ear.18.1d.3</t>
  </si>
  <si>
    <t>Ear.18.1d.4</t>
  </si>
  <si>
    <t>Ear.18.1d.5</t>
  </si>
  <si>
    <t>Ear.18.1d.6</t>
  </si>
  <si>
    <t>Ear.18.1e.1</t>
  </si>
  <si>
    <t>Ear.18.1e.2</t>
  </si>
  <si>
    <t>Ear.18.1e.3</t>
  </si>
  <si>
    <t>Ear.18.1e.4</t>
  </si>
  <si>
    <t>Ear.18.1e.5</t>
  </si>
  <si>
    <t>Ear.18.1e.6</t>
  </si>
  <si>
    <t>Ear.18.1f.1</t>
  </si>
  <si>
    <t>Ear.18.1f.2</t>
  </si>
  <si>
    <t>Ear.18.1f.4</t>
  </si>
  <si>
    <t>Ear.18.1f.5</t>
  </si>
  <si>
    <t>Ear.18.1f.6</t>
  </si>
  <si>
    <t>Back41.0.59.1</t>
  </si>
  <si>
    <t>Back41.0.59.2</t>
  </si>
  <si>
    <t>Back41.0.59.3</t>
  </si>
  <si>
    <t>Back41.0.59.4</t>
  </si>
  <si>
    <t>Back41.0.59.5</t>
  </si>
  <si>
    <t>Back41.0.60.1</t>
  </si>
  <si>
    <t>Back41.0.60.2</t>
  </si>
  <si>
    <t>Back41.0.60.3</t>
  </si>
  <si>
    <t>Back41.0.60.4</t>
  </si>
  <si>
    <t>Back41.0.60.5</t>
  </si>
  <si>
    <t>Back41.0.61.1</t>
  </si>
  <si>
    <t>Back41.0.61.2</t>
  </si>
  <si>
    <t>Back41.0.61.3</t>
  </si>
  <si>
    <t>Back41.0.61.4</t>
  </si>
  <si>
    <t>Back41.0.61.5</t>
  </si>
  <si>
    <t>Back41.0.62.1</t>
  </si>
  <si>
    <t>Back41.0.62.2</t>
  </si>
  <si>
    <t>Back41.0.62.3</t>
  </si>
  <si>
    <t>Back41.0.62.4</t>
  </si>
  <si>
    <t>Back41.0.62.5</t>
  </si>
  <si>
    <t>Back41.5.63.1</t>
  </si>
  <si>
    <t>Back41.5.63.2</t>
  </si>
  <si>
    <t>Back41.5.63.3</t>
  </si>
  <si>
    <t>Back41.5.63.4</t>
  </si>
  <si>
    <t>Back41.5.64.1</t>
  </si>
  <si>
    <t>Back41.5.64.2</t>
  </si>
  <si>
    <t>Back41.5.64.3</t>
  </si>
  <si>
    <t>Back41.5.64.4</t>
  </si>
  <si>
    <t>Back41.5.66.1</t>
  </si>
  <si>
    <t>Back41.5.66.2</t>
  </si>
  <si>
    <t>Back41.5.66.3</t>
  </si>
  <si>
    <t>Back41.5.66.4</t>
  </si>
  <si>
    <t>Back41.5.66.5</t>
  </si>
  <si>
    <t>Back41.5.65.1</t>
  </si>
  <si>
    <t>Back41.5.65.2</t>
  </si>
  <si>
    <t>Back41.5.65.3</t>
  </si>
  <si>
    <t>Back41.5.65.4</t>
  </si>
  <si>
    <t>Back41.14.67.1</t>
  </si>
  <si>
    <t>Back41.14.67.2</t>
  </si>
  <si>
    <t>Back41.14.67.3</t>
  </si>
  <si>
    <t>Back41.14.67.4</t>
  </si>
  <si>
    <t>Back41.14.67.5</t>
  </si>
  <si>
    <t>Back41.14.68.1</t>
  </si>
  <si>
    <t>Back41.14.68.2</t>
  </si>
  <si>
    <t>Back41.14.68.3</t>
  </si>
  <si>
    <t>Back41.14.68.4</t>
  </si>
  <si>
    <t>Back41.14.68.5</t>
  </si>
  <si>
    <t>Back41.14.69.1</t>
  </si>
  <si>
    <t>Back41.14.69.2</t>
  </si>
  <si>
    <t>Back41.14.69.3</t>
  </si>
  <si>
    <t>Back41.14.69.4</t>
  </si>
  <si>
    <t>Back41.14.69.5</t>
  </si>
  <si>
    <t>Back41.14.70.1</t>
  </si>
  <si>
    <t>Back41.14.70.2</t>
  </si>
  <si>
    <t>Back41.14.70.3</t>
  </si>
  <si>
    <t>Back41.14.70.4</t>
  </si>
  <si>
    <t>Back41.14.70.5</t>
  </si>
  <si>
    <t>Back29.0.71.1</t>
  </si>
  <si>
    <t>Back29.0.71.2</t>
  </si>
  <si>
    <t>Back29.0.71.3</t>
  </si>
  <si>
    <t>Back29.0.71.4</t>
  </si>
  <si>
    <t>Back29.0.89.1</t>
  </si>
  <si>
    <t>Back29.0.89.2</t>
  </si>
  <si>
    <t>Back29.0.89.3</t>
  </si>
  <si>
    <t>Back29.0.89.4</t>
  </si>
  <si>
    <t>Back29.11.80.1</t>
  </si>
  <si>
    <t>Back29.11.80.2</t>
  </si>
  <si>
    <t>Back29.11.80.3</t>
  </si>
  <si>
    <t>Back29.11.80.4</t>
  </si>
  <si>
    <t>Back29.11.81.1</t>
  </si>
  <si>
    <t>Back29.11.81.2</t>
  </si>
  <si>
    <t>Back29.11.81.3</t>
  </si>
  <si>
    <t>Back29.11.82.1</t>
  </si>
  <si>
    <t>Back29.11.82.2</t>
  </si>
  <si>
    <t>Back29.11.82.3</t>
  </si>
  <si>
    <t>Back29.11.82.4</t>
  </si>
  <si>
    <t>Back29.11.90.1</t>
  </si>
  <si>
    <t>Back29.11.90.2</t>
  </si>
  <si>
    <t>Back29.11.90.3</t>
  </si>
  <si>
    <t>Back29.11.90.4</t>
  </si>
  <si>
    <t>Back24.0.4.1</t>
  </si>
  <si>
    <t>Back24.0.4.2</t>
  </si>
  <si>
    <t>Back24.0.4.3</t>
  </si>
  <si>
    <t>Back24.0.4.4</t>
  </si>
  <si>
    <t>Back24.0.5.1</t>
  </si>
  <si>
    <t>Back24.0.5.2</t>
  </si>
  <si>
    <t>Back24.0.5.3</t>
  </si>
  <si>
    <t>Back24.0.5.4</t>
  </si>
  <si>
    <t>Back24.0.8.1</t>
  </si>
  <si>
    <t>Back24.0.8.3</t>
  </si>
  <si>
    <t>Back24.0.8.4</t>
  </si>
  <si>
    <t>Back24.0.8.5</t>
  </si>
  <si>
    <t>Back24.0.9.1</t>
  </si>
  <si>
    <t>Back24.0.9.2</t>
  </si>
  <si>
    <t>Back24.0.9.3</t>
  </si>
  <si>
    <t>Back24.0.9.4</t>
  </si>
  <si>
    <t>Back24.21.6.1</t>
  </si>
  <si>
    <t>Back24.21.6.2</t>
  </si>
  <si>
    <t>Back24.21.6.3</t>
  </si>
  <si>
    <t>Back24.21.6.4</t>
  </si>
  <si>
    <t>Back24.21.6.5</t>
  </si>
  <si>
    <t>Back24.21.7.1</t>
  </si>
  <si>
    <t>Back24.21.7.2</t>
  </si>
  <si>
    <t>Back24.21.7.3</t>
  </si>
  <si>
    <t>Back24.21.7.4</t>
  </si>
  <si>
    <t>Back24.21.10.1</t>
  </si>
  <si>
    <t>Back24.21.10.2</t>
  </si>
  <si>
    <t>Back24.21.10.3</t>
  </si>
  <si>
    <t>Back24.21.10.4</t>
  </si>
  <si>
    <t>Back24.21.10.5</t>
  </si>
  <si>
    <t>Back24.21.11.1</t>
  </si>
  <si>
    <t>Back24.21.11.2</t>
  </si>
  <si>
    <t>Back24.21.11.3</t>
  </si>
  <si>
    <t>Back24.21.11.4</t>
  </si>
  <si>
    <t>Back24.21.11.5</t>
  </si>
  <si>
    <t>Back24.21.11.6</t>
  </si>
  <si>
    <t>Sca.0.6c.1</t>
  </si>
  <si>
    <t>Sca.0.6c.2</t>
  </si>
  <si>
    <t>Sca.0.6c.3</t>
  </si>
  <si>
    <t>Sca.0.6c.4</t>
  </si>
  <si>
    <t>Sca.0.6c.5</t>
  </si>
  <si>
    <t>Sca.0.6d.1</t>
  </si>
  <si>
    <t>Sca.0.6d.2</t>
  </si>
  <si>
    <t>Sca.0.6d.3</t>
  </si>
  <si>
    <t>Sca.0.6d.4</t>
  </si>
  <si>
    <t>Sca.0.6d.5</t>
  </si>
  <si>
    <t>Sca.0.6d.6</t>
  </si>
  <si>
    <t>Sca.0.1k.1</t>
  </si>
  <si>
    <t>Sca.0.1k.2</t>
  </si>
  <si>
    <t>Sca.0.1k.3</t>
  </si>
  <si>
    <t>Sca.0.1k.4</t>
  </si>
  <si>
    <t>Sca.0.1k.5</t>
  </si>
  <si>
    <t>Sca.0.1k.6</t>
  </si>
  <si>
    <t>Sca.7.1c.2</t>
  </si>
  <si>
    <t>Sca.7.1c.4</t>
  </si>
  <si>
    <t>Sca.7.1c.5</t>
  </si>
  <si>
    <t>Sca.7.1c.6</t>
  </si>
  <si>
    <t>Sca.7.1i.1</t>
  </si>
  <si>
    <t>Sca.7.1i.2</t>
  </si>
  <si>
    <t>Sca.7.1i.3</t>
  </si>
  <si>
    <t>Sca.7.1i.4</t>
  </si>
  <si>
    <t>Sca.7.1i.5</t>
  </si>
  <si>
    <t>Sca.7.1i.7</t>
  </si>
  <si>
    <t>Sca.7.1j.1</t>
  </si>
  <si>
    <t>Sca.7.1j.2</t>
  </si>
  <si>
    <t>Sca.7.1j.3</t>
  </si>
  <si>
    <t>Sca.7.1j.4</t>
  </si>
  <si>
    <t>Sca.7.1j.5</t>
  </si>
  <si>
    <t>Sca.7.1j.6</t>
  </si>
  <si>
    <t>Sca.12.6e.1</t>
  </si>
  <si>
    <t>Sca.12.6e.2</t>
  </si>
  <si>
    <t>Sca.12.6e.3</t>
  </si>
  <si>
    <t>Sca.12.6e.4</t>
  </si>
  <si>
    <t>Sca.12.6e.5</t>
  </si>
  <si>
    <t>Sca.12.6e.6</t>
  </si>
  <si>
    <t>Sca.12.6g.1</t>
  </si>
  <si>
    <t>Sca.12.6g.2</t>
  </si>
  <si>
    <t>Sca.12.6g.3</t>
  </si>
  <si>
    <t>Sca.12.6g.4</t>
  </si>
  <si>
    <t>Sca.12.6g.5</t>
  </si>
  <si>
    <t>Sca.12.6g.6</t>
  </si>
  <si>
    <t>Sca.12.1a.1</t>
  </si>
  <si>
    <t>Sca.12.1a.2</t>
  </si>
  <si>
    <t>Sca.12.1a.3</t>
  </si>
  <si>
    <t>Sca.12.1a.4</t>
  </si>
  <si>
    <t>Sca.12.1a.5</t>
  </si>
  <si>
    <t>Sca.12.1a.6</t>
  </si>
  <si>
    <t>Sca.18.1e.1</t>
  </si>
  <si>
    <t>Sca.18.1e.2</t>
  </si>
  <si>
    <t>Sca.18.1e.3</t>
  </si>
  <si>
    <t>Sca.18.1e.4</t>
  </si>
  <si>
    <t>Sca.18.1e.5</t>
  </si>
  <si>
    <t>Sca.18.1e.6</t>
  </si>
  <si>
    <t>Sca.18.1e.7</t>
  </si>
  <si>
    <t>Sca.18.1f.1</t>
  </si>
  <si>
    <t>Sca.18.1f.2</t>
  </si>
  <si>
    <t>Sca.18.1f.3</t>
  </si>
  <si>
    <t>Sca.18.1f.4</t>
  </si>
  <si>
    <t>Sca.18.1f.5</t>
  </si>
  <si>
    <t>Sca.18.1f.6</t>
  </si>
  <si>
    <t>IS.0.6c.1</t>
  </si>
  <si>
    <t>IS.0.6c.2</t>
  </si>
  <si>
    <t>IS.0.6c.3</t>
  </si>
  <si>
    <t>IS.0.6c.4</t>
  </si>
  <si>
    <t>IS.0.6c.5</t>
  </si>
  <si>
    <t>IS.0.6c.6</t>
  </si>
  <si>
    <t>IS.0.6d.1</t>
  </si>
  <si>
    <t>IS.0.6d.2</t>
  </si>
  <si>
    <t>IS.0.6d.3</t>
  </si>
  <si>
    <t>IS.0.6d.4</t>
  </si>
  <si>
    <t>IS.0.6d.5</t>
  </si>
  <si>
    <t>IS.0.6d.6</t>
  </si>
  <si>
    <t>IS.0.1k.1</t>
  </si>
  <si>
    <t>IS.0.1k.2</t>
  </si>
  <si>
    <t>IS.0.1k.3</t>
  </si>
  <si>
    <t>IS.0.1k.4</t>
  </si>
  <si>
    <t>IS.0.1k.5</t>
  </si>
  <si>
    <t>IS.0.1k.6</t>
  </si>
  <si>
    <t>IS.7.1c.1</t>
  </si>
  <si>
    <t>IS.7.1c.2</t>
  </si>
  <si>
    <t>IS.7.1c.3</t>
  </si>
  <si>
    <t>IS.7.1c.4</t>
  </si>
  <si>
    <t>IS.7.1c.5</t>
  </si>
  <si>
    <t>IS.7.1c.6</t>
  </si>
  <si>
    <t>IS.7.1i.1</t>
  </si>
  <si>
    <t>IS.7.1i.2</t>
  </si>
  <si>
    <t>IS.7.1i.3</t>
  </si>
  <si>
    <t>IS.7.1i.4</t>
  </si>
  <si>
    <t>IS.7.1j.1</t>
  </si>
  <si>
    <t>IS.7.1j.2</t>
  </si>
  <si>
    <t>IS.7.1j.3</t>
  </si>
  <si>
    <t>IS.7.1j.4</t>
  </si>
  <si>
    <t>IS.7.1j.5</t>
  </si>
  <si>
    <t>IS.7.1j.6</t>
  </si>
  <si>
    <t>IS.12.6e.1</t>
  </si>
  <si>
    <t>IS.12.6e.2</t>
  </si>
  <si>
    <t>IS.12.6e.3</t>
  </si>
  <si>
    <t>IS.12.6e.4</t>
  </si>
  <si>
    <t>IS.12.6e.5</t>
  </si>
  <si>
    <t>IS.12.6e.6</t>
  </si>
  <si>
    <t>IS.12.6g.1</t>
  </si>
  <si>
    <t>IS.12.6g.2</t>
  </si>
  <si>
    <t>IS.12.6g.3</t>
  </si>
  <si>
    <t>IS.12.6g.4</t>
  </si>
  <si>
    <t>IS.12.6g.5</t>
  </si>
  <si>
    <t>IS.12.6g.6</t>
  </si>
  <si>
    <t>IS.12.1a.1</t>
  </si>
  <si>
    <t>IS.12.1a.2</t>
  </si>
  <si>
    <t>IS.12.1a.3</t>
  </si>
  <si>
    <t>IS.12.1a.4</t>
  </si>
  <si>
    <t>IS.12.1a.5</t>
  </si>
  <si>
    <t>IS.12.1a.6</t>
  </si>
  <si>
    <t>IS.18.1e.1</t>
  </si>
  <si>
    <t>IS.18.1e.2</t>
  </si>
  <si>
    <t>IS.18.1e.3</t>
  </si>
  <si>
    <t>IS.18.1e.4</t>
  </si>
  <si>
    <t>IS.18.1e.5</t>
  </si>
  <si>
    <t>IS.18.1e.6</t>
  </si>
  <si>
    <t>IS.18.1f.1</t>
  </si>
  <si>
    <t>IS.18.1f.2</t>
  </si>
  <si>
    <t>IS.18.1f.3</t>
  </si>
  <si>
    <t>IS.18.1f.4</t>
  </si>
  <si>
    <t>IS.18.1f.5</t>
  </si>
  <si>
    <t>IS.18.1f.6</t>
  </si>
  <si>
    <t>IS.18.1f.7</t>
  </si>
  <si>
    <t>IS.18.1f.8</t>
  </si>
  <si>
    <t>50 cells (per very small field of view)</t>
  </si>
  <si>
    <t>100 cells (per small field of view)</t>
  </si>
  <si>
    <t>Total</t>
  </si>
  <si>
    <t>Fraction multimodal</t>
  </si>
  <si>
    <t>Total cells</t>
  </si>
  <si>
    <t>Threshold</t>
  </si>
  <si>
    <t>Bimodality coefficient</t>
  </si>
  <si>
    <t>NaN</t>
  </si>
  <si>
    <t>Total &lt; threshold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</si>
</sst>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12" xfId="0" applyBorder="1"/>
    <xf numFmtId="0" fontId="0" fillId="0" borderId="10" xfId="0" applyBorder="1"/>
    <xf numFmtId="0" fontId="0" fillId="0" borderId="11" xfId="0" applyBorder="1"/>
    <xf numFmtId="16" fontId="0" fillId="0" borderId="0" xfId="0" applyNumberFormat="1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Normal" xfId="0" builtinId="0"/>
  </cellStyles>
  <dxfs count="26"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215900</xdr:colOff>
      <xdr:row>0</xdr:row>
      <xdr:rowOff>101600</xdr:rowOff>
    </xdr:from>
    <xdr:to>
      <xdr:col>13</xdr:col>
      <xdr:colOff>495300</xdr:colOff>
      <xdr:row>1</xdr:row>
      <xdr:rowOff>177800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912C139-4704-0E45-B7E7-3061DAF22F72}"/>
            </a:ext>
          </a:extLst>
        </xdr:cNvPr>
        <xdr:cNvSpPr txBox="1"/>
      </xdr:nvSpPr>
      <xdr:spPr>
        <a:xfrm>
          <a:off x="215900" y="101600"/>
          <a:ext cx="9474200" cy="266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Supplementary Table 3: Tests of unimodality of Histone-GFP distribution in Histone-GFP dilution in esophagus and epidermis of R26M2rtTA/TetO-H2BGFP mice.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J23"/>
  <sheetViews>
    <sheetView tabSelected="1" workbookViewId="0">
      <selection activeCell="N9" sqref="N9"/>
    </sheetView>
  </sheetViews>
  <sheetFormatPr baseColWidth="10" defaultColWidth="8.83203125" defaultRowHeight="15" x14ac:dyDescent="0.2"/>
  <cols>
    <col min="1" max="1" width="14.6640625" customWidth="1"/>
  </cols>
  <sheetData>
    <row r="6" spans="1:10" x14ac:dyDescent="0.2">
      <c r="A6" t="s">
        <v>17</v>
      </c>
      <c r="B6" s="11" t="s">
        <v>19</v>
      </c>
      <c r="C6" s="11"/>
      <c r="D6" s="11"/>
      <c r="E6" s="11"/>
      <c r="F6" s="11"/>
      <c r="G6" s="11"/>
    </row>
    <row r="7" spans="1:10" x14ac:dyDescent="0.2">
      <c r="B7" t="s">
        <v>0</v>
      </c>
      <c r="C7" t="s">
        <v>1</v>
      </c>
      <c r="D7" t="s">
        <v>2</v>
      </c>
      <c r="E7" t="s">
        <v>3</v>
      </c>
      <c r="F7" t="s">
        <v>4</v>
      </c>
      <c r="G7" t="s">
        <v>5</v>
      </c>
    </row>
    <row r="8" spans="1:10" x14ac:dyDescent="0.2">
      <c r="A8" s="12" t="s">
        <v>6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</row>
    <row r="9" spans="1:10" x14ac:dyDescent="0.2">
      <c r="A9" s="13"/>
      <c r="B9" s="3">
        <v>0</v>
      </c>
      <c r="C9" s="3">
        <v>0</v>
      </c>
      <c r="D9" s="3">
        <v>1</v>
      </c>
      <c r="E9" s="3">
        <v>0</v>
      </c>
      <c r="F9" s="3">
        <v>0</v>
      </c>
      <c r="G9" s="3">
        <v>1</v>
      </c>
    </row>
    <row r="10" spans="1:10" x14ac:dyDescent="0.2">
      <c r="A10" s="12" t="s">
        <v>7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I10" t="s">
        <v>20</v>
      </c>
    </row>
    <row r="11" spans="1:10" x14ac:dyDescent="0.2">
      <c r="A11" s="14"/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</row>
    <row r="12" spans="1:10" x14ac:dyDescent="0.2">
      <c r="A12" s="13"/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</row>
    <row r="13" spans="1:10" x14ac:dyDescent="0.2">
      <c r="A13" s="12" t="s">
        <v>8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I13" t="s">
        <v>113</v>
      </c>
    </row>
    <row r="14" spans="1:10" x14ac:dyDescent="0.2">
      <c r="A14" s="14"/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I14" t="s">
        <v>0</v>
      </c>
      <c r="J14" t="s">
        <v>114</v>
      </c>
    </row>
    <row r="15" spans="1:10" x14ac:dyDescent="0.2">
      <c r="A15" s="13"/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I15" t="s">
        <v>1</v>
      </c>
      <c r="J15" t="s">
        <v>115</v>
      </c>
    </row>
    <row r="16" spans="1:10" x14ac:dyDescent="0.2">
      <c r="A16" s="12" t="s">
        <v>9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I16" t="s">
        <v>2</v>
      </c>
      <c r="J16" t="s">
        <v>116</v>
      </c>
    </row>
    <row r="17" spans="1:10" x14ac:dyDescent="0.2">
      <c r="A17" s="14"/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I17" t="s">
        <v>3</v>
      </c>
      <c r="J17" t="s">
        <v>117</v>
      </c>
    </row>
    <row r="18" spans="1:10" x14ac:dyDescent="0.2">
      <c r="A18" s="14"/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I18" t="s">
        <v>4</v>
      </c>
      <c r="J18" t="s">
        <v>118</v>
      </c>
    </row>
    <row r="19" spans="1:10" x14ac:dyDescent="0.2">
      <c r="A19" s="13"/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I19" t="s">
        <v>5</v>
      </c>
      <c r="J19" t="s">
        <v>119</v>
      </c>
    </row>
    <row r="20" spans="1:10" x14ac:dyDescent="0.2">
      <c r="A20" s="12" t="s">
        <v>10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</row>
    <row r="21" spans="1:10" x14ac:dyDescent="0.2">
      <c r="A21" s="13"/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</row>
    <row r="22" spans="1:10" x14ac:dyDescent="0.2">
      <c r="A22" s="12" t="s">
        <v>11</v>
      </c>
      <c r="B22" s="1">
        <v>1</v>
      </c>
      <c r="C22" s="1">
        <v>1</v>
      </c>
      <c r="D22" s="1">
        <v>1</v>
      </c>
      <c r="E22" s="1">
        <v>1</v>
      </c>
      <c r="F22" s="1">
        <v>1</v>
      </c>
      <c r="G22" s="1">
        <v>1</v>
      </c>
    </row>
    <row r="23" spans="1:10" x14ac:dyDescent="0.2">
      <c r="A23" s="13"/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</row>
  </sheetData>
  <mergeCells count="7">
    <mergeCell ref="B6:G6"/>
    <mergeCell ref="A22:A23"/>
    <mergeCell ref="A8:A9"/>
    <mergeCell ref="A10:A12"/>
    <mergeCell ref="A13:A15"/>
    <mergeCell ref="A16:A19"/>
    <mergeCell ref="A20:A21"/>
  </mergeCells>
  <conditionalFormatting sqref="B8:G23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85"/>
  <sheetViews>
    <sheetView topLeftCell="A56" workbookViewId="0">
      <selection activeCell="I87" sqref="I87"/>
    </sheetView>
  </sheetViews>
  <sheetFormatPr baseColWidth="10" defaultColWidth="8.83203125" defaultRowHeight="15" x14ac:dyDescent="0.2"/>
  <cols>
    <col min="1" max="1" width="12" customWidth="1"/>
    <col min="2" max="2" width="22" customWidth="1"/>
    <col min="17" max="17" width="10.5" bestFit="1" customWidth="1"/>
    <col min="27" max="27" width="10.5" bestFit="1" customWidth="1"/>
  </cols>
  <sheetData>
    <row r="1" spans="1:22" x14ac:dyDescent="0.2">
      <c r="A1" t="s">
        <v>17</v>
      </c>
      <c r="B1" t="s">
        <v>21</v>
      </c>
      <c r="C1" s="11" t="s">
        <v>19</v>
      </c>
      <c r="D1" s="11"/>
      <c r="E1" s="11"/>
      <c r="F1" s="11"/>
      <c r="G1" s="11"/>
      <c r="H1" s="11"/>
    </row>
    <row r="2" spans="1:22" ht="16" thickBot="1" x14ac:dyDescent="0.25">
      <c r="C2" t="s">
        <v>0</v>
      </c>
      <c r="D2" t="s">
        <v>1</v>
      </c>
      <c r="E2" t="s">
        <v>2</v>
      </c>
      <c r="F2" t="s">
        <v>3</v>
      </c>
      <c r="G2" t="s">
        <v>4</v>
      </c>
      <c r="H2" t="s">
        <v>5</v>
      </c>
    </row>
    <row r="3" spans="1:22" x14ac:dyDescent="0.2">
      <c r="A3" s="18" t="s">
        <v>12</v>
      </c>
      <c r="B3" s="15">
        <v>0</v>
      </c>
      <c r="C3" s="1">
        <v>0</v>
      </c>
      <c r="D3" s="1">
        <v>1.7999999999999999E-2</v>
      </c>
      <c r="E3" s="1">
        <v>0</v>
      </c>
      <c r="F3" s="1">
        <v>2E-3</v>
      </c>
      <c r="G3" s="1">
        <v>0</v>
      </c>
      <c r="H3" s="4">
        <v>0</v>
      </c>
    </row>
    <row r="4" spans="1:22" x14ac:dyDescent="0.2">
      <c r="A4" s="19"/>
      <c r="B4" s="16"/>
      <c r="C4" s="2">
        <v>0.996</v>
      </c>
      <c r="D4" s="2">
        <v>0.73199999999999998</v>
      </c>
      <c r="E4" s="2">
        <v>0.71</v>
      </c>
      <c r="F4" s="2">
        <v>0.42599999999999999</v>
      </c>
      <c r="G4" s="2">
        <v>0.14399999999999999</v>
      </c>
      <c r="H4" s="5">
        <v>0.74</v>
      </c>
    </row>
    <row r="5" spans="1:22" x14ac:dyDescent="0.2">
      <c r="A5" s="19"/>
      <c r="B5" s="17"/>
      <c r="C5" s="3">
        <v>0.17199999999999999</v>
      </c>
      <c r="D5" s="3">
        <v>0.38</v>
      </c>
      <c r="E5" s="3">
        <v>2E-3</v>
      </c>
      <c r="F5" s="3">
        <v>0.128</v>
      </c>
      <c r="G5" s="3">
        <v>1.7999999999999999E-2</v>
      </c>
      <c r="H5" s="6">
        <v>2E-3</v>
      </c>
    </row>
    <row r="6" spans="1:22" x14ac:dyDescent="0.2">
      <c r="A6" s="19"/>
      <c r="B6" s="15">
        <v>7</v>
      </c>
      <c r="C6" s="1">
        <v>0</v>
      </c>
      <c r="D6" s="1">
        <v>4.0000000000000001E-3</v>
      </c>
      <c r="E6" s="1">
        <v>0</v>
      </c>
      <c r="F6" s="1">
        <v>0</v>
      </c>
      <c r="G6" s="1">
        <v>0</v>
      </c>
      <c r="H6" s="4">
        <v>0</v>
      </c>
    </row>
    <row r="7" spans="1:22" x14ac:dyDescent="0.2">
      <c r="A7" s="19"/>
      <c r="B7" s="16"/>
      <c r="C7" s="2">
        <v>0</v>
      </c>
      <c r="D7" s="2">
        <v>0.01</v>
      </c>
      <c r="E7" s="2">
        <v>0</v>
      </c>
      <c r="F7" s="2">
        <v>0</v>
      </c>
      <c r="G7" s="2">
        <v>0</v>
      </c>
      <c r="H7" s="5">
        <v>0</v>
      </c>
    </row>
    <row r="8" spans="1:22" x14ac:dyDescent="0.2">
      <c r="A8" s="19"/>
      <c r="B8" s="17"/>
      <c r="C8" s="3">
        <v>0</v>
      </c>
      <c r="D8" s="3">
        <v>2E-3</v>
      </c>
      <c r="E8" s="3">
        <v>0</v>
      </c>
      <c r="F8" s="3">
        <v>0</v>
      </c>
      <c r="G8" s="3">
        <v>0</v>
      </c>
      <c r="H8" s="6">
        <v>0</v>
      </c>
    </row>
    <row r="9" spans="1:22" x14ac:dyDescent="0.2">
      <c r="A9" s="19"/>
      <c r="B9" s="15">
        <v>12</v>
      </c>
      <c r="C9" s="1">
        <v>0.99199999999999999</v>
      </c>
      <c r="D9" s="1">
        <v>0.68799999999999994</v>
      </c>
      <c r="E9" s="1">
        <v>0.72199999999999998</v>
      </c>
      <c r="F9" s="1">
        <v>0.40799999999999997</v>
      </c>
      <c r="G9" s="1">
        <v>0.504</v>
      </c>
      <c r="H9" s="4">
        <v>0.59199999999999997</v>
      </c>
    </row>
    <row r="10" spans="1:22" x14ac:dyDescent="0.2">
      <c r="A10" s="19"/>
      <c r="B10" s="16"/>
      <c r="C10" s="2">
        <v>0.95799999999999996</v>
      </c>
      <c r="D10" s="2">
        <v>0.55800000000000005</v>
      </c>
      <c r="E10" s="2">
        <v>0.23599999999999999</v>
      </c>
      <c r="F10" s="2">
        <v>0.30599999999999999</v>
      </c>
      <c r="G10" s="2">
        <v>0.378</v>
      </c>
      <c r="H10" s="5">
        <v>0.41</v>
      </c>
    </row>
    <row r="11" spans="1:22" x14ac:dyDescent="0.2">
      <c r="A11" s="19"/>
      <c r="B11" s="17"/>
      <c r="C11" s="3">
        <v>0.02</v>
      </c>
      <c r="D11" s="3">
        <v>5.6000000000000001E-2</v>
      </c>
      <c r="E11" s="3">
        <v>0</v>
      </c>
      <c r="F11" s="3">
        <v>2E-3</v>
      </c>
      <c r="G11" s="3">
        <v>0</v>
      </c>
      <c r="H11" s="6">
        <v>0</v>
      </c>
    </row>
    <row r="12" spans="1:22" x14ac:dyDescent="0.2">
      <c r="A12" s="19"/>
      <c r="B12" s="15">
        <v>18</v>
      </c>
      <c r="C12" s="1">
        <v>0</v>
      </c>
      <c r="D12" s="1">
        <v>1.4E-2</v>
      </c>
      <c r="E12" s="1">
        <v>0</v>
      </c>
      <c r="F12" s="1">
        <v>0</v>
      </c>
      <c r="G12" s="1">
        <v>0</v>
      </c>
      <c r="H12" s="4">
        <v>0</v>
      </c>
      <c r="J12" t="s">
        <v>18</v>
      </c>
    </row>
    <row r="13" spans="1:22" ht="16" thickBot="1" x14ac:dyDescent="0.25">
      <c r="A13" s="20"/>
      <c r="B13" s="17"/>
      <c r="C13" s="3">
        <v>0.94199999999999995</v>
      </c>
      <c r="D13" s="3">
        <v>0.83599999999999997</v>
      </c>
      <c r="E13" s="3">
        <v>0.32200000000000001</v>
      </c>
      <c r="F13" s="3">
        <v>0.55000000000000004</v>
      </c>
      <c r="G13" s="3">
        <v>0.77400000000000002</v>
      </c>
      <c r="H13" s="6">
        <v>0.26200000000000001</v>
      </c>
      <c r="Q13" s="11" t="s">
        <v>19</v>
      </c>
      <c r="R13" s="11"/>
      <c r="S13" s="11"/>
      <c r="T13" s="11"/>
      <c r="U13" s="11"/>
      <c r="V13" s="11"/>
    </row>
    <row r="14" spans="1:22" x14ac:dyDescent="0.2">
      <c r="A14" s="18" t="s">
        <v>13</v>
      </c>
      <c r="B14" s="15">
        <v>0</v>
      </c>
      <c r="C14" s="1">
        <v>1</v>
      </c>
      <c r="D14" s="1">
        <v>0.78400000000000003</v>
      </c>
      <c r="E14" s="1">
        <v>0.98199999999999998</v>
      </c>
      <c r="F14" s="1">
        <v>0.58399999999999996</v>
      </c>
      <c r="G14" s="1">
        <v>0.44400000000000001</v>
      </c>
      <c r="H14" s="4">
        <v>0.95799999999999996</v>
      </c>
      <c r="Q14" t="s">
        <v>0</v>
      </c>
      <c r="R14" t="s">
        <v>1</v>
      </c>
      <c r="S14" t="s">
        <v>2</v>
      </c>
      <c r="T14" t="s">
        <v>3</v>
      </c>
      <c r="U14" t="s">
        <v>4</v>
      </c>
      <c r="V14" t="s">
        <v>5</v>
      </c>
    </row>
    <row r="15" spans="1:22" x14ac:dyDescent="0.2">
      <c r="A15" s="19"/>
      <c r="B15" s="16"/>
      <c r="C15" s="2">
        <v>0.96599999999999997</v>
      </c>
      <c r="D15" s="2">
        <v>0.73</v>
      </c>
      <c r="E15" s="2">
        <v>0.40600000000000003</v>
      </c>
      <c r="F15" s="2">
        <v>0.438</v>
      </c>
      <c r="G15" s="2">
        <v>0.33400000000000002</v>
      </c>
      <c r="H15" s="5">
        <v>0.3</v>
      </c>
      <c r="O15" t="s">
        <v>13</v>
      </c>
      <c r="P15" s="15">
        <v>18</v>
      </c>
      <c r="Q15" s="1">
        <v>1</v>
      </c>
      <c r="R15" s="1">
        <v>0.42599999999999999</v>
      </c>
      <c r="S15" s="1">
        <v>0.75</v>
      </c>
      <c r="T15" s="1">
        <v>0.21</v>
      </c>
      <c r="U15" s="1">
        <v>0.29599999999999999</v>
      </c>
      <c r="V15" s="4">
        <v>0.65400000000000003</v>
      </c>
    </row>
    <row r="16" spans="1:22" x14ac:dyDescent="0.2">
      <c r="A16" s="19"/>
      <c r="B16" s="17"/>
      <c r="C16" s="3">
        <v>0.99</v>
      </c>
      <c r="D16" s="3">
        <v>0.65400000000000003</v>
      </c>
      <c r="E16" s="3">
        <v>0.53600000000000003</v>
      </c>
      <c r="F16" s="3">
        <v>0.4</v>
      </c>
      <c r="G16" s="3">
        <v>0.33200000000000002</v>
      </c>
      <c r="H16" s="6">
        <v>0.61</v>
      </c>
      <c r="P16" s="17"/>
      <c r="Q16" s="3">
        <v>0.57599999999999996</v>
      </c>
      <c r="R16" s="3">
        <v>0.49399999999999999</v>
      </c>
      <c r="S16" s="3">
        <v>0.04</v>
      </c>
      <c r="T16" s="3">
        <v>0.216</v>
      </c>
      <c r="U16" s="3">
        <v>0.26400000000000001</v>
      </c>
      <c r="V16" s="6">
        <v>0.03</v>
      </c>
    </row>
    <row r="17" spans="1:22" x14ac:dyDescent="0.2">
      <c r="A17" s="19"/>
      <c r="B17" s="15">
        <v>7</v>
      </c>
      <c r="C17" s="1">
        <v>0.996</v>
      </c>
      <c r="D17" s="1">
        <v>0.64600000000000002</v>
      </c>
      <c r="E17" s="1">
        <v>0.496</v>
      </c>
      <c r="F17" s="1">
        <v>0.42</v>
      </c>
      <c r="G17" s="1">
        <v>0.44</v>
      </c>
      <c r="H17" s="4">
        <v>0.38200000000000001</v>
      </c>
      <c r="O17" t="s">
        <v>8</v>
      </c>
      <c r="P17" s="15">
        <v>18</v>
      </c>
      <c r="Q17" s="1">
        <v>0.94</v>
      </c>
      <c r="R17" s="1">
        <v>0.28599999999999998</v>
      </c>
      <c r="S17" s="1">
        <v>0.19600000000000001</v>
      </c>
      <c r="T17" s="1">
        <v>5.6000000000000001E-2</v>
      </c>
      <c r="U17" s="1">
        <v>7.1999999999999995E-2</v>
      </c>
      <c r="V17" s="4">
        <v>0.20599999999999999</v>
      </c>
    </row>
    <row r="18" spans="1:22" x14ac:dyDescent="0.2">
      <c r="A18" s="19"/>
      <c r="B18" s="16"/>
      <c r="C18" s="2">
        <v>1</v>
      </c>
      <c r="D18" s="2">
        <v>0.51200000000000001</v>
      </c>
      <c r="E18" s="2">
        <v>0.96599999999999997</v>
      </c>
      <c r="F18" s="2">
        <v>0.24199999999999999</v>
      </c>
      <c r="G18" s="2">
        <v>0.48</v>
      </c>
      <c r="H18" s="5">
        <v>0.95199999999999996</v>
      </c>
      <c r="P18" s="16"/>
      <c r="Q18" s="2">
        <v>0.94199999999999995</v>
      </c>
      <c r="R18" s="2">
        <v>0.71199999999999997</v>
      </c>
      <c r="S18" s="2">
        <v>0.26400000000000001</v>
      </c>
      <c r="T18" s="2">
        <v>0.49399999999999999</v>
      </c>
      <c r="U18" s="2">
        <v>0.50800000000000001</v>
      </c>
      <c r="V18" s="5">
        <v>0.252</v>
      </c>
    </row>
    <row r="19" spans="1:22" x14ac:dyDescent="0.2">
      <c r="A19" s="19"/>
      <c r="B19" s="17"/>
      <c r="C19" s="3">
        <v>0.99399999999999999</v>
      </c>
      <c r="D19" s="3">
        <v>0.628</v>
      </c>
      <c r="E19" s="3">
        <v>0.55800000000000005</v>
      </c>
      <c r="F19" s="3">
        <v>0.434</v>
      </c>
      <c r="G19" s="3">
        <v>0.47799999999999998</v>
      </c>
      <c r="H19" s="6">
        <v>0.498</v>
      </c>
      <c r="P19" s="17"/>
      <c r="Q19" s="3">
        <v>0.754</v>
      </c>
      <c r="R19" s="3">
        <v>0.876</v>
      </c>
      <c r="S19" s="3">
        <v>0.14799999999999999</v>
      </c>
      <c r="T19" s="3">
        <v>0.57799999999999996</v>
      </c>
      <c r="U19" s="3">
        <v>0.55800000000000005</v>
      </c>
      <c r="V19" s="6">
        <v>0.114</v>
      </c>
    </row>
    <row r="20" spans="1:22" x14ac:dyDescent="0.2">
      <c r="A20" s="19"/>
      <c r="B20" s="15">
        <v>12</v>
      </c>
      <c r="C20" s="1">
        <v>0.81399999999999995</v>
      </c>
      <c r="D20" s="1">
        <v>0.36</v>
      </c>
      <c r="E20" s="1">
        <v>0.14000000000000001</v>
      </c>
      <c r="F20" s="1">
        <v>0.16600000000000001</v>
      </c>
      <c r="G20" s="1">
        <v>0.29599999999999999</v>
      </c>
      <c r="H20" s="4">
        <v>0.218</v>
      </c>
      <c r="O20" t="s">
        <v>7</v>
      </c>
      <c r="P20" s="15">
        <v>18</v>
      </c>
      <c r="Q20" s="1">
        <v>0.996</v>
      </c>
      <c r="R20" s="1">
        <v>0.77</v>
      </c>
      <c r="S20" s="1">
        <v>0.68799999999999994</v>
      </c>
      <c r="T20" s="1">
        <v>0.51400000000000001</v>
      </c>
      <c r="U20" s="1">
        <v>0.67</v>
      </c>
      <c r="V20" s="4">
        <v>0.81</v>
      </c>
    </row>
    <row r="21" spans="1:22" x14ac:dyDescent="0.2">
      <c r="A21" s="19"/>
      <c r="B21" s="16"/>
      <c r="C21" s="2">
        <v>0.92800000000000005</v>
      </c>
      <c r="D21" s="2">
        <v>0.29799999999999999</v>
      </c>
      <c r="E21" s="2">
        <v>0.35799999999999998</v>
      </c>
      <c r="F21" s="2">
        <v>0.124</v>
      </c>
      <c r="G21" s="2">
        <v>0.188</v>
      </c>
      <c r="H21" s="5">
        <v>0.32800000000000001</v>
      </c>
      <c r="P21" s="16"/>
      <c r="Q21" s="2">
        <v>0.69199999999999995</v>
      </c>
      <c r="R21" s="2">
        <v>0.28999999999999998</v>
      </c>
      <c r="S21" s="2">
        <v>0.1</v>
      </c>
      <c r="T21" s="2">
        <v>7.8E-2</v>
      </c>
      <c r="U21" s="2">
        <v>0.10199999999999999</v>
      </c>
      <c r="V21" s="5">
        <v>0.154</v>
      </c>
    </row>
    <row r="22" spans="1:22" x14ac:dyDescent="0.2">
      <c r="A22" s="19"/>
      <c r="B22" s="17"/>
      <c r="C22" s="3">
        <v>0.89800000000000002</v>
      </c>
      <c r="D22" s="3">
        <v>0.66200000000000003</v>
      </c>
      <c r="E22" s="3">
        <v>0.29199999999999998</v>
      </c>
      <c r="F22" s="3">
        <v>0.44400000000000001</v>
      </c>
      <c r="G22" s="3">
        <v>0.60799999999999998</v>
      </c>
      <c r="H22" s="6">
        <v>0.25800000000000001</v>
      </c>
      <c r="P22" s="17"/>
      <c r="Q22" s="3">
        <v>0.84799999999999998</v>
      </c>
      <c r="R22" s="3">
        <v>0.61799999999999999</v>
      </c>
      <c r="S22" s="3">
        <v>0.192</v>
      </c>
      <c r="T22" s="3">
        <v>0.39600000000000002</v>
      </c>
      <c r="U22" s="3">
        <v>0.47599999999999998</v>
      </c>
      <c r="V22" s="6">
        <v>0.156</v>
      </c>
    </row>
    <row r="23" spans="1:22" x14ac:dyDescent="0.2">
      <c r="A23" s="19"/>
      <c r="B23" s="15">
        <v>18</v>
      </c>
      <c r="C23" s="1">
        <v>1</v>
      </c>
      <c r="D23" s="1">
        <v>0.42599999999999999</v>
      </c>
      <c r="E23" s="1">
        <v>0.75</v>
      </c>
      <c r="F23" s="1">
        <v>0.21</v>
      </c>
      <c r="G23" s="1">
        <v>0.29599999999999999</v>
      </c>
      <c r="H23" s="4">
        <v>0.65400000000000003</v>
      </c>
      <c r="O23" t="s">
        <v>16</v>
      </c>
      <c r="P23" s="15">
        <v>21</v>
      </c>
      <c r="Q23" s="1">
        <v>0.68200000000000005</v>
      </c>
      <c r="R23" s="1">
        <v>0.48599999999999999</v>
      </c>
      <c r="S23" s="1">
        <v>0.24</v>
      </c>
      <c r="T23" s="1">
        <v>0.27</v>
      </c>
      <c r="U23" s="1">
        <v>0.41199999999999998</v>
      </c>
      <c r="V23" s="4">
        <v>0.318</v>
      </c>
    </row>
    <row r="24" spans="1:22" ht="16" thickBot="1" x14ac:dyDescent="0.25">
      <c r="A24" s="20"/>
      <c r="B24" s="17"/>
      <c r="C24" s="3">
        <v>0.57599999999999996</v>
      </c>
      <c r="D24" s="3">
        <v>0.49399999999999999</v>
      </c>
      <c r="E24" s="3">
        <v>0.04</v>
      </c>
      <c r="F24" s="3">
        <v>0.216</v>
      </c>
      <c r="G24" s="3">
        <v>0.26400000000000001</v>
      </c>
      <c r="H24" s="6">
        <v>0.03</v>
      </c>
      <c r="P24" s="16"/>
      <c r="Q24" s="2">
        <v>0.66600000000000004</v>
      </c>
      <c r="R24" s="2">
        <v>0.40799999999999997</v>
      </c>
      <c r="S24" s="2">
        <v>0.186</v>
      </c>
      <c r="T24" s="2">
        <v>0.128</v>
      </c>
      <c r="U24" s="2">
        <v>0.312</v>
      </c>
      <c r="V24" s="5">
        <v>0.20599999999999999</v>
      </c>
    </row>
    <row r="25" spans="1:22" x14ac:dyDescent="0.2">
      <c r="A25" s="18" t="s">
        <v>14</v>
      </c>
      <c r="B25" s="15">
        <v>0</v>
      </c>
      <c r="C25" s="1">
        <v>0.44</v>
      </c>
      <c r="D25" s="1">
        <v>0.17799999999999999</v>
      </c>
      <c r="E25" s="1">
        <v>0.04</v>
      </c>
      <c r="F25" s="1">
        <v>2.1999999999999999E-2</v>
      </c>
      <c r="G25" s="1">
        <v>1.4E-2</v>
      </c>
      <c r="H25" s="4">
        <v>0.08</v>
      </c>
      <c r="P25" s="16"/>
      <c r="Q25" s="2">
        <v>0.98599999999999999</v>
      </c>
      <c r="R25" s="2">
        <v>0.46</v>
      </c>
      <c r="S25" s="2">
        <v>0.78200000000000003</v>
      </c>
      <c r="T25" s="2">
        <v>0.16600000000000001</v>
      </c>
      <c r="U25" s="2">
        <v>0.20200000000000001</v>
      </c>
      <c r="V25" s="5">
        <v>0.78</v>
      </c>
    </row>
    <row r="26" spans="1:22" x14ac:dyDescent="0.2">
      <c r="A26" s="19"/>
      <c r="B26" s="16"/>
      <c r="C26" s="2">
        <v>0.92600000000000005</v>
      </c>
      <c r="D26" s="2">
        <v>0.93799999999999994</v>
      </c>
      <c r="E26" s="2">
        <v>0.59199999999999997</v>
      </c>
      <c r="F26" s="2">
        <v>0.7</v>
      </c>
      <c r="G26" s="2">
        <v>0.89400000000000002</v>
      </c>
      <c r="H26" s="5">
        <v>0.60399999999999998</v>
      </c>
      <c r="P26" s="17"/>
      <c r="Q26" s="3">
        <v>0.95199999999999996</v>
      </c>
      <c r="R26" s="3">
        <v>0.39800000000000002</v>
      </c>
      <c r="S26" s="3">
        <v>0.628</v>
      </c>
      <c r="T26" s="3">
        <v>0.13600000000000001</v>
      </c>
      <c r="U26" s="3">
        <v>0.35599999999999998</v>
      </c>
      <c r="V26" s="6">
        <v>0.66</v>
      </c>
    </row>
    <row r="27" spans="1:22" x14ac:dyDescent="0.2">
      <c r="A27" s="19"/>
      <c r="B27" s="16"/>
      <c r="C27" s="2">
        <v>0.23799999999999999</v>
      </c>
      <c r="D27" s="2">
        <v>0.82799999999999996</v>
      </c>
      <c r="E27" s="2">
        <v>1.6E-2</v>
      </c>
      <c r="F27" s="2">
        <v>0.56599999999999995</v>
      </c>
      <c r="G27" s="2">
        <v>0.41399999999999998</v>
      </c>
      <c r="H27" s="5">
        <v>1.4E-2</v>
      </c>
      <c r="O27" t="s">
        <v>14</v>
      </c>
      <c r="P27" s="15">
        <v>14</v>
      </c>
      <c r="Q27" s="1">
        <v>0.998</v>
      </c>
      <c r="R27" s="1">
        <v>0.86599999999999999</v>
      </c>
      <c r="S27" s="1">
        <v>0.90200000000000002</v>
      </c>
      <c r="T27" s="1">
        <v>0.66</v>
      </c>
      <c r="U27" s="1">
        <v>0.90400000000000003</v>
      </c>
      <c r="V27" s="4">
        <v>0.94</v>
      </c>
    </row>
    <row r="28" spans="1:22" x14ac:dyDescent="0.2">
      <c r="A28" s="19"/>
      <c r="B28" s="17"/>
      <c r="C28" s="3">
        <v>0.85</v>
      </c>
      <c r="D28" s="3">
        <v>0.314</v>
      </c>
      <c r="E28" s="3">
        <v>0.32200000000000001</v>
      </c>
      <c r="F28" s="3">
        <v>0.126</v>
      </c>
      <c r="G28" s="3">
        <v>0.19</v>
      </c>
      <c r="H28" s="6">
        <v>0.27200000000000002</v>
      </c>
      <c r="P28" s="16"/>
      <c r="Q28" s="2">
        <v>0.96399999999999997</v>
      </c>
      <c r="R28" s="2">
        <v>0.39600000000000002</v>
      </c>
      <c r="S28" s="2">
        <v>0.59</v>
      </c>
      <c r="T28" s="2">
        <v>0.14599999999999999</v>
      </c>
      <c r="U28" s="2">
        <v>0.254</v>
      </c>
      <c r="V28" s="5">
        <v>0.56200000000000006</v>
      </c>
    </row>
    <row r="29" spans="1:22" x14ac:dyDescent="0.2">
      <c r="A29" s="19"/>
      <c r="B29" s="15">
        <v>5</v>
      </c>
      <c r="C29" s="1">
        <v>0.76</v>
      </c>
      <c r="D29" s="1">
        <v>0.39</v>
      </c>
      <c r="E29" s="1">
        <v>0.246</v>
      </c>
      <c r="F29" s="1">
        <v>0.14000000000000001</v>
      </c>
      <c r="G29" s="1">
        <v>0.34599999999999997</v>
      </c>
      <c r="H29" s="4">
        <v>0.35</v>
      </c>
      <c r="P29" s="16"/>
      <c r="Q29" s="2">
        <v>0.92800000000000005</v>
      </c>
      <c r="R29" s="2">
        <v>0.63800000000000001</v>
      </c>
      <c r="S29" s="2">
        <v>0.52600000000000002</v>
      </c>
      <c r="T29" s="2">
        <v>0.37</v>
      </c>
      <c r="U29" s="2">
        <v>0.63200000000000001</v>
      </c>
      <c r="V29" s="5">
        <v>0.51600000000000001</v>
      </c>
    </row>
    <row r="30" spans="1:22" x14ac:dyDescent="0.2">
      <c r="A30" s="19"/>
      <c r="B30" s="16"/>
      <c r="C30" s="2">
        <v>0.86199999999999999</v>
      </c>
      <c r="D30" s="2">
        <v>0.52</v>
      </c>
      <c r="E30" s="2">
        <v>0.44</v>
      </c>
      <c r="F30" s="2">
        <v>0.25800000000000001</v>
      </c>
      <c r="G30" s="2">
        <v>0.57199999999999995</v>
      </c>
      <c r="H30" s="5">
        <v>0.374</v>
      </c>
      <c r="P30" s="17"/>
      <c r="Q30" s="3">
        <v>1</v>
      </c>
      <c r="R30" s="3">
        <v>0.61599999999999999</v>
      </c>
      <c r="S30" s="3">
        <v>0.93799999999999994</v>
      </c>
      <c r="T30" s="3">
        <v>0.28999999999999998</v>
      </c>
      <c r="U30" s="3">
        <v>0.18</v>
      </c>
      <c r="V30" s="6">
        <v>0.96199999999999997</v>
      </c>
    </row>
    <row r="31" spans="1:22" x14ac:dyDescent="0.2">
      <c r="A31" s="19"/>
      <c r="B31" s="16"/>
      <c r="C31" s="2">
        <v>0.52</v>
      </c>
      <c r="D31" s="2">
        <v>0.57799999999999996</v>
      </c>
      <c r="E31" s="2">
        <v>7.8E-2</v>
      </c>
      <c r="F31" s="2">
        <v>0.36799999999999999</v>
      </c>
      <c r="G31" s="2">
        <v>0.65</v>
      </c>
      <c r="H31" s="5">
        <v>0.104</v>
      </c>
      <c r="O31" t="s">
        <v>15</v>
      </c>
      <c r="P31" s="15">
        <v>11</v>
      </c>
      <c r="Q31" s="1">
        <v>0.83</v>
      </c>
      <c r="R31" s="1">
        <v>0.98399999999999999</v>
      </c>
      <c r="S31" s="1">
        <v>0.41599999999999998</v>
      </c>
      <c r="T31" s="1">
        <v>0.83199999999999996</v>
      </c>
      <c r="U31" s="1">
        <v>0.74</v>
      </c>
      <c r="V31" s="4">
        <v>0.34599999999999997</v>
      </c>
    </row>
    <row r="32" spans="1:22" x14ac:dyDescent="0.2">
      <c r="A32" s="19"/>
      <c r="B32" s="17"/>
      <c r="C32" s="3">
        <v>0.498</v>
      </c>
      <c r="D32" s="3">
        <v>0.81</v>
      </c>
      <c r="E32" s="3">
        <v>9.6000000000000002E-2</v>
      </c>
      <c r="F32" s="3">
        <v>0.51200000000000001</v>
      </c>
      <c r="G32" s="3">
        <v>0.46400000000000002</v>
      </c>
      <c r="H32" s="6">
        <v>4.3999999999999997E-2</v>
      </c>
      <c r="P32" s="16"/>
      <c r="Q32" s="2">
        <v>0.93799999999999994</v>
      </c>
      <c r="R32" s="2">
        <v>0.70199999999999996</v>
      </c>
      <c r="S32" s="2">
        <v>0.61599999999999999</v>
      </c>
      <c r="T32" s="2">
        <v>0.39800000000000002</v>
      </c>
      <c r="U32" s="2">
        <v>0.60399999999999998</v>
      </c>
      <c r="V32" s="5">
        <v>0.66600000000000004</v>
      </c>
    </row>
    <row r="33" spans="1:22" x14ac:dyDescent="0.2">
      <c r="A33" s="19"/>
      <c r="B33" s="15">
        <v>14</v>
      </c>
      <c r="C33" s="1">
        <v>0.998</v>
      </c>
      <c r="D33" s="1">
        <v>0.86599999999999999</v>
      </c>
      <c r="E33" s="1">
        <v>0.90200000000000002</v>
      </c>
      <c r="F33" s="1">
        <v>0.66</v>
      </c>
      <c r="G33" s="1">
        <v>0.90400000000000003</v>
      </c>
      <c r="H33" s="4">
        <v>0.94</v>
      </c>
      <c r="P33" s="16"/>
      <c r="Q33" s="2">
        <v>1</v>
      </c>
      <c r="R33" s="2">
        <v>0.78</v>
      </c>
      <c r="S33" s="2">
        <v>0.82399999999999995</v>
      </c>
      <c r="T33" s="2">
        <v>0.34</v>
      </c>
      <c r="U33" s="2">
        <v>0.628</v>
      </c>
      <c r="V33" s="5">
        <v>0.8</v>
      </c>
    </row>
    <row r="34" spans="1:22" x14ac:dyDescent="0.2">
      <c r="A34" s="19"/>
      <c r="B34" s="16"/>
      <c r="C34" s="2">
        <v>0.96399999999999997</v>
      </c>
      <c r="D34" s="2">
        <v>0.39600000000000002</v>
      </c>
      <c r="E34" s="2">
        <v>0.59</v>
      </c>
      <c r="F34" s="2">
        <v>0.14599999999999999</v>
      </c>
      <c r="G34" s="2">
        <v>0.254</v>
      </c>
      <c r="H34" s="5">
        <v>0.56200000000000006</v>
      </c>
      <c r="P34" s="17"/>
      <c r="Q34" s="3">
        <v>0.90600000000000003</v>
      </c>
      <c r="R34" s="3">
        <v>0.436</v>
      </c>
      <c r="S34" s="3">
        <v>0.434</v>
      </c>
      <c r="T34" s="3">
        <v>0.192</v>
      </c>
      <c r="U34" s="3">
        <v>0.27</v>
      </c>
      <c r="V34" s="6">
        <v>0.39</v>
      </c>
    </row>
    <row r="35" spans="1:22" x14ac:dyDescent="0.2">
      <c r="A35" s="19"/>
      <c r="B35" s="16"/>
      <c r="C35" s="2">
        <v>0.92800000000000005</v>
      </c>
      <c r="D35" s="2">
        <v>0.63800000000000001</v>
      </c>
      <c r="E35" s="2">
        <v>0.52600000000000002</v>
      </c>
      <c r="F35" s="2">
        <v>0.37</v>
      </c>
      <c r="G35" s="2">
        <v>0.63200000000000001</v>
      </c>
      <c r="H35" s="5">
        <v>0.51600000000000001</v>
      </c>
      <c r="O35" t="s">
        <v>12</v>
      </c>
      <c r="P35" s="15">
        <v>18</v>
      </c>
      <c r="Q35" s="1">
        <v>0</v>
      </c>
      <c r="R35" s="1">
        <v>1.4E-2</v>
      </c>
      <c r="S35" s="1">
        <v>0</v>
      </c>
      <c r="T35" s="1">
        <v>0</v>
      </c>
      <c r="U35" s="1">
        <v>0</v>
      </c>
      <c r="V35" s="4">
        <v>0</v>
      </c>
    </row>
    <row r="36" spans="1:22" ht="16" thickBot="1" x14ac:dyDescent="0.25">
      <c r="A36" s="20"/>
      <c r="B36" s="17"/>
      <c r="C36" s="3">
        <v>1</v>
      </c>
      <c r="D36" s="3">
        <v>0.61599999999999999</v>
      </c>
      <c r="E36" s="3">
        <v>0.93799999999999994</v>
      </c>
      <c r="F36" s="3">
        <v>0.28999999999999998</v>
      </c>
      <c r="G36" s="3">
        <v>0.18</v>
      </c>
      <c r="H36" s="6">
        <v>0.96199999999999997</v>
      </c>
      <c r="P36" s="17"/>
      <c r="Q36" s="3">
        <v>0.94199999999999995</v>
      </c>
      <c r="R36" s="3">
        <v>0.83599999999999997</v>
      </c>
      <c r="S36" s="3">
        <v>0.32200000000000001</v>
      </c>
      <c r="T36" s="3">
        <v>0.55000000000000004</v>
      </c>
      <c r="U36" s="3">
        <v>0.77400000000000002</v>
      </c>
      <c r="V36" s="6">
        <v>0.26200000000000001</v>
      </c>
    </row>
    <row r="37" spans="1:22" x14ac:dyDescent="0.2">
      <c r="A37" s="18" t="s">
        <v>7</v>
      </c>
      <c r="B37" s="15">
        <v>0</v>
      </c>
      <c r="C37" s="1">
        <v>0.748</v>
      </c>
      <c r="D37" s="1">
        <v>0.77</v>
      </c>
      <c r="E37" s="1">
        <v>0.13400000000000001</v>
      </c>
      <c r="F37" s="1">
        <v>0.36799999999999999</v>
      </c>
      <c r="G37" s="1">
        <v>1.4E-2</v>
      </c>
      <c r="H37" s="4">
        <v>7.8E-2</v>
      </c>
      <c r="O37" t="s">
        <v>10</v>
      </c>
      <c r="P37" s="15">
        <v>18</v>
      </c>
      <c r="Q37" s="1">
        <v>1</v>
      </c>
      <c r="R37" s="1">
        <v>0.55200000000000005</v>
      </c>
      <c r="S37" s="1">
        <v>0.70599999999999996</v>
      </c>
      <c r="T37" s="1">
        <v>0.34799999999999998</v>
      </c>
      <c r="U37" s="1">
        <v>0.39800000000000002</v>
      </c>
      <c r="V37" s="4">
        <v>0.80800000000000005</v>
      </c>
    </row>
    <row r="38" spans="1:22" x14ac:dyDescent="0.2">
      <c r="A38" s="19"/>
      <c r="B38" s="16"/>
      <c r="C38" s="2">
        <v>0.86399999999999999</v>
      </c>
      <c r="D38" s="2">
        <v>0.56000000000000005</v>
      </c>
      <c r="E38" s="2">
        <v>0.16</v>
      </c>
      <c r="F38" s="2">
        <v>0.34799999999999998</v>
      </c>
      <c r="G38" s="2">
        <v>0.30599999999999999</v>
      </c>
      <c r="H38" s="5">
        <v>0.124</v>
      </c>
      <c r="P38" s="17"/>
      <c r="Q38" s="3">
        <v>1</v>
      </c>
      <c r="R38" s="3">
        <v>0.57999999999999996</v>
      </c>
      <c r="S38" s="3">
        <v>0.77400000000000002</v>
      </c>
      <c r="T38" s="3">
        <v>0.26200000000000001</v>
      </c>
      <c r="U38" s="3">
        <v>0.51600000000000001</v>
      </c>
      <c r="V38" s="6">
        <v>0.80600000000000005</v>
      </c>
    </row>
    <row r="39" spans="1:22" x14ac:dyDescent="0.2">
      <c r="A39" s="19"/>
      <c r="B39" s="17"/>
      <c r="C39" s="3">
        <v>0.93799999999999994</v>
      </c>
      <c r="D39" s="3">
        <v>0.39400000000000002</v>
      </c>
      <c r="E39" s="3">
        <v>0.318</v>
      </c>
      <c r="F39" s="3">
        <v>0.11600000000000001</v>
      </c>
      <c r="G39" s="3">
        <v>0</v>
      </c>
      <c r="H39" s="6">
        <v>0.248</v>
      </c>
    </row>
    <row r="40" spans="1:22" x14ac:dyDescent="0.2">
      <c r="A40" s="19"/>
      <c r="B40" s="15">
        <v>7</v>
      </c>
      <c r="C40" s="1">
        <v>0.93400000000000005</v>
      </c>
      <c r="D40" s="1">
        <v>0.81599999999999995</v>
      </c>
      <c r="E40" s="1">
        <v>0.312</v>
      </c>
      <c r="F40" s="1">
        <v>0.63</v>
      </c>
      <c r="G40" s="1">
        <v>0.74399999999999999</v>
      </c>
      <c r="H40" s="4">
        <v>0.246</v>
      </c>
    </row>
    <row r="41" spans="1:22" x14ac:dyDescent="0.2">
      <c r="A41" s="19"/>
      <c r="B41" s="16"/>
      <c r="C41" s="2">
        <v>0.93</v>
      </c>
      <c r="D41" s="2">
        <v>0.25</v>
      </c>
      <c r="E41" s="2">
        <v>0.23</v>
      </c>
      <c r="F41" s="2">
        <v>1.6E-2</v>
      </c>
      <c r="G41" s="2">
        <v>1.2E-2</v>
      </c>
      <c r="H41" s="5">
        <v>0.34599999999999997</v>
      </c>
    </row>
    <row r="42" spans="1:22" x14ac:dyDescent="0.2">
      <c r="A42" s="19"/>
      <c r="B42" s="17"/>
      <c r="C42" s="3">
        <v>0.86399999999999999</v>
      </c>
      <c r="D42" s="3">
        <v>0.39600000000000002</v>
      </c>
      <c r="E42" s="3">
        <v>0.28199999999999997</v>
      </c>
      <c r="F42" s="3">
        <v>0.21</v>
      </c>
      <c r="G42" s="3">
        <v>0.308</v>
      </c>
      <c r="H42" s="6">
        <v>0.23400000000000001</v>
      </c>
    </row>
    <row r="43" spans="1:22" x14ac:dyDescent="0.2">
      <c r="A43" s="19"/>
      <c r="B43" s="15">
        <v>12</v>
      </c>
      <c r="C43" s="1">
        <v>0.998</v>
      </c>
      <c r="D43" s="1">
        <v>0.36399999999999999</v>
      </c>
      <c r="E43" s="1">
        <v>0.72</v>
      </c>
      <c r="F43" s="1">
        <v>0.108</v>
      </c>
      <c r="G43" s="1">
        <v>0.22</v>
      </c>
      <c r="H43" s="4">
        <v>0.64</v>
      </c>
    </row>
    <row r="44" spans="1:22" x14ac:dyDescent="0.2">
      <c r="A44" s="19"/>
      <c r="B44" s="16"/>
      <c r="C44" s="2">
        <v>0.85399999999999998</v>
      </c>
      <c r="D44" s="2">
        <v>0.56599999999999995</v>
      </c>
      <c r="E44" s="2">
        <v>0.15</v>
      </c>
      <c r="F44" s="2">
        <v>0.248</v>
      </c>
      <c r="G44" s="2">
        <v>0.41399999999999998</v>
      </c>
      <c r="H44" s="5">
        <v>0.19400000000000001</v>
      </c>
    </row>
    <row r="45" spans="1:22" x14ac:dyDescent="0.2">
      <c r="A45" s="19"/>
      <c r="B45" s="17"/>
      <c r="C45" s="3">
        <v>0.99</v>
      </c>
      <c r="D45" s="3">
        <v>0.20799999999999999</v>
      </c>
      <c r="E45" s="3">
        <v>0.63</v>
      </c>
      <c r="F45" s="3">
        <v>6.6000000000000003E-2</v>
      </c>
      <c r="G45" s="3">
        <v>0.16</v>
      </c>
      <c r="H45" s="6">
        <v>0.61799999999999999</v>
      </c>
    </row>
    <row r="46" spans="1:22" x14ac:dyDescent="0.2">
      <c r="A46" s="19"/>
      <c r="B46" s="15">
        <v>18</v>
      </c>
      <c r="C46" s="1">
        <v>0.996</v>
      </c>
      <c r="D46" s="1">
        <v>0.77</v>
      </c>
      <c r="E46" s="1">
        <v>0.68799999999999994</v>
      </c>
      <c r="F46" s="1">
        <v>0.51400000000000001</v>
      </c>
      <c r="G46" s="1">
        <v>0.67</v>
      </c>
      <c r="H46" s="4">
        <v>0.81</v>
      </c>
    </row>
    <row r="47" spans="1:22" x14ac:dyDescent="0.2">
      <c r="A47" s="19"/>
      <c r="B47" s="16"/>
      <c r="C47" s="2">
        <v>0.69199999999999995</v>
      </c>
      <c r="D47" s="2">
        <v>0.28999999999999998</v>
      </c>
      <c r="E47" s="2">
        <v>0.1</v>
      </c>
      <c r="F47" s="2">
        <v>7.8E-2</v>
      </c>
      <c r="G47" s="2">
        <v>0.10199999999999999</v>
      </c>
      <c r="H47" s="5">
        <v>0.154</v>
      </c>
    </row>
    <row r="48" spans="1:22" ht="16" thickBot="1" x14ac:dyDescent="0.25">
      <c r="A48" s="20"/>
      <c r="B48" s="17"/>
      <c r="C48" s="3">
        <v>0.84799999999999998</v>
      </c>
      <c r="D48" s="3">
        <v>0.61799999999999999</v>
      </c>
      <c r="E48" s="3">
        <v>0.192</v>
      </c>
      <c r="F48" s="3">
        <v>0.39600000000000002</v>
      </c>
      <c r="G48" s="3">
        <v>0.47599999999999998</v>
      </c>
      <c r="H48" s="6">
        <v>0.156</v>
      </c>
    </row>
    <row r="49" spans="1:8" x14ac:dyDescent="0.2">
      <c r="A49" s="18" t="s">
        <v>8</v>
      </c>
      <c r="B49" s="15">
        <v>0</v>
      </c>
      <c r="C49" s="1">
        <v>0.99</v>
      </c>
      <c r="D49" s="1">
        <v>0.76200000000000001</v>
      </c>
      <c r="E49" s="1">
        <v>0.53800000000000003</v>
      </c>
      <c r="F49" s="1">
        <v>0.45400000000000001</v>
      </c>
      <c r="G49" s="1">
        <v>0.16</v>
      </c>
      <c r="H49" s="4">
        <v>0.45200000000000001</v>
      </c>
    </row>
    <row r="50" spans="1:8" x14ac:dyDescent="0.2">
      <c r="A50" s="19"/>
      <c r="B50" s="16"/>
      <c r="C50" s="2">
        <v>0</v>
      </c>
      <c r="D50" s="2">
        <v>0.218</v>
      </c>
      <c r="E50" s="2">
        <v>0</v>
      </c>
      <c r="F50" s="2">
        <v>0.05</v>
      </c>
      <c r="G50" s="2">
        <v>6.0000000000000001E-3</v>
      </c>
      <c r="H50" s="5">
        <v>0</v>
      </c>
    </row>
    <row r="51" spans="1:8" x14ac:dyDescent="0.2">
      <c r="A51" s="19"/>
      <c r="B51" s="17"/>
      <c r="C51" s="3">
        <v>0.38</v>
      </c>
      <c r="D51" s="3">
        <v>0.35799999999999998</v>
      </c>
      <c r="E51" s="3">
        <v>0</v>
      </c>
      <c r="F51" s="3">
        <v>0.14000000000000001</v>
      </c>
      <c r="G51" s="3">
        <v>7.5999999999999998E-2</v>
      </c>
      <c r="H51" s="6">
        <v>5.6000000000000001E-2</v>
      </c>
    </row>
    <row r="52" spans="1:8" x14ac:dyDescent="0.2">
      <c r="A52" s="19"/>
      <c r="B52" s="15">
        <v>7</v>
      </c>
      <c r="C52" s="1">
        <v>1</v>
      </c>
      <c r="D52" s="1">
        <v>0.434</v>
      </c>
      <c r="E52" s="1">
        <v>0.78</v>
      </c>
      <c r="F52" s="1">
        <v>0.16800000000000001</v>
      </c>
      <c r="G52" s="1">
        <v>0.06</v>
      </c>
      <c r="H52" s="4">
        <v>0.74199999999999999</v>
      </c>
    </row>
    <row r="53" spans="1:8" x14ac:dyDescent="0.2">
      <c r="A53" s="19"/>
      <c r="B53" s="16"/>
      <c r="C53" s="2">
        <v>1</v>
      </c>
      <c r="D53" s="2">
        <v>0.61799999999999999</v>
      </c>
      <c r="E53" s="2">
        <v>0.91800000000000004</v>
      </c>
      <c r="F53" s="2">
        <v>0.36199999999999999</v>
      </c>
      <c r="G53" s="2">
        <v>0.52800000000000002</v>
      </c>
      <c r="H53" s="5">
        <v>0.90800000000000003</v>
      </c>
    </row>
    <row r="54" spans="1:8" x14ac:dyDescent="0.2">
      <c r="A54" s="19"/>
      <c r="B54" s="17"/>
      <c r="C54" s="3">
        <v>0.99399999999999999</v>
      </c>
      <c r="D54" s="3">
        <v>0.54800000000000004</v>
      </c>
      <c r="E54" s="3">
        <v>0.71</v>
      </c>
      <c r="F54" s="3">
        <v>0.28199999999999997</v>
      </c>
      <c r="G54" s="3">
        <v>0.53400000000000003</v>
      </c>
      <c r="H54" s="6">
        <v>0.628</v>
      </c>
    </row>
    <row r="55" spans="1:8" x14ac:dyDescent="0.2">
      <c r="A55" s="19"/>
      <c r="B55" s="15">
        <v>12</v>
      </c>
      <c r="C55" s="1">
        <v>0.66600000000000004</v>
      </c>
      <c r="D55" s="1">
        <v>0.20599999999999999</v>
      </c>
      <c r="E55" s="1">
        <v>8.4000000000000005E-2</v>
      </c>
      <c r="F55" s="1">
        <v>0.04</v>
      </c>
      <c r="G55" s="1">
        <v>0.108</v>
      </c>
      <c r="H55" s="4">
        <v>0.114</v>
      </c>
    </row>
    <row r="56" spans="1:8" x14ac:dyDescent="0.2">
      <c r="A56" s="19"/>
      <c r="B56" s="16"/>
      <c r="C56" s="2">
        <v>0.97599999999999998</v>
      </c>
      <c r="D56" s="2">
        <v>0.65200000000000002</v>
      </c>
      <c r="E56" s="2">
        <v>0.41399999999999998</v>
      </c>
      <c r="F56" s="2">
        <v>0.33600000000000002</v>
      </c>
      <c r="G56" s="2">
        <v>0.498</v>
      </c>
      <c r="H56" s="5">
        <v>0.38</v>
      </c>
    </row>
    <row r="57" spans="1:8" x14ac:dyDescent="0.2">
      <c r="A57" s="19"/>
      <c r="B57" s="17"/>
      <c r="C57" s="3">
        <v>1</v>
      </c>
      <c r="D57" s="3">
        <v>0.78200000000000003</v>
      </c>
      <c r="E57" s="3">
        <v>1</v>
      </c>
      <c r="F57" s="3">
        <v>0.57799999999999996</v>
      </c>
      <c r="G57" s="3">
        <v>0.65</v>
      </c>
      <c r="H57" s="6">
        <v>1</v>
      </c>
    </row>
    <row r="58" spans="1:8" x14ac:dyDescent="0.2">
      <c r="A58" s="19"/>
      <c r="B58" s="15">
        <v>18</v>
      </c>
      <c r="C58" s="1">
        <v>0.94</v>
      </c>
      <c r="D58" s="1">
        <v>0.28599999999999998</v>
      </c>
      <c r="E58" s="1">
        <v>0.19600000000000001</v>
      </c>
      <c r="F58" s="1">
        <v>5.6000000000000001E-2</v>
      </c>
      <c r="G58" s="1">
        <v>7.1999999999999995E-2</v>
      </c>
      <c r="H58" s="4">
        <v>0.20599999999999999</v>
      </c>
    </row>
    <row r="59" spans="1:8" x14ac:dyDescent="0.2">
      <c r="A59" s="19"/>
      <c r="B59" s="16"/>
      <c r="C59" s="2">
        <v>0.94199999999999995</v>
      </c>
      <c r="D59" s="2">
        <v>0.71199999999999997</v>
      </c>
      <c r="E59" s="2">
        <v>0.26400000000000001</v>
      </c>
      <c r="F59" s="2">
        <v>0.49399999999999999</v>
      </c>
      <c r="G59" s="2">
        <v>0.50800000000000001</v>
      </c>
      <c r="H59" s="5">
        <v>0.252</v>
      </c>
    </row>
    <row r="60" spans="1:8" ht="16" thickBot="1" x14ac:dyDescent="0.25">
      <c r="A60" s="20"/>
      <c r="B60" s="17"/>
      <c r="C60" s="3">
        <v>0.754</v>
      </c>
      <c r="D60" s="3">
        <v>0.876</v>
      </c>
      <c r="E60" s="3">
        <v>0.14799999999999999</v>
      </c>
      <c r="F60" s="3">
        <v>0.57799999999999996</v>
      </c>
      <c r="G60" s="3">
        <v>0.55800000000000005</v>
      </c>
      <c r="H60" s="6">
        <v>0.114</v>
      </c>
    </row>
    <row r="61" spans="1:8" x14ac:dyDescent="0.2">
      <c r="A61" s="18" t="s">
        <v>15</v>
      </c>
      <c r="B61" s="15">
        <v>0</v>
      </c>
      <c r="C61" s="1">
        <v>0.99399999999999999</v>
      </c>
      <c r="D61" s="1">
        <v>0.63600000000000001</v>
      </c>
      <c r="E61" s="1">
        <v>0.82799999999999996</v>
      </c>
      <c r="F61" s="1">
        <v>0.32600000000000001</v>
      </c>
      <c r="G61" s="1">
        <v>0.42</v>
      </c>
      <c r="H61" s="4">
        <v>0.90600000000000003</v>
      </c>
    </row>
    <row r="62" spans="1:8" x14ac:dyDescent="0.2">
      <c r="A62" s="19"/>
      <c r="B62" s="17"/>
      <c r="C62" s="3">
        <v>0.97799999999999998</v>
      </c>
      <c r="D62" s="3">
        <v>0.59199999999999997</v>
      </c>
      <c r="E62" s="3">
        <v>0.74</v>
      </c>
      <c r="F62" s="3">
        <v>0.25600000000000001</v>
      </c>
      <c r="G62" s="3">
        <v>0.442</v>
      </c>
      <c r="H62" s="6">
        <v>0.76200000000000001</v>
      </c>
    </row>
    <row r="63" spans="1:8" x14ac:dyDescent="0.2">
      <c r="A63" s="19"/>
      <c r="B63" s="15">
        <v>11</v>
      </c>
      <c r="C63" s="1">
        <v>0.83</v>
      </c>
      <c r="D63" s="1">
        <v>0.98399999999999999</v>
      </c>
      <c r="E63" s="1">
        <v>0.41599999999999998</v>
      </c>
      <c r="F63" s="1">
        <v>0.83199999999999996</v>
      </c>
      <c r="G63" s="1">
        <v>0.74</v>
      </c>
      <c r="H63" s="4">
        <v>0.34599999999999997</v>
      </c>
    </row>
    <row r="64" spans="1:8" x14ac:dyDescent="0.2">
      <c r="A64" s="19"/>
      <c r="B64" s="16"/>
      <c r="C64" s="2">
        <v>0.93799999999999994</v>
      </c>
      <c r="D64" s="2">
        <v>0.70199999999999996</v>
      </c>
      <c r="E64" s="2">
        <v>0.61599999999999999</v>
      </c>
      <c r="F64" s="2">
        <v>0.39800000000000002</v>
      </c>
      <c r="G64" s="2">
        <v>0.60399999999999998</v>
      </c>
      <c r="H64" s="5">
        <v>0.66600000000000004</v>
      </c>
    </row>
    <row r="65" spans="1:8" x14ac:dyDescent="0.2">
      <c r="A65" s="19"/>
      <c r="B65" s="16"/>
      <c r="C65" s="2">
        <v>1</v>
      </c>
      <c r="D65" s="2">
        <v>0.78</v>
      </c>
      <c r="E65" s="2">
        <v>0.82399999999999995</v>
      </c>
      <c r="F65" s="2">
        <v>0.34</v>
      </c>
      <c r="G65" s="2">
        <v>0.628</v>
      </c>
      <c r="H65" s="5">
        <v>0.8</v>
      </c>
    </row>
    <row r="66" spans="1:8" ht="16" thickBot="1" x14ac:dyDescent="0.25">
      <c r="A66" s="20"/>
      <c r="B66" s="17"/>
      <c r="C66" s="3">
        <v>0.90600000000000003</v>
      </c>
      <c r="D66" s="3">
        <v>0.436</v>
      </c>
      <c r="E66" s="3">
        <v>0.434</v>
      </c>
      <c r="F66" s="3">
        <v>0.192</v>
      </c>
      <c r="G66" s="3">
        <v>0.27</v>
      </c>
      <c r="H66" s="6">
        <v>0.39</v>
      </c>
    </row>
    <row r="67" spans="1:8" x14ac:dyDescent="0.2">
      <c r="A67" s="18" t="s">
        <v>16</v>
      </c>
      <c r="B67" s="15">
        <v>0</v>
      </c>
      <c r="C67" s="1">
        <v>0.996</v>
      </c>
      <c r="D67" s="1">
        <v>0.51800000000000002</v>
      </c>
      <c r="E67" s="1">
        <v>0.89600000000000002</v>
      </c>
      <c r="F67" s="1">
        <v>0.22600000000000001</v>
      </c>
      <c r="G67" s="1">
        <v>0.27400000000000002</v>
      </c>
      <c r="H67" s="4">
        <v>0.79800000000000004</v>
      </c>
    </row>
    <row r="68" spans="1:8" x14ac:dyDescent="0.2">
      <c r="A68" s="19"/>
      <c r="B68" s="16"/>
      <c r="C68" s="2">
        <v>1</v>
      </c>
      <c r="D68" s="2">
        <v>0.8</v>
      </c>
      <c r="E68" s="2">
        <v>0.97799999999999998</v>
      </c>
      <c r="F68" s="2">
        <v>0.55400000000000005</v>
      </c>
      <c r="G68" s="2">
        <v>0.52600000000000002</v>
      </c>
      <c r="H68" s="5">
        <v>0.96199999999999997</v>
      </c>
    </row>
    <row r="69" spans="1:8" x14ac:dyDescent="0.2">
      <c r="A69" s="19"/>
      <c r="B69" s="16"/>
      <c r="C69" s="2">
        <v>0.98399999999999999</v>
      </c>
      <c r="D69" s="2">
        <v>0.74199999999999999</v>
      </c>
      <c r="E69" s="2">
        <v>0.78</v>
      </c>
      <c r="F69" s="2">
        <v>0.47</v>
      </c>
      <c r="G69" s="2">
        <v>0.86</v>
      </c>
      <c r="H69" s="5">
        <v>0.81200000000000006</v>
      </c>
    </row>
    <row r="70" spans="1:8" x14ac:dyDescent="0.2">
      <c r="A70" s="19"/>
      <c r="B70" s="17"/>
      <c r="C70" s="3">
        <v>0.16600000000000001</v>
      </c>
      <c r="D70" s="3">
        <v>0.36199999999999999</v>
      </c>
      <c r="E70" s="3">
        <v>4.0000000000000001E-3</v>
      </c>
      <c r="F70" s="3">
        <v>0.114</v>
      </c>
      <c r="G70" s="3">
        <v>0.16200000000000001</v>
      </c>
      <c r="H70" s="6">
        <v>0.03</v>
      </c>
    </row>
    <row r="71" spans="1:8" x14ac:dyDescent="0.2">
      <c r="A71" s="19"/>
      <c r="B71" s="15">
        <v>21</v>
      </c>
      <c r="C71" s="1">
        <v>0.68200000000000005</v>
      </c>
      <c r="D71" s="1">
        <v>0.48599999999999999</v>
      </c>
      <c r="E71" s="1">
        <v>0.24</v>
      </c>
      <c r="F71" s="1">
        <v>0.27</v>
      </c>
      <c r="G71" s="1">
        <v>0.41199999999999998</v>
      </c>
      <c r="H71" s="4">
        <v>0.318</v>
      </c>
    </row>
    <row r="72" spans="1:8" x14ac:dyDescent="0.2">
      <c r="A72" s="19"/>
      <c r="B72" s="16"/>
      <c r="C72" s="2">
        <v>0.66600000000000004</v>
      </c>
      <c r="D72" s="2">
        <v>0.40799999999999997</v>
      </c>
      <c r="E72" s="2">
        <v>0.186</v>
      </c>
      <c r="F72" s="2">
        <v>0.128</v>
      </c>
      <c r="G72" s="2">
        <v>0.312</v>
      </c>
      <c r="H72" s="5">
        <v>0.20599999999999999</v>
      </c>
    </row>
    <row r="73" spans="1:8" x14ac:dyDescent="0.2">
      <c r="A73" s="19"/>
      <c r="B73" s="16"/>
      <c r="C73" s="2">
        <v>0.98599999999999999</v>
      </c>
      <c r="D73" s="2">
        <v>0.46</v>
      </c>
      <c r="E73" s="2">
        <v>0.78200000000000003</v>
      </c>
      <c r="F73" s="2">
        <v>0.16600000000000001</v>
      </c>
      <c r="G73" s="2">
        <v>0.20200000000000001</v>
      </c>
      <c r="H73" s="5">
        <v>0.78</v>
      </c>
    </row>
    <row r="74" spans="1:8" ht="16" thickBot="1" x14ac:dyDescent="0.25">
      <c r="A74" s="20"/>
      <c r="B74" s="17"/>
      <c r="C74" s="3">
        <v>0.95199999999999996</v>
      </c>
      <c r="D74" s="3">
        <v>0.39800000000000002</v>
      </c>
      <c r="E74" s="3">
        <v>0.628</v>
      </c>
      <c r="F74" s="3">
        <v>0.13600000000000001</v>
      </c>
      <c r="G74" s="3">
        <v>0.35599999999999998</v>
      </c>
      <c r="H74" s="6">
        <v>0.66</v>
      </c>
    </row>
    <row r="75" spans="1:8" x14ac:dyDescent="0.2">
      <c r="A75" s="18" t="s">
        <v>10</v>
      </c>
      <c r="B75" s="15">
        <v>0</v>
      </c>
      <c r="C75" s="1">
        <v>0.93400000000000005</v>
      </c>
      <c r="D75" s="1">
        <v>0.35799999999999998</v>
      </c>
      <c r="E75" s="1">
        <v>0.40600000000000003</v>
      </c>
      <c r="F75" s="1">
        <v>0.112</v>
      </c>
      <c r="G75" s="1">
        <v>0.27600000000000002</v>
      </c>
      <c r="H75" s="4">
        <v>0.40400000000000003</v>
      </c>
    </row>
    <row r="76" spans="1:8" x14ac:dyDescent="0.2">
      <c r="A76" s="19"/>
      <c r="B76" s="16"/>
      <c r="C76" s="2">
        <v>1</v>
      </c>
      <c r="D76" s="2">
        <v>6.8000000000000005E-2</v>
      </c>
      <c r="E76" s="2">
        <v>0.95599999999999996</v>
      </c>
      <c r="F76" s="2">
        <v>2E-3</v>
      </c>
      <c r="G76" s="2">
        <v>0</v>
      </c>
      <c r="H76" s="5">
        <v>0.97399999999999998</v>
      </c>
    </row>
    <row r="77" spans="1:8" x14ac:dyDescent="0.2">
      <c r="A77" s="19"/>
      <c r="B77" s="17"/>
      <c r="C77" s="3">
        <v>1</v>
      </c>
      <c r="D77" s="3">
        <v>0.64800000000000002</v>
      </c>
      <c r="E77" s="3">
        <v>0.94599999999999995</v>
      </c>
      <c r="F77" s="3">
        <v>0.376</v>
      </c>
      <c r="G77" s="3">
        <v>0.158</v>
      </c>
      <c r="H77" s="6">
        <v>0.80200000000000005</v>
      </c>
    </row>
    <row r="78" spans="1:8" x14ac:dyDescent="0.2">
      <c r="A78" s="19"/>
      <c r="B78" s="15">
        <v>7</v>
      </c>
      <c r="C78" s="1">
        <v>1</v>
      </c>
      <c r="D78" s="1">
        <v>0.38400000000000001</v>
      </c>
      <c r="E78" s="1">
        <v>0.97599999999999998</v>
      </c>
      <c r="F78" s="1">
        <v>0.158</v>
      </c>
      <c r="G78" s="1">
        <v>0.26200000000000001</v>
      </c>
      <c r="H78" s="4">
        <v>0.97599999999999998</v>
      </c>
    </row>
    <row r="79" spans="1:8" x14ac:dyDescent="0.2">
      <c r="A79" s="19"/>
      <c r="B79" s="16"/>
      <c r="C79" s="2">
        <v>0</v>
      </c>
      <c r="D79" s="2">
        <v>9.4E-2</v>
      </c>
      <c r="E79" s="2">
        <v>0</v>
      </c>
      <c r="F79" s="2">
        <v>0.03</v>
      </c>
      <c r="G79" s="2">
        <v>0</v>
      </c>
      <c r="H79" s="5">
        <v>0</v>
      </c>
    </row>
    <row r="80" spans="1:8" x14ac:dyDescent="0.2">
      <c r="A80" s="19"/>
      <c r="B80" s="17"/>
      <c r="C80" s="3">
        <v>0</v>
      </c>
      <c r="D80" s="3">
        <v>2E-3</v>
      </c>
      <c r="E80" s="3">
        <v>0</v>
      </c>
      <c r="F80" s="3">
        <v>0</v>
      </c>
      <c r="G80" s="3">
        <v>0</v>
      </c>
      <c r="H80" s="6">
        <v>0</v>
      </c>
    </row>
    <row r="81" spans="1:8" x14ac:dyDescent="0.2">
      <c r="A81" s="19"/>
      <c r="B81" s="15">
        <v>12</v>
      </c>
      <c r="C81" s="1">
        <v>1</v>
      </c>
      <c r="D81" s="1">
        <v>0.45200000000000001</v>
      </c>
      <c r="E81" s="1">
        <v>0.97199999999999998</v>
      </c>
      <c r="F81" s="1">
        <v>0.156</v>
      </c>
      <c r="G81" s="1">
        <v>7.3999999999999996E-2</v>
      </c>
      <c r="H81" s="4">
        <v>0.95399999999999996</v>
      </c>
    </row>
    <row r="82" spans="1:8" x14ac:dyDescent="0.2">
      <c r="A82" s="19"/>
      <c r="B82" s="16"/>
      <c r="C82" s="2">
        <v>1</v>
      </c>
      <c r="D82" s="2">
        <v>0.13200000000000001</v>
      </c>
      <c r="E82" s="2">
        <v>0.72799999999999998</v>
      </c>
      <c r="F82" s="2">
        <v>0.02</v>
      </c>
      <c r="G82" s="2">
        <v>0</v>
      </c>
      <c r="H82" s="5">
        <v>0.47799999999999998</v>
      </c>
    </row>
    <row r="83" spans="1:8" x14ac:dyDescent="0.2">
      <c r="A83" s="19"/>
      <c r="B83" s="17"/>
      <c r="C83" s="3">
        <v>0.996</v>
      </c>
      <c r="D83" s="3">
        <v>0.61599999999999999</v>
      </c>
      <c r="E83" s="3">
        <v>0.49199999999999999</v>
      </c>
      <c r="F83" s="3">
        <v>0.39400000000000002</v>
      </c>
      <c r="G83" s="3">
        <v>0.34599999999999997</v>
      </c>
      <c r="H83" s="6">
        <v>0.47599999999999998</v>
      </c>
    </row>
    <row r="84" spans="1:8" x14ac:dyDescent="0.2">
      <c r="A84" s="19"/>
      <c r="B84" s="15">
        <v>18</v>
      </c>
      <c r="C84" s="1">
        <v>1</v>
      </c>
      <c r="D84" s="1">
        <v>0.55200000000000005</v>
      </c>
      <c r="E84" s="1">
        <v>0.70599999999999996</v>
      </c>
      <c r="F84" s="1">
        <v>0.34799999999999998</v>
      </c>
      <c r="G84" s="1">
        <v>0.39800000000000002</v>
      </c>
      <c r="H84" s="4">
        <v>0.80800000000000005</v>
      </c>
    </row>
    <row r="85" spans="1:8" ht="16" thickBot="1" x14ac:dyDescent="0.25">
      <c r="A85" s="20"/>
      <c r="B85" s="17"/>
      <c r="C85" s="3">
        <v>1</v>
      </c>
      <c r="D85" s="3">
        <v>0.57999999999999996</v>
      </c>
      <c r="E85" s="3">
        <v>0.77400000000000002</v>
      </c>
      <c r="F85" s="3">
        <v>0.26200000000000001</v>
      </c>
      <c r="G85" s="3">
        <v>0.51600000000000001</v>
      </c>
      <c r="H85" s="6">
        <v>0.80600000000000005</v>
      </c>
    </row>
  </sheetData>
  <mergeCells count="45">
    <mergeCell ref="A25:A36"/>
    <mergeCell ref="A61:A66"/>
    <mergeCell ref="A3:A13"/>
    <mergeCell ref="B6:B8"/>
    <mergeCell ref="B9:B11"/>
    <mergeCell ref="B12:B13"/>
    <mergeCell ref="B14:B16"/>
    <mergeCell ref="A14:A24"/>
    <mergeCell ref="A67:A74"/>
    <mergeCell ref="B46:B48"/>
    <mergeCell ref="B37:B39"/>
    <mergeCell ref="B40:B42"/>
    <mergeCell ref="B43:B45"/>
    <mergeCell ref="A37:A48"/>
    <mergeCell ref="B58:B60"/>
    <mergeCell ref="B55:B57"/>
    <mergeCell ref="B52:B54"/>
    <mergeCell ref="B49:B51"/>
    <mergeCell ref="A49:A60"/>
    <mergeCell ref="C1:H1"/>
    <mergeCell ref="B67:B70"/>
    <mergeCell ref="B71:B74"/>
    <mergeCell ref="B63:B66"/>
    <mergeCell ref="B61:B62"/>
    <mergeCell ref="B17:B19"/>
    <mergeCell ref="B20:B22"/>
    <mergeCell ref="B23:B24"/>
    <mergeCell ref="B3:B5"/>
    <mergeCell ref="B33:B36"/>
    <mergeCell ref="B29:B32"/>
    <mergeCell ref="B25:B28"/>
    <mergeCell ref="A75:A85"/>
    <mergeCell ref="B84:B85"/>
    <mergeCell ref="B81:B83"/>
    <mergeCell ref="B78:B80"/>
    <mergeCell ref="B75:B77"/>
    <mergeCell ref="P31:P34"/>
    <mergeCell ref="P23:P26"/>
    <mergeCell ref="P37:P38"/>
    <mergeCell ref="Q13:V13"/>
    <mergeCell ref="P35:P36"/>
    <mergeCell ref="P15:P16"/>
    <mergeCell ref="P27:P30"/>
    <mergeCell ref="P20:P22"/>
    <mergeCell ref="P17:P19"/>
  </mergeCells>
  <conditionalFormatting sqref="C3:H85">
    <cfRule type="expression" dxfId="25" priority="17">
      <formula>C3&gt;=0.05</formula>
    </cfRule>
    <cfRule type="expression" dxfId="24" priority="18">
      <formula>C3&lt;0.05</formula>
    </cfRule>
  </conditionalFormatting>
  <conditionalFormatting sqref="Q35:V36">
    <cfRule type="expression" dxfId="23" priority="15">
      <formula>Q35&gt;=0.05</formula>
    </cfRule>
    <cfRule type="expression" dxfId="22" priority="16">
      <formula>Q35&lt;0.05</formula>
    </cfRule>
  </conditionalFormatting>
  <conditionalFormatting sqref="Q15:V16">
    <cfRule type="expression" dxfId="21" priority="13">
      <formula>Q15&gt;=0.05</formula>
    </cfRule>
    <cfRule type="expression" dxfId="20" priority="14">
      <formula>Q15&lt;0.05</formula>
    </cfRule>
  </conditionalFormatting>
  <conditionalFormatting sqref="Q27:V30">
    <cfRule type="expression" dxfId="19" priority="11">
      <formula>Q27&gt;=0.05</formula>
    </cfRule>
    <cfRule type="expression" dxfId="18" priority="12">
      <formula>Q27&lt;0.05</formula>
    </cfRule>
  </conditionalFormatting>
  <conditionalFormatting sqref="Q20:V22">
    <cfRule type="expression" dxfId="17" priority="9">
      <formula>Q20&gt;=0.05</formula>
    </cfRule>
    <cfRule type="expression" dxfId="16" priority="10">
      <formula>Q20&lt;0.05</formula>
    </cfRule>
  </conditionalFormatting>
  <conditionalFormatting sqref="Q17:V19">
    <cfRule type="expression" dxfId="15" priority="7">
      <formula>Q17&gt;=0.05</formula>
    </cfRule>
    <cfRule type="expression" dxfId="14" priority="8">
      <formula>Q17&lt;0.05</formula>
    </cfRule>
  </conditionalFormatting>
  <conditionalFormatting sqref="Q31:V34">
    <cfRule type="expression" dxfId="13" priority="5">
      <formula>Q31&gt;=0.05</formula>
    </cfRule>
    <cfRule type="expression" dxfId="12" priority="6">
      <formula>Q31&lt;0.05</formula>
    </cfRule>
  </conditionalFormatting>
  <conditionalFormatting sqref="Q23:V26">
    <cfRule type="expression" dxfId="11" priority="3">
      <formula>Q23&gt;=0.05</formula>
    </cfRule>
    <cfRule type="expression" dxfId="10" priority="4">
      <formula>Q23&lt;0.05</formula>
    </cfRule>
  </conditionalFormatting>
  <conditionalFormatting sqref="Q37:V38">
    <cfRule type="expression" dxfId="9" priority="1">
      <formula>Q37&gt;=0.05</formula>
    </cfRule>
    <cfRule type="expression" dxfId="8" priority="2">
      <formula>Q37&lt;0.05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85"/>
  <sheetViews>
    <sheetView topLeftCell="A56" workbookViewId="0">
      <selection activeCell="C80" sqref="C80"/>
    </sheetView>
  </sheetViews>
  <sheetFormatPr baseColWidth="10" defaultColWidth="8.83203125" defaultRowHeight="15" x14ac:dyDescent="0.2"/>
  <cols>
    <col min="1" max="1" width="18.83203125" customWidth="1"/>
  </cols>
  <sheetData>
    <row r="1" spans="1:7" x14ac:dyDescent="0.2">
      <c r="B1" s="11" t="s">
        <v>19</v>
      </c>
      <c r="C1" s="11"/>
      <c r="D1" s="11"/>
      <c r="E1" s="11"/>
      <c r="F1" s="11"/>
      <c r="G1" s="11"/>
    </row>
    <row r="2" spans="1:7" x14ac:dyDescent="0.2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2">
      <c r="A3" t="s">
        <v>22</v>
      </c>
      <c r="B3">
        <v>0.99199999999999999</v>
      </c>
      <c r="C3">
        <v>0.68799999999999994</v>
      </c>
      <c r="D3">
        <v>0.72199999999999998</v>
      </c>
      <c r="E3">
        <v>0.40799999999999997</v>
      </c>
      <c r="F3">
        <v>0.504</v>
      </c>
      <c r="G3">
        <v>0.59199999999999997</v>
      </c>
    </row>
    <row r="4" spans="1:7" x14ac:dyDescent="0.2">
      <c r="A4" t="s">
        <v>23</v>
      </c>
      <c r="B4">
        <v>0.95799999999999996</v>
      </c>
      <c r="C4">
        <v>0.55800000000000005</v>
      </c>
      <c r="D4">
        <v>0.23599999999999999</v>
      </c>
      <c r="E4">
        <v>0.30599999999999999</v>
      </c>
      <c r="F4">
        <v>0.378</v>
      </c>
      <c r="G4">
        <v>0.41</v>
      </c>
    </row>
    <row r="5" spans="1:7" x14ac:dyDescent="0.2">
      <c r="A5" t="s">
        <v>24</v>
      </c>
      <c r="B5">
        <v>0.02</v>
      </c>
      <c r="C5">
        <v>5.6000000000000001E-2</v>
      </c>
      <c r="D5">
        <v>0</v>
      </c>
      <c r="E5">
        <v>2E-3</v>
      </c>
      <c r="F5">
        <v>0</v>
      </c>
      <c r="G5">
        <v>0</v>
      </c>
    </row>
    <row r="6" spans="1:7" x14ac:dyDescent="0.2">
      <c r="A6" t="s">
        <v>25</v>
      </c>
      <c r="B6">
        <v>0</v>
      </c>
      <c r="C6">
        <v>4.0000000000000001E-3</v>
      </c>
      <c r="D6">
        <v>0</v>
      </c>
      <c r="E6">
        <v>0</v>
      </c>
      <c r="F6">
        <v>0</v>
      </c>
      <c r="G6">
        <v>0</v>
      </c>
    </row>
    <row r="7" spans="1:7" x14ac:dyDescent="0.2">
      <c r="A7" t="s">
        <v>26</v>
      </c>
      <c r="B7">
        <v>0</v>
      </c>
      <c r="C7">
        <v>0.01</v>
      </c>
      <c r="D7">
        <v>0</v>
      </c>
      <c r="E7">
        <v>0</v>
      </c>
      <c r="F7">
        <v>0</v>
      </c>
      <c r="G7">
        <v>0</v>
      </c>
    </row>
    <row r="8" spans="1:7" x14ac:dyDescent="0.2">
      <c r="A8" t="s">
        <v>27</v>
      </c>
      <c r="B8">
        <v>0</v>
      </c>
      <c r="C8">
        <v>2E-3</v>
      </c>
      <c r="D8">
        <v>0</v>
      </c>
      <c r="E8">
        <v>0</v>
      </c>
      <c r="F8">
        <v>0</v>
      </c>
      <c r="G8">
        <v>0</v>
      </c>
    </row>
    <row r="9" spans="1:7" x14ac:dyDescent="0.2">
      <c r="A9" t="s">
        <v>28</v>
      </c>
      <c r="B9">
        <v>0</v>
      </c>
      <c r="C9">
        <v>1.7999999999999999E-2</v>
      </c>
      <c r="D9">
        <v>0</v>
      </c>
      <c r="E9">
        <v>2E-3</v>
      </c>
      <c r="F9">
        <v>0</v>
      </c>
      <c r="G9">
        <v>0</v>
      </c>
    </row>
    <row r="10" spans="1:7" x14ac:dyDescent="0.2">
      <c r="A10" t="s">
        <v>29</v>
      </c>
      <c r="B10">
        <v>0.996</v>
      </c>
      <c r="C10">
        <v>0.73199999999999998</v>
      </c>
      <c r="D10">
        <v>0.71</v>
      </c>
      <c r="E10">
        <v>0.42599999999999999</v>
      </c>
      <c r="F10">
        <v>0.14399999999999999</v>
      </c>
      <c r="G10">
        <v>0.74</v>
      </c>
    </row>
    <row r="11" spans="1:7" x14ac:dyDescent="0.2">
      <c r="A11" t="s">
        <v>30</v>
      </c>
      <c r="B11">
        <v>0.17199999999999999</v>
      </c>
      <c r="C11">
        <v>0.38</v>
      </c>
      <c r="D11">
        <v>2E-3</v>
      </c>
      <c r="E11">
        <v>0.128</v>
      </c>
      <c r="F11">
        <v>1.7999999999999999E-2</v>
      </c>
      <c r="G11">
        <v>2E-3</v>
      </c>
    </row>
    <row r="12" spans="1:7" x14ac:dyDescent="0.2">
      <c r="A12" t="s">
        <v>31</v>
      </c>
      <c r="B12">
        <v>0</v>
      </c>
      <c r="C12">
        <v>1.4E-2</v>
      </c>
      <c r="D12">
        <v>0</v>
      </c>
      <c r="E12">
        <v>0</v>
      </c>
      <c r="F12">
        <v>0</v>
      </c>
      <c r="G12">
        <v>0</v>
      </c>
    </row>
    <row r="13" spans="1:7" x14ac:dyDescent="0.2">
      <c r="A13" t="s">
        <v>32</v>
      </c>
      <c r="B13">
        <v>0.94199999999999995</v>
      </c>
      <c r="C13">
        <v>0.83599999999999997</v>
      </c>
      <c r="D13">
        <v>0.32200000000000001</v>
      </c>
      <c r="E13">
        <v>0.55000000000000004</v>
      </c>
      <c r="F13">
        <v>0.77400000000000002</v>
      </c>
      <c r="G13">
        <v>0.26200000000000001</v>
      </c>
    </row>
    <row r="14" spans="1:7" x14ac:dyDescent="0.2">
      <c r="A14" t="s">
        <v>33</v>
      </c>
      <c r="B14">
        <v>1</v>
      </c>
      <c r="C14">
        <v>0.78400000000000003</v>
      </c>
      <c r="D14">
        <v>0.98199999999999998</v>
      </c>
      <c r="E14">
        <v>0.58399999999999996</v>
      </c>
      <c r="F14">
        <v>0.44400000000000001</v>
      </c>
      <c r="G14">
        <v>0.95799999999999996</v>
      </c>
    </row>
    <row r="15" spans="1:7" x14ac:dyDescent="0.2">
      <c r="A15" t="s">
        <v>34</v>
      </c>
      <c r="B15">
        <v>0.96599999999999997</v>
      </c>
      <c r="C15">
        <v>0.73</v>
      </c>
      <c r="D15">
        <v>0.40600000000000003</v>
      </c>
      <c r="E15">
        <v>0.438</v>
      </c>
      <c r="F15">
        <v>0.33400000000000002</v>
      </c>
      <c r="G15">
        <v>0.3</v>
      </c>
    </row>
    <row r="16" spans="1:7" x14ac:dyDescent="0.2">
      <c r="A16" t="s">
        <v>35</v>
      </c>
      <c r="B16">
        <v>0.99</v>
      </c>
      <c r="C16">
        <v>0.65400000000000003</v>
      </c>
      <c r="D16">
        <v>0.53600000000000003</v>
      </c>
      <c r="E16">
        <v>0.4</v>
      </c>
      <c r="F16">
        <v>0.33200000000000002</v>
      </c>
      <c r="G16">
        <v>0.61</v>
      </c>
    </row>
    <row r="17" spans="1:7" x14ac:dyDescent="0.2">
      <c r="A17" t="s">
        <v>36</v>
      </c>
      <c r="B17">
        <v>0.996</v>
      </c>
      <c r="C17">
        <v>0.64600000000000002</v>
      </c>
      <c r="D17">
        <v>0.496</v>
      </c>
      <c r="E17">
        <v>0.42</v>
      </c>
      <c r="F17">
        <v>0.44</v>
      </c>
      <c r="G17">
        <v>0.38200000000000001</v>
      </c>
    </row>
    <row r="18" spans="1:7" x14ac:dyDescent="0.2">
      <c r="A18" t="s">
        <v>37</v>
      </c>
      <c r="B18">
        <v>1</v>
      </c>
      <c r="C18">
        <v>0.51200000000000001</v>
      </c>
      <c r="D18">
        <v>0.96599999999999997</v>
      </c>
      <c r="E18">
        <v>0.24199999999999999</v>
      </c>
      <c r="F18">
        <v>0.48</v>
      </c>
      <c r="G18">
        <v>0.95199999999999996</v>
      </c>
    </row>
    <row r="19" spans="1:7" x14ac:dyDescent="0.2">
      <c r="A19" t="s">
        <v>38</v>
      </c>
      <c r="B19">
        <v>0.99399999999999999</v>
      </c>
      <c r="C19">
        <v>0.628</v>
      </c>
      <c r="D19">
        <v>0.55800000000000005</v>
      </c>
      <c r="E19">
        <v>0.434</v>
      </c>
      <c r="F19">
        <v>0.47799999999999998</v>
      </c>
      <c r="G19">
        <v>0.498</v>
      </c>
    </row>
    <row r="20" spans="1:7" x14ac:dyDescent="0.2">
      <c r="A20" t="s">
        <v>39</v>
      </c>
      <c r="B20">
        <v>0.81399999999999995</v>
      </c>
      <c r="C20">
        <v>0.36</v>
      </c>
      <c r="D20">
        <v>0.14000000000000001</v>
      </c>
      <c r="E20">
        <v>0.16600000000000001</v>
      </c>
      <c r="F20">
        <v>0.29599999999999999</v>
      </c>
      <c r="G20">
        <v>0.218</v>
      </c>
    </row>
    <row r="21" spans="1:7" x14ac:dyDescent="0.2">
      <c r="A21" t="s">
        <v>40</v>
      </c>
      <c r="B21">
        <v>0.92800000000000005</v>
      </c>
      <c r="C21">
        <v>0.29799999999999999</v>
      </c>
      <c r="D21">
        <v>0.35799999999999998</v>
      </c>
      <c r="E21">
        <v>0.124</v>
      </c>
      <c r="F21">
        <v>0.188</v>
      </c>
      <c r="G21">
        <v>0.32800000000000001</v>
      </c>
    </row>
    <row r="22" spans="1:7" x14ac:dyDescent="0.2">
      <c r="A22" t="s">
        <v>41</v>
      </c>
      <c r="B22">
        <v>0.89800000000000002</v>
      </c>
      <c r="C22">
        <v>0.66200000000000003</v>
      </c>
      <c r="D22">
        <v>0.29199999999999998</v>
      </c>
      <c r="E22">
        <v>0.44400000000000001</v>
      </c>
      <c r="F22">
        <v>0.60799999999999998</v>
      </c>
      <c r="G22">
        <v>0.25800000000000001</v>
      </c>
    </row>
    <row r="23" spans="1:7" x14ac:dyDescent="0.2">
      <c r="A23" t="s">
        <v>42</v>
      </c>
      <c r="B23">
        <v>1</v>
      </c>
      <c r="C23">
        <v>0.42599999999999999</v>
      </c>
      <c r="D23">
        <v>0.75</v>
      </c>
      <c r="E23">
        <v>0.21</v>
      </c>
      <c r="F23">
        <v>0.29599999999999999</v>
      </c>
      <c r="G23">
        <v>0.65400000000000003</v>
      </c>
    </row>
    <row r="24" spans="1:7" x14ac:dyDescent="0.2">
      <c r="A24" t="s">
        <v>43</v>
      </c>
      <c r="B24">
        <v>0.57599999999999996</v>
      </c>
      <c r="C24">
        <v>0.49399999999999999</v>
      </c>
      <c r="D24">
        <v>0.04</v>
      </c>
      <c r="E24">
        <v>0.216</v>
      </c>
      <c r="F24">
        <v>0.26400000000000001</v>
      </c>
      <c r="G24">
        <v>0.03</v>
      </c>
    </row>
    <row r="25" spans="1:7" x14ac:dyDescent="0.2">
      <c r="A25" t="s">
        <v>44</v>
      </c>
      <c r="B25">
        <v>0.44</v>
      </c>
      <c r="C25">
        <v>0.17799999999999999</v>
      </c>
      <c r="D25">
        <v>0.04</v>
      </c>
      <c r="E25">
        <v>2.1999999999999999E-2</v>
      </c>
      <c r="F25">
        <v>1.4E-2</v>
      </c>
      <c r="G25">
        <v>0.08</v>
      </c>
    </row>
    <row r="26" spans="1:7" x14ac:dyDescent="0.2">
      <c r="A26" t="s">
        <v>45</v>
      </c>
      <c r="B26">
        <v>0.92600000000000005</v>
      </c>
      <c r="C26">
        <v>0.93799999999999994</v>
      </c>
      <c r="D26">
        <v>0.59199999999999997</v>
      </c>
      <c r="E26">
        <v>0.7</v>
      </c>
      <c r="F26">
        <v>0.89400000000000002</v>
      </c>
      <c r="G26">
        <v>0.60399999999999998</v>
      </c>
    </row>
    <row r="27" spans="1:7" x14ac:dyDescent="0.2">
      <c r="A27" t="s">
        <v>46</v>
      </c>
      <c r="B27">
        <v>0.23799999999999999</v>
      </c>
      <c r="C27">
        <v>0.82799999999999996</v>
      </c>
      <c r="D27">
        <v>1.6E-2</v>
      </c>
      <c r="E27">
        <v>0.56599999999999995</v>
      </c>
      <c r="F27">
        <v>0.41399999999999998</v>
      </c>
      <c r="G27">
        <v>1.4E-2</v>
      </c>
    </row>
    <row r="28" spans="1:7" x14ac:dyDescent="0.2">
      <c r="A28" t="s">
        <v>47</v>
      </c>
      <c r="B28">
        <v>0.85</v>
      </c>
      <c r="C28">
        <v>0.314</v>
      </c>
      <c r="D28">
        <v>0.32200000000000001</v>
      </c>
      <c r="E28">
        <v>0.126</v>
      </c>
      <c r="F28">
        <v>0.19</v>
      </c>
      <c r="G28">
        <v>0.27200000000000002</v>
      </c>
    </row>
    <row r="29" spans="1:7" x14ac:dyDescent="0.2">
      <c r="A29" t="s">
        <v>48</v>
      </c>
      <c r="B29">
        <v>0.76</v>
      </c>
      <c r="C29">
        <v>0.39</v>
      </c>
      <c r="D29">
        <v>0.246</v>
      </c>
      <c r="E29">
        <v>0.14000000000000001</v>
      </c>
      <c r="F29">
        <v>0.34599999999999997</v>
      </c>
      <c r="G29">
        <v>0.35</v>
      </c>
    </row>
    <row r="30" spans="1:7" x14ac:dyDescent="0.2">
      <c r="A30" t="s">
        <v>49</v>
      </c>
      <c r="B30">
        <v>0.86199999999999999</v>
      </c>
      <c r="C30">
        <v>0.52</v>
      </c>
      <c r="D30">
        <v>0.44</v>
      </c>
      <c r="E30">
        <v>0.25800000000000001</v>
      </c>
      <c r="F30">
        <v>0.57199999999999995</v>
      </c>
      <c r="G30">
        <v>0.374</v>
      </c>
    </row>
    <row r="31" spans="1:7" x14ac:dyDescent="0.2">
      <c r="A31" t="s">
        <v>50</v>
      </c>
      <c r="B31">
        <v>0.52</v>
      </c>
      <c r="C31">
        <v>0.57799999999999996</v>
      </c>
      <c r="D31">
        <v>7.8E-2</v>
      </c>
      <c r="E31">
        <v>0.36799999999999999</v>
      </c>
      <c r="F31">
        <v>0.65</v>
      </c>
      <c r="G31">
        <v>0.104</v>
      </c>
    </row>
    <row r="32" spans="1:7" x14ac:dyDescent="0.2">
      <c r="A32" t="s">
        <v>51</v>
      </c>
      <c r="B32">
        <v>0.498</v>
      </c>
      <c r="C32">
        <v>0.81</v>
      </c>
      <c r="D32">
        <v>9.6000000000000002E-2</v>
      </c>
      <c r="E32">
        <v>0.51200000000000001</v>
      </c>
      <c r="F32">
        <v>0.46400000000000002</v>
      </c>
      <c r="G32">
        <v>4.3999999999999997E-2</v>
      </c>
    </row>
    <row r="33" spans="1:7" x14ac:dyDescent="0.2">
      <c r="A33" t="s">
        <v>52</v>
      </c>
      <c r="B33">
        <v>0.998</v>
      </c>
      <c r="C33">
        <v>0.86599999999999999</v>
      </c>
      <c r="D33">
        <v>0.90200000000000002</v>
      </c>
      <c r="E33">
        <v>0.66</v>
      </c>
      <c r="F33">
        <v>0.90400000000000003</v>
      </c>
      <c r="G33">
        <v>0.94</v>
      </c>
    </row>
    <row r="34" spans="1:7" x14ac:dyDescent="0.2">
      <c r="A34" t="s">
        <v>53</v>
      </c>
      <c r="B34">
        <v>0.96399999999999997</v>
      </c>
      <c r="C34">
        <v>0.39600000000000002</v>
      </c>
      <c r="D34">
        <v>0.59</v>
      </c>
      <c r="E34">
        <v>0.14599999999999999</v>
      </c>
      <c r="F34">
        <v>0.254</v>
      </c>
      <c r="G34">
        <v>0.56200000000000006</v>
      </c>
    </row>
    <row r="35" spans="1:7" x14ac:dyDescent="0.2">
      <c r="A35" t="s">
        <v>54</v>
      </c>
      <c r="B35">
        <v>0.92800000000000005</v>
      </c>
      <c r="C35">
        <v>0.63800000000000001</v>
      </c>
      <c r="D35">
        <v>0.52600000000000002</v>
      </c>
      <c r="E35">
        <v>0.37</v>
      </c>
      <c r="F35">
        <v>0.63200000000000001</v>
      </c>
      <c r="G35">
        <v>0.51600000000000001</v>
      </c>
    </row>
    <row r="36" spans="1:7" x14ac:dyDescent="0.2">
      <c r="A36" t="s">
        <v>55</v>
      </c>
      <c r="B36">
        <v>1</v>
      </c>
      <c r="C36">
        <v>0.61599999999999999</v>
      </c>
      <c r="D36">
        <v>0.93799999999999994</v>
      </c>
      <c r="E36">
        <v>0.28999999999999998</v>
      </c>
      <c r="F36">
        <v>0.18</v>
      </c>
      <c r="G36">
        <v>0.96199999999999997</v>
      </c>
    </row>
    <row r="37" spans="1:7" x14ac:dyDescent="0.2">
      <c r="A37" t="s">
        <v>56</v>
      </c>
      <c r="B37">
        <v>0.748</v>
      </c>
      <c r="C37">
        <v>0.77</v>
      </c>
      <c r="D37">
        <v>0.13400000000000001</v>
      </c>
      <c r="E37">
        <v>0.36799999999999999</v>
      </c>
      <c r="F37">
        <v>1.4E-2</v>
      </c>
      <c r="G37">
        <v>7.8E-2</v>
      </c>
    </row>
    <row r="38" spans="1:7" x14ac:dyDescent="0.2">
      <c r="A38" t="s">
        <v>57</v>
      </c>
      <c r="B38">
        <v>0.86399999999999999</v>
      </c>
      <c r="C38">
        <v>0.56000000000000005</v>
      </c>
      <c r="D38">
        <v>0.16</v>
      </c>
      <c r="E38">
        <v>0.34799999999999998</v>
      </c>
      <c r="F38">
        <v>0.30599999999999999</v>
      </c>
      <c r="G38">
        <v>0.124</v>
      </c>
    </row>
    <row r="39" spans="1:7" x14ac:dyDescent="0.2">
      <c r="A39" t="s">
        <v>58</v>
      </c>
      <c r="B39">
        <v>0.93799999999999994</v>
      </c>
      <c r="C39">
        <v>0.39400000000000002</v>
      </c>
      <c r="D39">
        <v>0.318</v>
      </c>
      <c r="E39">
        <v>0.11600000000000001</v>
      </c>
      <c r="F39">
        <v>0</v>
      </c>
      <c r="G39">
        <v>0.248</v>
      </c>
    </row>
    <row r="40" spans="1:7" x14ac:dyDescent="0.2">
      <c r="A40" t="s">
        <v>59</v>
      </c>
      <c r="B40">
        <v>0.93400000000000005</v>
      </c>
      <c r="C40">
        <v>0.81599999999999995</v>
      </c>
      <c r="D40">
        <v>0.312</v>
      </c>
      <c r="E40">
        <v>0.63</v>
      </c>
      <c r="F40">
        <v>0.74399999999999999</v>
      </c>
      <c r="G40">
        <v>0.246</v>
      </c>
    </row>
    <row r="41" spans="1:7" x14ac:dyDescent="0.2">
      <c r="A41" t="s">
        <v>60</v>
      </c>
      <c r="B41">
        <v>0.93</v>
      </c>
      <c r="C41">
        <v>0.25</v>
      </c>
      <c r="D41">
        <v>0.23</v>
      </c>
      <c r="E41">
        <v>1.6E-2</v>
      </c>
      <c r="F41">
        <v>1.2E-2</v>
      </c>
      <c r="G41">
        <v>0.34599999999999997</v>
      </c>
    </row>
    <row r="42" spans="1:7" x14ac:dyDescent="0.2">
      <c r="A42" t="s">
        <v>61</v>
      </c>
      <c r="B42">
        <v>0.86399999999999999</v>
      </c>
      <c r="C42">
        <v>0.39600000000000002</v>
      </c>
      <c r="D42">
        <v>0.28199999999999997</v>
      </c>
      <c r="E42">
        <v>0.21</v>
      </c>
      <c r="F42">
        <v>0.308</v>
      </c>
      <c r="G42">
        <v>0.23400000000000001</v>
      </c>
    </row>
    <row r="43" spans="1:7" x14ac:dyDescent="0.2">
      <c r="A43" t="s">
        <v>62</v>
      </c>
      <c r="B43">
        <v>0.998</v>
      </c>
      <c r="C43">
        <v>0.36399999999999999</v>
      </c>
      <c r="D43">
        <v>0.72</v>
      </c>
      <c r="E43">
        <v>0.108</v>
      </c>
      <c r="F43">
        <v>0.22</v>
      </c>
      <c r="G43">
        <v>0.64</v>
      </c>
    </row>
    <row r="44" spans="1:7" x14ac:dyDescent="0.2">
      <c r="A44" t="s">
        <v>63</v>
      </c>
      <c r="B44">
        <v>0.85399999999999998</v>
      </c>
      <c r="C44">
        <v>0.56599999999999995</v>
      </c>
      <c r="D44">
        <v>0.15</v>
      </c>
      <c r="E44">
        <v>0.248</v>
      </c>
      <c r="F44">
        <v>0.41399999999999998</v>
      </c>
      <c r="G44">
        <v>0.19400000000000001</v>
      </c>
    </row>
    <row r="45" spans="1:7" x14ac:dyDescent="0.2">
      <c r="A45" t="s">
        <v>64</v>
      </c>
      <c r="B45">
        <v>0.99</v>
      </c>
      <c r="C45">
        <v>0.20799999999999999</v>
      </c>
      <c r="D45">
        <v>0.63</v>
      </c>
      <c r="E45">
        <v>6.6000000000000003E-2</v>
      </c>
      <c r="F45">
        <v>0.16</v>
      </c>
      <c r="G45">
        <v>0.61799999999999999</v>
      </c>
    </row>
    <row r="46" spans="1:7" x14ac:dyDescent="0.2">
      <c r="A46" t="s">
        <v>65</v>
      </c>
      <c r="B46">
        <v>0.996</v>
      </c>
      <c r="C46">
        <v>0.77</v>
      </c>
      <c r="D46">
        <v>0.68799999999999994</v>
      </c>
      <c r="E46">
        <v>0.51400000000000001</v>
      </c>
      <c r="F46">
        <v>0.67</v>
      </c>
      <c r="G46">
        <v>0.81</v>
      </c>
    </row>
    <row r="47" spans="1:7" x14ac:dyDescent="0.2">
      <c r="A47" t="s">
        <v>66</v>
      </c>
      <c r="B47">
        <v>0.69199999999999995</v>
      </c>
      <c r="C47">
        <v>0.28999999999999998</v>
      </c>
      <c r="D47">
        <v>0.1</v>
      </c>
      <c r="E47">
        <v>7.8E-2</v>
      </c>
      <c r="F47">
        <v>0.10199999999999999</v>
      </c>
      <c r="G47">
        <v>0.154</v>
      </c>
    </row>
    <row r="48" spans="1:7" x14ac:dyDescent="0.2">
      <c r="A48" t="s">
        <v>67</v>
      </c>
      <c r="B48">
        <v>0.84799999999999998</v>
      </c>
      <c r="C48">
        <v>0.61799999999999999</v>
      </c>
      <c r="D48">
        <v>0.192</v>
      </c>
      <c r="E48">
        <v>0.39600000000000002</v>
      </c>
      <c r="F48">
        <v>0.47599999999999998</v>
      </c>
      <c r="G48">
        <v>0.156</v>
      </c>
    </row>
    <row r="49" spans="1:7" x14ac:dyDescent="0.2">
      <c r="A49" t="s">
        <v>68</v>
      </c>
      <c r="B49">
        <v>0.99</v>
      </c>
      <c r="C49">
        <v>0.76200000000000001</v>
      </c>
      <c r="D49">
        <v>0.53800000000000003</v>
      </c>
      <c r="E49">
        <v>0.45400000000000001</v>
      </c>
      <c r="F49">
        <v>0.16</v>
      </c>
      <c r="G49">
        <v>0.45200000000000001</v>
      </c>
    </row>
    <row r="50" spans="1:7" x14ac:dyDescent="0.2">
      <c r="A50" t="s">
        <v>69</v>
      </c>
      <c r="B50">
        <v>0</v>
      </c>
      <c r="C50">
        <v>0.218</v>
      </c>
      <c r="D50">
        <v>0</v>
      </c>
      <c r="E50">
        <v>0.05</v>
      </c>
      <c r="F50">
        <v>6.0000000000000001E-3</v>
      </c>
      <c r="G50">
        <v>0</v>
      </c>
    </row>
    <row r="51" spans="1:7" x14ac:dyDescent="0.2">
      <c r="A51" t="s">
        <v>70</v>
      </c>
      <c r="B51">
        <v>0.38</v>
      </c>
      <c r="C51">
        <v>0.35799999999999998</v>
      </c>
      <c r="D51">
        <v>0</v>
      </c>
      <c r="E51">
        <v>0.14000000000000001</v>
      </c>
      <c r="F51">
        <v>7.5999999999999998E-2</v>
      </c>
      <c r="G51">
        <v>5.6000000000000001E-2</v>
      </c>
    </row>
    <row r="52" spans="1:7" x14ac:dyDescent="0.2">
      <c r="A52" t="s">
        <v>71</v>
      </c>
      <c r="B52">
        <v>1</v>
      </c>
      <c r="C52">
        <v>0.434</v>
      </c>
      <c r="D52">
        <v>0.78</v>
      </c>
      <c r="E52">
        <v>0.16800000000000001</v>
      </c>
      <c r="F52">
        <v>0.06</v>
      </c>
      <c r="G52">
        <v>0.74199999999999999</v>
      </c>
    </row>
    <row r="53" spans="1:7" x14ac:dyDescent="0.2">
      <c r="A53" t="s">
        <v>72</v>
      </c>
      <c r="B53">
        <v>1</v>
      </c>
      <c r="C53">
        <v>0.61799999999999999</v>
      </c>
      <c r="D53">
        <v>0.91800000000000004</v>
      </c>
      <c r="E53">
        <v>0.36199999999999999</v>
      </c>
      <c r="F53">
        <v>0.52800000000000002</v>
      </c>
      <c r="G53">
        <v>0.90800000000000003</v>
      </c>
    </row>
    <row r="54" spans="1:7" x14ac:dyDescent="0.2">
      <c r="A54" t="s">
        <v>73</v>
      </c>
      <c r="B54">
        <v>0.99399999999999999</v>
      </c>
      <c r="C54">
        <v>0.54800000000000004</v>
      </c>
      <c r="D54">
        <v>0.71</v>
      </c>
      <c r="E54">
        <v>0.28199999999999997</v>
      </c>
      <c r="F54">
        <v>0.53400000000000003</v>
      </c>
      <c r="G54">
        <v>0.628</v>
      </c>
    </row>
    <row r="55" spans="1:7" x14ac:dyDescent="0.2">
      <c r="A55" t="s">
        <v>74</v>
      </c>
      <c r="B55">
        <v>0.66600000000000004</v>
      </c>
      <c r="C55">
        <v>0.20599999999999999</v>
      </c>
      <c r="D55">
        <v>8.4000000000000005E-2</v>
      </c>
      <c r="E55">
        <v>0.04</v>
      </c>
      <c r="F55">
        <v>0.108</v>
      </c>
      <c r="G55">
        <v>0.114</v>
      </c>
    </row>
    <row r="56" spans="1:7" x14ac:dyDescent="0.2">
      <c r="A56" t="s">
        <v>75</v>
      </c>
      <c r="B56">
        <v>0.97599999999999998</v>
      </c>
      <c r="C56">
        <v>0.65200000000000002</v>
      </c>
      <c r="D56">
        <v>0.41399999999999998</v>
      </c>
      <c r="E56">
        <v>0.33600000000000002</v>
      </c>
      <c r="F56">
        <v>0.498</v>
      </c>
      <c r="G56">
        <v>0.38</v>
      </c>
    </row>
    <row r="57" spans="1:7" x14ac:dyDescent="0.2">
      <c r="A57" t="s">
        <v>76</v>
      </c>
      <c r="B57">
        <v>1</v>
      </c>
      <c r="C57">
        <v>0.78200000000000003</v>
      </c>
      <c r="D57">
        <v>1</v>
      </c>
      <c r="E57">
        <v>0.57799999999999996</v>
      </c>
      <c r="F57">
        <v>0.65</v>
      </c>
      <c r="G57">
        <v>1</v>
      </c>
    </row>
    <row r="58" spans="1:7" x14ac:dyDescent="0.2">
      <c r="A58" t="s">
        <v>77</v>
      </c>
      <c r="B58">
        <v>0.94</v>
      </c>
      <c r="C58">
        <v>0.28599999999999998</v>
      </c>
      <c r="D58">
        <v>0.19600000000000001</v>
      </c>
      <c r="E58">
        <v>5.6000000000000001E-2</v>
      </c>
      <c r="F58">
        <v>7.1999999999999995E-2</v>
      </c>
      <c r="G58">
        <v>0.20599999999999999</v>
      </c>
    </row>
    <row r="59" spans="1:7" x14ac:dyDescent="0.2">
      <c r="A59" t="s">
        <v>78</v>
      </c>
      <c r="B59">
        <v>0.94199999999999995</v>
      </c>
      <c r="C59">
        <v>0.71199999999999997</v>
      </c>
      <c r="D59">
        <v>0.26400000000000001</v>
      </c>
      <c r="E59">
        <v>0.49399999999999999</v>
      </c>
      <c r="F59">
        <v>0.50800000000000001</v>
      </c>
      <c r="G59">
        <v>0.252</v>
      </c>
    </row>
    <row r="60" spans="1:7" x14ac:dyDescent="0.2">
      <c r="A60" t="s">
        <v>79</v>
      </c>
      <c r="B60">
        <v>0.754</v>
      </c>
      <c r="C60">
        <v>0.876</v>
      </c>
      <c r="D60">
        <v>0.14799999999999999</v>
      </c>
      <c r="E60">
        <v>0.57799999999999996</v>
      </c>
      <c r="F60">
        <v>0.55800000000000005</v>
      </c>
      <c r="G60">
        <v>0.114</v>
      </c>
    </row>
    <row r="61" spans="1:7" x14ac:dyDescent="0.2">
      <c r="A61" t="s">
        <v>80</v>
      </c>
      <c r="B61">
        <v>0.99399999999999999</v>
      </c>
      <c r="C61">
        <v>0.63600000000000001</v>
      </c>
      <c r="D61">
        <v>0.82799999999999996</v>
      </c>
      <c r="E61">
        <v>0.32600000000000001</v>
      </c>
      <c r="F61">
        <v>0.42</v>
      </c>
      <c r="G61">
        <v>0.90600000000000003</v>
      </c>
    </row>
    <row r="62" spans="1:7" x14ac:dyDescent="0.2">
      <c r="A62" t="s">
        <v>81</v>
      </c>
      <c r="B62">
        <v>0.97799999999999998</v>
      </c>
      <c r="C62">
        <v>0.59199999999999997</v>
      </c>
      <c r="D62">
        <v>0.74</v>
      </c>
      <c r="E62">
        <v>0.25600000000000001</v>
      </c>
      <c r="F62">
        <v>0.442</v>
      </c>
      <c r="G62">
        <v>0.76200000000000001</v>
      </c>
    </row>
    <row r="63" spans="1:7" x14ac:dyDescent="0.2">
      <c r="A63" t="s">
        <v>82</v>
      </c>
      <c r="B63">
        <v>0.83</v>
      </c>
      <c r="C63">
        <v>0.98399999999999999</v>
      </c>
      <c r="D63">
        <v>0.41599999999999998</v>
      </c>
      <c r="E63">
        <v>0.83199999999999996</v>
      </c>
      <c r="F63">
        <v>0.74</v>
      </c>
      <c r="G63">
        <v>0.34599999999999997</v>
      </c>
    </row>
    <row r="64" spans="1:7" x14ac:dyDescent="0.2">
      <c r="A64" t="s">
        <v>83</v>
      </c>
      <c r="B64">
        <v>0.93799999999999994</v>
      </c>
      <c r="C64">
        <v>0.70199999999999996</v>
      </c>
      <c r="D64">
        <v>0.61599999999999999</v>
      </c>
      <c r="E64">
        <v>0.39800000000000002</v>
      </c>
      <c r="F64">
        <v>0.60399999999999998</v>
      </c>
      <c r="G64">
        <v>0.66600000000000004</v>
      </c>
    </row>
    <row r="65" spans="1:7" x14ac:dyDescent="0.2">
      <c r="A65" t="s">
        <v>84</v>
      </c>
      <c r="B65">
        <v>1</v>
      </c>
      <c r="C65">
        <v>0.78</v>
      </c>
      <c r="D65">
        <v>0.82399999999999995</v>
      </c>
      <c r="E65">
        <v>0.34</v>
      </c>
      <c r="F65">
        <v>0.628</v>
      </c>
      <c r="G65">
        <v>0.8</v>
      </c>
    </row>
    <row r="66" spans="1:7" x14ac:dyDescent="0.2">
      <c r="A66" t="s">
        <v>85</v>
      </c>
      <c r="B66">
        <v>0.90600000000000003</v>
      </c>
      <c r="C66">
        <v>0.436</v>
      </c>
      <c r="D66">
        <v>0.434</v>
      </c>
      <c r="E66">
        <v>0.192</v>
      </c>
      <c r="F66">
        <v>0.27</v>
      </c>
      <c r="G66">
        <v>0.39</v>
      </c>
    </row>
    <row r="67" spans="1:7" x14ac:dyDescent="0.2">
      <c r="A67" t="s">
        <v>86</v>
      </c>
      <c r="B67">
        <v>0.996</v>
      </c>
      <c r="C67">
        <v>0.51800000000000002</v>
      </c>
      <c r="D67">
        <v>0.89600000000000002</v>
      </c>
      <c r="E67">
        <v>0.22600000000000001</v>
      </c>
      <c r="F67">
        <v>0.27400000000000002</v>
      </c>
      <c r="G67">
        <v>0.79800000000000004</v>
      </c>
    </row>
    <row r="68" spans="1:7" x14ac:dyDescent="0.2">
      <c r="A68" t="s">
        <v>87</v>
      </c>
      <c r="B68">
        <v>1</v>
      </c>
      <c r="C68">
        <v>0.8</v>
      </c>
      <c r="D68">
        <v>0.97799999999999998</v>
      </c>
      <c r="E68">
        <v>0.55400000000000005</v>
      </c>
      <c r="F68">
        <v>0.52600000000000002</v>
      </c>
      <c r="G68">
        <v>0.96199999999999997</v>
      </c>
    </row>
    <row r="69" spans="1:7" x14ac:dyDescent="0.2">
      <c r="A69" t="s">
        <v>88</v>
      </c>
      <c r="B69">
        <v>0.98399999999999999</v>
      </c>
      <c r="C69">
        <v>0.74199999999999999</v>
      </c>
      <c r="D69">
        <v>0.78</v>
      </c>
      <c r="E69">
        <v>0.47</v>
      </c>
      <c r="F69">
        <v>0.86</v>
      </c>
      <c r="G69">
        <v>0.81200000000000006</v>
      </c>
    </row>
    <row r="70" spans="1:7" x14ac:dyDescent="0.2">
      <c r="A70" t="s">
        <v>89</v>
      </c>
      <c r="B70">
        <v>0.16600000000000001</v>
      </c>
      <c r="C70">
        <v>0.36199999999999999</v>
      </c>
      <c r="D70">
        <v>4.0000000000000001E-3</v>
      </c>
      <c r="E70">
        <v>0.114</v>
      </c>
      <c r="F70">
        <v>0.16200000000000001</v>
      </c>
      <c r="G70">
        <v>0.03</v>
      </c>
    </row>
    <row r="71" spans="1:7" x14ac:dyDescent="0.2">
      <c r="A71" t="s">
        <v>90</v>
      </c>
      <c r="B71">
        <v>0.68200000000000005</v>
      </c>
      <c r="C71">
        <v>0.48599999999999999</v>
      </c>
      <c r="D71">
        <v>0.24</v>
      </c>
      <c r="E71">
        <v>0.27</v>
      </c>
      <c r="F71">
        <v>0.41199999999999998</v>
      </c>
      <c r="G71">
        <v>0.318</v>
      </c>
    </row>
    <row r="72" spans="1:7" x14ac:dyDescent="0.2">
      <c r="A72" t="s">
        <v>91</v>
      </c>
      <c r="B72">
        <v>0.66600000000000004</v>
      </c>
      <c r="C72">
        <v>0.40799999999999997</v>
      </c>
      <c r="D72">
        <v>0.186</v>
      </c>
      <c r="E72">
        <v>0.128</v>
      </c>
      <c r="F72">
        <v>0.312</v>
      </c>
      <c r="G72">
        <v>0.20599999999999999</v>
      </c>
    </row>
    <row r="73" spans="1:7" x14ac:dyDescent="0.2">
      <c r="A73" t="s">
        <v>92</v>
      </c>
      <c r="B73">
        <v>0.98599999999999999</v>
      </c>
      <c r="C73">
        <v>0.46</v>
      </c>
      <c r="D73">
        <v>0.78200000000000003</v>
      </c>
      <c r="E73">
        <v>0.16600000000000001</v>
      </c>
      <c r="F73">
        <v>0.20200000000000001</v>
      </c>
      <c r="G73">
        <v>0.78</v>
      </c>
    </row>
    <row r="74" spans="1:7" x14ac:dyDescent="0.2">
      <c r="A74" t="s">
        <v>93</v>
      </c>
      <c r="B74">
        <v>0.95199999999999996</v>
      </c>
      <c r="C74">
        <v>0.39800000000000002</v>
      </c>
      <c r="D74">
        <v>0.628</v>
      </c>
      <c r="E74">
        <v>0.13600000000000001</v>
      </c>
      <c r="F74">
        <v>0.35599999999999998</v>
      </c>
      <c r="G74">
        <v>0.66</v>
      </c>
    </row>
    <row r="75" spans="1:7" x14ac:dyDescent="0.2">
      <c r="A75" t="s">
        <v>94</v>
      </c>
      <c r="B75">
        <v>0.93400000000000005</v>
      </c>
      <c r="C75">
        <v>0.35799999999999998</v>
      </c>
      <c r="D75">
        <v>0.40600000000000003</v>
      </c>
      <c r="E75">
        <v>0.112</v>
      </c>
      <c r="F75">
        <v>0.27600000000000002</v>
      </c>
      <c r="G75">
        <v>0.40400000000000003</v>
      </c>
    </row>
    <row r="76" spans="1:7" x14ac:dyDescent="0.2">
      <c r="A76" t="s">
        <v>95</v>
      </c>
      <c r="B76">
        <v>1</v>
      </c>
      <c r="C76">
        <v>6.8000000000000005E-2</v>
      </c>
      <c r="D76">
        <v>0.95599999999999996</v>
      </c>
      <c r="E76">
        <v>2E-3</v>
      </c>
      <c r="F76">
        <v>0</v>
      </c>
      <c r="G76">
        <v>0.97399999999999998</v>
      </c>
    </row>
    <row r="77" spans="1:7" x14ac:dyDescent="0.2">
      <c r="A77" t="s">
        <v>96</v>
      </c>
      <c r="B77">
        <v>1</v>
      </c>
      <c r="C77">
        <v>0.64800000000000002</v>
      </c>
      <c r="D77">
        <v>0.94599999999999995</v>
      </c>
      <c r="E77">
        <v>0.376</v>
      </c>
      <c r="F77">
        <v>0.158</v>
      </c>
      <c r="G77">
        <v>0.80200000000000005</v>
      </c>
    </row>
    <row r="78" spans="1:7" x14ac:dyDescent="0.2">
      <c r="A78" t="s">
        <v>97</v>
      </c>
      <c r="B78">
        <v>1</v>
      </c>
      <c r="C78">
        <v>0.38400000000000001</v>
      </c>
      <c r="D78">
        <v>0.97599999999999998</v>
      </c>
      <c r="E78">
        <v>0.158</v>
      </c>
      <c r="F78">
        <v>0.26200000000000001</v>
      </c>
      <c r="G78">
        <v>0.97599999999999998</v>
      </c>
    </row>
    <row r="79" spans="1:7" x14ac:dyDescent="0.2">
      <c r="A79" t="s">
        <v>98</v>
      </c>
      <c r="B79">
        <v>0</v>
      </c>
      <c r="C79">
        <v>9.4E-2</v>
      </c>
      <c r="D79">
        <v>0</v>
      </c>
      <c r="E79">
        <v>0.03</v>
      </c>
      <c r="F79">
        <v>0</v>
      </c>
      <c r="G79">
        <v>0</v>
      </c>
    </row>
    <row r="80" spans="1:7" x14ac:dyDescent="0.2">
      <c r="A80" t="s">
        <v>99</v>
      </c>
      <c r="B80">
        <v>0</v>
      </c>
      <c r="C80">
        <v>2E-3</v>
      </c>
      <c r="D80">
        <v>0</v>
      </c>
      <c r="E80">
        <v>0</v>
      </c>
      <c r="F80">
        <v>0</v>
      </c>
      <c r="G80">
        <v>0</v>
      </c>
    </row>
    <row r="81" spans="1:7" x14ac:dyDescent="0.2">
      <c r="A81" t="s">
        <v>100</v>
      </c>
      <c r="B81">
        <v>1</v>
      </c>
      <c r="C81">
        <v>0.45200000000000001</v>
      </c>
      <c r="D81">
        <v>0.97199999999999998</v>
      </c>
      <c r="E81">
        <v>0.156</v>
      </c>
      <c r="F81">
        <v>7.3999999999999996E-2</v>
      </c>
      <c r="G81">
        <v>0.95399999999999996</v>
      </c>
    </row>
    <row r="82" spans="1:7" x14ac:dyDescent="0.2">
      <c r="A82" t="s">
        <v>101</v>
      </c>
      <c r="B82">
        <v>1</v>
      </c>
      <c r="C82">
        <v>0.13200000000000001</v>
      </c>
      <c r="D82">
        <v>0.72799999999999998</v>
      </c>
      <c r="E82">
        <v>0.02</v>
      </c>
      <c r="F82">
        <v>0</v>
      </c>
      <c r="G82">
        <v>0.47799999999999998</v>
      </c>
    </row>
    <row r="83" spans="1:7" x14ac:dyDescent="0.2">
      <c r="A83" t="s">
        <v>102</v>
      </c>
      <c r="B83">
        <v>0.996</v>
      </c>
      <c r="C83">
        <v>0.61599999999999999</v>
      </c>
      <c r="D83">
        <v>0.49199999999999999</v>
      </c>
      <c r="E83">
        <v>0.39400000000000002</v>
      </c>
      <c r="F83">
        <v>0.34599999999999997</v>
      </c>
      <c r="G83">
        <v>0.47599999999999998</v>
      </c>
    </row>
    <row r="84" spans="1:7" x14ac:dyDescent="0.2">
      <c r="A84" t="s">
        <v>103</v>
      </c>
      <c r="B84">
        <v>1</v>
      </c>
      <c r="C84">
        <v>0.55200000000000005</v>
      </c>
      <c r="D84">
        <v>0.70599999999999996</v>
      </c>
      <c r="E84">
        <v>0.34799999999999998</v>
      </c>
      <c r="F84">
        <v>0.39800000000000002</v>
      </c>
      <c r="G84">
        <v>0.80800000000000005</v>
      </c>
    </row>
    <row r="85" spans="1:7" x14ac:dyDescent="0.2">
      <c r="A85" t="s">
        <v>104</v>
      </c>
      <c r="B85">
        <v>1</v>
      </c>
      <c r="C85">
        <v>0.57999999999999996</v>
      </c>
      <c r="D85">
        <v>0.77400000000000002</v>
      </c>
      <c r="E85">
        <v>0.26200000000000001</v>
      </c>
      <c r="F85">
        <v>0.51600000000000001</v>
      </c>
      <c r="G85">
        <v>0.80600000000000005</v>
      </c>
    </row>
  </sheetData>
  <mergeCells count="1">
    <mergeCell ref="B1:G1"/>
  </mergeCells>
  <conditionalFormatting sqref="B3:G85">
    <cfRule type="expression" dxfId="7" priority="1">
      <formula>B3&gt;=0.05</formula>
    </cfRule>
    <cfRule type="expression" dxfId="6" priority="2">
      <formula>B3&lt;0.05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39"/>
  <sheetViews>
    <sheetView topLeftCell="A86" workbookViewId="0">
      <selection activeCell="D117" sqref="D117"/>
    </sheetView>
  </sheetViews>
  <sheetFormatPr baseColWidth="10" defaultColWidth="8.83203125" defaultRowHeight="15" x14ac:dyDescent="0.2"/>
  <cols>
    <col min="1" max="1" width="13.83203125" customWidth="1"/>
    <col min="8" max="8" width="9" style="8"/>
  </cols>
  <sheetData>
    <row r="1" spans="1:8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9" t="s">
        <v>561</v>
      </c>
    </row>
    <row r="2" spans="1:8" x14ac:dyDescent="0.2">
      <c r="A2" t="s">
        <v>122</v>
      </c>
      <c r="B2">
        <v>1</v>
      </c>
      <c r="C2">
        <v>0.73</v>
      </c>
      <c r="D2">
        <v>0.92400000000000004</v>
      </c>
      <c r="E2">
        <v>0.49399999999999999</v>
      </c>
      <c r="F2">
        <v>0.35599999999999998</v>
      </c>
      <c r="G2">
        <v>0.85799999999999998</v>
      </c>
      <c r="H2" s="8">
        <v>194</v>
      </c>
    </row>
    <row r="3" spans="1:8" x14ac:dyDescent="0.2">
      <c r="A3" t="s">
        <v>123</v>
      </c>
      <c r="B3">
        <v>0.998</v>
      </c>
      <c r="C3">
        <v>0.55600000000000005</v>
      </c>
      <c r="D3">
        <v>0.97599999999999998</v>
      </c>
      <c r="E3">
        <v>0.28000000000000003</v>
      </c>
      <c r="F3">
        <v>0.33200000000000002</v>
      </c>
      <c r="G3">
        <v>0.96799999999999997</v>
      </c>
      <c r="H3" s="8">
        <v>170</v>
      </c>
    </row>
    <row r="4" spans="1:8" x14ac:dyDescent="0.2">
      <c r="A4" t="s">
        <v>124</v>
      </c>
      <c r="B4">
        <v>0.98199999999999998</v>
      </c>
      <c r="C4">
        <v>0.55800000000000005</v>
      </c>
      <c r="D4">
        <v>0.83599999999999997</v>
      </c>
      <c r="E4">
        <v>0.26800000000000002</v>
      </c>
      <c r="F4">
        <v>0.128</v>
      </c>
      <c r="G4">
        <v>0.72399999999999998</v>
      </c>
      <c r="H4" s="8">
        <v>182</v>
      </c>
    </row>
    <row r="5" spans="1:8" x14ac:dyDescent="0.2">
      <c r="A5" t="s">
        <v>125</v>
      </c>
      <c r="B5">
        <v>0.98599999999999999</v>
      </c>
      <c r="C5">
        <v>0.42199999999999999</v>
      </c>
      <c r="D5">
        <v>0.78</v>
      </c>
      <c r="E5">
        <v>0.156</v>
      </c>
      <c r="F5">
        <v>8.0000000000000002E-3</v>
      </c>
      <c r="G5">
        <v>0.66600000000000004</v>
      </c>
      <c r="H5" s="8">
        <v>194</v>
      </c>
    </row>
    <row r="6" spans="1:8" x14ac:dyDescent="0.2">
      <c r="A6" t="s">
        <v>126</v>
      </c>
      <c r="B6">
        <v>0.78400000000000003</v>
      </c>
      <c r="C6">
        <v>0.73799999999999999</v>
      </c>
      <c r="D6">
        <v>0.27400000000000002</v>
      </c>
      <c r="E6">
        <v>0.47199999999999998</v>
      </c>
      <c r="F6">
        <v>9.1999999999999998E-2</v>
      </c>
      <c r="G6">
        <v>0.13800000000000001</v>
      </c>
      <c r="H6" s="8">
        <v>167</v>
      </c>
    </row>
    <row r="7" spans="1:8" x14ac:dyDescent="0.2">
      <c r="A7" t="s">
        <v>127</v>
      </c>
      <c r="B7">
        <v>0.95799999999999996</v>
      </c>
      <c r="C7">
        <v>0.29799999999999999</v>
      </c>
      <c r="D7">
        <v>0.61199999999999999</v>
      </c>
      <c r="E7">
        <v>0.122</v>
      </c>
      <c r="F7">
        <v>0.02</v>
      </c>
      <c r="G7">
        <v>0.51600000000000001</v>
      </c>
      <c r="H7" s="8">
        <v>174</v>
      </c>
    </row>
    <row r="8" spans="1:8" x14ac:dyDescent="0.2">
      <c r="A8" t="s">
        <v>128</v>
      </c>
      <c r="B8">
        <v>1</v>
      </c>
      <c r="C8">
        <v>0.63400000000000001</v>
      </c>
      <c r="D8">
        <v>0.94799999999999995</v>
      </c>
      <c r="E8">
        <v>0.34399999999999997</v>
      </c>
      <c r="F8">
        <v>0.13800000000000001</v>
      </c>
      <c r="G8">
        <v>0.93600000000000005</v>
      </c>
      <c r="H8" s="8">
        <v>183</v>
      </c>
    </row>
    <row r="9" spans="1:8" x14ac:dyDescent="0.2">
      <c r="A9" t="s">
        <v>129</v>
      </c>
      <c r="B9">
        <v>0.91400000000000003</v>
      </c>
      <c r="C9">
        <v>0.752</v>
      </c>
      <c r="D9">
        <v>0.46800000000000003</v>
      </c>
      <c r="E9">
        <v>0.53600000000000003</v>
      </c>
      <c r="F9">
        <v>0.41199999999999998</v>
      </c>
      <c r="G9">
        <v>0.35399999999999998</v>
      </c>
      <c r="H9" s="8">
        <v>199</v>
      </c>
    </row>
    <row r="10" spans="1:8" x14ac:dyDescent="0.2">
      <c r="A10" t="s">
        <v>130</v>
      </c>
      <c r="B10">
        <v>0.98</v>
      </c>
      <c r="C10">
        <v>0.65600000000000003</v>
      </c>
      <c r="D10">
        <v>0.67600000000000005</v>
      </c>
      <c r="E10">
        <v>0.42599999999999999</v>
      </c>
      <c r="F10">
        <v>0.28999999999999998</v>
      </c>
      <c r="G10">
        <v>0.54200000000000004</v>
      </c>
      <c r="H10" s="8">
        <v>164</v>
      </c>
    </row>
    <row r="11" spans="1:8" x14ac:dyDescent="0.2">
      <c r="A11" t="s">
        <v>131</v>
      </c>
      <c r="B11">
        <v>0.81200000000000006</v>
      </c>
      <c r="C11">
        <v>0.626</v>
      </c>
      <c r="D11">
        <v>0.35599999999999998</v>
      </c>
      <c r="E11">
        <v>0.35399999999999998</v>
      </c>
      <c r="F11">
        <v>4.5999999999999999E-2</v>
      </c>
      <c r="G11">
        <v>0.25</v>
      </c>
      <c r="H11" s="8">
        <v>175</v>
      </c>
    </row>
    <row r="12" spans="1:8" x14ac:dyDescent="0.2">
      <c r="A12" t="s">
        <v>132</v>
      </c>
      <c r="B12">
        <v>0.86399999999999999</v>
      </c>
      <c r="C12">
        <v>0.68600000000000005</v>
      </c>
      <c r="D12">
        <v>0.34399999999999997</v>
      </c>
      <c r="E12">
        <v>0.42</v>
      </c>
      <c r="F12">
        <v>0.54400000000000004</v>
      </c>
      <c r="G12">
        <v>0.36599999999999999</v>
      </c>
      <c r="H12" s="8">
        <v>208</v>
      </c>
    </row>
    <row r="13" spans="1:8" x14ac:dyDescent="0.2">
      <c r="A13" t="s">
        <v>133</v>
      </c>
      <c r="B13">
        <v>0.85799999999999998</v>
      </c>
      <c r="C13">
        <v>0.26600000000000001</v>
      </c>
      <c r="D13">
        <v>0.24</v>
      </c>
      <c r="E13">
        <v>7.1999999999999995E-2</v>
      </c>
      <c r="F13">
        <v>3.4000000000000002E-2</v>
      </c>
      <c r="G13">
        <v>0.436</v>
      </c>
      <c r="H13" s="8">
        <v>182</v>
      </c>
    </row>
    <row r="14" spans="1:8" x14ac:dyDescent="0.2">
      <c r="A14" t="s">
        <v>134</v>
      </c>
      <c r="B14">
        <v>0.28799999999999998</v>
      </c>
      <c r="C14">
        <v>0.34799999999999998</v>
      </c>
      <c r="D14">
        <v>2.8000000000000001E-2</v>
      </c>
      <c r="E14">
        <v>0.13600000000000001</v>
      </c>
      <c r="F14">
        <v>7.0000000000000007E-2</v>
      </c>
      <c r="G14">
        <v>1.7999999999999999E-2</v>
      </c>
      <c r="H14" s="8">
        <v>207</v>
      </c>
    </row>
    <row r="15" spans="1:8" x14ac:dyDescent="0.2">
      <c r="A15" t="s">
        <v>135</v>
      </c>
      <c r="B15">
        <v>0.82799999999999996</v>
      </c>
      <c r="C15">
        <v>0.55000000000000004</v>
      </c>
      <c r="D15">
        <v>0.35399999999999998</v>
      </c>
      <c r="E15">
        <v>0.23400000000000001</v>
      </c>
      <c r="F15">
        <v>0.126</v>
      </c>
      <c r="G15">
        <v>0.30199999999999999</v>
      </c>
      <c r="H15" s="8">
        <v>161</v>
      </c>
    </row>
    <row r="16" spans="1:8" x14ac:dyDescent="0.2">
      <c r="A16" t="s">
        <v>136</v>
      </c>
      <c r="B16">
        <v>0.96</v>
      </c>
      <c r="C16">
        <v>0.69599999999999995</v>
      </c>
      <c r="D16">
        <v>0.59399999999999997</v>
      </c>
      <c r="E16">
        <v>0.38</v>
      </c>
      <c r="F16">
        <v>0.27</v>
      </c>
      <c r="G16">
        <v>0.52</v>
      </c>
      <c r="H16" s="8">
        <v>168</v>
      </c>
    </row>
    <row r="17" spans="1:8" x14ac:dyDescent="0.2">
      <c r="A17" t="s">
        <v>137</v>
      </c>
      <c r="B17">
        <v>0.94</v>
      </c>
      <c r="C17">
        <v>0.51600000000000001</v>
      </c>
      <c r="D17">
        <v>0.48799999999999999</v>
      </c>
      <c r="E17">
        <v>0.22800000000000001</v>
      </c>
      <c r="F17">
        <v>0.20399999999999999</v>
      </c>
      <c r="G17">
        <v>0.45200000000000001</v>
      </c>
      <c r="H17" s="8">
        <v>201</v>
      </c>
    </row>
    <row r="18" spans="1:8" x14ac:dyDescent="0.2">
      <c r="A18" t="s">
        <v>138</v>
      </c>
      <c r="B18">
        <v>0.95399999999999996</v>
      </c>
      <c r="C18">
        <v>0.76600000000000001</v>
      </c>
      <c r="D18">
        <v>0.57999999999999996</v>
      </c>
      <c r="E18">
        <v>0.59</v>
      </c>
      <c r="F18">
        <v>0.54200000000000004</v>
      </c>
      <c r="G18">
        <v>0.42</v>
      </c>
      <c r="H18" s="8">
        <v>203</v>
      </c>
    </row>
    <row r="19" spans="1:8" x14ac:dyDescent="0.2">
      <c r="A19" t="s">
        <v>139</v>
      </c>
      <c r="B19">
        <v>0.84799999999999998</v>
      </c>
      <c r="C19">
        <v>0.35199999999999998</v>
      </c>
      <c r="D19">
        <v>0.34</v>
      </c>
      <c r="E19">
        <v>0.158</v>
      </c>
      <c r="F19">
        <v>0.11600000000000001</v>
      </c>
      <c r="G19">
        <v>0.29399999999999998</v>
      </c>
      <c r="H19" s="8">
        <v>191</v>
      </c>
    </row>
    <row r="20" spans="1:8" x14ac:dyDescent="0.2">
      <c r="A20" t="s">
        <v>140</v>
      </c>
      <c r="B20">
        <v>0.57199999999999995</v>
      </c>
      <c r="C20">
        <v>0.152</v>
      </c>
      <c r="D20">
        <v>8.7999999999999995E-2</v>
      </c>
      <c r="E20">
        <v>2.8000000000000001E-2</v>
      </c>
      <c r="F20">
        <v>4.2000000000000003E-2</v>
      </c>
      <c r="G20">
        <v>0.16400000000000001</v>
      </c>
      <c r="H20" s="8">
        <v>190</v>
      </c>
    </row>
    <row r="21" spans="1:8" x14ac:dyDescent="0.2">
      <c r="A21" t="s">
        <v>141</v>
      </c>
      <c r="B21">
        <v>0.35399999999999998</v>
      </c>
      <c r="C21">
        <v>0.74</v>
      </c>
      <c r="D21">
        <v>3.5999999999999997E-2</v>
      </c>
      <c r="E21">
        <v>0.38200000000000001</v>
      </c>
      <c r="F21">
        <v>0.33600000000000002</v>
      </c>
      <c r="G21">
        <v>9.1999999999999998E-2</v>
      </c>
      <c r="H21" s="8">
        <v>136</v>
      </c>
    </row>
    <row r="22" spans="1:8" x14ac:dyDescent="0.2">
      <c r="A22" t="s">
        <v>142</v>
      </c>
      <c r="B22">
        <v>0.998</v>
      </c>
      <c r="C22">
        <v>0.63</v>
      </c>
      <c r="D22">
        <v>0.94799999999999995</v>
      </c>
      <c r="E22">
        <v>0.28399999999999997</v>
      </c>
      <c r="F22">
        <v>0.65600000000000003</v>
      </c>
      <c r="G22">
        <v>0.93799999999999994</v>
      </c>
      <c r="H22" s="8">
        <v>186</v>
      </c>
    </row>
    <row r="23" spans="1:8" x14ac:dyDescent="0.2">
      <c r="A23" t="s">
        <v>143</v>
      </c>
      <c r="B23">
        <v>0.68200000000000005</v>
      </c>
      <c r="C23">
        <v>0.66400000000000003</v>
      </c>
      <c r="D23">
        <v>0.154</v>
      </c>
      <c r="E23">
        <v>0.32</v>
      </c>
      <c r="F23">
        <v>0.48599999999999999</v>
      </c>
      <c r="G23">
        <v>0.11600000000000001</v>
      </c>
      <c r="H23" s="8">
        <v>173</v>
      </c>
    </row>
    <row r="24" spans="1:8" x14ac:dyDescent="0.2">
      <c r="A24" t="s">
        <v>144</v>
      </c>
      <c r="B24">
        <v>0.98</v>
      </c>
      <c r="C24">
        <v>0.35399999999999998</v>
      </c>
      <c r="D24">
        <v>0.66200000000000003</v>
      </c>
      <c r="E24">
        <v>0.11799999999999999</v>
      </c>
      <c r="F24">
        <v>0.24199999999999999</v>
      </c>
      <c r="G24">
        <v>0.66</v>
      </c>
      <c r="H24" s="8">
        <v>163</v>
      </c>
    </row>
    <row r="25" spans="1:8" x14ac:dyDescent="0.2">
      <c r="A25" t="s">
        <v>145</v>
      </c>
      <c r="B25">
        <v>0.98599999999999999</v>
      </c>
      <c r="C25">
        <v>0.87</v>
      </c>
      <c r="D25">
        <v>0.86</v>
      </c>
      <c r="E25">
        <v>0.65</v>
      </c>
      <c r="F25">
        <v>0.748</v>
      </c>
      <c r="G25">
        <v>0.87</v>
      </c>
      <c r="H25" s="8">
        <v>162</v>
      </c>
    </row>
    <row r="26" spans="1:8" x14ac:dyDescent="0.2">
      <c r="A26" t="s">
        <v>146</v>
      </c>
      <c r="B26">
        <v>0.99199999999999999</v>
      </c>
      <c r="C26">
        <v>0.52600000000000002</v>
      </c>
      <c r="D26">
        <v>0.91600000000000004</v>
      </c>
      <c r="E26">
        <v>0.28999999999999998</v>
      </c>
      <c r="F26">
        <v>0.52800000000000002</v>
      </c>
      <c r="G26">
        <v>0.872</v>
      </c>
      <c r="H26" s="8">
        <v>174</v>
      </c>
    </row>
    <row r="27" spans="1:8" x14ac:dyDescent="0.2">
      <c r="A27" t="s">
        <v>147</v>
      </c>
      <c r="B27">
        <v>0.95399999999999996</v>
      </c>
      <c r="C27">
        <v>0.24399999999999999</v>
      </c>
      <c r="D27">
        <v>0.64400000000000002</v>
      </c>
      <c r="E27">
        <v>7.3999999999999996E-2</v>
      </c>
      <c r="F27">
        <v>4.3999999999999997E-2</v>
      </c>
      <c r="G27">
        <v>0.55400000000000005</v>
      </c>
      <c r="H27" s="8">
        <v>178</v>
      </c>
    </row>
    <row r="28" spans="1:8" x14ac:dyDescent="0.2">
      <c r="A28" t="s">
        <v>148</v>
      </c>
      <c r="B28">
        <v>0.98399999999999999</v>
      </c>
      <c r="C28">
        <v>0.28000000000000003</v>
      </c>
      <c r="D28">
        <v>0.77</v>
      </c>
      <c r="E28">
        <v>5.6000000000000001E-2</v>
      </c>
      <c r="F28">
        <v>2.1999999999999999E-2</v>
      </c>
      <c r="G28">
        <v>0.72</v>
      </c>
      <c r="H28" s="8">
        <v>179</v>
      </c>
    </row>
    <row r="29" spans="1:8" x14ac:dyDescent="0.2">
      <c r="A29" t="s">
        <v>149</v>
      </c>
      <c r="B29">
        <v>0.94799999999999995</v>
      </c>
      <c r="C29">
        <v>0.64600000000000002</v>
      </c>
      <c r="D29">
        <v>0.61</v>
      </c>
      <c r="E29">
        <v>0.442</v>
      </c>
      <c r="F29">
        <v>0.53200000000000003</v>
      </c>
      <c r="G29">
        <v>0.60399999999999998</v>
      </c>
      <c r="H29" s="8">
        <v>197</v>
      </c>
    </row>
    <row r="30" spans="1:8" x14ac:dyDescent="0.2">
      <c r="A30" t="s">
        <v>150</v>
      </c>
      <c r="B30">
        <v>0.97399999999999998</v>
      </c>
      <c r="C30">
        <v>0.35799999999999998</v>
      </c>
      <c r="D30">
        <v>0.67400000000000004</v>
      </c>
      <c r="E30">
        <v>0.16200000000000001</v>
      </c>
      <c r="F30">
        <v>0.20799999999999999</v>
      </c>
      <c r="G30">
        <v>0.65600000000000003</v>
      </c>
      <c r="H30" s="8">
        <v>147</v>
      </c>
    </row>
    <row r="31" spans="1:8" x14ac:dyDescent="0.2">
      <c r="A31" t="s">
        <v>151</v>
      </c>
      <c r="B31">
        <v>0.98599999999999999</v>
      </c>
      <c r="C31">
        <v>0.73399999999999999</v>
      </c>
      <c r="D31">
        <v>0.77200000000000002</v>
      </c>
      <c r="E31">
        <v>0.436</v>
      </c>
      <c r="F31">
        <v>0.78200000000000003</v>
      </c>
      <c r="G31">
        <v>0.73599999999999999</v>
      </c>
      <c r="H31" s="8">
        <v>173</v>
      </c>
    </row>
    <row r="32" spans="1:8" x14ac:dyDescent="0.2">
      <c r="A32" t="s">
        <v>152</v>
      </c>
      <c r="B32">
        <v>0.91</v>
      </c>
      <c r="C32">
        <v>0.81200000000000006</v>
      </c>
      <c r="D32">
        <v>0.48399999999999999</v>
      </c>
      <c r="E32">
        <v>0.59399999999999997</v>
      </c>
      <c r="F32">
        <v>0.56399999999999995</v>
      </c>
      <c r="G32">
        <v>0.51</v>
      </c>
      <c r="H32" s="8">
        <v>185</v>
      </c>
    </row>
    <row r="33" spans="1:8" x14ac:dyDescent="0.2">
      <c r="A33" t="s">
        <v>153</v>
      </c>
      <c r="B33">
        <v>0.874</v>
      </c>
      <c r="C33">
        <v>0.97199999999999998</v>
      </c>
      <c r="D33">
        <v>0.39800000000000002</v>
      </c>
      <c r="E33">
        <v>0.83599999999999997</v>
      </c>
      <c r="F33">
        <v>0.94199999999999995</v>
      </c>
      <c r="G33">
        <v>0.41599999999999998</v>
      </c>
      <c r="H33" s="8">
        <v>160</v>
      </c>
    </row>
    <row r="34" spans="1:8" x14ac:dyDescent="0.2">
      <c r="A34" t="s">
        <v>154</v>
      </c>
      <c r="B34">
        <v>0.59399999999999997</v>
      </c>
      <c r="C34">
        <v>0.83</v>
      </c>
      <c r="D34">
        <v>0.11</v>
      </c>
      <c r="E34">
        <v>0.59399999999999997</v>
      </c>
      <c r="F34">
        <v>0.55200000000000005</v>
      </c>
      <c r="G34">
        <v>0.13200000000000001</v>
      </c>
      <c r="H34" s="8">
        <v>155</v>
      </c>
    </row>
    <row r="35" spans="1:8" x14ac:dyDescent="0.2">
      <c r="A35" t="s">
        <v>155</v>
      </c>
      <c r="B35">
        <v>1</v>
      </c>
      <c r="C35">
        <v>0.63200000000000001</v>
      </c>
      <c r="D35">
        <v>0.92200000000000004</v>
      </c>
      <c r="E35">
        <v>0.35399999999999998</v>
      </c>
      <c r="F35">
        <v>0.55800000000000005</v>
      </c>
      <c r="G35">
        <v>0.88800000000000001</v>
      </c>
      <c r="H35" s="8">
        <v>180</v>
      </c>
    </row>
    <row r="36" spans="1:8" x14ac:dyDescent="0.2">
      <c r="A36" t="s">
        <v>156</v>
      </c>
      <c r="B36">
        <v>0.38200000000000001</v>
      </c>
      <c r="C36">
        <v>0.68200000000000005</v>
      </c>
      <c r="D36">
        <v>2.8000000000000001E-2</v>
      </c>
      <c r="E36">
        <v>0.39600000000000002</v>
      </c>
      <c r="F36">
        <v>0.26800000000000002</v>
      </c>
      <c r="G36">
        <v>5.3999999999999999E-2</v>
      </c>
      <c r="H36" s="8">
        <v>157</v>
      </c>
    </row>
    <row r="37" spans="1:8" x14ac:dyDescent="0.2">
      <c r="A37" t="s">
        <v>157</v>
      </c>
      <c r="B37">
        <v>0.79600000000000004</v>
      </c>
      <c r="C37">
        <v>0.49399999999999999</v>
      </c>
      <c r="D37">
        <v>0.23</v>
      </c>
      <c r="E37">
        <v>0.17199999999999999</v>
      </c>
      <c r="F37">
        <v>0.23200000000000001</v>
      </c>
      <c r="G37">
        <v>0.254</v>
      </c>
      <c r="H37" s="8">
        <v>189</v>
      </c>
    </row>
    <row r="38" spans="1:8" x14ac:dyDescent="0.2">
      <c r="A38" t="s">
        <v>158</v>
      </c>
      <c r="B38">
        <v>0.91</v>
      </c>
      <c r="C38">
        <v>0.46</v>
      </c>
      <c r="D38">
        <v>0.53400000000000003</v>
      </c>
      <c r="E38">
        <v>0.29399999999999998</v>
      </c>
      <c r="F38">
        <v>0.434</v>
      </c>
      <c r="G38">
        <v>0.52400000000000002</v>
      </c>
      <c r="H38" s="8">
        <v>181</v>
      </c>
    </row>
    <row r="39" spans="1:8" x14ac:dyDescent="0.2">
      <c r="A39" t="s">
        <v>159</v>
      </c>
      <c r="B39">
        <v>0.99399999999999999</v>
      </c>
      <c r="C39">
        <v>0.502</v>
      </c>
      <c r="D39">
        <v>0.77400000000000002</v>
      </c>
      <c r="E39">
        <v>0.19400000000000001</v>
      </c>
      <c r="F39">
        <v>0.56999999999999995</v>
      </c>
      <c r="G39">
        <v>0.78800000000000003</v>
      </c>
      <c r="H39" s="8">
        <v>189</v>
      </c>
    </row>
    <row r="40" spans="1:8" x14ac:dyDescent="0.2">
      <c r="A40" t="s">
        <v>160</v>
      </c>
      <c r="B40">
        <v>0.98399999999999999</v>
      </c>
      <c r="C40">
        <v>0.89600000000000002</v>
      </c>
      <c r="D40">
        <v>0.77</v>
      </c>
      <c r="E40">
        <v>0.66600000000000004</v>
      </c>
      <c r="F40">
        <v>0.94599999999999995</v>
      </c>
      <c r="G40">
        <v>0.76200000000000001</v>
      </c>
      <c r="H40" s="8">
        <v>205</v>
      </c>
    </row>
    <row r="41" spans="1:8" x14ac:dyDescent="0.2">
      <c r="A41" t="s">
        <v>161</v>
      </c>
      <c r="B41">
        <v>0.90600000000000003</v>
      </c>
      <c r="C41">
        <v>0.40400000000000003</v>
      </c>
      <c r="D41">
        <v>0.38800000000000001</v>
      </c>
      <c r="E41">
        <v>0.19400000000000001</v>
      </c>
      <c r="F41">
        <v>0.28199999999999997</v>
      </c>
      <c r="G41">
        <v>0.33600000000000002</v>
      </c>
      <c r="H41" s="8">
        <v>218</v>
      </c>
    </row>
    <row r="42" spans="1:8" x14ac:dyDescent="0.2">
      <c r="A42" t="s">
        <v>162</v>
      </c>
      <c r="B42">
        <v>0.73199999999999998</v>
      </c>
      <c r="C42">
        <v>0.58599999999999997</v>
      </c>
      <c r="D42">
        <v>0.184</v>
      </c>
      <c r="E42">
        <v>0.30199999999999999</v>
      </c>
      <c r="F42">
        <v>0.33600000000000002</v>
      </c>
      <c r="G42">
        <v>0.38400000000000001</v>
      </c>
      <c r="H42" s="8">
        <v>181</v>
      </c>
    </row>
    <row r="43" spans="1:8" x14ac:dyDescent="0.2">
      <c r="A43" t="s">
        <v>163</v>
      </c>
      <c r="B43">
        <v>0.83199999999999996</v>
      </c>
      <c r="C43">
        <v>0.19600000000000001</v>
      </c>
      <c r="D43">
        <v>0.376</v>
      </c>
      <c r="E43">
        <v>5.3999999999999999E-2</v>
      </c>
      <c r="F43">
        <v>0.13400000000000001</v>
      </c>
      <c r="G43">
        <v>0.37</v>
      </c>
      <c r="H43" s="8">
        <v>193</v>
      </c>
    </row>
    <row r="44" spans="1:8" x14ac:dyDescent="0.2">
      <c r="A44" t="s">
        <v>164</v>
      </c>
      <c r="B44">
        <v>0.62</v>
      </c>
      <c r="C44">
        <v>0.46200000000000002</v>
      </c>
      <c r="D44">
        <v>0.12</v>
      </c>
      <c r="E44">
        <v>0.20799999999999999</v>
      </c>
      <c r="F44">
        <v>0.26</v>
      </c>
      <c r="G44">
        <v>0.11799999999999999</v>
      </c>
      <c r="H44" s="8">
        <v>226</v>
      </c>
    </row>
    <row r="45" spans="1:8" x14ac:dyDescent="0.2">
      <c r="A45" t="s">
        <v>165</v>
      </c>
      <c r="B45">
        <v>0.88800000000000001</v>
      </c>
      <c r="C45">
        <v>0.97599999999999998</v>
      </c>
      <c r="D45">
        <v>0.44400000000000001</v>
      </c>
      <c r="E45">
        <v>0.86599999999999999</v>
      </c>
      <c r="F45">
        <v>0.86199999999999999</v>
      </c>
      <c r="G45">
        <v>0.40200000000000002</v>
      </c>
      <c r="H45" s="8">
        <v>175</v>
      </c>
    </row>
    <row r="46" spans="1:8" x14ac:dyDescent="0.2">
      <c r="A46" t="s">
        <v>166</v>
      </c>
      <c r="B46">
        <v>0.89800000000000002</v>
      </c>
      <c r="C46">
        <v>0.77600000000000002</v>
      </c>
      <c r="D46">
        <v>0.40400000000000003</v>
      </c>
      <c r="E46">
        <v>0.57199999999999995</v>
      </c>
      <c r="F46">
        <v>0.66200000000000003</v>
      </c>
      <c r="G46">
        <v>0.442</v>
      </c>
      <c r="H46" s="8">
        <v>193</v>
      </c>
    </row>
    <row r="47" spans="1:8" x14ac:dyDescent="0.2">
      <c r="A47" t="s">
        <v>167</v>
      </c>
      <c r="B47">
        <v>0.89</v>
      </c>
      <c r="C47">
        <v>0.26200000000000001</v>
      </c>
      <c r="D47">
        <v>0.36199999999999999</v>
      </c>
      <c r="E47">
        <v>9.4E-2</v>
      </c>
      <c r="F47">
        <v>0.108</v>
      </c>
      <c r="G47">
        <v>0.33400000000000002</v>
      </c>
      <c r="H47" s="8">
        <v>202</v>
      </c>
    </row>
    <row r="48" spans="1:8" x14ac:dyDescent="0.2">
      <c r="A48" t="s">
        <v>168</v>
      </c>
      <c r="B48">
        <v>0.93200000000000005</v>
      </c>
      <c r="C48">
        <v>0.56999999999999995</v>
      </c>
      <c r="D48">
        <v>0.61199999999999999</v>
      </c>
      <c r="E48">
        <v>0.252</v>
      </c>
      <c r="F48">
        <v>0.32600000000000001</v>
      </c>
      <c r="G48">
        <v>0.57399999999999995</v>
      </c>
      <c r="H48" s="8">
        <v>132</v>
      </c>
    </row>
    <row r="49" spans="1:8" x14ac:dyDescent="0.2">
      <c r="A49" t="s">
        <v>169</v>
      </c>
      <c r="B49">
        <v>0.93</v>
      </c>
      <c r="C49">
        <v>0.36799999999999999</v>
      </c>
      <c r="D49">
        <v>0.53600000000000003</v>
      </c>
      <c r="E49">
        <v>0.13200000000000001</v>
      </c>
      <c r="F49">
        <v>7.1999999999999995E-2</v>
      </c>
      <c r="G49">
        <v>0.42199999999999999</v>
      </c>
      <c r="H49" s="8">
        <v>172</v>
      </c>
    </row>
    <row r="50" spans="1:8" x14ac:dyDescent="0.2">
      <c r="A50" t="s">
        <v>170</v>
      </c>
      <c r="B50">
        <v>0.98399999999999999</v>
      </c>
      <c r="C50">
        <v>0.35799999999999998</v>
      </c>
      <c r="D50">
        <v>0.75</v>
      </c>
      <c r="E50">
        <v>0.20599999999999999</v>
      </c>
      <c r="F50">
        <v>0.16200000000000001</v>
      </c>
      <c r="G50">
        <v>0.66600000000000004</v>
      </c>
      <c r="H50" s="8">
        <v>157</v>
      </c>
    </row>
    <row r="51" spans="1:8" x14ac:dyDescent="0.2">
      <c r="A51" t="s">
        <v>171</v>
      </c>
      <c r="B51">
        <v>0.58199999999999996</v>
      </c>
      <c r="C51">
        <v>0.77400000000000002</v>
      </c>
      <c r="D51">
        <v>0.158</v>
      </c>
      <c r="E51">
        <v>0.53</v>
      </c>
      <c r="F51">
        <v>0.68799999999999994</v>
      </c>
      <c r="G51">
        <v>9.1999999999999998E-2</v>
      </c>
      <c r="H51" s="8">
        <v>122</v>
      </c>
    </row>
    <row r="52" spans="1:8" x14ac:dyDescent="0.2">
      <c r="A52" t="s">
        <v>172</v>
      </c>
      <c r="B52">
        <v>0.76800000000000002</v>
      </c>
      <c r="C52">
        <v>0.68600000000000005</v>
      </c>
      <c r="D52">
        <v>0.28000000000000003</v>
      </c>
      <c r="E52">
        <v>0.35199999999999998</v>
      </c>
      <c r="F52">
        <v>0.36199999999999999</v>
      </c>
      <c r="G52">
        <v>0.28999999999999998</v>
      </c>
      <c r="H52" s="8">
        <v>169</v>
      </c>
    </row>
    <row r="53" spans="1:8" x14ac:dyDescent="0.2">
      <c r="A53" t="s">
        <v>173</v>
      </c>
      <c r="B53">
        <v>0.95799999999999996</v>
      </c>
      <c r="C53">
        <v>0.78800000000000003</v>
      </c>
      <c r="D53">
        <v>0.58399999999999996</v>
      </c>
      <c r="E53">
        <v>0.51800000000000002</v>
      </c>
      <c r="F53">
        <v>0.78400000000000003</v>
      </c>
      <c r="G53">
        <v>0.55200000000000005</v>
      </c>
      <c r="H53" s="8">
        <v>182</v>
      </c>
    </row>
    <row r="54" spans="1:8" x14ac:dyDescent="0.2">
      <c r="A54" t="s">
        <v>174</v>
      </c>
      <c r="B54">
        <v>0.99399999999999999</v>
      </c>
      <c r="C54">
        <v>0.72399999999999998</v>
      </c>
      <c r="D54">
        <v>0.85399999999999998</v>
      </c>
      <c r="E54">
        <v>0.434</v>
      </c>
      <c r="F54">
        <v>0.51600000000000001</v>
      </c>
      <c r="G54">
        <v>0.79</v>
      </c>
      <c r="H54" s="8">
        <v>175</v>
      </c>
    </row>
    <row r="55" spans="1:8" x14ac:dyDescent="0.2">
      <c r="A55" t="s">
        <v>175</v>
      </c>
      <c r="B55">
        <v>0.182</v>
      </c>
      <c r="C55">
        <v>0.29399999999999998</v>
      </c>
      <c r="D55">
        <v>0.01</v>
      </c>
      <c r="E55">
        <v>7.8E-2</v>
      </c>
      <c r="F55">
        <v>8.4000000000000005E-2</v>
      </c>
      <c r="G55">
        <v>4.0000000000000001E-3</v>
      </c>
      <c r="H55" s="8">
        <v>191</v>
      </c>
    </row>
    <row r="56" spans="1:8" x14ac:dyDescent="0.2">
      <c r="A56" t="s">
        <v>176</v>
      </c>
      <c r="B56">
        <v>0.89200000000000002</v>
      </c>
      <c r="C56">
        <v>0.626</v>
      </c>
      <c r="D56">
        <v>0.41</v>
      </c>
      <c r="E56">
        <v>0.28399999999999997</v>
      </c>
      <c r="F56">
        <v>0.41199999999999998</v>
      </c>
      <c r="G56">
        <v>0.36599999999999999</v>
      </c>
      <c r="H56" s="8">
        <v>174</v>
      </c>
    </row>
    <row r="57" spans="1:8" x14ac:dyDescent="0.2">
      <c r="A57" t="s">
        <v>177</v>
      </c>
      <c r="B57">
        <v>0.69599999999999995</v>
      </c>
      <c r="C57">
        <v>0.39400000000000002</v>
      </c>
      <c r="D57">
        <v>0.24199999999999999</v>
      </c>
      <c r="E57">
        <v>7.3999999999999996E-2</v>
      </c>
      <c r="F57">
        <v>0</v>
      </c>
      <c r="G57">
        <v>0.158</v>
      </c>
      <c r="H57" s="8">
        <v>196</v>
      </c>
    </row>
    <row r="58" spans="1:8" x14ac:dyDescent="0.2">
      <c r="A58" t="s">
        <v>178</v>
      </c>
      <c r="B58">
        <v>0.72199999999999998</v>
      </c>
      <c r="C58">
        <v>0.39200000000000002</v>
      </c>
      <c r="D58">
        <v>0.254</v>
      </c>
      <c r="E58">
        <v>9.6000000000000002E-2</v>
      </c>
      <c r="F58">
        <v>0</v>
      </c>
      <c r="G58">
        <v>0.15</v>
      </c>
      <c r="H58" s="8">
        <v>166</v>
      </c>
    </row>
    <row r="59" spans="1:8" x14ac:dyDescent="0.2">
      <c r="A59" t="s">
        <v>179</v>
      </c>
      <c r="B59">
        <v>0.73799999999999999</v>
      </c>
      <c r="C59">
        <v>0.45</v>
      </c>
      <c r="D59">
        <v>0.218</v>
      </c>
      <c r="E59">
        <v>0.112</v>
      </c>
      <c r="F59">
        <v>0</v>
      </c>
      <c r="G59">
        <v>0.14799999999999999</v>
      </c>
      <c r="H59" s="8">
        <v>202</v>
      </c>
    </row>
    <row r="60" spans="1:8" x14ac:dyDescent="0.2">
      <c r="A60" t="s">
        <v>180</v>
      </c>
      <c r="B60">
        <v>0.99399999999999999</v>
      </c>
      <c r="C60">
        <v>0.38800000000000001</v>
      </c>
      <c r="D60">
        <v>0.89</v>
      </c>
      <c r="E60">
        <v>0.11</v>
      </c>
      <c r="F60">
        <v>0</v>
      </c>
      <c r="G60">
        <v>0.84</v>
      </c>
      <c r="H60" s="8">
        <v>198</v>
      </c>
    </row>
    <row r="61" spans="1:8" x14ac:dyDescent="0.2">
      <c r="A61" t="s">
        <v>181</v>
      </c>
      <c r="B61">
        <v>0.98599999999999999</v>
      </c>
      <c r="C61">
        <v>0.63</v>
      </c>
      <c r="D61">
        <v>0.82799999999999996</v>
      </c>
      <c r="E61">
        <v>0.312</v>
      </c>
      <c r="F61">
        <v>1.2E-2</v>
      </c>
      <c r="G61">
        <v>0.68400000000000005</v>
      </c>
      <c r="H61" s="8">
        <v>200</v>
      </c>
    </row>
    <row r="62" spans="1:8" x14ac:dyDescent="0.2">
      <c r="A62" t="s">
        <v>182</v>
      </c>
      <c r="B62">
        <v>0.76800000000000002</v>
      </c>
      <c r="C62">
        <v>0.878</v>
      </c>
      <c r="D62">
        <v>0.25</v>
      </c>
      <c r="E62">
        <v>0.67600000000000005</v>
      </c>
      <c r="F62">
        <v>0.49</v>
      </c>
      <c r="G62">
        <v>0.13200000000000001</v>
      </c>
      <c r="H62" s="8">
        <v>188</v>
      </c>
    </row>
    <row r="63" spans="1:8" x14ac:dyDescent="0.2">
      <c r="A63" t="s">
        <v>183</v>
      </c>
      <c r="B63">
        <v>1</v>
      </c>
      <c r="C63">
        <v>0.61599999999999999</v>
      </c>
      <c r="D63">
        <v>0.96399999999999997</v>
      </c>
      <c r="E63">
        <v>0.252</v>
      </c>
      <c r="F63">
        <v>1.7999999999999999E-2</v>
      </c>
      <c r="G63">
        <v>0.93</v>
      </c>
      <c r="H63" s="8">
        <v>202</v>
      </c>
    </row>
    <row r="64" spans="1:8" x14ac:dyDescent="0.2">
      <c r="A64" t="s">
        <v>184</v>
      </c>
      <c r="B64">
        <v>0.96599999999999997</v>
      </c>
      <c r="C64">
        <v>0.51800000000000002</v>
      </c>
      <c r="D64">
        <v>0.61</v>
      </c>
      <c r="E64">
        <v>0.17799999999999999</v>
      </c>
      <c r="F64">
        <v>1.6E-2</v>
      </c>
      <c r="G64">
        <v>0.46400000000000002</v>
      </c>
      <c r="H64" s="8">
        <v>214</v>
      </c>
    </row>
    <row r="65" spans="1:8" x14ac:dyDescent="0.2">
      <c r="A65" t="s">
        <v>185</v>
      </c>
      <c r="B65">
        <v>0.98799999999999999</v>
      </c>
      <c r="C65">
        <v>0.93200000000000005</v>
      </c>
      <c r="D65">
        <v>0.78800000000000003</v>
      </c>
      <c r="E65">
        <v>0.79400000000000004</v>
      </c>
      <c r="F65">
        <v>0.47799999999999998</v>
      </c>
      <c r="G65">
        <v>0.62</v>
      </c>
      <c r="H65" s="8">
        <v>208</v>
      </c>
    </row>
    <row r="66" spans="1:8" x14ac:dyDescent="0.2">
      <c r="A66" t="s">
        <v>186</v>
      </c>
      <c r="B66">
        <v>0.97799999999999998</v>
      </c>
      <c r="C66">
        <v>0.5</v>
      </c>
      <c r="D66">
        <v>0.82</v>
      </c>
      <c r="E66">
        <v>0.182</v>
      </c>
      <c r="F66">
        <v>0</v>
      </c>
      <c r="G66">
        <v>0.68400000000000005</v>
      </c>
      <c r="H66" s="8">
        <v>181</v>
      </c>
    </row>
    <row r="67" spans="1:8" x14ac:dyDescent="0.2">
      <c r="A67" t="s">
        <v>187</v>
      </c>
      <c r="B67">
        <v>1</v>
      </c>
      <c r="C67">
        <v>0.65800000000000003</v>
      </c>
      <c r="D67">
        <v>0.97</v>
      </c>
      <c r="E67">
        <v>0.35799999999999998</v>
      </c>
      <c r="F67">
        <v>0.13</v>
      </c>
      <c r="G67">
        <v>0.92800000000000005</v>
      </c>
      <c r="H67" s="8">
        <v>209</v>
      </c>
    </row>
    <row r="68" spans="1:8" x14ac:dyDescent="0.2">
      <c r="A68" t="s">
        <v>188</v>
      </c>
      <c r="B68">
        <v>0.55000000000000004</v>
      </c>
      <c r="C68">
        <v>0.94199999999999995</v>
      </c>
      <c r="D68">
        <v>0.13400000000000001</v>
      </c>
      <c r="E68">
        <v>0.80200000000000005</v>
      </c>
      <c r="F68">
        <v>0.82599999999999996</v>
      </c>
      <c r="G68">
        <v>0.08</v>
      </c>
      <c r="H68" s="8">
        <v>198</v>
      </c>
    </row>
    <row r="69" spans="1:8" x14ac:dyDescent="0.2">
      <c r="A69" t="s">
        <v>189</v>
      </c>
      <c r="B69">
        <v>1</v>
      </c>
      <c r="C69">
        <v>0.41399999999999998</v>
      </c>
      <c r="D69">
        <v>0.99199999999999999</v>
      </c>
      <c r="E69">
        <v>9.6000000000000002E-2</v>
      </c>
      <c r="F69">
        <v>3.7999999999999999E-2</v>
      </c>
      <c r="G69">
        <v>0.98</v>
      </c>
      <c r="H69" s="8">
        <v>254</v>
      </c>
    </row>
    <row r="70" spans="1:8" x14ac:dyDescent="0.2">
      <c r="A70" t="s">
        <v>190</v>
      </c>
      <c r="B70">
        <v>0.82799999999999996</v>
      </c>
      <c r="C70">
        <v>0.746</v>
      </c>
      <c r="D70">
        <v>0.33600000000000002</v>
      </c>
      <c r="E70">
        <v>0.498</v>
      </c>
      <c r="F70">
        <v>0.42799999999999999</v>
      </c>
      <c r="G70">
        <v>0.22600000000000001</v>
      </c>
      <c r="H70" s="8">
        <v>243</v>
      </c>
    </row>
    <row r="71" spans="1:8" x14ac:dyDescent="0.2">
      <c r="A71" t="s">
        <v>191</v>
      </c>
      <c r="B71">
        <v>0.93400000000000005</v>
      </c>
      <c r="C71">
        <v>0.68</v>
      </c>
      <c r="D71">
        <v>0.55200000000000005</v>
      </c>
      <c r="E71">
        <v>0.35399999999999998</v>
      </c>
      <c r="F71">
        <v>0.122</v>
      </c>
      <c r="G71">
        <v>0.378</v>
      </c>
      <c r="H71" s="8">
        <v>249</v>
      </c>
    </row>
    <row r="72" spans="1:8" x14ac:dyDescent="0.2">
      <c r="A72" t="s">
        <v>192</v>
      </c>
      <c r="B72">
        <v>0.99199999999999999</v>
      </c>
      <c r="C72">
        <v>0.61</v>
      </c>
      <c r="D72">
        <v>0.83599999999999997</v>
      </c>
      <c r="E72">
        <v>0.28799999999999998</v>
      </c>
      <c r="F72">
        <v>2E-3</v>
      </c>
      <c r="G72">
        <v>0.67</v>
      </c>
      <c r="H72" s="8">
        <v>219</v>
      </c>
    </row>
    <row r="73" spans="1:8" x14ac:dyDescent="0.2">
      <c r="A73" t="s">
        <v>193</v>
      </c>
      <c r="B73">
        <v>0.95</v>
      </c>
      <c r="C73">
        <v>0.49399999999999999</v>
      </c>
      <c r="D73">
        <v>0.61599999999999999</v>
      </c>
      <c r="E73">
        <v>0.26200000000000001</v>
      </c>
      <c r="F73">
        <v>0.03</v>
      </c>
      <c r="G73">
        <v>0.45400000000000001</v>
      </c>
      <c r="H73" s="8">
        <v>228</v>
      </c>
    </row>
    <row r="74" spans="1:8" x14ac:dyDescent="0.2">
      <c r="A74" t="s">
        <v>194</v>
      </c>
      <c r="B74">
        <v>0.45200000000000001</v>
      </c>
      <c r="C74">
        <v>0.68400000000000005</v>
      </c>
      <c r="D74">
        <v>6.2E-2</v>
      </c>
      <c r="E74">
        <v>0.42799999999999999</v>
      </c>
      <c r="F74">
        <v>0.19</v>
      </c>
      <c r="G74">
        <v>4.2000000000000003E-2</v>
      </c>
      <c r="H74" s="8">
        <v>252</v>
      </c>
    </row>
    <row r="75" spans="1:8" x14ac:dyDescent="0.2">
      <c r="A75" t="s">
        <v>195</v>
      </c>
      <c r="B75">
        <v>0.90600000000000003</v>
      </c>
      <c r="C75">
        <v>0.49</v>
      </c>
      <c r="D75">
        <v>0.47799999999999998</v>
      </c>
      <c r="E75">
        <v>0.27</v>
      </c>
      <c r="F75">
        <v>0.28999999999999998</v>
      </c>
      <c r="G75">
        <v>0.35799999999999998</v>
      </c>
      <c r="H75" s="8">
        <v>200</v>
      </c>
    </row>
    <row r="76" spans="1:8" x14ac:dyDescent="0.2">
      <c r="A76" t="s">
        <v>196</v>
      </c>
      <c r="B76">
        <v>0.72199999999999998</v>
      </c>
      <c r="C76">
        <v>0.376</v>
      </c>
      <c r="D76">
        <v>0.30199999999999999</v>
      </c>
      <c r="E76">
        <v>7.3999999999999996E-2</v>
      </c>
      <c r="F76">
        <v>2.1999999999999999E-2</v>
      </c>
      <c r="G76">
        <v>0.20799999999999999</v>
      </c>
      <c r="H76" s="8">
        <v>170</v>
      </c>
    </row>
    <row r="77" spans="1:8" x14ac:dyDescent="0.2">
      <c r="A77" t="s">
        <v>197</v>
      </c>
      <c r="B77">
        <v>0.96799999999999997</v>
      </c>
      <c r="C77">
        <v>0.69799999999999995</v>
      </c>
      <c r="D77">
        <v>0.64</v>
      </c>
      <c r="E77">
        <v>0.40799999999999997</v>
      </c>
      <c r="F77">
        <v>0.60399999999999998</v>
      </c>
      <c r="G77">
        <v>0.59599999999999997</v>
      </c>
      <c r="H77" s="8">
        <v>215</v>
      </c>
    </row>
    <row r="78" spans="1:8" x14ac:dyDescent="0.2">
      <c r="A78" t="s">
        <v>198</v>
      </c>
      <c r="B78">
        <v>1</v>
      </c>
      <c r="C78">
        <v>0.55000000000000004</v>
      </c>
      <c r="D78">
        <v>0.85599999999999998</v>
      </c>
      <c r="E78">
        <v>0.20399999999999999</v>
      </c>
      <c r="F78">
        <v>0.31</v>
      </c>
      <c r="G78">
        <v>0.83199999999999996</v>
      </c>
      <c r="H78" s="8">
        <v>214</v>
      </c>
    </row>
    <row r="79" spans="1:8" x14ac:dyDescent="0.2">
      <c r="A79" t="s">
        <v>199</v>
      </c>
      <c r="B79">
        <v>0.56799999999999995</v>
      </c>
      <c r="C79">
        <v>0.46400000000000002</v>
      </c>
      <c r="D79">
        <v>9.6000000000000002E-2</v>
      </c>
      <c r="E79">
        <v>0.114</v>
      </c>
      <c r="F79">
        <v>0.06</v>
      </c>
      <c r="G79">
        <v>5.6000000000000001E-2</v>
      </c>
      <c r="H79" s="8">
        <v>208</v>
      </c>
    </row>
    <row r="80" spans="1:8" x14ac:dyDescent="0.2">
      <c r="A80" t="s">
        <v>200</v>
      </c>
      <c r="B80">
        <v>0.83199999999999996</v>
      </c>
      <c r="C80">
        <v>0.43</v>
      </c>
      <c r="D80">
        <v>0.23599999999999999</v>
      </c>
      <c r="E80">
        <v>0.188</v>
      </c>
      <c r="F80">
        <v>0.23799999999999999</v>
      </c>
      <c r="G80">
        <v>0.52600000000000002</v>
      </c>
      <c r="H80" s="8">
        <v>210</v>
      </c>
    </row>
    <row r="81" spans="1:8" x14ac:dyDescent="0.2">
      <c r="A81" t="s">
        <v>201</v>
      </c>
      <c r="B81">
        <v>0.95</v>
      </c>
      <c r="C81">
        <v>0.52</v>
      </c>
      <c r="D81">
        <v>0.65800000000000003</v>
      </c>
      <c r="E81">
        <v>0.17599999999999999</v>
      </c>
      <c r="F81">
        <v>0.40799999999999997</v>
      </c>
      <c r="G81">
        <v>0.65400000000000003</v>
      </c>
      <c r="H81" s="8">
        <v>137</v>
      </c>
    </row>
    <row r="82" spans="1:8" x14ac:dyDescent="0.2">
      <c r="A82" t="s">
        <v>202</v>
      </c>
      <c r="B82">
        <v>0.84</v>
      </c>
      <c r="C82">
        <v>0.86199999999999999</v>
      </c>
      <c r="D82">
        <v>0.32</v>
      </c>
      <c r="E82">
        <v>0.58199999999999996</v>
      </c>
      <c r="F82">
        <v>0.73199999999999998</v>
      </c>
      <c r="G82">
        <v>0.28999999999999998</v>
      </c>
      <c r="H82" s="8">
        <v>181</v>
      </c>
    </row>
    <row r="83" spans="1:8" x14ac:dyDescent="0.2">
      <c r="A83" t="s">
        <v>203</v>
      </c>
      <c r="B83">
        <v>0.97</v>
      </c>
      <c r="C83">
        <v>0.33200000000000002</v>
      </c>
      <c r="D83">
        <v>0.7</v>
      </c>
      <c r="E83">
        <v>0.10199999999999999</v>
      </c>
      <c r="F83">
        <v>0.14799999999999999</v>
      </c>
      <c r="G83">
        <v>0.57599999999999996</v>
      </c>
      <c r="H83" s="8">
        <v>240</v>
      </c>
    </row>
    <row r="84" spans="1:8" x14ac:dyDescent="0.2">
      <c r="A84" t="s">
        <v>204</v>
      </c>
      <c r="B84">
        <v>0.97399999999999998</v>
      </c>
      <c r="C84">
        <v>0.55200000000000005</v>
      </c>
      <c r="D84">
        <v>0.72599999999999998</v>
      </c>
      <c r="E84">
        <v>0.27800000000000002</v>
      </c>
      <c r="F84">
        <v>0.33</v>
      </c>
      <c r="G84">
        <v>0.71599999999999997</v>
      </c>
      <c r="H84" s="8">
        <v>154</v>
      </c>
    </row>
    <row r="85" spans="1:8" x14ac:dyDescent="0.2">
      <c r="A85" t="s">
        <v>205</v>
      </c>
      <c r="B85">
        <v>1</v>
      </c>
      <c r="C85">
        <v>0.51200000000000001</v>
      </c>
      <c r="D85">
        <v>0.96399999999999997</v>
      </c>
      <c r="E85">
        <v>0.24399999999999999</v>
      </c>
      <c r="F85">
        <v>0.11600000000000001</v>
      </c>
      <c r="G85">
        <v>0.94199999999999995</v>
      </c>
      <c r="H85" s="8">
        <v>162</v>
      </c>
    </row>
    <row r="86" spans="1:8" x14ac:dyDescent="0.2">
      <c r="A86" t="s">
        <v>206</v>
      </c>
      <c r="B86">
        <v>0.98199999999999998</v>
      </c>
      <c r="C86">
        <v>0.80600000000000005</v>
      </c>
      <c r="D86">
        <v>0.74199999999999999</v>
      </c>
      <c r="E86">
        <v>0.53800000000000003</v>
      </c>
      <c r="F86">
        <v>0.84199999999999997</v>
      </c>
      <c r="G86">
        <v>0.72199999999999998</v>
      </c>
      <c r="H86" s="8">
        <v>209</v>
      </c>
    </row>
    <row r="87" spans="1:8" x14ac:dyDescent="0.2">
      <c r="A87" t="s">
        <v>207</v>
      </c>
      <c r="B87">
        <v>0.998</v>
      </c>
      <c r="C87">
        <v>0.40400000000000003</v>
      </c>
      <c r="D87">
        <v>0.93600000000000005</v>
      </c>
      <c r="E87">
        <v>0.17599999999999999</v>
      </c>
      <c r="F87">
        <v>0.33800000000000002</v>
      </c>
      <c r="G87">
        <v>0.93200000000000005</v>
      </c>
      <c r="H87" s="8">
        <v>211</v>
      </c>
    </row>
    <row r="88" spans="1:8" x14ac:dyDescent="0.2">
      <c r="A88" t="s">
        <v>208</v>
      </c>
      <c r="B88">
        <v>0.86799999999999999</v>
      </c>
      <c r="C88">
        <v>0.3</v>
      </c>
      <c r="D88">
        <v>0.39</v>
      </c>
      <c r="E88">
        <v>0.106</v>
      </c>
      <c r="F88">
        <v>0.17599999999999999</v>
      </c>
      <c r="G88">
        <v>0.34399999999999997</v>
      </c>
      <c r="H88" s="8">
        <v>193</v>
      </c>
    </row>
    <row r="89" spans="1:8" x14ac:dyDescent="0.2">
      <c r="A89" t="s">
        <v>209</v>
      </c>
      <c r="B89">
        <v>1</v>
      </c>
      <c r="C89">
        <v>0.318</v>
      </c>
      <c r="D89">
        <v>0.95599999999999996</v>
      </c>
      <c r="E89">
        <v>0.14399999999999999</v>
      </c>
      <c r="F89">
        <v>0.11</v>
      </c>
      <c r="G89">
        <v>0.94799999999999995</v>
      </c>
      <c r="H89" s="8">
        <v>143</v>
      </c>
    </row>
    <row r="90" spans="1:8" x14ac:dyDescent="0.2">
      <c r="A90" t="s">
        <v>210</v>
      </c>
      <c r="B90">
        <v>0.56399999999999995</v>
      </c>
      <c r="C90">
        <v>0.41399999999999998</v>
      </c>
      <c r="D90">
        <v>0.11600000000000001</v>
      </c>
      <c r="E90">
        <v>0.12</v>
      </c>
      <c r="F90">
        <v>0.17799999999999999</v>
      </c>
      <c r="G90">
        <v>0.22600000000000001</v>
      </c>
      <c r="H90" s="8">
        <v>174</v>
      </c>
    </row>
    <row r="91" spans="1:8" x14ac:dyDescent="0.2">
      <c r="A91" t="s">
        <v>211</v>
      </c>
      <c r="B91">
        <v>0.81599999999999995</v>
      </c>
      <c r="C91">
        <v>0.26</v>
      </c>
      <c r="D91">
        <v>0.25600000000000001</v>
      </c>
      <c r="E91">
        <v>0.08</v>
      </c>
      <c r="F91">
        <v>3.5999999999999997E-2</v>
      </c>
      <c r="G91">
        <v>0.21199999999999999</v>
      </c>
      <c r="H91" s="8">
        <v>262</v>
      </c>
    </row>
    <row r="92" spans="1:8" x14ac:dyDescent="0.2">
      <c r="A92" t="s">
        <v>212</v>
      </c>
      <c r="B92">
        <v>0.98</v>
      </c>
      <c r="C92">
        <v>0.35399999999999998</v>
      </c>
      <c r="D92">
        <v>0.746</v>
      </c>
      <c r="E92">
        <v>0.154</v>
      </c>
      <c r="F92">
        <v>0.186</v>
      </c>
      <c r="G92">
        <v>0.65600000000000003</v>
      </c>
      <c r="H92" s="8">
        <v>208</v>
      </c>
    </row>
    <row r="93" spans="1:8" x14ac:dyDescent="0.2">
      <c r="A93" t="s">
        <v>213</v>
      </c>
      <c r="B93">
        <v>0.38400000000000001</v>
      </c>
      <c r="C93">
        <v>0.34</v>
      </c>
      <c r="D93">
        <v>2.5999999999999999E-2</v>
      </c>
      <c r="E93">
        <v>0.192</v>
      </c>
      <c r="F93">
        <v>0.106</v>
      </c>
      <c r="G93">
        <v>7.1999999999999995E-2</v>
      </c>
      <c r="H93" s="8">
        <v>211</v>
      </c>
    </row>
    <row r="94" spans="1:8" x14ac:dyDescent="0.2">
      <c r="A94" t="s">
        <v>214</v>
      </c>
      <c r="B94">
        <v>0.24399999999999999</v>
      </c>
      <c r="C94">
        <v>0.69199999999999995</v>
      </c>
      <c r="D94">
        <v>1.6E-2</v>
      </c>
      <c r="E94">
        <v>0.51600000000000001</v>
      </c>
      <c r="F94">
        <v>0.38400000000000001</v>
      </c>
      <c r="G94">
        <v>6.0000000000000001E-3</v>
      </c>
      <c r="H94" s="8">
        <v>204</v>
      </c>
    </row>
    <row r="95" spans="1:8" x14ac:dyDescent="0.2">
      <c r="A95" t="s">
        <v>215</v>
      </c>
      <c r="B95">
        <v>0.95599999999999996</v>
      </c>
      <c r="C95">
        <v>0.23400000000000001</v>
      </c>
      <c r="D95">
        <v>0.65600000000000003</v>
      </c>
      <c r="E95">
        <v>6.2E-2</v>
      </c>
      <c r="F95">
        <v>0.01</v>
      </c>
      <c r="G95">
        <v>0.56399999999999995</v>
      </c>
      <c r="H95" s="8">
        <v>199</v>
      </c>
    </row>
    <row r="96" spans="1:8" x14ac:dyDescent="0.2">
      <c r="A96" t="s">
        <v>216</v>
      </c>
      <c r="B96">
        <v>0.56599999999999995</v>
      </c>
      <c r="C96">
        <v>0.45400000000000001</v>
      </c>
      <c r="D96">
        <v>0.124</v>
      </c>
      <c r="E96">
        <v>0.19</v>
      </c>
      <c r="F96">
        <v>0.156</v>
      </c>
      <c r="G96">
        <v>9.8000000000000004E-2</v>
      </c>
      <c r="H96" s="8">
        <v>160</v>
      </c>
    </row>
    <row r="97" spans="1:8" x14ac:dyDescent="0.2">
      <c r="A97" t="s">
        <v>217</v>
      </c>
      <c r="B97">
        <v>1</v>
      </c>
      <c r="C97">
        <v>0.26200000000000001</v>
      </c>
      <c r="D97">
        <v>0.91600000000000004</v>
      </c>
      <c r="E97">
        <v>8.0000000000000002E-3</v>
      </c>
      <c r="F97">
        <v>0</v>
      </c>
      <c r="G97">
        <v>0.89200000000000002</v>
      </c>
      <c r="H97" s="8">
        <v>198</v>
      </c>
    </row>
    <row r="98" spans="1:8" x14ac:dyDescent="0.2">
      <c r="A98" t="s">
        <v>218</v>
      </c>
      <c r="B98">
        <v>0.81399999999999995</v>
      </c>
      <c r="C98">
        <v>0.6</v>
      </c>
      <c r="D98">
        <v>0.28199999999999997</v>
      </c>
      <c r="E98">
        <v>0.28199999999999997</v>
      </c>
      <c r="F98">
        <v>0.19600000000000001</v>
      </c>
      <c r="G98">
        <v>0.184</v>
      </c>
      <c r="H98" s="8">
        <v>186</v>
      </c>
    </row>
    <row r="99" spans="1:8" x14ac:dyDescent="0.2">
      <c r="A99" t="s">
        <v>219</v>
      </c>
      <c r="B99">
        <v>0.86199999999999999</v>
      </c>
      <c r="C99">
        <v>0.85599999999999998</v>
      </c>
      <c r="D99">
        <v>0.38600000000000001</v>
      </c>
      <c r="E99">
        <v>0.67600000000000005</v>
      </c>
      <c r="F99">
        <v>0.59799999999999998</v>
      </c>
      <c r="G99">
        <v>0.30399999999999999</v>
      </c>
      <c r="H99" s="8">
        <v>180</v>
      </c>
    </row>
    <row r="100" spans="1:8" x14ac:dyDescent="0.2">
      <c r="A100" t="s">
        <v>220</v>
      </c>
      <c r="B100">
        <v>8.5999999999999993E-2</v>
      </c>
      <c r="C100">
        <v>0.49199999999999999</v>
      </c>
      <c r="D100">
        <v>6.0000000000000001E-3</v>
      </c>
      <c r="E100">
        <v>0.16</v>
      </c>
      <c r="F100">
        <v>7.0000000000000007E-2</v>
      </c>
      <c r="G100">
        <v>2E-3</v>
      </c>
      <c r="H100" s="8">
        <v>193</v>
      </c>
    </row>
    <row r="101" spans="1:8" x14ac:dyDescent="0.2">
      <c r="A101" t="s">
        <v>221</v>
      </c>
      <c r="B101">
        <v>0.60399999999999998</v>
      </c>
      <c r="C101">
        <v>0.57599999999999996</v>
      </c>
      <c r="D101">
        <v>0.17399999999999999</v>
      </c>
      <c r="E101">
        <v>0.26600000000000001</v>
      </c>
      <c r="F101">
        <v>0.44</v>
      </c>
      <c r="G101">
        <v>0.13</v>
      </c>
      <c r="H101" s="8">
        <v>183</v>
      </c>
    </row>
    <row r="102" spans="1:8" x14ac:dyDescent="0.2">
      <c r="A102" t="s">
        <v>222</v>
      </c>
      <c r="B102">
        <v>0.92600000000000005</v>
      </c>
      <c r="C102">
        <v>0.88</v>
      </c>
      <c r="D102">
        <v>0.48399999999999999</v>
      </c>
      <c r="E102">
        <v>0.63</v>
      </c>
      <c r="F102">
        <v>0.85399999999999998</v>
      </c>
      <c r="G102">
        <v>0.51200000000000001</v>
      </c>
      <c r="H102" s="8">
        <v>217</v>
      </c>
    </row>
    <row r="103" spans="1:8" x14ac:dyDescent="0.2">
      <c r="A103" t="s">
        <v>223</v>
      </c>
      <c r="B103">
        <v>0.93</v>
      </c>
      <c r="C103">
        <v>0.54200000000000004</v>
      </c>
      <c r="D103">
        <v>0.56799999999999995</v>
      </c>
      <c r="E103">
        <v>0.30199999999999999</v>
      </c>
      <c r="F103">
        <v>0.14599999999999999</v>
      </c>
      <c r="G103">
        <v>0.45200000000000001</v>
      </c>
      <c r="H103" s="8">
        <v>156</v>
      </c>
    </row>
    <row r="104" spans="1:8" x14ac:dyDescent="0.2">
      <c r="A104" t="s">
        <v>224</v>
      </c>
      <c r="B104">
        <v>0.98199999999999998</v>
      </c>
      <c r="C104">
        <v>0.626</v>
      </c>
      <c r="D104">
        <v>0.7</v>
      </c>
      <c r="E104">
        <v>0.41599999999999998</v>
      </c>
      <c r="F104">
        <v>0.39200000000000002</v>
      </c>
      <c r="G104">
        <v>0.61399999999999999</v>
      </c>
      <c r="H104" s="8">
        <v>197</v>
      </c>
    </row>
    <row r="105" spans="1:8" x14ac:dyDescent="0.2">
      <c r="A105" t="s">
        <v>225</v>
      </c>
      <c r="B105">
        <v>1</v>
      </c>
      <c r="C105">
        <v>0.51200000000000001</v>
      </c>
      <c r="D105">
        <v>0.99199999999999999</v>
      </c>
      <c r="E105">
        <v>0.24399999999999999</v>
      </c>
      <c r="F105">
        <v>0.32</v>
      </c>
      <c r="G105">
        <v>0.98799999999999999</v>
      </c>
      <c r="H105" s="8">
        <v>205</v>
      </c>
    </row>
    <row r="106" spans="1:8" x14ac:dyDescent="0.2">
      <c r="A106" t="s">
        <v>226</v>
      </c>
      <c r="B106">
        <v>1</v>
      </c>
      <c r="C106">
        <v>0.79800000000000004</v>
      </c>
      <c r="D106">
        <v>0.92</v>
      </c>
      <c r="E106">
        <v>0.55400000000000005</v>
      </c>
      <c r="F106">
        <v>0.91600000000000004</v>
      </c>
      <c r="G106">
        <v>0.94</v>
      </c>
      <c r="H106" s="8">
        <v>182</v>
      </c>
    </row>
    <row r="107" spans="1:8" x14ac:dyDescent="0.2">
      <c r="A107" t="s">
        <v>227</v>
      </c>
      <c r="B107">
        <v>0.98199999999999998</v>
      </c>
      <c r="C107">
        <v>0.40600000000000003</v>
      </c>
      <c r="D107">
        <v>0.66400000000000003</v>
      </c>
      <c r="E107">
        <v>0.16400000000000001</v>
      </c>
      <c r="F107">
        <v>0.11799999999999999</v>
      </c>
      <c r="G107">
        <v>0.58399999999999996</v>
      </c>
      <c r="H107" s="8">
        <v>185</v>
      </c>
    </row>
    <row r="108" spans="1:8" x14ac:dyDescent="0.2">
      <c r="A108" t="s">
        <v>228</v>
      </c>
      <c r="B108">
        <v>1</v>
      </c>
      <c r="C108">
        <v>0.63400000000000001</v>
      </c>
      <c r="D108">
        <v>0.92200000000000004</v>
      </c>
      <c r="E108">
        <v>0.28999999999999998</v>
      </c>
      <c r="F108">
        <v>0.53</v>
      </c>
      <c r="G108">
        <v>0.89200000000000002</v>
      </c>
      <c r="H108" s="8">
        <v>170</v>
      </c>
    </row>
    <row r="109" spans="1:8" x14ac:dyDescent="0.2">
      <c r="A109" t="s">
        <v>229</v>
      </c>
      <c r="B109">
        <v>0.98199999999999998</v>
      </c>
      <c r="C109">
        <v>0.14000000000000001</v>
      </c>
      <c r="D109">
        <v>0.76800000000000002</v>
      </c>
      <c r="E109">
        <v>0</v>
      </c>
      <c r="F109">
        <v>0</v>
      </c>
      <c r="G109">
        <v>0.56599999999999995</v>
      </c>
      <c r="H109" s="8">
        <v>181</v>
      </c>
    </row>
    <row r="110" spans="1:8" x14ac:dyDescent="0.2">
      <c r="A110" t="s">
        <v>230</v>
      </c>
      <c r="B110">
        <v>0.92</v>
      </c>
      <c r="C110">
        <v>0.38800000000000001</v>
      </c>
      <c r="D110">
        <v>0.434</v>
      </c>
      <c r="E110">
        <v>0.184</v>
      </c>
      <c r="F110">
        <v>0.16200000000000001</v>
      </c>
      <c r="G110">
        <v>0.504</v>
      </c>
      <c r="H110" s="8">
        <v>185</v>
      </c>
    </row>
    <row r="111" spans="1:8" x14ac:dyDescent="0.2">
      <c r="A111" t="s">
        <v>231</v>
      </c>
      <c r="B111">
        <v>0.86599999999999999</v>
      </c>
      <c r="C111">
        <v>0.496</v>
      </c>
      <c r="D111">
        <v>0.36199999999999999</v>
      </c>
      <c r="E111">
        <v>0.218</v>
      </c>
      <c r="F111">
        <v>0.26400000000000001</v>
      </c>
      <c r="G111">
        <v>0.308</v>
      </c>
      <c r="H111" s="8">
        <v>206</v>
      </c>
    </row>
    <row r="112" spans="1:8" x14ac:dyDescent="0.2">
      <c r="A112" t="s">
        <v>232</v>
      </c>
      <c r="B112">
        <v>0.91400000000000003</v>
      </c>
      <c r="C112">
        <v>0.29799999999999999</v>
      </c>
      <c r="D112">
        <v>0.496</v>
      </c>
      <c r="E112">
        <v>7.1999999999999995E-2</v>
      </c>
      <c r="F112">
        <v>3.7999999999999999E-2</v>
      </c>
      <c r="G112">
        <v>0.38</v>
      </c>
      <c r="H112" s="8">
        <v>169</v>
      </c>
    </row>
    <row r="113" spans="1:8" x14ac:dyDescent="0.2">
      <c r="A113" t="s">
        <v>233</v>
      </c>
      <c r="B113">
        <v>0.30599999999999999</v>
      </c>
      <c r="C113">
        <v>0.45200000000000001</v>
      </c>
      <c r="D113">
        <v>3.4000000000000002E-2</v>
      </c>
      <c r="E113">
        <v>0.184</v>
      </c>
      <c r="F113">
        <v>0.23599999999999999</v>
      </c>
      <c r="G113">
        <v>5.6000000000000001E-2</v>
      </c>
      <c r="H113" s="8">
        <v>214</v>
      </c>
    </row>
    <row r="114" spans="1:8" x14ac:dyDescent="0.2">
      <c r="A114" t="s">
        <v>234</v>
      </c>
      <c r="B114">
        <v>0.02</v>
      </c>
      <c r="C114">
        <v>6.6000000000000003E-2</v>
      </c>
      <c r="D114">
        <v>0</v>
      </c>
      <c r="E114">
        <v>2E-3</v>
      </c>
      <c r="F114">
        <v>0</v>
      </c>
      <c r="G114">
        <v>0</v>
      </c>
      <c r="H114" s="8">
        <v>155</v>
      </c>
    </row>
    <row r="115" spans="1:8" x14ac:dyDescent="0.2">
      <c r="A115" t="s">
        <v>235</v>
      </c>
      <c r="B115">
        <v>0.49199999999999999</v>
      </c>
      <c r="C115">
        <v>0.68200000000000005</v>
      </c>
      <c r="D115">
        <v>9.4E-2</v>
      </c>
      <c r="E115">
        <v>0.442</v>
      </c>
      <c r="F115">
        <v>0.32</v>
      </c>
      <c r="G115">
        <v>0.08</v>
      </c>
      <c r="H115" s="8">
        <v>130</v>
      </c>
    </row>
    <row r="116" spans="1:8" x14ac:dyDescent="0.2">
      <c r="A116" t="s">
        <v>236</v>
      </c>
      <c r="B116">
        <v>0.59599999999999997</v>
      </c>
      <c r="C116">
        <v>0.73599999999999999</v>
      </c>
      <c r="D116">
        <v>0.13400000000000001</v>
      </c>
      <c r="E116">
        <v>0.46600000000000003</v>
      </c>
      <c r="F116">
        <v>0.40200000000000002</v>
      </c>
      <c r="G116">
        <v>5.3999999999999999E-2</v>
      </c>
      <c r="H116" s="8">
        <v>193</v>
      </c>
    </row>
    <row r="117" spans="1:8" x14ac:dyDescent="0.2">
      <c r="A117" t="s">
        <v>237</v>
      </c>
      <c r="B117">
        <v>0.99199999999999999</v>
      </c>
      <c r="C117">
        <v>0.46200000000000002</v>
      </c>
      <c r="D117">
        <v>0.86</v>
      </c>
      <c r="E117">
        <v>0.22800000000000001</v>
      </c>
      <c r="F117">
        <v>0.1</v>
      </c>
      <c r="G117">
        <v>0.84399999999999997</v>
      </c>
      <c r="H117" s="8">
        <v>116</v>
      </c>
    </row>
    <row r="118" spans="1:8" x14ac:dyDescent="0.2">
      <c r="A118" t="s">
        <v>238</v>
      </c>
      <c r="B118">
        <v>1</v>
      </c>
      <c r="C118">
        <v>0.84799999999999998</v>
      </c>
      <c r="D118">
        <v>0.94799999999999995</v>
      </c>
      <c r="E118">
        <v>0.63</v>
      </c>
      <c r="F118">
        <v>0.89600000000000002</v>
      </c>
      <c r="G118">
        <v>0.95199999999999996</v>
      </c>
      <c r="H118" s="8">
        <v>213</v>
      </c>
    </row>
    <row r="119" spans="1:8" x14ac:dyDescent="0.2">
      <c r="A119" t="s">
        <v>239</v>
      </c>
      <c r="B119">
        <v>0.43</v>
      </c>
      <c r="C119">
        <v>0.874</v>
      </c>
      <c r="D119">
        <v>4.5999999999999999E-2</v>
      </c>
      <c r="E119">
        <v>0.66200000000000003</v>
      </c>
      <c r="F119">
        <v>0.54400000000000004</v>
      </c>
      <c r="G119">
        <v>0.02</v>
      </c>
      <c r="H119" s="8">
        <v>199</v>
      </c>
    </row>
    <row r="120" spans="1:8" x14ac:dyDescent="0.2">
      <c r="A120" t="s">
        <v>240</v>
      </c>
      <c r="B120">
        <v>0.68400000000000005</v>
      </c>
      <c r="C120">
        <v>0.35399999999999998</v>
      </c>
      <c r="D120">
        <v>0.214</v>
      </c>
      <c r="E120">
        <v>4.8000000000000001E-2</v>
      </c>
      <c r="F120">
        <v>4.2000000000000003E-2</v>
      </c>
      <c r="G120">
        <v>0.24199999999999999</v>
      </c>
      <c r="H120" s="8">
        <v>100</v>
      </c>
    </row>
    <row r="121" spans="1:8" x14ac:dyDescent="0.2">
      <c r="A121" t="s">
        <v>241</v>
      </c>
      <c r="B121">
        <v>1</v>
      </c>
      <c r="C121">
        <v>0.29199999999999998</v>
      </c>
      <c r="D121">
        <v>0.95399999999999996</v>
      </c>
      <c r="E121">
        <v>7.1999999999999995E-2</v>
      </c>
      <c r="F121">
        <v>0</v>
      </c>
      <c r="G121">
        <v>0.90200000000000002</v>
      </c>
      <c r="H121" s="8">
        <v>107</v>
      </c>
    </row>
    <row r="122" spans="1:8" x14ac:dyDescent="0.2">
      <c r="A122" t="s">
        <v>242</v>
      </c>
      <c r="B122">
        <v>0.96799999999999997</v>
      </c>
      <c r="C122">
        <v>0.80600000000000005</v>
      </c>
      <c r="D122">
        <v>0.70199999999999996</v>
      </c>
      <c r="E122">
        <v>0.55200000000000005</v>
      </c>
      <c r="F122">
        <v>0.82</v>
      </c>
      <c r="G122">
        <v>0.68600000000000005</v>
      </c>
      <c r="H122" s="8">
        <v>113</v>
      </c>
    </row>
    <row r="123" spans="1:8" x14ac:dyDescent="0.2">
      <c r="A123" t="s">
        <v>243</v>
      </c>
      <c r="B123">
        <v>0.81</v>
      </c>
      <c r="C123">
        <v>0.51200000000000001</v>
      </c>
      <c r="D123">
        <v>0.35799999999999998</v>
      </c>
      <c r="E123">
        <v>0.21199999999999999</v>
      </c>
      <c r="F123">
        <v>0.126</v>
      </c>
      <c r="G123">
        <v>0.3</v>
      </c>
      <c r="H123" s="8">
        <v>112</v>
      </c>
    </row>
    <row r="124" spans="1:8" x14ac:dyDescent="0.2">
      <c r="A124" t="s">
        <v>244</v>
      </c>
      <c r="B124">
        <v>0.83199999999999996</v>
      </c>
      <c r="C124">
        <v>0.44800000000000001</v>
      </c>
      <c r="D124">
        <v>0.49</v>
      </c>
      <c r="E124">
        <v>0.08</v>
      </c>
      <c r="F124">
        <v>0</v>
      </c>
      <c r="G124">
        <v>0.35399999999999998</v>
      </c>
      <c r="H124" s="8">
        <v>111</v>
      </c>
    </row>
    <row r="125" spans="1:8" x14ac:dyDescent="0.2">
      <c r="A125" t="s">
        <v>245</v>
      </c>
      <c r="B125">
        <v>0.86</v>
      </c>
      <c r="C125">
        <v>0.33400000000000002</v>
      </c>
      <c r="D125">
        <v>0.49</v>
      </c>
      <c r="E125">
        <v>3.2000000000000001E-2</v>
      </c>
      <c r="F125">
        <v>0</v>
      </c>
      <c r="G125">
        <v>0.46</v>
      </c>
      <c r="H125" s="8">
        <v>106</v>
      </c>
    </row>
    <row r="126" spans="1:8" x14ac:dyDescent="0.2">
      <c r="A126" t="s">
        <v>246</v>
      </c>
      <c r="B126">
        <v>0.98799999999999999</v>
      </c>
      <c r="C126">
        <v>0.59599999999999997</v>
      </c>
      <c r="D126">
        <v>0.76600000000000001</v>
      </c>
      <c r="E126">
        <v>0.33200000000000002</v>
      </c>
      <c r="F126">
        <v>0.17599999999999999</v>
      </c>
      <c r="G126">
        <v>0.73599999999999999</v>
      </c>
      <c r="H126" s="8">
        <v>116</v>
      </c>
    </row>
    <row r="127" spans="1:8" x14ac:dyDescent="0.2">
      <c r="A127" t="s">
        <v>247</v>
      </c>
      <c r="B127">
        <v>0.98599999999999999</v>
      </c>
      <c r="C127">
        <v>0.49199999999999999</v>
      </c>
      <c r="D127">
        <v>0.86</v>
      </c>
      <c r="E127">
        <v>0.17599999999999999</v>
      </c>
      <c r="F127">
        <v>0.186</v>
      </c>
      <c r="G127">
        <v>0.78600000000000003</v>
      </c>
      <c r="H127" s="8">
        <v>125</v>
      </c>
    </row>
    <row r="128" spans="1:8" x14ac:dyDescent="0.2">
      <c r="A128" t="s">
        <v>248</v>
      </c>
      <c r="B128">
        <v>0.96399999999999997</v>
      </c>
      <c r="C128">
        <v>0.38</v>
      </c>
      <c r="D128">
        <v>0.626</v>
      </c>
      <c r="E128">
        <v>0.17199999999999999</v>
      </c>
      <c r="F128">
        <v>1.6E-2</v>
      </c>
      <c r="G128">
        <v>0.53600000000000003</v>
      </c>
      <c r="H128" s="8">
        <v>129</v>
      </c>
    </row>
    <row r="129" spans="1:8" x14ac:dyDescent="0.2">
      <c r="A129" t="s">
        <v>249</v>
      </c>
      <c r="B129">
        <v>1</v>
      </c>
      <c r="C129">
        <v>0.19</v>
      </c>
      <c r="D129">
        <v>0.96799999999999997</v>
      </c>
      <c r="E129">
        <v>6.0000000000000001E-3</v>
      </c>
      <c r="F129">
        <v>0</v>
      </c>
      <c r="G129">
        <v>0.92</v>
      </c>
      <c r="H129" s="8">
        <v>99</v>
      </c>
    </row>
    <row r="130" spans="1:8" x14ac:dyDescent="0.2">
      <c r="A130" t="s">
        <v>250</v>
      </c>
      <c r="B130">
        <v>0.436</v>
      </c>
      <c r="C130">
        <v>0.83799999999999997</v>
      </c>
      <c r="D130">
        <v>9.4E-2</v>
      </c>
      <c r="E130">
        <v>0.64400000000000002</v>
      </c>
      <c r="F130">
        <v>0.28599999999999998</v>
      </c>
      <c r="G130">
        <v>2.4E-2</v>
      </c>
      <c r="H130" s="8">
        <v>130</v>
      </c>
    </row>
    <row r="131" spans="1:8" x14ac:dyDescent="0.2">
      <c r="A131" t="s">
        <v>251</v>
      </c>
      <c r="B131">
        <v>1</v>
      </c>
      <c r="C131">
        <v>0.51600000000000001</v>
      </c>
      <c r="D131">
        <v>0.99</v>
      </c>
      <c r="E131">
        <v>0.20799999999999999</v>
      </c>
      <c r="F131">
        <v>0</v>
      </c>
      <c r="G131">
        <v>0.98599999999999999</v>
      </c>
      <c r="H131" s="8">
        <v>113</v>
      </c>
    </row>
    <row r="132" spans="1:8" x14ac:dyDescent="0.2">
      <c r="A132" t="s">
        <v>252</v>
      </c>
      <c r="B132">
        <v>0.63600000000000001</v>
      </c>
      <c r="C132">
        <v>0.44800000000000001</v>
      </c>
      <c r="D132">
        <v>0.23799999999999999</v>
      </c>
      <c r="E132">
        <v>0.112</v>
      </c>
      <c r="F132">
        <v>0</v>
      </c>
      <c r="G132">
        <v>0.16800000000000001</v>
      </c>
      <c r="H132" s="8">
        <v>104</v>
      </c>
    </row>
    <row r="133" spans="1:8" x14ac:dyDescent="0.2">
      <c r="A133" t="s">
        <v>253</v>
      </c>
      <c r="B133">
        <v>0.80800000000000005</v>
      </c>
      <c r="C133">
        <v>0.65400000000000003</v>
      </c>
      <c r="D133">
        <v>0.33400000000000002</v>
      </c>
      <c r="E133">
        <v>0.45800000000000002</v>
      </c>
      <c r="F133">
        <v>0.23400000000000001</v>
      </c>
      <c r="G133">
        <v>0.27400000000000002</v>
      </c>
      <c r="H133" s="8">
        <v>125</v>
      </c>
    </row>
    <row r="134" spans="1:8" x14ac:dyDescent="0.2">
      <c r="A134" t="s">
        <v>254</v>
      </c>
      <c r="B134">
        <v>0.89400000000000002</v>
      </c>
      <c r="C134">
        <v>0.48599999999999999</v>
      </c>
      <c r="D134">
        <v>0.55600000000000005</v>
      </c>
      <c r="E134">
        <v>0.12</v>
      </c>
      <c r="F134">
        <v>0</v>
      </c>
      <c r="G134">
        <v>0.45600000000000002</v>
      </c>
      <c r="H134" s="8">
        <v>120</v>
      </c>
    </row>
    <row r="135" spans="1:8" x14ac:dyDescent="0.2">
      <c r="A135" t="s">
        <v>255</v>
      </c>
      <c r="B135">
        <v>0.99399999999999999</v>
      </c>
      <c r="C135">
        <v>0.76400000000000001</v>
      </c>
      <c r="D135">
        <v>0.89</v>
      </c>
      <c r="E135">
        <v>0.54200000000000004</v>
      </c>
      <c r="F135">
        <v>0.59399999999999997</v>
      </c>
      <c r="G135">
        <v>0.84399999999999997</v>
      </c>
      <c r="H135" s="8">
        <v>98</v>
      </c>
    </row>
    <row r="136" spans="1:8" x14ac:dyDescent="0.2">
      <c r="A136" t="s">
        <v>256</v>
      </c>
      <c r="B136">
        <v>0.248</v>
      </c>
      <c r="C136">
        <v>0.28599999999999998</v>
      </c>
      <c r="D136">
        <v>1.7999999999999999E-2</v>
      </c>
      <c r="E136">
        <v>5.6000000000000001E-2</v>
      </c>
      <c r="F136">
        <v>0</v>
      </c>
      <c r="G136">
        <v>1.4E-2</v>
      </c>
      <c r="H136" s="8">
        <v>115</v>
      </c>
    </row>
    <row r="137" spans="1:8" x14ac:dyDescent="0.2">
      <c r="A137" t="s">
        <v>257</v>
      </c>
      <c r="B137">
        <v>0.98399999999999999</v>
      </c>
      <c r="C137">
        <v>0.71199999999999997</v>
      </c>
      <c r="D137">
        <v>0.84</v>
      </c>
      <c r="E137">
        <v>0.40200000000000002</v>
      </c>
      <c r="F137">
        <v>0</v>
      </c>
      <c r="G137">
        <v>0.73399999999999999</v>
      </c>
      <c r="H137" s="8">
        <v>125</v>
      </c>
    </row>
    <row r="138" spans="1:8" x14ac:dyDescent="0.2">
      <c r="A138" t="s">
        <v>258</v>
      </c>
      <c r="B138">
        <v>0.86399999999999999</v>
      </c>
      <c r="C138">
        <v>0.77</v>
      </c>
      <c r="D138">
        <v>0.46</v>
      </c>
      <c r="E138">
        <v>0.48799999999999999</v>
      </c>
      <c r="F138">
        <v>0.754</v>
      </c>
      <c r="G138">
        <v>0.46800000000000003</v>
      </c>
      <c r="H138" s="8">
        <v>119</v>
      </c>
    </row>
    <row r="139" spans="1:8" x14ac:dyDescent="0.2">
      <c r="A139" t="s">
        <v>259</v>
      </c>
      <c r="B139">
        <v>0.83599999999999997</v>
      </c>
      <c r="C139">
        <v>0.32400000000000001</v>
      </c>
      <c r="D139">
        <v>0.41</v>
      </c>
      <c r="E139">
        <v>8.7999999999999995E-2</v>
      </c>
      <c r="F139">
        <v>0.14000000000000001</v>
      </c>
      <c r="G139">
        <v>0.39200000000000002</v>
      </c>
      <c r="H139" s="8">
        <v>112</v>
      </c>
    </row>
    <row r="140" spans="1:8" x14ac:dyDescent="0.2">
      <c r="A140" t="s">
        <v>260</v>
      </c>
      <c r="B140">
        <v>0.63</v>
      </c>
      <c r="C140">
        <v>0.374</v>
      </c>
      <c r="D140">
        <v>0.184</v>
      </c>
      <c r="E140">
        <v>0.14000000000000001</v>
      </c>
      <c r="F140">
        <v>0.21199999999999999</v>
      </c>
      <c r="G140">
        <v>0.182</v>
      </c>
      <c r="H140" s="8">
        <v>104</v>
      </c>
    </row>
    <row r="141" spans="1:8" x14ac:dyDescent="0.2">
      <c r="A141" t="s">
        <v>261</v>
      </c>
      <c r="B141">
        <v>0.66200000000000003</v>
      </c>
      <c r="C141">
        <v>0.56200000000000006</v>
      </c>
      <c r="D141">
        <v>0.20799999999999999</v>
      </c>
      <c r="E141">
        <v>0.34200000000000003</v>
      </c>
      <c r="F141">
        <v>0.41599999999999998</v>
      </c>
      <c r="G141">
        <v>0.17</v>
      </c>
      <c r="H141" s="8">
        <v>104</v>
      </c>
    </row>
    <row r="142" spans="1:8" x14ac:dyDescent="0.2">
      <c r="A142" t="s">
        <v>262</v>
      </c>
      <c r="B142">
        <v>0.89400000000000002</v>
      </c>
      <c r="C142">
        <v>0.624</v>
      </c>
      <c r="D142">
        <v>0.54800000000000004</v>
      </c>
      <c r="E142">
        <v>0.40400000000000003</v>
      </c>
      <c r="F142">
        <v>0.53800000000000003</v>
      </c>
      <c r="G142">
        <v>0.51</v>
      </c>
      <c r="H142" s="8">
        <v>109</v>
      </c>
    </row>
    <row r="143" spans="1:8" x14ac:dyDescent="0.2">
      <c r="A143" t="s">
        <v>263</v>
      </c>
      <c r="B143">
        <v>0.71799999999999997</v>
      </c>
      <c r="C143">
        <v>0.34</v>
      </c>
      <c r="D143">
        <v>0.248</v>
      </c>
      <c r="E143">
        <v>0.16</v>
      </c>
      <c r="F143">
        <v>0.16</v>
      </c>
      <c r="G143">
        <v>0.19400000000000001</v>
      </c>
      <c r="H143" s="8">
        <v>121</v>
      </c>
    </row>
    <row r="144" spans="1:8" x14ac:dyDescent="0.2">
      <c r="A144" t="s">
        <v>264</v>
      </c>
      <c r="B144">
        <v>0.432</v>
      </c>
      <c r="C144">
        <v>0.27400000000000002</v>
      </c>
      <c r="D144">
        <v>0.02</v>
      </c>
      <c r="E144">
        <v>7.3999999999999996E-2</v>
      </c>
      <c r="F144">
        <v>6.4000000000000001E-2</v>
      </c>
      <c r="G144">
        <v>0.158</v>
      </c>
      <c r="H144" s="8">
        <v>141</v>
      </c>
    </row>
    <row r="145" spans="1:8" x14ac:dyDescent="0.2">
      <c r="A145" t="s">
        <v>265</v>
      </c>
      <c r="B145">
        <v>0.69399999999999995</v>
      </c>
      <c r="C145">
        <v>0.37</v>
      </c>
      <c r="D145">
        <v>0.22800000000000001</v>
      </c>
      <c r="E145">
        <v>0.10199999999999999</v>
      </c>
      <c r="F145">
        <v>6.4000000000000001E-2</v>
      </c>
      <c r="G145">
        <v>0.19</v>
      </c>
      <c r="H145" s="8">
        <v>117</v>
      </c>
    </row>
    <row r="146" spans="1:8" x14ac:dyDescent="0.2">
      <c r="A146" t="s">
        <v>266</v>
      </c>
      <c r="B146">
        <v>0.89800000000000002</v>
      </c>
      <c r="C146">
        <v>0.30199999999999999</v>
      </c>
      <c r="D146">
        <v>0.47199999999999998</v>
      </c>
      <c r="E146">
        <v>0.108</v>
      </c>
      <c r="F146">
        <v>0.11</v>
      </c>
      <c r="G146">
        <v>0.55200000000000005</v>
      </c>
      <c r="H146" s="8">
        <v>122</v>
      </c>
    </row>
    <row r="147" spans="1:8" x14ac:dyDescent="0.2">
      <c r="A147" t="s">
        <v>267</v>
      </c>
      <c r="B147">
        <v>0.90800000000000003</v>
      </c>
      <c r="C147">
        <v>0.35399999999999998</v>
      </c>
      <c r="D147">
        <v>0.68400000000000005</v>
      </c>
      <c r="E147">
        <v>0.05</v>
      </c>
      <c r="F147">
        <v>2E-3</v>
      </c>
      <c r="G147">
        <v>0.55800000000000005</v>
      </c>
      <c r="H147" s="8">
        <v>107</v>
      </c>
    </row>
    <row r="148" spans="1:8" x14ac:dyDescent="0.2">
      <c r="A148" t="s">
        <v>268</v>
      </c>
      <c r="B148">
        <v>0.99399999999999999</v>
      </c>
      <c r="C148">
        <v>0.38600000000000001</v>
      </c>
      <c r="D148">
        <v>0.88600000000000001</v>
      </c>
      <c r="E148">
        <v>0.13</v>
      </c>
      <c r="F148">
        <v>0</v>
      </c>
      <c r="G148">
        <v>0.84599999999999997</v>
      </c>
      <c r="H148" s="8">
        <v>121</v>
      </c>
    </row>
    <row r="149" spans="1:8" x14ac:dyDescent="0.2">
      <c r="A149" t="s">
        <v>269</v>
      </c>
      <c r="B149">
        <v>0.94199999999999995</v>
      </c>
      <c r="C149">
        <v>0.49199999999999999</v>
      </c>
      <c r="D149">
        <v>0.58799999999999997</v>
      </c>
      <c r="E149">
        <v>0.252</v>
      </c>
      <c r="F149">
        <v>0.29799999999999999</v>
      </c>
      <c r="G149">
        <v>0.73</v>
      </c>
      <c r="H149" s="8">
        <v>132</v>
      </c>
    </row>
    <row r="150" spans="1:8" x14ac:dyDescent="0.2">
      <c r="A150" t="s">
        <v>270</v>
      </c>
      <c r="B150">
        <v>0.68400000000000005</v>
      </c>
      <c r="C150">
        <v>0.436</v>
      </c>
      <c r="D150">
        <v>0.4</v>
      </c>
      <c r="E150">
        <v>0.216</v>
      </c>
      <c r="F150">
        <v>0.36599999999999999</v>
      </c>
      <c r="G150">
        <v>0.35799999999999998</v>
      </c>
      <c r="H150" s="8">
        <v>122</v>
      </c>
    </row>
    <row r="151" spans="1:8" x14ac:dyDescent="0.2">
      <c r="A151" t="s">
        <v>271</v>
      </c>
      <c r="B151">
        <v>0.97399999999999998</v>
      </c>
      <c r="C151">
        <v>0.33600000000000002</v>
      </c>
      <c r="D151">
        <v>0.78800000000000003</v>
      </c>
      <c r="E151">
        <v>0.108</v>
      </c>
      <c r="F151">
        <v>0.17</v>
      </c>
      <c r="G151">
        <v>0.76400000000000001</v>
      </c>
      <c r="H151" s="8">
        <v>124</v>
      </c>
    </row>
    <row r="152" spans="1:8" x14ac:dyDescent="0.2">
      <c r="A152" t="s">
        <v>272</v>
      </c>
      <c r="B152">
        <v>0.95399999999999996</v>
      </c>
      <c r="C152">
        <v>0.77600000000000002</v>
      </c>
      <c r="D152">
        <v>0.60199999999999998</v>
      </c>
      <c r="E152">
        <v>0.46800000000000003</v>
      </c>
      <c r="F152">
        <v>0.75600000000000001</v>
      </c>
      <c r="G152">
        <v>0.7</v>
      </c>
      <c r="H152" s="8">
        <v>132</v>
      </c>
    </row>
    <row r="153" spans="1:8" x14ac:dyDescent="0.2">
      <c r="A153" t="s">
        <v>273</v>
      </c>
      <c r="B153">
        <v>0.97199999999999998</v>
      </c>
      <c r="C153">
        <v>0.93200000000000005</v>
      </c>
      <c r="D153">
        <v>0.76800000000000002</v>
      </c>
      <c r="E153">
        <v>0.73199999999999998</v>
      </c>
      <c r="F153">
        <v>0.94199999999999995</v>
      </c>
      <c r="G153">
        <v>0.77600000000000002</v>
      </c>
      <c r="H153" s="8">
        <v>131</v>
      </c>
    </row>
    <row r="154" spans="1:8" x14ac:dyDescent="0.2">
      <c r="A154" t="s">
        <v>274</v>
      </c>
      <c r="B154">
        <v>0.48599999999999999</v>
      </c>
      <c r="C154">
        <v>0.76200000000000001</v>
      </c>
      <c r="D154">
        <v>9.4E-2</v>
      </c>
      <c r="E154">
        <v>0.56999999999999995</v>
      </c>
      <c r="F154">
        <v>0.59399999999999997</v>
      </c>
      <c r="G154">
        <v>0.12</v>
      </c>
      <c r="H154" s="8">
        <v>106</v>
      </c>
    </row>
    <row r="155" spans="1:8" x14ac:dyDescent="0.2">
      <c r="A155" t="s">
        <v>275</v>
      </c>
      <c r="B155">
        <v>1</v>
      </c>
      <c r="C155">
        <v>0.46200000000000002</v>
      </c>
      <c r="D155">
        <v>0.97</v>
      </c>
      <c r="E155">
        <v>0.13400000000000001</v>
      </c>
      <c r="F155">
        <v>0.65200000000000002</v>
      </c>
      <c r="G155">
        <v>0.97799999999999998</v>
      </c>
      <c r="H155" s="8">
        <v>117</v>
      </c>
    </row>
    <row r="156" spans="1:8" x14ac:dyDescent="0.2">
      <c r="A156" t="s">
        <v>276</v>
      </c>
      <c r="B156">
        <v>0.81</v>
      </c>
      <c r="C156">
        <v>0.61599999999999999</v>
      </c>
      <c r="D156">
        <v>0.316</v>
      </c>
      <c r="E156">
        <v>0.314</v>
      </c>
      <c r="F156">
        <v>0.55400000000000005</v>
      </c>
      <c r="G156">
        <v>0.36799999999999999</v>
      </c>
      <c r="H156" s="8">
        <v>129</v>
      </c>
    </row>
    <row r="157" spans="1:8" x14ac:dyDescent="0.2">
      <c r="A157" t="s">
        <v>277</v>
      </c>
      <c r="B157">
        <v>0.91800000000000004</v>
      </c>
      <c r="C157">
        <v>0.39400000000000002</v>
      </c>
      <c r="D157">
        <v>0.60799999999999998</v>
      </c>
      <c r="E157">
        <v>0.17799999999999999</v>
      </c>
      <c r="F157">
        <v>0.25600000000000001</v>
      </c>
      <c r="G157">
        <v>0.51</v>
      </c>
      <c r="H157" s="8">
        <v>122</v>
      </c>
    </row>
    <row r="158" spans="1:8" x14ac:dyDescent="0.2">
      <c r="A158" t="s">
        <v>278</v>
      </c>
      <c r="B158">
        <v>0.998</v>
      </c>
      <c r="C158">
        <v>0.70599999999999996</v>
      </c>
      <c r="D158">
        <v>0.91400000000000003</v>
      </c>
      <c r="E158">
        <v>0.53600000000000003</v>
      </c>
      <c r="F158">
        <v>0.48599999999999999</v>
      </c>
      <c r="G158">
        <v>0.872</v>
      </c>
      <c r="H158" s="8">
        <v>128</v>
      </c>
    </row>
    <row r="159" spans="1:8" x14ac:dyDescent="0.2">
      <c r="A159" t="s">
        <v>279</v>
      </c>
      <c r="B159">
        <v>0.91400000000000003</v>
      </c>
      <c r="C159">
        <v>0.29199999999999998</v>
      </c>
      <c r="D159">
        <v>0.54400000000000004</v>
      </c>
      <c r="E159">
        <v>0.09</v>
      </c>
      <c r="F159">
        <v>5.1999999999999998E-2</v>
      </c>
      <c r="G159">
        <v>0.496</v>
      </c>
      <c r="H159" s="8">
        <v>108</v>
      </c>
    </row>
    <row r="160" spans="1:8" x14ac:dyDescent="0.2">
      <c r="A160" t="s">
        <v>280</v>
      </c>
      <c r="B160">
        <v>0.90800000000000003</v>
      </c>
      <c r="C160">
        <v>0.80800000000000005</v>
      </c>
      <c r="D160">
        <v>0.49399999999999999</v>
      </c>
      <c r="E160">
        <v>0.6</v>
      </c>
      <c r="F160">
        <v>0.65800000000000003</v>
      </c>
      <c r="G160">
        <v>0.42599999999999999</v>
      </c>
      <c r="H160" s="8">
        <v>122</v>
      </c>
    </row>
    <row r="161" spans="1:8" x14ac:dyDescent="0.2">
      <c r="A161" t="s">
        <v>281</v>
      </c>
      <c r="B161">
        <v>0.88600000000000001</v>
      </c>
      <c r="C161">
        <v>0.99</v>
      </c>
      <c r="D161">
        <v>0.42599999999999999</v>
      </c>
      <c r="E161">
        <v>0.94399999999999995</v>
      </c>
      <c r="F161">
        <v>0.96</v>
      </c>
      <c r="G161">
        <v>0.47199999999999998</v>
      </c>
      <c r="H161" s="8">
        <v>129</v>
      </c>
    </row>
    <row r="162" spans="1:8" x14ac:dyDescent="0.2">
      <c r="A162" t="s">
        <v>282</v>
      </c>
      <c r="B162">
        <v>0.97</v>
      </c>
      <c r="C162">
        <v>0.74399999999999999</v>
      </c>
      <c r="D162">
        <v>0.69799999999999995</v>
      </c>
      <c r="E162">
        <v>0.55200000000000005</v>
      </c>
      <c r="F162">
        <v>0.71199999999999997</v>
      </c>
      <c r="G162">
        <v>0.60599999999999998</v>
      </c>
      <c r="H162" s="8">
        <v>120</v>
      </c>
    </row>
    <row r="163" spans="1:8" x14ac:dyDescent="0.2">
      <c r="A163" t="s">
        <v>283</v>
      </c>
      <c r="B163">
        <v>0.55000000000000004</v>
      </c>
      <c r="C163">
        <v>0.752</v>
      </c>
      <c r="D163">
        <v>0.13800000000000001</v>
      </c>
      <c r="E163">
        <v>0.42</v>
      </c>
      <c r="F163">
        <v>0.72399999999999998</v>
      </c>
      <c r="G163">
        <v>0.14599999999999999</v>
      </c>
      <c r="H163" s="8">
        <v>147</v>
      </c>
    </row>
    <row r="164" spans="1:8" x14ac:dyDescent="0.2">
      <c r="A164" t="s">
        <v>284</v>
      </c>
      <c r="B164">
        <v>0.60599999999999998</v>
      </c>
      <c r="C164">
        <v>0.376</v>
      </c>
      <c r="D164">
        <v>0.13600000000000001</v>
      </c>
      <c r="E164">
        <v>0.16200000000000001</v>
      </c>
      <c r="F164">
        <v>0.214</v>
      </c>
      <c r="G164">
        <v>0.23</v>
      </c>
      <c r="H164" s="8">
        <v>134</v>
      </c>
    </row>
    <row r="165" spans="1:8" x14ac:dyDescent="0.2">
      <c r="A165" t="s">
        <v>285</v>
      </c>
      <c r="B165">
        <v>0.98399999999999999</v>
      </c>
      <c r="C165">
        <v>0.60199999999999998</v>
      </c>
      <c r="D165">
        <v>0.68600000000000005</v>
      </c>
      <c r="E165">
        <v>0.30199999999999999</v>
      </c>
      <c r="F165">
        <v>0.60399999999999998</v>
      </c>
      <c r="G165">
        <v>0.71799999999999997</v>
      </c>
      <c r="H165" s="8">
        <v>155</v>
      </c>
    </row>
    <row r="166" spans="1:8" x14ac:dyDescent="0.2">
      <c r="A166" t="s">
        <v>286</v>
      </c>
      <c r="B166">
        <v>0.94199999999999995</v>
      </c>
      <c r="C166">
        <v>0.308</v>
      </c>
      <c r="D166">
        <v>0.70599999999999996</v>
      </c>
      <c r="E166">
        <v>0.122</v>
      </c>
      <c r="F166">
        <v>0.4</v>
      </c>
      <c r="G166">
        <v>0.67400000000000004</v>
      </c>
      <c r="H166" s="8">
        <v>119</v>
      </c>
    </row>
    <row r="167" spans="1:8" x14ac:dyDescent="0.2">
      <c r="A167" t="s">
        <v>287</v>
      </c>
      <c r="B167">
        <v>0.30599999999999999</v>
      </c>
      <c r="C167">
        <v>0.94</v>
      </c>
      <c r="D167">
        <v>0.03</v>
      </c>
      <c r="E167">
        <v>0.746</v>
      </c>
      <c r="F167">
        <v>0.54</v>
      </c>
      <c r="G167">
        <v>4.2000000000000003E-2</v>
      </c>
      <c r="H167" s="8">
        <v>112</v>
      </c>
    </row>
    <row r="168" spans="1:8" x14ac:dyDescent="0.2">
      <c r="A168" t="s">
        <v>288</v>
      </c>
      <c r="B168">
        <v>0.88600000000000001</v>
      </c>
      <c r="C168">
        <v>0.69</v>
      </c>
      <c r="D168">
        <v>0.49</v>
      </c>
      <c r="E168">
        <v>0.45600000000000002</v>
      </c>
      <c r="F168">
        <v>0.57799999999999996</v>
      </c>
      <c r="G168">
        <v>0.54800000000000004</v>
      </c>
      <c r="H168" s="8">
        <v>115</v>
      </c>
    </row>
    <row r="169" spans="1:8" x14ac:dyDescent="0.2">
      <c r="A169" t="s">
        <v>289</v>
      </c>
      <c r="B169">
        <v>0.92800000000000005</v>
      </c>
      <c r="C169">
        <v>0.90600000000000003</v>
      </c>
      <c r="D169">
        <v>0.58799999999999997</v>
      </c>
      <c r="E169">
        <v>0.63600000000000001</v>
      </c>
      <c r="F169">
        <v>0.8</v>
      </c>
      <c r="G169">
        <v>0.61199999999999999</v>
      </c>
      <c r="H169" s="8">
        <v>126</v>
      </c>
    </row>
    <row r="170" spans="1:8" x14ac:dyDescent="0.2">
      <c r="A170" t="s">
        <v>290</v>
      </c>
      <c r="B170">
        <v>0.626</v>
      </c>
      <c r="C170">
        <v>0.63600000000000001</v>
      </c>
      <c r="D170">
        <v>0.20799999999999999</v>
      </c>
      <c r="E170">
        <v>0.34</v>
      </c>
      <c r="F170">
        <v>0.51400000000000001</v>
      </c>
      <c r="G170">
        <v>0.19400000000000001</v>
      </c>
      <c r="H170" s="8">
        <v>114</v>
      </c>
    </row>
    <row r="171" spans="1:8" x14ac:dyDescent="0.2">
      <c r="A171" t="s">
        <v>291</v>
      </c>
      <c r="B171">
        <v>0.61199999999999999</v>
      </c>
      <c r="C171">
        <v>0.78</v>
      </c>
      <c r="D171">
        <v>0.154</v>
      </c>
      <c r="E171">
        <v>0.498</v>
      </c>
      <c r="F171">
        <v>0.64</v>
      </c>
      <c r="G171">
        <v>0.11600000000000001</v>
      </c>
      <c r="H171" s="8">
        <v>109</v>
      </c>
    </row>
    <row r="172" spans="1:8" x14ac:dyDescent="0.2">
      <c r="A172" t="s">
        <v>292</v>
      </c>
      <c r="B172">
        <v>0.68799999999999994</v>
      </c>
      <c r="C172">
        <v>0.34799999999999998</v>
      </c>
      <c r="D172">
        <v>0.24</v>
      </c>
      <c r="E172">
        <v>8.4000000000000005E-2</v>
      </c>
      <c r="F172">
        <v>0.186</v>
      </c>
      <c r="G172">
        <v>0.216</v>
      </c>
      <c r="H172" s="8">
        <v>126</v>
      </c>
    </row>
    <row r="173" spans="1:8" x14ac:dyDescent="0.2">
      <c r="A173" t="s">
        <v>293</v>
      </c>
      <c r="B173">
        <v>0.99199999999999999</v>
      </c>
      <c r="C173">
        <v>0.98</v>
      </c>
      <c r="D173">
        <v>0.81399999999999995</v>
      </c>
      <c r="E173">
        <v>0.89800000000000002</v>
      </c>
      <c r="F173">
        <v>0.94599999999999995</v>
      </c>
      <c r="G173">
        <v>0.82799999999999996</v>
      </c>
      <c r="H173" s="8">
        <v>105</v>
      </c>
    </row>
    <row r="174" spans="1:8" x14ac:dyDescent="0.2">
      <c r="A174" t="s">
        <v>294</v>
      </c>
      <c r="B174">
        <v>0.92</v>
      </c>
      <c r="C174">
        <v>0.496</v>
      </c>
      <c r="D174">
        <v>0.504</v>
      </c>
      <c r="E174">
        <v>0.24399999999999999</v>
      </c>
      <c r="F174">
        <v>0.32200000000000001</v>
      </c>
      <c r="G174">
        <v>0.71799999999999997</v>
      </c>
      <c r="H174" s="8">
        <v>112</v>
      </c>
    </row>
    <row r="175" spans="1:8" x14ac:dyDescent="0.2">
      <c r="A175" t="s">
        <v>295</v>
      </c>
      <c r="B175">
        <v>0.98199999999999998</v>
      </c>
      <c r="C175">
        <v>0.97799999999999998</v>
      </c>
      <c r="D175">
        <v>0.8</v>
      </c>
      <c r="E175">
        <v>0.92800000000000005</v>
      </c>
      <c r="F175">
        <v>0.92800000000000005</v>
      </c>
      <c r="G175">
        <v>0.78200000000000003</v>
      </c>
      <c r="H175" s="8">
        <v>126</v>
      </c>
    </row>
    <row r="176" spans="1:8" x14ac:dyDescent="0.2">
      <c r="A176" t="s">
        <v>296</v>
      </c>
      <c r="B176">
        <v>0.85799999999999998</v>
      </c>
      <c r="C176">
        <v>0.19600000000000001</v>
      </c>
      <c r="D176">
        <v>0.438</v>
      </c>
      <c r="E176">
        <v>6.4000000000000001E-2</v>
      </c>
      <c r="F176">
        <v>2.4E-2</v>
      </c>
      <c r="G176">
        <v>0.39400000000000002</v>
      </c>
      <c r="H176" s="8">
        <v>112</v>
      </c>
    </row>
    <row r="177" spans="1:8" x14ac:dyDescent="0.2">
      <c r="A177" t="s">
        <v>297</v>
      </c>
      <c r="B177">
        <v>0.74199999999999999</v>
      </c>
      <c r="C177">
        <v>0.42199999999999999</v>
      </c>
      <c r="D177">
        <v>0.26400000000000001</v>
      </c>
      <c r="E177">
        <v>0.13600000000000001</v>
      </c>
      <c r="F177">
        <v>0.106</v>
      </c>
      <c r="G177">
        <v>0.17199999999999999</v>
      </c>
      <c r="H177" s="8">
        <v>116</v>
      </c>
    </row>
    <row r="178" spans="1:8" x14ac:dyDescent="0.2">
      <c r="A178" t="s">
        <v>298</v>
      </c>
      <c r="B178">
        <v>0.72</v>
      </c>
      <c r="C178">
        <v>0.876</v>
      </c>
      <c r="D178">
        <v>0.23200000000000001</v>
      </c>
      <c r="E178">
        <v>0.60399999999999998</v>
      </c>
      <c r="F178">
        <v>0.46200000000000002</v>
      </c>
      <c r="G178">
        <v>0.14599999999999999</v>
      </c>
      <c r="H178" s="8">
        <v>128</v>
      </c>
    </row>
    <row r="179" spans="1:8" x14ac:dyDescent="0.2">
      <c r="A179" t="s">
        <v>299</v>
      </c>
      <c r="B179">
        <v>0.94599999999999995</v>
      </c>
      <c r="C179">
        <v>0.75</v>
      </c>
      <c r="D179">
        <v>0.6</v>
      </c>
      <c r="E179">
        <v>0.51800000000000002</v>
      </c>
      <c r="F179">
        <v>0.752</v>
      </c>
      <c r="G179">
        <v>0.53200000000000003</v>
      </c>
      <c r="H179" s="8">
        <v>126</v>
      </c>
    </row>
    <row r="180" spans="1:8" x14ac:dyDescent="0.2">
      <c r="A180" t="s">
        <v>300</v>
      </c>
      <c r="B180">
        <v>0.95</v>
      </c>
      <c r="C180">
        <v>0.872</v>
      </c>
      <c r="D180">
        <v>0.69</v>
      </c>
      <c r="E180">
        <v>0.56599999999999995</v>
      </c>
      <c r="F180">
        <v>0.37</v>
      </c>
      <c r="G180">
        <v>0.55200000000000005</v>
      </c>
      <c r="H180" s="8">
        <v>134</v>
      </c>
    </row>
    <row r="181" spans="1:8" x14ac:dyDescent="0.2">
      <c r="A181" t="s">
        <v>301</v>
      </c>
      <c r="B181">
        <v>0.90200000000000002</v>
      </c>
      <c r="C181">
        <v>0.78400000000000003</v>
      </c>
      <c r="D181">
        <v>0.51</v>
      </c>
      <c r="E181">
        <v>0.438</v>
      </c>
      <c r="F181">
        <v>0.64600000000000002</v>
      </c>
      <c r="G181">
        <v>0.56599999999999995</v>
      </c>
      <c r="H181" s="8">
        <v>125</v>
      </c>
    </row>
    <row r="182" spans="1:8" x14ac:dyDescent="0.2">
      <c r="A182" t="s">
        <v>302</v>
      </c>
      <c r="B182">
        <v>0.63800000000000001</v>
      </c>
      <c r="C182">
        <v>0.80400000000000005</v>
      </c>
      <c r="D182">
        <v>0.216</v>
      </c>
      <c r="E182">
        <v>0.57199999999999995</v>
      </c>
      <c r="F182">
        <v>0.51800000000000002</v>
      </c>
      <c r="G182">
        <v>0.27600000000000002</v>
      </c>
      <c r="H182" s="8">
        <v>111</v>
      </c>
    </row>
    <row r="183" spans="1:8" x14ac:dyDescent="0.2">
      <c r="A183" t="s">
        <v>303</v>
      </c>
      <c r="B183">
        <v>0.748</v>
      </c>
      <c r="C183">
        <v>0.81</v>
      </c>
      <c r="D183">
        <v>0.28000000000000003</v>
      </c>
      <c r="E183">
        <v>0.50800000000000001</v>
      </c>
      <c r="F183">
        <v>0.77</v>
      </c>
      <c r="G183">
        <v>0.29599999999999999</v>
      </c>
      <c r="H183" s="8">
        <v>120</v>
      </c>
    </row>
    <row r="184" spans="1:8" x14ac:dyDescent="0.2">
      <c r="A184" t="s">
        <v>304</v>
      </c>
      <c r="B184">
        <v>0.61199999999999999</v>
      </c>
      <c r="C184">
        <v>0.39800000000000002</v>
      </c>
      <c r="D184">
        <v>0.218</v>
      </c>
      <c r="E184">
        <v>0.104</v>
      </c>
      <c r="F184">
        <v>7.8E-2</v>
      </c>
      <c r="G184">
        <v>0.23599999999999999</v>
      </c>
      <c r="H184" s="8">
        <v>114</v>
      </c>
    </row>
    <row r="185" spans="1:8" x14ac:dyDescent="0.2">
      <c r="A185" t="s">
        <v>305</v>
      </c>
      <c r="B185">
        <v>0.55400000000000005</v>
      </c>
      <c r="C185">
        <v>0.35599999999999998</v>
      </c>
      <c r="D185">
        <v>0.128</v>
      </c>
      <c r="E185">
        <v>0.1</v>
      </c>
      <c r="F185">
        <v>0.20200000000000001</v>
      </c>
      <c r="G185">
        <v>0.26800000000000002</v>
      </c>
      <c r="H185" s="8">
        <v>111</v>
      </c>
    </row>
    <row r="186" spans="1:8" x14ac:dyDescent="0.2">
      <c r="A186" t="s">
        <v>306</v>
      </c>
      <c r="B186">
        <v>0.66400000000000003</v>
      </c>
      <c r="C186">
        <v>0.53</v>
      </c>
      <c r="D186">
        <v>0.186</v>
      </c>
      <c r="E186">
        <v>0.24199999999999999</v>
      </c>
      <c r="F186">
        <v>0.30199999999999999</v>
      </c>
      <c r="G186">
        <v>0.14399999999999999</v>
      </c>
      <c r="H186" s="8">
        <v>133</v>
      </c>
    </row>
    <row r="187" spans="1:8" x14ac:dyDescent="0.2">
      <c r="A187" t="s">
        <v>307</v>
      </c>
      <c r="B187">
        <v>0.98199999999999998</v>
      </c>
      <c r="C187">
        <v>0.86799999999999999</v>
      </c>
      <c r="D187">
        <v>0.79</v>
      </c>
      <c r="E187">
        <v>0.62</v>
      </c>
      <c r="F187">
        <v>0.81</v>
      </c>
      <c r="G187">
        <v>0.73</v>
      </c>
      <c r="H187" s="8">
        <v>147</v>
      </c>
    </row>
    <row r="188" spans="1:8" x14ac:dyDescent="0.2">
      <c r="A188" t="s">
        <v>308</v>
      </c>
      <c r="B188">
        <v>0.84</v>
      </c>
      <c r="C188">
        <v>0.66400000000000003</v>
      </c>
      <c r="D188">
        <v>0.32800000000000001</v>
      </c>
      <c r="E188">
        <v>0.32400000000000001</v>
      </c>
      <c r="F188">
        <v>0.42199999999999999</v>
      </c>
      <c r="G188">
        <v>0.34599999999999997</v>
      </c>
      <c r="H188" s="8">
        <v>130</v>
      </c>
    </row>
    <row r="189" spans="1:8" x14ac:dyDescent="0.2">
      <c r="A189" t="s">
        <v>309</v>
      </c>
      <c r="B189">
        <v>0.98</v>
      </c>
      <c r="C189">
        <v>0.96399999999999997</v>
      </c>
      <c r="D189">
        <v>0.82199999999999995</v>
      </c>
      <c r="E189">
        <v>0.83399999999999996</v>
      </c>
      <c r="F189">
        <v>0.97599999999999998</v>
      </c>
      <c r="G189">
        <v>0.76200000000000001</v>
      </c>
      <c r="H189" s="8">
        <v>128</v>
      </c>
    </row>
    <row r="190" spans="1:8" x14ac:dyDescent="0.2">
      <c r="A190" t="s">
        <v>310</v>
      </c>
      <c r="B190">
        <v>0.96799999999999997</v>
      </c>
      <c r="C190">
        <v>0.438</v>
      </c>
      <c r="D190">
        <v>0.79200000000000004</v>
      </c>
      <c r="E190">
        <v>0.17799999999999999</v>
      </c>
      <c r="F190">
        <v>0.254</v>
      </c>
      <c r="G190">
        <v>0.67600000000000005</v>
      </c>
      <c r="H190" s="8">
        <v>122</v>
      </c>
    </row>
    <row r="191" spans="1:8" x14ac:dyDescent="0.2">
      <c r="A191" t="s">
        <v>311</v>
      </c>
      <c r="B191">
        <v>0.41</v>
      </c>
      <c r="C191">
        <v>0.88200000000000001</v>
      </c>
      <c r="D191">
        <v>0.13400000000000001</v>
      </c>
      <c r="E191">
        <v>0.65800000000000003</v>
      </c>
      <c r="F191">
        <v>0.39200000000000002</v>
      </c>
      <c r="G191">
        <v>0.108</v>
      </c>
      <c r="H191" s="8">
        <v>40</v>
      </c>
    </row>
    <row r="192" spans="1:8" x14ac:dyDescent="0.2">
      <c r="A192" t="s">
        <v>312</v>
      </c>
      <c r="B192">
        <v>0.41799999999999998</v>
      </c>
      <c r="C192">
        <v>0.876</v>
      </c>
      <c r="D192">
        <v>0.11600000000000001</v>
      </c>
      <c r="E192">
        <v>0.69599999999999995</v>
      </c>
      <c r="F192">
        <v>0.69799999999999995</v>
      </c>
      <c r="G192">
        <v>8.4000000000000005E-2</v>
      </c>
      <c r="H192" s="8">
        <v>38</v>
      </c>
    </row>
    <row r="193" spans="1:8" x14ac:dyDescent="0.2">
      <c r="A193" t="s">
        <v>313</v>
      </c>
      <c r="B193">
        <v>0.49</v>
      </c>
      <c r="C193">
        <v>0.68</v>
      </c>
      <c r="D193">
        <v>0.2</v>
      </c>
      <c r="E193">
        <v>0.34399999999999997</v>
      </c>
      <c r="F193">
        <v>0.314</v>
      </c>
      <c r="G193">
        <v>0.20399999999999999</v>
      </c>
      <c r="H193" s="8">
        <v>34</v>
      </c>
    </row>
    <row r="194" spans="1:8" x14ac:dyDescent="0.2">
      <c r="A194" t="s">
        <v>314</v>
      </c>
      <c r="B194">
        <v>0.996</v>
      </c>
      <c r="C194">
        <v>0.68400000000000005</v>
      </c>
      <c r="D194">
        <v>0.96199999999999997</v>
      </c>
      <c r="E194">
        <v>0.47</v>
      </c>
      <c r="F194">
        <v>0.68</v>
      </c>
      <c r="G194">
        <v>0.95599999999999996</v>
      </c>
      <c r="H194" s="8">
        <v>28</v>
      </c>
    </row>
    <row r="195" spans="1:8" x14ac:dyDescent="0.2">
      <c r="A195" t="s">
        <v>315</v>
      </c>
      <c r="B195">
        <v>0.49</v>
      </c>
      <c r="C195">
        <v>0.57799999999999996</v>
      </c>
      <c r="D195">
        <v>0.21</v>
      </c>
      <c r="E195">
        <v>0.28000000000000003</v>
      </c>
      <c r="F195">
        <v>0.14599999999999999</v>
      </c>
      <c r="G195">
        <v>0.22800000000000001</v>
      </c>
      <c r="H195" s="8">
        <v>20</v>
      </c>
    </row>
    <row r="196" spans="1:8" x14ac:dyDescent="0.2">
      <c r="A196" t="s">
        <v>316</v>
      </c>
      <c r="B196">
        <v>0.67</v>
      </c>
      <c r="C196">
        <v>0.77</v>
      </c>
      <c r="D196">
        <v>0.33600000000000002</v>
      </c>
      <c r="E196">
        <v>0.46200000000000002</v>
      </c>
      <c r="F196">
        <v>0.53</v>
      </c>
      <c r="G196">
        <v>0.32600000000000001</v>
      </c>
      <c r="H196" s="8">
        <v>41</v>
      </c>
    </row>
    <row r="197" spans="1:8" x14ac:dyDescent="0.2">
      <c r="A197" t="s">
        <v>317</v>
      </c>
      <c r="B197">
        <v>0.89800000000000002</v>
      </c>
      <c r="C197">
        <v>0.88600000000000001</v>
      </c>
      <c r="D197">
        <v>0.73199999999999998</v>
      </c>
      <c r="E197">
        <v>0.64400000000000002</v>
      </c>
      <c r="F197">
        <v>0.94599999999999995</v>
      </c>
      <c r="G197">
        <v>0.79200000000000004</v>
      </c>
      <c r="H197" s="8">
        <v>40</v>
      </c>
    </row>
    <row r="198" spans="1:8" x14ac:dyDescent="0.2">
      <c r="A198" t="s">
        <v>318</v>
      </c>
      <c r="B198">
        <v>1</v>
      </c>
      <c r="C198">
        <v>0.86199999999999999</v>
      </c>
      <c r="D198">
        <v>0.99399999999999999</v>
      </c>
      <c r="E198">
        <v>0.65200000000000002</v>
      </c>
      <c r="F198">
        <v>0.91800000000000004</v>
      </c>
      <c r="G198">
        <v>0.99399999999999999</v>
      </c>
      <c r="H198" s="8">
        <v>34</v>
      </c>
    </row>
    <row r="199" spans="1:8" x14ac:dyDescent="0.2">
      <c r="A199" t="s">
        <v>319</v>
      </c>
      <c r="B199">
        <v>0.57199999999999995</v>
      </c>
      <c r="C199">
        <v>0.46200000000000002</v>
      </c>
      <c r="D199">
        <v>0.316</v>
      </c>
      <c r="E199">
        <v>0.216</v>
      </c>
      <c r="F199">
        <v>0.16800000000000001</v>
      </c>
      <c r="G199">
        <v>0.24199999999999999</v>
      </c>
      <c r="H199" s="8">
        <v>34</v>
      </c>
    </row>
    <row r="200" spans="1:8" x14ac:dyDescent="0.2">
      <c r="A200" t="s">
        <v>320</v>
      </c>
      <c r="B200">
        <v>0.58399999999999996</v>
      </c>
      <c r="C200">
        <v>0.64600000000000002</v>
      </c>
      <c r="D200">
        <v>0.32600000000000001</v>
      </c>
      <c r="E200">
        <v>0.34799999999999998</v>
      </c>
      <c r="F200">
        <v>0.54</v>
      </c>
      <c r="G200">
        <v>0.37</v>
      </c>
      <c r="H200" s="8">
        <v>11</v>
      </c>
    </row>
    <row r="201" spans="1:8" x14ac:dyDescent="0.2">
      <c r="A201" t="s">
        <v>321</v>
      </c>
      <c r="B201">
        <v>0.13400000000000001</v>
      </c>
      <c r="C201">
        <v>0.41199999999999998</v>
      </c>
      <c r="D201">
        <v>1.7999999999999999E-2</v>
      </c>
      <c r="E201">
        <v>0.154</v>
      </c>
      <c r="F201">
        <v>0.108</v>
      </c>
      <c r="G201">
        <v>1.6E-2</v>
      </c>
      <c r="H201" s="8">
        <v>32</v>
      </c>
    </row>
    <row r="202" spans="1:8" x14ac:dyDescent="0.2">
      <c r="A202" t="s">
        <v>322</v>
      </c>
      <c r="B202">
        <v>0.61</v>
      </c>
      <c r="C202">
        <v>0.628</v>
      </c>
      <c r="D202">
        <v>0.33400000000000002</v>
      </c>
      <c r="E202">
        <v>0.28999999999999998</v>
      </c>
      <c r="F202">
        <v>0.50600000000000001</v>
      </c>
      <c r="G202">
        <v>0.28000000000000003</v>
      </c>
      <c r="H202" s="8">
        <v>33</v>
      </c>
    </row>
    <row r="203" spans="1:8" x14ac:dyDescent="0.2">
      <c r="A203" t="s">
        <v>323</v>
      </c>
      <c r="B203">
        <v>0.51</v>
      </c>
      <c r="C203">
        <v>0.60399999999999998</v>
      </c>
      <c r="D203">
        <v>0.27600000000000002</v>
      </c>
      <c r="E203">
        <v>0.22800000000000001</v>
      </c>
      <c r="F203">
        <v>0.41199999999999998</v>
      </c>
      <c r="G203">
        <v>0.22</v>
      </c>
      <c r="H203" s="8">
        <v>41</v>
      </c>
    </row>
    <row r="204" spans="1:8" x14ac:dyDescent="0.2">
      <c r="A204" t="s">
        <v>324</v>
      </c>
      <c r="B204">
        <v>5.3999999999999999E-2</v>
      </c>
      <c r="C204">
        <v>0.496</v>
      </c>
      <c r="D204">
        <v>6.0000000000000001E-3</v>
      </c>
      <c r="E204">
        <v>0.152</v>
      </c>
      <c r="F204">
        <v>0.154</v>
      </c>
      <c r="G204">
        <v>2.1999999999999999E-2</v>
      </c>
      <c r="H204" s="8">
        <v>32</v>
      </c>
    </row>
    <row r="205" spans="1:8" x14ac:dyDescent="0.2">
      <c r="A205" t="s">
        <v>325</v>
      </c>
      <c r="B205">
        <v>0.99</v>
      </c>
      <c r="C205">
        <v>0.80800000000000005</v>
      </c>
      <c r="D205">
        <v>0.95199999999999996</v>
      </c>
      <c r="E205">
        <v>0.47</v>
      </c>
      <c r="F205">
        <v>0.60599999999999998</v>
      </c>
      <c r="G205">
        <v>0.94799999999999995</v>
      </c>
      <c r="H205" s="8">
        <v>22</v>
      </c>
    </row>
    <row r="206" spans="1:8" x14ac:dyDescent="0.2">
      <c r="A206" t="s">
        <v>326</v>
      </c>
      <c r="B206">
        <v>0.874</v>
      </c>
      <c r="C206">
        <v>0.66400000000000003</v>
      </c>
      <c r="D206">
        <v>0.68799999999999994</v>
      </c>
      <c r="E206">
        <v>0.34200000000000003</v>
      </c>
      <c r="F206">
        <v>0.41199999999999998</v>
      </c>
      <c r="G206">
        <v>0.58399999999999996</v>
      </c>
      <c r="H206" s="8">
        <v>40</v>
      </c>
    </row>
    <row r="207" spans="1:8" x14ac:dyDescent="0.2">
      <c r="A207" t="s">
        <v>327</v>
      </c>
      <c r="B207">
        <v>0.76</v>
      </c>
      <c r="C207">
        <v>0.68799999999999994</v>
      </c>
      <c r="D207">
        <v>0.47799999999999998</v>
      </c>
      <c r="E207">
        <v>0.35199999999999998</v>
      </c>
      <c r="F207">
        <v>0.316</v>
      </c>
      <c r="G207">
        <v>0.44800000000000001</v>
      </c>
      <c r="H207" s="8">
        <v>40</v>
      </c>
    </row>
    <row r="208" spans="1:8" x14ac:dyDescent="0.2">
      <c r="A208" t="s">
        <v>328</v>
      </c>
      <c r="B208">
        <v>0.82199999999999995</v>
      </c>
      <c r="C208">
        <v>0.53</v>
      </c>
      <c r="D208">
        <v>0.53200000000000003</v>
      </c>
      <c r="E208">
        <v>0.23200000000000001</v>
      </c>
      <c r="F208">
        <v>0.37</v>
      </c>
      <c r="G208">
        <v>0.48399999999999999</v>
      </c>
      <c r="H208" s="8">
        <v>40</v>
      </c>
    </row>
    <row r="209" spans="1:8" x14ac:dyDescent="0.2">
      <c r="A209" t="s">
        <v>329</v>
      </c>
      <c r="B209">
        <v>0.93400000000000005</v>
      </c>
      <c r="C209">
        <v>0.72</v>
      </c>
      <c r="D209">
        <v>0.72</v>
      </c>
      <c r="E209">
        <v>0.4</v>
      </c>
      <c r="F209">
        <v>0.36599999999999999</v>
      </c>
      <c r="G209">
        <v>0.62</v>
      </c>
      <c r="H209" s="8">
        <v>34</v>
      </c>
    </row>
    <row r="210" spans="1:8" x14ac:dyDescent="0.2">
      <c r="A210" t="s">
        <v>330</v>
      </c>
      <c r="B210">
        <v>0.502</v>
      </c>
      <c r="C210">
        <v>0.754</v>
      </c>
      <c r="D210">
        <v>0.37</v>
      </c>
      <c r="E210">
        <v>0.53</v>
      </c>
      <c r="F210">
        <v>0.77800000000000002</v>
      </c>
      <c r="G210">
        <v>0.41399999999999998</v>
      </c>
      <c r="H210" s="8">
        <v>6</v>
      </c>
    </row>
    <row r="211" spans="1:8" x14ac:dyDescent="0.2">
      <c r="A211" t="s">
        <v>331</v>
      </c>
      <c r="B211">
        <v>0.94199999999999995</v>
      </c>
      <c r="C211">
        <v>0.85</v>
      </c>
      <c r="D211">
        <v>0.82599999999999996</v>
      </c>
      <c r="E211">
        <v>0.59</v>
      </c>
      <c r="F211">
        <v>0.76400000000000001</v>
      </c>
      <c r="G211">
        <v>0.85599999999999998</v>
      </c>
      <c r="H211" s="8">
        <v>40</v>
      </c>
    </row>
    <row r="212" spans="1:8" x14ac:dyDescent="0.2">
      <c r="A212" t="s">
        <v>332</v>
      </c>
      <c r="B212">
        <v>0.878</v>
      </c>
      <c r="C212">
        <v>0.72399999999999998</v>
      </c>
      <c r="D212">
        <v>0.53</v>
      </c>
      <c r="E212">
        <v>0.39400000000000002</v>
      </c>
      <c r="F212">
        <v>0.39400000000000002</v>
      </c>
      <c r="G212">
        <v>0.68400000000000005</v>
      </c>
      <c r="H212" s="8">
        <v>40</v>
      </c>
    </row>
    <row r="213" spans="1:8" x14ac:dyDescent="0.2">
      <c r="A213" t="s">
        <v>333</v>
      </c>
      <c r="B213">
        <v>0.42199999999999999</v>
      </c>
      <c r="C213">
        <v>0.70399999999999996</v>
      </c>
      <c r="D213">
        <v>0.106</v>
      </c>
      <c r="E213">
        <v>0.33800000000000002</v>
      </c>
      <c r="F213">
        <v>0.23</v>
      </c>
      <c r="G213">
        <v>0.17799999999999999</v>
      </c>
      <c r="H213" s="8">
        <v>40</v>
      </c>
    </row>
    <row r="214" spans="1:8" x14ac:dyDescent="0.2">
      <c r="A214" t="s">
        <v>334</v>
      </c>
      <c r="B214">
        <v>0.74</v>
      </c>
      <c r="C214">
        <v>0.63400000000000001</v>
      </c>
      <c r="D214">
        <v>0.36599999999999999</v>
      </c>
      <c r="E214">
        <v>0.318</v>
      </c>
      <c r="F214">
        <v>0.372</v>
      </c>
      <c r="G214">
        <v>0.48599999999999999</v>
      </c>
      <c r="H214" s="8">
        <v>40</v>
      </c>
    </row>
    <row r="215" spans="1:8" x14ac:dyDescent="0.2">
      <c r="A215" t="s">
        <v>335</v>
      </c>
      <c r="B215">
        <v>0.39</v>
      </c>
      <c r="C215">
        <v>0.60199999999999998</v>
      </c>
      <c r="D215">
        <v>0.11799999999999999</v>
      </c>
      <c r="E215">
        <v>0.27</v>
      </c>
      <c r="F215">
        <v>0.32400000000000001</v>
      </c>
      <c r="G215">
        <v>7.8E-2</v>
      </c>
      <c r="H215" s="8">
        <v>45</v>
      </c>
    </row>
    <row r="216" spans="1:8" x14ac:dyDescent="0.2">
      <c r="A216" t="s">
        <v>336</v>
      </c>
      <c r="B216">
        <v>0.33600000000000002</v>
      </c>
      <c r="C216">
        <v>0.73199999999999998</v>
      </c>
      <c r="D216">
        <v>0.152</v>
      </c>
      <c r="E216">
        <v>0.46</v>
      </c>
      <c r="F216">
        <v>0.26600000000000001</v>
      </c>
      <c r="G216">
        <v>0.08</v>
      </c>
      <c r="H216" s="8">
        <v>42</v>
      </c>
    </row>
    <row r="217" spans="1:8" x14ac:dyDescent="0.2">
      <c r="A217" t="s">
        <v>337</v>
      </c>
      <c r="B217">
        <v>0.95799999999999996</v>
      </c>
      <c r="C217">
        <v>0.36399999999999999</v>
      </c>
      <c r="D217">
        <v>0.78</v>
      </c>
      <c r="E217">
        <v>0.14599999999999999</v>
      </c>
      <c r="F217">
        <v>0.17</v>
      </c>
      <c r="G217">
        <v>0.71799999999999997</v>
      </c>
      <c r="H217" s="8">
        <v>49</v>
      </c>
    </row>
    <row r="218" spans="1:8" x14ac:dyDescent="0.2">
      <c r="A218" t="s">
        <v>338</v>
      </c>
      <c r="B218">
        <v>0.97399999999999998</v>
      </c>
      <c r="C218">
        <v>0.746</v>
      </c>
      <c r="D218">
        <v>0.84</v>
      </c>
      <c r="E218">
        <v>0.44400000000000001</v>
      </c>
      <c r="F218">
        <v>0.2</v>
      </c>
      <c r="G218">
        <v>0.84</v>
      </c>
      <c r="H218" s="8">
        <v>24</v>
      </c>
    </row>
    <row r="219" spans="1:8" x14ac:dyDescent="0.2">
      <c r="A219" t="s">
        <v>339</v>
      </c>
      <c r="B219">
        <v>0.996</v>
      </c>
      <c r="C219">
        <v>0.51600000000000001</v>
      </c>
      <c r="D219">
        <v>0.96599999999999997</v>
      </c>
      <c r="E219">
        <v>0.24199999999999999</v>
      </c>
      <c r="F219">
        <v>0.38</v>
      </c>
      <c r="G219">
        <v>0.97</v>
      </c>
      <c r="H219" s="8">
        <v>40</v>
      </c>
    </row>
    <row r="220" spans="1:8" x14ac:dyDescent="0.2">
      <c r="A220" t="s">
        <v>340</v>
      </c>
      <c r="B220">
        <v>0.82799999999999996</v>
      </c>
      <c r="C220">
        <v>0.752</v>
      </c>
      <c r="D220">
        <v>0.52200000000000002</v>
      </c>
      <c r="E220">
        <v>0.42399999999999999</v>
      </c>
      <c r="F220">
        <v>0.17199999999999999</v>
      </c>
      <c r="G220">
        <v>0.60799999999999998</v>
      </c>
      <c r="H220" s="8">
        <v>32</v>
      </c>
    </row>
    <row r="221" spans="1:8" x14ac:dyDescent="0.2">
      <c r="A221" t="s">
        <v>341</v>
      </c>
      <c r="B221">
        <v>0.3</v>
      </c>
      <c r="C221">
        <v>0.26400000000000001</v>
      </c>
      <c r="D221">
        <v>0.104</v>
      </c>
      <c r="E221">
        <v>6.6000000000000003E-2</v>
      </c>
      <c r="F221">
        <v>0.158</v>
      </c>
      <c r="G221">
        <v>0.1</v>
      </c>
      <c r="H221" s="8">
        <v>40</v>
      </c>
    </row>
    <row r="222" spans="1:8" x14ac:dyDescent="0.2">
      <c r="A222" t="s">
        <v>342</v>
      </c>
      <c r="B222">
        <v>0.89800000000000002</v>
      </c>
      <c r="C222">
        <v>0.95799999999999996</v>
      </c>
      <c r="D222">
        <v>0.66400000000000003</v>
      </c>
      <c r="E222">
        <v>0.78800000000000003</v>
      </c>
      <c r="F222">
        <v>0.96599999999999997</v>
      </c>
      <c r="G222">
        <v>0.72</v>
      </c>
      <c r="H222" s="8">
        <v>41</v>
      </c>
    </row>
    <row r="223" spans="1:8" x14ac:dyDescent="0.2">
      <c r="A223" t="s">
        <v>343</v>
      </c>
      <c r="B223">
        <v>0.71199999999999997</v>
      </c>
      <c r="C223">
        <v>0.79400000000000004</v>
      </c>
      <c r="D223">
        <v>0.57599999999999996</v>
      </c>
      <c r="E223">
        <v>0.496</v>
      </c>
      <c r="F223">
        <v>0.752</v>
      </c>
      <c r="G223">
        <v>0.624</v>
      </c>
      <c r="H223" s="8">
        <v>7</v>
      </c>
    </row>
    <row r="224" spans="1:8" x14ac:dyDescent="0.2">
      <c r="A224" t="s">
        <v>344</v>
      </c>
      <c r="B224">
        <v>0.29799999999999999</v>
      </c>
      <c r="C224">
        <v>0.39600000000000002</v>
      </c>
      <c r="D224">
        <v>3.7999999999999999E-2</v>
      </c>
      <c r="E224">
        <v>0.11600000000000001</v>
      </c>
      <c r="F224">
        <v>0.154</v>
      </c>
      <c r="G224">
        <v>0.16600000000000001</v>
      </c>
      <c r="H224" s="8">
        <v>45</v>
      </c>
    </row>
    <row r="225" spans="1:8" x14ac:dyDescent="0.2">
      <c r="A225" t="s">
        <v>345</v>
      </c>
      <c r="B225">
        <v>0.98</v>
      </c>
      <c r="C225">
        <v>0.68600000000000005</v>
      </c>
      <c r="D225">
        <v>0.81599999999999995</v>
      </c>
      <c r="E225">
        <v>0.378</v>
      </c>
      <c r="F225">
        <v>0.252</v>
      </c>
      <c r="G225">
        <v>0.72599999999999998</v>
      </c>
      <c r="H225" s="8">
        <v>41</v>
      </c>
    </row>
    <row r="226" spans="1:8" x14ac:dyDescent="0.2">
      <c r="A226" t="s">
        <v>346</v>
      </c>
      <c r="B226">
        <v>0.90800000000000003</v>
      </c>
      <c r="C226">
        <v>0.70399999999999996</v>
      </c>
      <c r="D226">
        <v>0.68400000000000005</v>
      </c>
      <c r="E226">
        <v>0.374</v>
      </c>
      <c r="F226">
        <v>0.44400000000000001</v>
      </c>
      <c r="G226">
        <v>0.59199999999999997</v>
      </c>
      <c r="H226" s="8">
        <v>40</v>
      </c>
    </row>
    <row r="227" spans="1:8" x14ac:dyDescent="0.2">
      <c r="A227" t="s">
        <v>347</v>
      </c>
      <c r="B227">
        <v>0.93600000000000005</v>
      </c>
      <c r="C227">
        <v>0.54800000000000004</v>
      </c>
      <c r="D227">
        <v>0.70399999999999996</v>
      </c>
      <c r="E227">
        <v>0.26400000000000001</v>
      </c>
      <c r="F227">
        <v>0.24199999999999999</v>
      </c>
      <c r="G227">
        <v>0.63</v>
      </c>
      <c r="H227" s="8">
        <v>34</v>
      </c>
    </row>
    <row r="228" spans="1:8" x14ac:dyDescent="0.2">
      <c r="A228" t="s">
        <v>348</v>
      </c>
      <c r="B228">
        <v>0.19</v>
      </c>
      <c r="C228">
        <v>0.28799999999999998</v>
      </c>
      <c r="D228">
        <v>3.4000000000000002E-2</v>
      </c>
      <c r="E228">
        <v>6.6000000000000003E-2</v>
      </c>
      <c r="F228">
        <v>6.2E-2</v>
      </c>
      <c r="G228">
        <v>0.06</v>
      </c>
      <c r="H228" s="8">
        <v>41</v>
      </c>
    </row>
    <row r="229" spans="1:8" x14ac:dyDescent="0.2">
      <c r="A229" t="s">
        <v>349</v>
      </c>
      <c r="B229">
        <v>0.75800000000000001</v>
      </c>
      <c r="C229">
        <v>0.752</v>
      </c>
      <c r="D229">
        <v>0.46</v>
      </c>
      <c r="E229">
        <v>0.41199999999999998</v>
      </c>
      <c r="F229">
        <v>0.72799999999999998</v>
      </c>
      <c r="G229">
        <v>0.45400000000000001</v>
      </c>
      <c r="H229" s="8">
        <v>40</v>
      </c>
    </row>
    <row r="230" spans="1:8" x14ac:dyDescent="0.2">
      <c r="A230" t="s">
        <v>350</v>
      </c>
      <c r="B230">
        <v>0.996</v>
      </c>
      <c r="C230">
        <v>0.6</v>
      </c>
      <c r="D230">
        <v>0.95799999999999996</v>
      </c>
      <c r="E230">
        <v>0.27200000000000002</v>
      </c>
      <c r="F230">
        <v>0.622</v>
      </c>
      <c r="G230">
        <v>0.95799999999999996</v>
      </c>
      <c r="H230" s="8">
        <v>36</v>
      </c>
    </row>
    <row r="231" spans="1:8" x14ac:dyDescent="0.2">
      <c r="A231" t="s">
        <v>351</v>
      </c>
      <c r="B231">
        <v>0.88</v>
      </c>
      <c r="C231">
        <v>0.93</v>
      </c>
      <c r="D231">
        <v>0.64</v>
      </c>
      <c r="E231">
        <v>0.81399999999999995</v>
      </c>
      <c r="F231">
        <v>0.94399999999999995</v>
      </c>
      <c r="G231">
        <v>0.63200000000000001</v>
      </c>
      <c r="H231" s="8">
        <v>37</v>
      </c>
    </row>
    <row r="232" spans="1:8" x14ac:dyDescent="0.2">
      <c r="A232" t="s">
        <v>352</v>
      </c>
      <c r="B232">
        <v>0.85399999999999998</v>
      </c>
      <c r="C232">
        <v>0.83799999999999997</v>
      </c>
      <c r="D232">
        <v>0.76200000000000001</v>
      </c>
      <c r="E232">
        <v>0.66200000000000003</v>
      </c>
      <c r="F232">
        <v>0.80600000000000005</v>
      </c>
      <c r="G232">
        <v>0.77800000000000002</v>
      </c>
      <c r="H232" s="8">
        <v>6</v>
      </c>
    </row>
    <row r="233" spans="1:8" x14ac:dyDescent="0.2">
      <c r="A233" t="s">
        <v>353</v>
      </c>
      <c r="B233">
        <v>0.64</v>
      </c>
      <c r="C233">
        <v>0.41</v>
      </c>
      <c r="D233">
        <v>0.222</v>
      </c>
      <c r="E233">
        <v>0.16200000000000001</v>
      </c>
      <c r="F233">
        <v>0.17199999999999999</v>
      </c>
      <c r="G233">
        <v>0.40600000000000003</v>
      </c>
      <c r="H233" s="8">
        <v>39</v>
      </c>
    </row>
    <row r="234" spans="1:8" x14ac:dyDescent="0.2">
      <c r="A234" t="s">
        <v>354</v>
      </c>
      <c r="B234">
        <v>0.82199999999999995</v>
      </c>
      <c r="C234">
        <v>0.51</v>
      </c>
      <c r="D234">
        <v>0.56200000000000006</v>
      </c>
      <c r="E234">
        <v>0.16200000000000001</v>
      </c>
      <c r="F234">
        <v>0.32400000000000001</v>
      </c>
      <c r="G234">
        <v>0.54400000000000004</v>
      </c>
      <c r="H234" s="8">
        <v>33</v>
      </c>
    </row>
    <row r="235" spans="1:8" x14ac:dyDescent="0.2">
      <c r="A235" t="s">
        <v>355</v>
      </c>
      <c r="B235">
        <v>0.92400000000000004</v>
      </c>
      <c r="C235">
        <v>0.88200000000000001</v>
      </c>
      <c r="D235">
        <v>0.78200000000000003</v>
      </c>
      <c r="E235">
        <v>0.57999999999999996</v>
      </c>
      <c r="F235">
        <v>0.91400000000000003</v>
      </c>
      <c r="G235">
        <v>0.76600000000000001</v>
      </c>
      <c r="H235" s="8">
        <v>37</v>
      </c>
    </row>
    <row r="236" spans="1:8" x14ac:dyDescent="0.2">
      <c r="A236" t="s">
        <v>356</v>
      </c>
      <c r="B236">
        <v>0.79200000000000004</v>
      </c>
      <c r="C236">
        <v>0.60199999999999998</v>
      </c>
      <c r="D236">
        <v>0.5</v>
      </c>
      <c r="E236">
        <v>0.24199999999999999</v>
      </c>
      <c r="F236">
        <v>0.28799999999999998</v>
      </c>
      <c r="G236">
        <v>0.41199999999999998</v>
      </c>
      <c r="H236" s="8">
        <v>33</v>
      </c>
    </row>
    <row r="237" spans="1:8" x14ac:dyDescent="0.2">
      <c r="A237" t="s">
        <v>357</v>
      </c>
      <c r="B237">
        <v>0.51400000000000001</v>
      </c>
      <c r="C237">
        <v>0.754</v>
      </c>
      <c r="D237">
        <v>0.246</v>
      </c>
      <c r="E237">
        <v>0.45400000000000001</v>
      </c>
      <c r="F237">
        <v>0.35</v>
      </c>
      <c r="G237">
        <v>0.24199999999999999</v>
      </c>
      <c r="H237" s="8">
        <v>18</v>
      </c>
    </row>
    <row r="238" spans="1:8" x14ac:dyDescent="0.2">
      <c r="A238" t="s">
        <v>358</v>
      </c>
      <c r="B238">
        <v>0.73199999999999998</v>
      </c>
      <c r="C238">
        <v>0.68600000000000005</v>
      </c>
      <c r="D238">
        <v>0.32600000000000001</v>
      </c>
      <c r="E238">
        <v>0.372</v>
      </c>
      <c r="F238">
        <v>0.52</v>
      </c>
      <c r="G238">
        <v>0.51800000000000002</v>
      </c>
      <c r="H238" s="8">
        <v>38</v>
      </c>
    </row>
    <row r="239" spans="1:8" x14ac:dyDescent="0.2">
      <c r="A239" t="s">
        <v>359</v>
      </c>
      <c r="B239">
        <v>0.57999999999999996</v>
      </c>
      <c r="C239">
        <v>0.58799999999999997</v>
      </c>
      <c r="D239">
        <v>0.3</v>
      </c>
      <c r="E239">
        <v>0.23799999999999999</v>
      </c>
      <c r="F239">
        <v>0.78200000000000003</v>
      </c>
      <c r="G239">
        <v>0.36599999999999999</v>
      </c>
      <c r="H239" s="8">
        <v>37</v>
      </c>
    </row>
    <row r="240" spans="1:8" x14ac:dyDescent="0.2">
      <c r="A240" t="s">
        <v>360</v>
      </c>
      <c r="B240">
        <v>0.996</v>
      </c>
      <c r="C240">
        <v>0.41799999999999998</v>
      </c>
      <c r="D240">
        <v>0.93600000000000005</v>
      </c>
      <c r="E240">
        <v>0.11799999999999999</v>
      </c>
      <c r="F240">
        <v>0.192</v>
      </c>
      <c r="G240">
        <v>0.9</v>
      </c>
      <c r="H240" s="8">
        <v>39</v>
      </c>
    </row>
    <row r="241" spans="1:8" x14ac:dyDescent="0.2">
      <c r="A241" t="s">
        <v>361</v>
      </c>
      <c r="B241">
        <v>0.9</v>
      </c>
      <c r="C241">
        <v>0.748</v>
      </c>
      <c r="D241">
        <v>0.61599999999999999</v>
      </c>
      <c r="E241">
        <v>0.39200000000000002</v>
      </c>
      <c r="F241">
        <v>0.112</v>
      </c>
      <c r="G241">
        <v>0.55800000000000005</v>
      </c>
      <c r="H241" s="8">
        <v>37</v>
      </c>
    </row>
    <row r="242" spans="1:8" x14ac:dyDescent="0.2">
      <c r="A242" t="s">
        <v>362</v>
      </c>
      <c r="B242">
        <v>1</v>
      </c>
      <c r="C242">
        <v>0.72599999999999998</v>
      </c>
      <c r="D242">
        <v>0.90200000000000002</v>
      </c>
      <c r="E242">
        <v>0.49</v>
      </c>
      <c r="F242">
        <v>0.746</v>
      </c>
      <c r="G242">
        <v>0.92</v>
      </c>
      <c r="H242" s="8">
        <v>7</v>
      </c>
    </row>
    <row r="243" spans="1:8" x14ac:dyDescent="0.2">
      <c r="A243" t="s">
        <v>363</v>
      </c>
      <c r="B243">
        <v>0.27400000000000002</v>
      </c>
      <c r="C243">
        <v>0.61199999999999999</v>
      </c>
      <c r="D243">
        <v>5.8000000000000003E-2</v>
      </c>
      <c r="E243">
        <v>0.26400000000000001</v>
      </c>
      <c r="F243">
        <v>9.4E-2</v>
      </c>
      <c r="G243">
        <v>0.112</v>
      </c>
      <c r="H243" s="8">
        <v>40</v>
      </c>
    </row>
    <row r="244" spans="1:8" x14ac:dyDescent="0.2">
      <c r="A244" t="s">
        <v>364</v>
      </c>
      <c r="B244">
        <v>0.97199999999999998</v>
      </c>
      <c r="C244">
        <v>0.93200000000000005</v>
      </c>
      <c r="D244">
        <v>0.83</v>
      </c>
      <c r="E244">
        <v>0.77200000000000002</v>
      </c>
      <c r="F244">
        <v>0.87</v>
      </c>
      <c r="G244">
        <v>0.85</v>
      </c>
      <c r="H244" s="8">
        <v>40</v>
      </c>
    </row>
    <row r="245" spans="1:8" x14ac:dyDescent="0.2">
      <c r="A245" t="s">
        <v>365</v>
      </c>
      <c r="B245">
        <v>0.94799999999999995</v>
      </c>
      <c r="C245">
        <v>0.70799999999999996</v>
      </c>
      <c r="D245">
        <v>0.75600000000000001</v>
      </c>
      <c r="E245">
        <v>0.38400000000000001</v>
      </c>
      <c r="F245">
        <v>0.182</v>
      </c>
      <c r="G245">
        <v>0.77200000000000002</v>
      </c>
      <c r="H245" s="8">
        <v>40</v>
      </c>
    </row>
    <row r="246" spans="1:8" x14ac:dyDescent="0.2">
      <c r="A246" t="s">
        <v>366</v>
      </c>
      <c r="B246">
        <v>0.93799999999999994</v>
      </c>
      <c r="C246">
        <v>0.622</v>
      </c>
      <c r="D246">
        <v>0.74399999999999999</v>
      </c>
      <c r="E246">
        <v>0.29399999999999998</v>
      </c>
      <c r="F246">
        <v>0.16200000000000001</v>
      </c>
      <c r="G246">
        <v>0.68</v>
      </c>
      <c r="H246" s="8">
        <v>30</v>
      </c>
    </row>
    <row r="247" spans="1:8" x14ac:dyDescent="0.2">
      <c r="A247" t="s">
        <v>367</v>
      </c>
      <c r="B247">
        <v>0.622</v>
      </c>
      <c r="C247">
        <v>0.91400000000000003</v>
      </c>
      <c r="D247">
        <v>0.41599999999999998</v>
      </c>
      <c r="E247">
        <v>0.72799999999999998</v>
      </c>
      <c r="F247">
        <v>0.89200000000000002</v>
      </c>
      <c r="G247">
        <v>0.48799999999999999</v>
      </c>
      <c r="H247" s="8">
        <v>12</v>
      </c>
    </row>
    <row r="248" spans="1:8" x14ac:dyDescent="0.2">
      <c r="A248" t="s">
        <v>368</v>
      </c>
      <c r="B248">
        <v>0.36199999999999999</v>
      </c>
      <c r="C248">
        <v>0.42</v>
      </c>
      <c r="D248">
        <v>0.08</v>
      </c>
      <c r="E248">
        <v>0.14000000000000001</v>
      </c>
      <c r="F248">
        <v>0.28799999999999998</v>
      </c>
      <c r="G248">
        <v>0.13200000000000001</v>
      </c>
      <c r="H248" s="8">
        <v>51</v>
      </c>
    </row>
    <row r="249" spans="1:8" x14ac:dyDescent="0.2">
      <c r="A249" t="s">
        <v>369</v>
      </c>
      <c r="B249">
        <v>0.97199999999999998</v>
      </c>
      <c r="C249">
        <v>0.96799999999999997</v>
      </c>
      <c r="D249">
        <v>0.79600000000000004</v>
      </c>
      <c r="E249">
        <v>0.874</v>
      </c>
      <c r="F249">
        <v>0.96599999999999997</v>
      </c>
      <c r="G249">
        <v>0.872</v>
      </c>
      <c r="H249" s="8">
        <v>38</v>
      </c>
    </row>
    <row r="250" spans="1:8" x14ac:dyDescent="0.2">
      <c r="A250" t="s">
        <v>370</v>
      </c>
      <c r="B250">
        <v>0.82</v>
      </c>
      <c r="C250">
        <v>0.68600000000000005</v>
      </c>
      <c r="D250">
        <v>0.34200000000000003</v>
      </c>
      <c r="E250">
        <v>0.376</v>
      </c>
      <c r="F250">
        <v>0.17399999999999999</v>
      </c>
      <c r="G250">
        <v>0.30399999999999999</v>
      </c>
      <c r="H250" s="8">
        <v>66</v>
      </c>
    </row>
    <row r="251" spans="1:8" x14ac:dyDescent="0.2">
      <c r="A251" t="s">
        <v>371</v>
      </c>
      <c r="B251">
        <v>0.56999999999999995</v>
      </c>
      <c r="C251">
        <v>0.80400000000000005</v>
      </c>
      <c r="D251">
        <v>0.54200000000000004</v>
      </c>
      <c r="E251">
        <v>0.52</v>
      </c>
      <c r="F251">
        <v>0.77</v>
      </c>
      <c r="G251">
        <v>0.48399999999999999</v>
      </c>
      <c r="H251" s="8">
        <v>5</v>
      </c>
    </row>
    <row r="252" spans="1:8" x14ac:dyDescent="0.2">
      <c r="A252" t="s">
        <v>372</v>
      </c>
      <c r="B252">
        <v>0.32</v>
      </c>
      <c r="C252">
        <v>0.498</v>
      </c>
      <c r="D252">
        <v>7.0000000000000007E-2</v>
      </c>
      <c r="E252">
        <v>0.2</v>
      </c>
      <c r="F252">
        <v>0.254</v>
      </c>
      <c r="G252">
        <v>4.2000000000000003E-2</v>
      </c>
      <c r="H252" s="8">
        <v>67</v>
      </c>
    </row>
    <row r="253" spans="1:8" x14ac:dyDescent="0.2">
      <c r="A253" t="s">
        <v>373</v>
      </c>
      <c r="B253">
        <v>0.77400000000000002</v>
      </c>
      <c r="C253">
        <v>0.54800000000000004</v>
      </c>
      <c r="D253">
        <v>0.45600000000000002</v>
      </c>
      <c r="E253">
        <v>0.27</v>
      </c>
      <c r="F253">
        <v>0.22800000000000001</v>
      </c>
      <c r="G253">
        <v>0.436</v>
      </c>
      <c r="H253" s="8">
        <v>22</v>
      </c>
    </row>
    <row r="254" spans="1:8" x14ac:dyDescent="0.2">
      <c r="A254" t="s">
        <v>374</v>
      </c>
      <c r="B254">
        <v>0.93400000000000005</v>
      </c>
      <c r="C254">
        <v>0.81200000000000006</v>
      </c>
      <c r="D254">
        <v>0.76400000000000001</v>
      </c>
      <c r="E254">
        <v>0.57199999999999995</v>
      </c>
      <c r="F254">
        <v>0.97</v>
      </c>
      <c r="G254">
        <v>0.78800000000000003</v>
      </c>
      <c r="H254" s="8">
        <v>32</v>
      </c>
    </row>
    <row r="255" spans="1:8" x14ac:dyDescent="0.2">
      <c r="A255" t="s">
        <v>375</v>
      </c>
      <c r="B255">
        <v>0.81799999999999995</v>
      </c>
      <c r="C255">
        <v>0.92600000000000005</v>
      </c>
      <c r="D255">
        <v>0.51800000000000002</v>
      </c>
      <c r="E255">
        <v>0.73799999999999999</v>
      </c>
      <c r="F255">
        <v>0.91</v>
      </c>
      <c r="G255">
        <v>0.52600000000000002</v>
      </c>
      <c r="H255" s="8">
        <v>39</v>
      </c>
    </row>
    <row r="256" spans="1:8" x14ac:dyDescent="0.2">
      <c r="A256" t="s">
        <v>376</v>
      </c>
      <c r="B256">
        <v>0.81</v>
      </c>
      <c r="C256">
        <v>0.84</v>
      </c>
      <c r="D256">
        <v>0.52800000000000002</v>
      </c>
      <c r="E256">
        <v>0.63200000000000001</v>
      </c>
      <c r="F256">
        <v>0.32400000000000001</v>
      </c>
      <c r="G256">
        <v>0.52200000000000002</v>
      </c>
      <c r="H256" s="8">
        <v>42</v>
      </c>
    </row>
    <row r="257" spans="1:8" x14ac:dyDescent="0.2">
      <c r="A257" t="s">
        <v>377</v>
      </c>
      <c r="B257">
        <v>0.95</v>
      </c>
      <c r="C257">
        <v>0.89400000000000002</v>
      </c>
      <c r="D257">
        <v>0.75</v>
      </c>
      <c r="E257">
        <v>0.67800000000000005</v>
      </c>
      <c r="F257">
        <v>0.83</v>
      </c>
      <c r="G257">
        <v>0.76200000000000001</v>
      </c>
      <c r="H257" s="8">
        <v>54</v>
      </c>
    </row>
    <row r="258" spans="1:8" x14ac:dyDescent="0.2">
      <c r="A258" t="s">
        <v>378</v>
      </c>
      <c r="B258">
        <v>0.48399999999999999</v>
      </c>
      <c r="C258">
        <v>0.74</v>
      </c>
      <c r="D258">
        <v>0.23799999999999999</v>
      </c>
      <c r="E258">
        <v>0.48799999999999999</v>
      </c>
      <c r="F258">
        <v>0.63400000000000001</v>
      </c>
      <c r="G258">
        <v>0.25800000000000001</v>
      </c>
      <c r="H258" s="8">
        <v>26</v>
      </c>
    </row>
    <row r="259" spans="1:8" x14ac:dyDescent="0.2">
      <c r="A259" t="s">
        <v>379</v>
      </c>
      <c r="B259">
        <v>0.35199999999999998</v>
      </c>
      <c r="C259">
        <v>0.92400000000000004</v>
      </c>
      <c r="D259">
        <v>0.112</v>
      </c>
      <c r="E259">
        <v>0.74</v>
      </c>
      <c r="F259">
        <v>0.59799999999999998</v>
      </c>
      <c r="G259">
        <v>0.1</v>
      </c>
      <c r="H259" s="8">
        <v>38</v>
      </c>
    </row>
    <row r="260" spans="1:8" x14ac:dyDescent="0.2">
      <c r="A260" t="s">
        <v>380</v>
      </c>
      <c r="B260">
        <v>0.7</v>
      </c>
      <c r="C260">
        <v>0.73399999999999999</v>
      </c>
      <c r="D260">
        <v>0.28999999999999998</v>
      </c>
      <c r="E260">
        <v>0.41799999999999998</v>
      </c>
      <c r="F260">
        <v>0.74</v>
      </c>
      <c r="G260">
        <v>0.47599999999999998</v>
      </c>
      <c r="H260" s="8">
        <v>67</v>
      </c>
    </row>
    <row r="261" spans="1:8" x14ac:dyDescent="0.2">
      <c r="A261" t="s">
        <v>381</v>
      </c>
      <c r="B261">
        <v>0.442</v>
      </c>
      <c r="C261">
        <v>0.26400000000000001</v>
      </c>
      <c r="D261">
        <v>8.7999999999999995E-2</v>
      </c>
      <c r="E261">
        <v>6.4000000000000001E-2</v>
      </c>
      <c r="F261">
        <v>0.03</v>
      </c>
      <c r="G261">
        <v>0.16600000000000001</v>
      </c>
      <c r="H261" s="8">
        <v>90</v>
      </c>
    </row>
    <row r="262" spans="1:8" x14ac:dyDescent="0.2">
      <c r="A262" t="s">
        <v>382</v>
      </c>
      <c r="B262">
        <v>1</v>
      </c>
      <c r="C262">
        <v>0.64800000000000002</v>
      </c>
      <c r="D262">
        <v>0</v>
      </c>
      <c r="E262">
        <v>0.42399999999999999</v>
      </c>
      <c r="F262">
        <v>0.86599999999999999</v>
      </c>
      <c r="G262">
        <v>0</v>
      </c>
      <c r="H262" s="8">
        <v>3</v>
      </c>
    </row>
    <row r="263" spans="1:8" x14ac:dyDescent="0.2">
      <c r="A263" t="s">
        <v>383</v>
      </c>
      <c r="B263">
        <v>0.95199999999999996</v>
      </c>
      <c r="C263">
        <v>0.66</v>
      </c>
      <c r="D263">
        <v>0.73199999999999998</v>
      </c>
      <c r="E263">
        <v>0.32800000000000001</v>
      </c>
      <c r="F263">
        <v>0.61399999999999999</v>
      </c>
      <c r="G263">
        <v>0.73799999999999999</v>
      </c>
      <c r="H263" s="8">
        <v>38</v>
      </c>
    </row>
    <row r="264" spans="1:8" x14ac:dyDescent="0.2">
      <c r="A264" t="s">
        <v>384</v>
      </c>
      <c r="B264">
        <v>0.69599999999999995</v>
      </c>
      <c r="C264">
        <v>0.39800000000000002</v>
      </c>
      <c r="D264">
        <v>0.35199999999999998</v>
      </c>
      <c r="E264">
        <v>0.11600000000000001</v>
      </c>
      <c r="F264">
        <v>0.182</v>
      </c>
      <c r="G264">
        <v>0.26400000000000001</v>
      </c>
      <c r="H264" s="8">
        <v>42</v>
      </c>
    </row>
    <row r="265" spans="1:8" x14ac:dyDescent="0.2">
      <c r="A265" t="s">
        <v>385</v>
      </c>
      <c r="B265">
        <v>0.86</v>
      </c>
      <c r="C265">
        <v>0.85599999999999998</v>
      </c>
      <c r="D265">
        <v>0.58399999999999996</v>
      </c>
      <c r="E265">
        <v>0.59399999999999997</v>
      </c>
      <c r="F265">
        <v>0.82199999999999995</v>
      </c>
      <c r="G265">
        <v>0.57399999999999995</v>
      </c>
      <c r="H265" s="8">
        <v>38</v>
      </c>
    </row>
    <row r="266" spans="1:8" x14ac:dyDescent="0.2">
      <c r="A266" t="s">
        <v>386</v>
      </c>
      <c r="B266">
        <v>0.89600000000000002</v>
      </c>
      <c r="C266">
        <v>0.55000000000000004</v>
      </c>
      <c r="D266">
        <v>0.7</v>
      </c>
      <c r="E266">
        <v>0.26600000000000001</v>
      </c>
      <c r="F266">
        <v>0.61</v>
      </c>
      <c r="G266">
        <v>0.68400000000000005</v>
      </c>
      <c r="H266" s="8">
        <v>42</v>
      </c>
    </row>
    <row r="267" spans="1:8" x14ac:dyDescent="0.2">
      <c r="A267" t="s">
        <v>387</v>
      </c>
      <c r="B267">
        <v>0.69799999999999995</v>
      </c>
      <c r="C267">
        <v>0.76600000000000001</v>
      </c>
      <c r="D267">
        <v>0.38400000000000001</v>
      </c>
      <c r="E267">
        <v>0.49399999999999999</v>
      </c>
      <c r="F267">
        <v>0.40799999999999997</v>
      </c>
      <c r="G267">
        <v>0.41399999999999998</v>
      </c>
      <c r="H267" s="8">
        <v>33</v>
      </c>
    </row>
    <row r="268" spans="1:8" x14ac:dyDescent="0.2">
      <c r="A268" t="s">
        <v>388</v>
      </c>
      <c r="B268">
        <v>0.46</v>
      </c>
      <c r="C268">
        <v>0.61399999999999999</v>
      </c>
      <c r="D268">
        <v>0.14599999999999999</v>
      </c>
      <c r="E268">
        <v>0.36599999999999999</v>
      </c>
      <c r="F268">
        <v>0.45400000000000001</v>
      </c>
      <c r="G268">
        <v>0.23599999999999999</v>
      </c>
      <c r="H268" s="8">
        <v>74</v>
      </c>
    </row>
    <row r="269" spans="1:8" x14ac:dyDescent="0.2">
      <c r="A269" t="s">
        <v>389</v>
      </c>
      <c r="B269">
        <v>0.998</v>
      </c>
      <c r="C269">
        <v>0.61399999999999999</v>
      </c>
      <c r="D269">
        <v>0.96799999999999997</v>
      </c>
      <c r="E269">
        <v>0.35399999999999998</v>
      </c>
      <c r="F269">
        <v>0.34599999999999997</v>
      </c>
      <c r="G269">
        <v>0.95199999999999996</v>
      </c>
      <c r="H269" s="8">
        <v>50</v>
      </c>
    </row>
    <row r="270" spans="1:8" x14ac:dyDescent="0.2">
      <c r="A270" t="s">
        <v>390</v>
      </c>
      <c r="B270">
        <v>1</v>
      </c>
      <c r="C270">
        <v>0.52800000000000002</v>
      </c>
      <c r="D270">
        <v>0</v>
      </c>
      <c r="E270">
        <v>0.27</v>
      </c>
      <c r="F270">
        <v>0.3</v>
      </c>
      <c r="G270">
        <v>0</v>
      </c>
      <c r="H270" s="8">
        <v>3</v>
      </c>
    </row>
    <row r="271" spans="1:8" x14ac:dyDescent="0.2">
      <c r="A271" t="s">
        <v>391</v>
      </c>
      <c r="B271">
        <v>0.97399999999999998</v>
      </c>
      <c r="C271">
        <v>0.56000000000000005</v>
      </c>
      <c r="D271">
        <v>0.93</v>
      </c>
      <c r="E271">
        <v>0.22800000000000001</v>
      </c>
      <c r="F271">
        <v>0.752</v>
      </c>
      <c r="G271">
        <v>0.91</v>
      </c>
      <c r="H271" s="8">
        <v>40</v>
      </c>
    </row>
    <row r="272" spans="1:8" x14ac:dyDescent="0.2">
      <c r="A272" t="s">
        <v>392</v>
      </c>
      <c r="B272">
        <v>6.6000000000000003E-2</v>
      </c>
      <c r="C272">
        <v>0.41</v>
      </c>
      <c r="D272">
        <v>1.6E-2</v>
      </c>
      <c r="E272">
        <v>0.14799999999999999</v>
      </c>
      <c r="F272">
        <v>0.112</v>
      </c>
      <c r="G272">
        <v>2.8000000000000001E-2</v>
      </c>
      <c r="H272" s="8">
        <v>40</v>
      </c>
    </row>
    <row r="273" spans="1:8" x14ac:dyDescent="0.2">
      <c r="A273" t="s">
        <v>393</v>
      </c>
      <c r="B273">
        <v>0.89200000000000002</v>
      </c>
      <c r="C273">
        <v>0.85199999999999998</v>
      </c>
      <c r="D273">
        <v>0.57399999999999995</v>
      </c>
      <c r="E273">
        <v>0.66600000000000004</v>
      </c>
      <c r="F273">
        <v>0.83</v>
      </c>
      <c r="G273">
        <v>0.59399999999999997</v>
      </c>
      <c r="H273" s="8">
        <v>40</v>
      </c>
    </row>
    <row r="274" spans="1:8" x14ac:dyDescent="0.2">
      <c r="A274" t="s">
        <v>394</v>
      </c>
      <c r="B274">
        <v>0.68400000000000005</v>
      </c>
      <c r="C274">
        <v>0.67</v>
      </c>
      <c r="D274">
        <v>0.35599999999999998</v>
      </c>
      <c r="E274">
        <v>0.36399999999999999</v>
      </c>
      <c r="F274">
        <v>0.41199999999999998</v>
      </c>
      <c r="G274">
        <v>0.314</v>
      </c>
      <c r="H274" s="8">
        <v>40</v>
      </c>
    </row>
    <row r="275" spans="1:8" x14ac:dyDescent="0.2">
      <c r="A275" t="s">
        <v>395</v>
      </c>
      <c r="B275">
        <v>0.99399999999999999</v>
      </c>
      <c r="C275">
        <v>0.92600000000000005</v>
      </c>
      <c r="D275">
        <v>0.91800000000000004</v>
      </c>
      <c r="E275">
        <v>0.67600000000000005</v>
      </c>
      <c r="F275">
        <v>0.89800000000000002</v>
      </c>
      <c r="G275">
        <v>0.90200000000000002</v>
      </c>
      <c r="H275" s="8">
        <v>40</v>
      </c>
    </row>
    <row r="276" spans="1:8" x14ac:dyDescent="0.2">
      <c r="A276" t="s">
        <v>396</v>
      </c>
      <c r="B276">
        <v>9.4E-2</v>
      </c>
      <c r="C276">
        <v>0.32600000000000001</v>
      </c>
      <c r="D276">
        <v>0.01</v>
      </c>
      <c r="E276">
        <v>4.5999999999999999E-2</v>
      </c>
      <c r="F276">
        <v>5.3999999999999999E-2</v>
      </c>
      <c r="G276">
        <v>1.6E-2</v>
      </c>
      <c r="H276" s="8">
        <v>40</v>
      </c>
    </row>
    <row r="277" spans="1:8" x14ac:dyDescent="0.2">
      <c r="A277" t="s">
        <v>397</v>
      </c>
      <c r="B277">
        <v>0.99399999999999999</v>
      </c>
      <c r="C277">
        <v>0.31</v>
      </c>
      <c r="D277">
        <v>0.91600000000000004</v>
      </c>
      <c r="E277">
        <v>0.114</v>
      </c>
      <c r="F277">
        <v>3.4000000000000002E-2</v>
      </c>
      <c r="G277">
        <v>0.89400000000000002</v>
      </c>
      <c r="H277" s="8">
        <v>40</v>
      </c>
    </row>
    <row r="278" spans="1:8" x14ac:dyDescent="0.2">
      <c r="A278" t="s">
        <v>398</v>
      </c>
      <c r="B278">
        <v>0.57999999999999996</v>
      </c>
      <c r="C278">
        <v>0.51600000000000001</v>
      </c>
      <c r="D278">
        <v>0.16</v>
      </c>
      <c r="E278">
        <v>0.24</v>
      </c>
      <c r="F278">
        <v>0.20799999999999999</v>
      </c>
      <c r="G278">
        <v>0.26</v>
      </c>
      <c r="H278" s="8">
        <v>40</v>
      </c>
    </row>
    <row r="279" spans="1:8" x14ac:dyDescent="0.2">
      <c r="A279" t="s">
        <v>399</v>
      </c>
      <c r="B279">
        <v>0.67600000000000005</v>
      </c>
      <c r="C279">
        <v>0.75600000000000001</v>
      </c>
      <c r="D279">
        <v>0.28199999999999997</v>
      </c>
      <c r="E279">
        <v>0.51400000000000001</v>
      </c>
      <c r="F279">
        <v>0.76600000000000001</v>
      </c>
      <c r="G279">
        <v>0.438</v>
      </c>
      <c r="H279" s="8">
        <v>40</v>
      </c>
    </row>
    <row r="280" spans="1:8" x14ac:dyDescent="0.2">
      <c r="A280" t="s">
        <v>400</v>
      </c>
      <c r="B280">
        <v>0.79800000000000004</v>
      </c>
      <c r="C280">
        <v>0.86</v>
      </c>
      <c r="D280">
        <v>0.442</v>
      </c>
      <c r="E280">
        <v>0.56000000000000005</v>
      </c>
      <c r="F280">
        <v>0.66400000000000003</v>
      </c>
      <c r="G280">
        <v>0.52600000000000002</v>
      </c>
      <c r="H280" s="8">
        <v>40</v>
      </c>
    </row>
    <row r="281" spans="1:8" x14ac:dyDescent="0.2">
      <c r="A281" t="s">
        <v>401</v>
      </c>
      <c r="B281">
        <v>0.60399999999999998</v>
      </c>
      <c r="C281">
        <v>0.47799999999999998</v>
      </c>
      <c r="D281">
        <v>0.20200000000000001</v>
      </c>
      <c r="E281">
        <v>0.20200000000000001</v>
      </c>
      <c r="F281">
        <v>0.26200000000000001</v>
      </c>
      <c r="G281">
        <v>0.36799999999999999</v>
      </c>
      <c r="H281" s="8">
        <v>40</v>
      </c>
    </row>
    <row r="282" spans="1:8" x14ac:dyDescent="0.2">
      <c r="A282" t="s">
        <v>402</v>
      </c>
      <c r="B282">
        <v>0.432</v>
      </c>
      <c r="C282">
        <v>0.45200000000000001</v>
      </c>
      <c r="D282">
        <v>0.12</v>
      </c>
      <c r="E282">
        <v>0.16200000000000001</v>
      </c>
      <c r="F282">
        <v>0.248</v>
      </c>
      <c r="G282">
        <v>0.26</v>
      </c>
      <c r="H282" s="8">
        <v>40</v>
      </c>
    </row>
    <row r="283" spans="1:8" x14ac:dyDescent="0.2">
      <c r="A283" t="s">
        <v>403</v>
      </c>
      <c r="B283">
        <v>0.89200000000000002</v>
      </c>
      <c r="C283">
        <v>0.84599999999999997</v>
      </c>
      <c r="D283">
        <v>0.746</v>
      </c>
      <c r="E283">
        <v>0.55600000000000005</v>
      </c>
      <c r="F283">
        <v>0.74</v>
      </c>
      <c r="G283">
        <v>0.67800000000000005</v>
      </c>
      <c r="H283" s="8">
        <v>40</v>
      </c>
    </row>
    <row r="284" spans="1:8" x14ac:dyDescent="0.2">
      <c r="A284" t="s">
        <v>404</v>
      </c>
      <c r="B284">
        <v>0.95599999999999996</v>
      </c>
      <c r="C284">
        <v>0.98199999999999998</v>
      </c>
      <c r="D284">
        <v>0.81399999999999995</v>
      </c>
      <c r="E284">
        <v>0.90400000000000003</v>
      </c>
      <c r="F284">
        <v>0.97799999999999998</v>
      </c>
      <c r="G284">
        <v>0.79</v>
      </c>
      <c r="H284" s="8">
        <v>40</v>
      </c>
    </row>
    <row r="285" spans="1:8" x14ac:dyDescent="0.2">
      <c r="A285" t="s">
        <v>405</v>
      </c>
      <c r="B285">
        <v>0.56399999999999995</v>
      </c>
      <c r="C285">
        <v>0.83</v>
      </c>
      <c r="D285">
        <v>0.22800000000000001</v>
      </c>
      <c r="E285">
        <v>0.55600000000000005</v>
      </c>
      <c r="F285">
        <v>0.38800000000000001</v>
      </c>
      <c r="G285">
        <v>0.23599999999999999</v>
      </c>
      <c r="H285" s="8">
        <v>40</v>
      </c>
    </row>
    <row r="286" spans="1:8" x14ac:dyDescent="0.2">
      <c r="A286" t="s">
        <v>406</v>
      </c>
      <c r="B286">
        <v>0.29399999999999998</v>
      </c>
      <c r="C286">
        <v>0.35399999999999998</v>
      </c>
      <c r="D286">
        <v>7.0000000000000007E-2</v>
      </c>
      <c r="E286">
        <v>6.8000000000000005E-2</v>
      </c>
      <c r="F286">
        <v>6.8000000000000005E-2</v>
      </c>
      <c r="G286">
        <v>0.106</v>
      </c>
      <c r="H286" s="8">
        <v>40</v>
      </c>
    </row>
    <row r="287" spans="1:8" x14ac:dyDescent="0.2">
      <c r="A287" t="s">
        <v>407</v>
      </c>
      <c r="B287">
        <v>0.90400000000000003</v>
      </c>
      <c r="C287">
        <v>0.94599999999999995</v>
      </c>
      <c r="D287">
        <v>0.67800000000000005</v>
      </c>
      <c r="E287">
        <v>0.77600000000000002</v>
      </c>
      <c r="F287">
        <v>0.66800000000000004</v>
      </c>
      <c r="G287">
        <v>0.76400000000000001</v>
      </c>
      <c r="H287" s="8">
        <v>40</v>
      </c>
    </row>
    <row r="288" spans="1:8" x14ac:dyDescent="0.2">
      <c r="A288" t="s">
        <v>408</v>
      </c>
      <c r="B288">
        <v>0.37</v>
      </c>
      <c r="C288">
        <v>0.71399999999999997</v>
      </c>
      <c r="D288">
        <v>8.2000000000000003E-2</v>
      </c>
      <c r="E288">
        <v>0.38</v>
      </c>
      <c r="F288">
        <v>0.26600000000000001</v>
      </c>
      <c r="G288">
        <v>7.5999999999999998E-2</v>
      </c>
      <c r="H288" s="8">
        <v>40</v>
      </c>
    </row>
    <row r="289" spans="1:8" x14ac:dyDescent="0.2">
      <c r="A289" t="s">
        <v>409</v>
      </c>
      <c r="B289">
        <v>0.96399999999999997</v>
      </c>
      <c r="C289">
        <v>0.54800000000000004</v>
      </c>
      <c r="D289">
        <v>0.82199999999999995</v>
      </c>
      <c r="E289">
        <v>0.252</v>
      </c>
      <c r="F289">
        <v>0.52200000000000002</v>
      </c>
      <c r="G289">
        <v>0.82199999999999995</v>
      </c>
      <c r="H289" s="8">
        <v>40</v>
      </c>
    </row>
    <row r="290" spans="1:8" x14ac:dyDescent="0.2">
      <c r="A290" t="s">
        <v>410</v>
      </c>
      <c r="B290">
        <v>0.78</v>
      </c>
      <c r="C290">
        <v>0.59399999999999997</v>
      </c>
      <c r="D290">
        <v>0.42399999999999999</v>
      </c>
      <c r="E290">
        <v>0.24399999999999999</v>
      </c>
      <c r="F290">
        <v>0.312</v>
      </c>
      <c r="G290">
        <v>0.318</v>
      </c>
      <c r="H290" s="8">
        <v>35</v>
      </c>
    </row>
    <row r="291" spans="1:8" x14ac:dyDescent="0.2">
      <c r="A291" t="s">
        <v>411</v>
      </c>
      <c r="B291">
        <v>1</v>
      </c>
      <c r="C291">
        <v>0.51200000000000001</v>
      </c>
      <c r="D291">
        <v>0.51400000000000001</v>
      </c>
      <c r="E291">
        <v>0.24199999999999999</v>
      </c>
      <c r="F291">
        <v>6.0000000000000001E-3</v>
      </c>
      <c r="G291">
        <v>0.56999999999999995</v>
      </c>
      <c r="H291" s="8">
        <v>5</v>
      </c>
    </row>
    <row r="292" spans="1:8" x14ac:dyDescent="0.2">
      <c r="A292" t="s">
        <v>412</v>
      </c>
      <c r="B292">
        <v>0.76</v>
      </c>
      <c r="C292">
        <v>0.76400000000000001</v>
      </c>
      <c r="D292">
        <v>0.45400000000000001</v>
      </c>
      <c r="E292">
        <v>0.47399999999999998</v>
      </c>
      <c r="F292">
        <v>0.57799999999999996</v>
      </c>
      <c r="G292">
        <v>0.51400000000000001</v>
      </c>
      <c r="H292" s="8">
        <v>36</v>
      </c>
    </row>
    <row r="293" spans="1:8" x14ac:dyDescent="0.2">
      <c r="A293" t="s">
        <v>413</v>
      </c>
      <c r="B293">
        <v>0.97</v>
      </c>
      <c r="C293">
        <v>0.81799999999999995</v>
      </c>
      <c r="D293">
        <v>0.86399999999999999</v>
      </c>
      <c r="E293">
        <v>0.56799999999999995</v>
      </c>
      <c r="F293">
        <v>0.192</v>
      </c>
      <c r="G293">
        <v>0.83199999999999996</v>
      </c>
      <c r="H293" s="8">
        <v>44</v>
      </c>
    </row>
    <row r="294" spans="1:8" x14ac:dyDescent="0.2">
      <c r="A294" t="s">
        <v>414</v>
      </c>
      <c r="B294">
        <v>0.57999999999999996</v>
      </c>
      <c r="C294">
        <v>0.61</v>
      </c>
      <c r="D294">
        <v>0.248</v>
      </c>
      <c r="E294">
        <v>0.25800000000000001</v>
      </c>
      <c r="F294">
        <v>0.35199999999999998</v>
      </c>
      <c r="G294">
        <v>0.29399999999999998</v>
      </c>
      <c r="H294" s="8">
        <v>40</v>
      </c>
    </row>
    <row r="295" spans="1:8" x14ac:dyDescent="0.2">
      <c r="A295" t="s">
        <v>415</v>
      </c>
      <c r="B295">
        <v>0.97599999999999998</v>
      </c>
      <c r="C295">
        <v>0.754</v>
      </c>
      <c r="D295">
        <v>0.876</v>
      </c>
      <c r="E295">
        <v>0.42399999999999999</v>
      </c>
      <c r="F295">
        <v>0.77800000000000002</v>
      </c>
      <c r="G295">
        <v>0.86799999999999999</v>
      </c>
      <c r="H295" s="8">
        <v>40</v>
      </c>
    </row>
    <row r="296" spans="1:8" x14ac:dyDescent="0.2">
      <c r="A296" t="s">
        <v>416</v>
      </c>
      <c r="B296">
        <v>0.45200000000000001</v>
      </c>
      <c r="C296">
        <v>0.46200000000000002</v>
      </c>
      <c r="D296">
        <v>0.14000000000000001</v>
      </c>
      <c r="E296">
        <v>0.184</v>
      </c>
      <c r="F296">
        <v>0.21</v>
      </c>
      <c r="G296">
        <v>0.23</v>
      </c>
      <c r="H296" s="8">
        <v>40</v>
      </c>
    </row>
    <row r="297" spans="1:8" x14ac:dyDescent="0.2">
      <c r="A297" t="s">
        <v>417</v>
      </c>
      <c r="B297">
        <v>1</v>
      </c>
      <c r="C297">
        <v>0.83399999999999996</v>
      </c>
      <c r="D297">
        <v>0.93799999999999994</v>
      </c>
      <c r="E297">
        <v>0.58399999999999996</v>
      </c>
      <c r="F297">
        <v>0.98799999999999999</v>
      </c>
      <c r="G297">
        <v>0.95799999999999996</v>
      </c>
      <c r="H297" s="8">
        <v>40</v>
      </c>
    </row>
    <row r="298" spans="1:8" x14ac:dyDescent="0.2">
      <c r="A298" t="s">
        <v>418</v>
      </c>
      <c r="B298">
        <v>0.98399999999999999</v>
      </c>
      <c r="C298">
        <v>0.69799999999999995</v>
      </c>
      <c r="D298">
        <v>0.88</v>
      </c>
      <c r="E298">
        <v>0.34599999999999997</v>
      </c>
      <c r="F298">
        <v>0.254</v>
      </c>
      <c r="G298">
        <v>0.83199999999999996</v>
      </c>
      <c r="H298" s="8">
        <v>41</v>
      </c>
    </row>
    <row r="299" spans="1:8" x14ac:dyDescent="0.2">
      <c r="A299" t="s">
        <v>419</v>
      </c>
      <c r="B299">
        <v>0.56200000000000006</v>
      </c>
      <c r="C299">
        <v>0.626</v>
      </c>
      <c r="D299">
        <v>0.30599999999999999</v>
      </c>
      <c r="E299">
        <v>0.29199999999999998</v>
      </c>
      <c r="F299">
        <v>0.39600000000000002</v>
      </c>
      <c r="G299">
        <v>0.32600000000000001</v>
      </c>
      <c r="H299" s="8">
        <v>20</v>
      </c>
    </row>
    <row r="300" spans="1:8" x14ac:dyDescent="0.2">
      <c r="A300" t="s">
        <v>420</v>
      </c>
      <c r="B300">
        <v>1.2E-2</v>
      </c>
      <c r="C300">
        <v>0.32600000000000001</v>
      </c>
      <c r="D300">
        <v>0</v>
      </c>
      <c r="E300">
        <v>8.5999999999999993E-2</v>
      </c>
      <c r="F300">
        <v>1.4E-2</v>
      </c>
      <c r="G300">
        <v>0</v>
      </c>
      <c r="H300" s="8">
        <v>19</v>
      </c>
    </row>
    <row r="301" spans="1:8" x14ac:dyDescent="0.2">
      <c r="A301" t="s">
        <v>421</v>
      </c>
      <c r="B301">
        <v>0.83199999999999996</v>
      </c>
      <c r="C301">
        <v>0.74199999999999999</v>
      </c>
      <c r="D301">
        <v>0.57599999999999996</v>
      </c>
      <c r="E301">
        <v>0.46400000000000002</v>
      </c>
      <c r="F301">
        <v>0.83799999999999997</v>
      </c>
      <c r="G301">
        <v>0.64</v>
      </c>
      <c r="H301" s="8">
        <v>25</v>
      </c>
    </row>
    <row r="302" spans="1:8" x14ac:dyDescent="0.2">
      <c r="A302" t="s">
        <v>422</v>
      </c>
      <c r="B302">
        <v>0.97399999999999998</v>
      </c>
      <c r="C302">
        <v>0.86399999999999999</v>
      </c>
      <c r="D302">
        <v>0.85</v>
      </c>
      <c r="E302">
        <v>0.61399999999999999</v>
      </c>
      <c r="F302">
        <v>0.63800000000000001</v>
      </c>
      <c r="G302">
        <v>0.88400000000000001</v>
      </c>
      <c r="H302" s="8">
        <v>41</v>
      </c>
    </row>
    <row r="303" spans="1:8" x14ac:dyDescent="0.2">
      <c r="A303" t="s">
        <v>423</v>
      </c>
      <c r="B303">
        <v>0.996</v>
      </c>
      <c r="C303">
        <v>0.97799999999999998</v>
      </c>
      <c r="D303">
        <v>0.95599999999999996</v>
      </c>
      <c r="E303">
        <v>0.90200000000000002</v>
      </c>
      <c r="F303">
        <v>0.98599999999999999</v>
      </c>
      <c r="G303">
        <v>0.96199999999999997</v>
      </c>
      <c r="H303" s="8">
        <v>27</v>
      </c>
    </row>
    <row r="304" spans="1:8" x14ac:dyDescent="0.2">
      <c r="A304" t="s">
        <v>424</v>
      </c>
      <c r="B304">
        <v>0.95799999999999996</v>
      </c>
      <c r="C304">
        <v>0.63400000000000001</v>
      </c>
      <c r="D304">
        <v>0.75800000000000001</v>
      </c>
      <c r="E304">
        <v>0.32600000000000001</v>
      </c>
      <c r="F304">
        <v>0.39800000000000002</v>
      </c>
      <c r="G304">
        <v>0.82199999999999995</v>
      </c>
      <c r="H304" s="8">
        <v>33</v>
      </c>
    </row>
    <row r="305" spans="1:8" x14ac:dyDescent="0.2">
      <c r="A305" t="s">
        <v>425</v>
      </c>
      <c r="B305">
        <v>0.998</v>
      </c>
      <c r="C305">
        <v>0.93600000000000005</v>
      </c>
      <c r="D305">
        <v>0.99199999999999999</v>
      </c>
      <c r="E305">
        <v>0.83799999999999997</v>
      </c>
      <c r="F305">
        <v>0.998</v>
      </c>
      <c r="G305">
        <v>0.98799999999999999</v>
      </c>
      <c r="H305" s="8">
        <v>28</v>
      </c>
    </row>
    <row r="306" spans="1:8" x14ac:dyDescent="0.2">
      <c r="A306" t="s">
        <v>426</v>
      </c>
      <c r="B306">
        <v>0.49</v>
      </c>
      <c r="C306">
        <v>0.57599999999999996</v>
      </c>
      <c r="D306">
        <v>0.28799999999999998</v>
      </c>
      <c r="E306">
        <v>0.26400000000000001</v>
      </c>
      <c r="F306">
        <v>0.01</v>
      </c>
      <c r="G306">
        <v>0.436</v>
      </c>
      <c r="H306" s="8">
        <v>6</v>
      </c>
    </row>
    <row r="307" spans="1:8" x14ac:dyDescent="0.2">
      <c r="A307" t="s">
        <v>427</v>
      </c>
      <c r="B307">
        <v>0.998</v>
      </c>
      <c r="C307">
        <v>0.43</v>
      </c>
      <c r="D307">
        <v>0.96</v>
      </c>
      <c r="E307">
        <v>0.17</v>
      </c>
      <c r="F307">
        <v>1.7999999999999999E-2</v>
      </c>
      <c r="G307">
        <v>0.92</v>
      </c>
      <c r="H307" s="8">
        <v>128</v>
      </c>
    </row>
    <row r="308" spans="1:8" x14ac:dyDescent="0.2">
      <c r="A308" t="s">
        <v>428</v>
      </c>
      <c r="B308">
        <v>0.73799999999999999</v>
      </c>
      <c r="C308">
        <v>0.70799999999999996</v>
      </c>
      <c r="D308">
        <v>0.35599999999999998</v>
      </c>
      <c r="E308">
        <v>0.39800000000000002</v>
      </c>
      <c r="F308">
        <v>0.69799999999999995</v>
      </c>
      <c r="G308">
        <v>0.40600000000000003</v>
      </c>
      <c r="H308" s="8">
        <v>91</v>
      </c>
    </row>
    <row r="309" spans="1:8" x14ac:dyDescent="0.2">
      <c r="A309" t="s">
        <v>429</v>
      </c>
      <c r="B309">
        <v>0.85399999999999998</v>
      </c>
      <c r="C309">
        <v>0.28799999999999998</v>
      </c>
      <c r="D309">
        <v>0.38600000000000001</v>
      </c>
      <c r="E309">
        <v>0.05</v>
      </c>
      <c r="F309">
        <v>4.3999999999999997E-2</v>
      </c>
      <c r="G309">
        <v>0.34799999999999998</v>
      </c>
      <c r="H309" s="8">
        <v>116</v>
      </c>
    </row>
    <row r="310" spans="1:8" x14ac:dyDescent="0.2">
      <c r="A310" t="s">
        <v>430</v>
      </c>
      <c r="B310">
        <v>0.96799999999999997</v>
      </c>
      <c r="C310">
        <v>0.316</v>
      </c>
      <c r="D310">
        <v>0.71599999999999997</v>
      </c>
      <c r="E310">
        <v>0.158</v>
      </c>
      <c r="F310">
        <v>0.09</v>
      </c>
      <c r="G310">
        <v>0.7</v>
      </c>
      <c r="H310" s="8">
        <v>74</v>
      </c>
    </row>
    <row r="311" spans="1:8" x14ac:dyDescent="0.2">
      <c r="A311" t="s">
        <v>431</v>
      </c>
      <c r="B311">
        <v>0.628</v>
      </c>
      <c r="C311">
        <v>0.68400000000000005</v>
      </c>
      <c r="D311">
        <v>0.20399999999999999</v>
      </c>
      <c r="E311">
        <v>0.35399999999999998</v>
      </c>
      <c r="F311">
        <v>0.30599999999999999</v>
      </c>
      <c r="G311">
        <v>0.152</v>
      </c>
      <c r="H311" s="8">
        <v>90</v>
      </c>
    </row>
    <row r="312" spans="1:8" x14ac:dyDescent="0.2">
      <c r="A312" t="s">
        <v>432</v>
      </c>
      <c r="B312">
        <v>0.99399999999999999</v>
      </c>
      <c r="C312">
        <v>0.37</v>
      </c>
      <c r="D312">
        <v>0.94</v>
      </c>
      <c r="E312">
        <v>0.124</v>
      </c>
      <c r="F312">
        <v>0.08</v>
      </c>
      <c r="G312">
        <v>0.95</v>
      </c>
      <c r="H312" s="8">
        <v>72</v>
      </c>
    </row>
    <row r="313" spans="1:8" x14ac:dyDescent="0.2">
      <c r="A313" t="s">
        <v>433</v>
      </c>
      <c r="B313">
        <v>0.99</v>
      </c>
      <c r="C313">
        <v>0.89400000000000002</v>
      </c>
      <c r="D313">
        <v>0.94</v>
      </c>
      <c r="E313">
        <v>0.66800000000000004</v>
      </c>
      <c r="F313">
        <v>0.96199999999999997</v>
      </c>
      <c r="G313">
        <v>0.90800000000000003</v>
      </c>
      <c r="H313" s="8">
        <v>75</v>
      </c>
    </row>
    <row r="314" spans="1:8" x14ac:dyDescent="0.2">
      <c r="A314" t="s">
        <v>434</v>
      </c>
      <c r="B314">
        <v>0.92400000000000004</v>
      </c>
      <c r="C314">
        <v>0.73799999999999999</v>
      </c>
      <c r="D314">
        <v>0.66600000000000004</v>
      </c>
      <c r="E314">
        <v>0.43</v>
      </c>
      <c r="F314">
        <v>2.4E-2</v>
      </c>
      <c r="G314">
        <v>0.68600000000000005</v>
      </c>
      <c r="H314" s="8">
        <v>59</v>
      </c>
    </row>
    <row r="315" spans="1:8" x14ac:dyDescent="0.2">
      <c r="A315" t="s">
        <v>435</v>
      </c>
      <c r="B315">
        <v>0.76400000000000001</v>
      </c>
      <c r="C315">
        <v>0.91</v>
      </c>
      <c r="D315">
        <v>0.318</v>
      </c>
      <c r="E315">
        <v>0.71399999999999997</v>
      </c>
      <c r="F315">
        <v>0.64600000000000002</v>
      </c>
      <c r="G315">
        <v>0.318</v>
      </c>
      <c r="H315" s="8">
        <v>96</v>
      </c>
    </row>
    <row r="316" spans="1:8" x14ac:dyDescent="0.2">
      <c r="A316" t="s">
        <v>436</v>
      </c>
      <c r="B316">
        <v>0.93400000000000005</v>
      </c>
      <c r="C316">
        <v>0.76400000000000001</v>
      </c>
      <c r="D316">
        <v>0.72399999999999998</v>
      </c>
      <c r="E316">
        <v>0.47799999999999998</v>
      </c>
      <c r="F316">
        <v>0.80800000000000005</v>
      </c>
      <c r="G316">
        <v>0.70199999999999996</v>
      </c>
      <c r="H316" s="8">
        <v>87</v>
      </c>
    </row>
    <row r="317" spans="1:8" x14ac:dyDescent="0.2">
      <c r="A317" t="s">
        <v>437</v>
      </c>
      <c r="B317">
        <v>0.97</v>
      </c>
      <c r="C317">
        <v>0.84399999999999997</v>
      </c>
      <c r="D317">
        <v>0.81</v>
      </c>
      <c r="E317">
        <v>0.57599999999999996</v>
      </c>
      <c r="F317">
        <v>0.84799999999999998</v>
      </c>
      <c r="G317">
        <v>0.78800000000000003</v>
      </c>
      <c r="H317" s="8">
        <v>95</v>
      </c>
    </row>
    <row r="318" spans="1:8" x14ac:dyDescent="0.2">
      <c r="A318" t="s">
        <v>438</v>
      </c>
      <c r="B318">
        <v>0.98199999999999998</v>
      </c>
      <c r="C318">
        <v>0.37</v>
      </c>
      <c r="D318">
        <v>0.81399999999999995</v>
      </c>
      <c r="E318">
        <v>0.17199999999999999</v>
      </c>
      <c r="F318">
        <v>0.11600000000000001</v>
      </c>
      <c r="G318">
        <v>0.78800000000000003</v>
      </c>
      <c r="H318" s="8">
        <v>90</v>
      </c>
    </row>
    <row r="319" spans="1:8" x14ac:dyDescent="0.2">
      <c r="A319" t="s">
        <v>439</v>
      </c>
      <c r="B319">
        <v>0.84199999999999997</v>
      </c>
      <c r="C319">
        <v>0.432</v>
      </c>
      <c r="D319">
        <v>0.45400000000000001</v>
      </c>
      <c r="E319">
        <v>0.17799999999999999</v>
      </c>
      <c r="F319">
        <v>0.27400000000000002</v>
      </c>
      <c r="G319">
        <v>0.63</v>
      </c>
      <c r="H319" s="8">
        <v>67</v>
      </c>
    </row>
    <row r="320" spans="1:8" x14ac:dyDescent="0.2">
      <c r="A320" t="s">
        <v>440</v>
      </c>
      <c r="B320">
        <v>0.84599999999999997</v>
      </c>
      <c r="C320">
        <v>0.47599999999999998</v>
      </c>
      <c r="D320">
        <v>0.36</v>
      </c>
      <c r="E320">
        <v>0.15</v>
      </c>
      <c r="F320">
        <v>6.0000000000000001E-3</v>
      </c>
      <c r="G320">
        <v>0.26800000000000002</v>
      </c>
      <c r="H320" s="8">
        <v>95</v>
      </c>
    </row>
    <row r="321" spans="1:8" x14ac:dyDescent="0.2">
      <c r="A321" t="s">
        <v>441</v>
      </c>
      <c r="B321">
        <v>0.996</v>
      </c>
      <c r="C321">
        <v>0.84</v>
      </c>
      <c r="D321">
        <v>0.96</v>
      </c>
      <c r="E321">
        <v>0.59599999999999997</v>
      </c>
      <c r="F321">
        <v>0.36199999999999999</v>
      </c>
      <c r="G321">
        <v>0.92400000000000004</v>
      </c>
      <c r="H321" s="8">
        <v>95</v>
      </c>
    </row>
    <row r="322" spans="1:8" x14ac:dyDescent="0.2">
      <c r="A322" t="s">
        <v>442</v>
      </c>
      <c r="B322">
        <v>1</v>
      </c>
      <c r="C322">
        <v>0.94</v>
      </c>
      <c r="D322">
        <v>0.96399999999999997</v>
      </c>
      <c r="E322">
        <v>0.79800000000000004</v>
      </c>
      <c r="F322">
        <v>0.94</v>
      </c>
      <c r="G322">
        <v>0.96</v>
      </c>
      <c r="H322" s="8">
        <v>121</v>
      </c>
    </row>
    <row r="323" spans="1:8" x14ac:dyDescent="0.2">
      <c r="A323" t="s">
        <v>443</v>
      </c>
      <c r="B323">
        <v>0.93400000000000005</v>
      </c>
      <c r="C323">
        <v>0.70799999999999996</v>
      </c>
      <c r="D323">
        <v>0.46800000000000003</v>
      </c>
      <c r="E323">
        <v>0.40799999999999997</v>
      </c>
      <c r="F323">
        <v>0.35599999999999998</v>
      </c>
      <c r="G323">
        <v>0.628</v>
      </c>
      <c r="H323" s="8">
        <v>128</v>
      </c>
    </row>
    <row r="324" spans="1:8" x14ac:dyDescent="0.2">
      <c r="A324" t="s">
        <v>444</v>
      </c>
      <c r="B324">
        <v>0.33</v>
      </c>
      <c r="C324">
        <v>0.23799999999999999</v>
      </c>
      <c r="D324">
        <v>4.8000000000000001E-2</v>
      </c>
      <c r="E324">
        <v>6.8000000000000005E-2</v>
      </c>
      <c r="F324">
        <v>2.5999999999999999E-2</v>
      </c>
      <c r="G324">
        <v>4.8000000000000001E-2</v>
      </c>
      <c r="H324" s="8">
        <v>108</v>
      </c>
    </row>
    <row r="325" spans="1:8" x14ac:dyDescent="0.2">
      <c r="A325" t="s">
        <v>445</v>
      </c>
      <c r="B325">
        <v>0.998</v>
      </c>
      <c r="C325">
        <v>0.32</v>
      </c>
      <c r="D325">
        <v>0.89800000000000002</v>
      </c>
      <c r="E325">
        <v>0.156</v>
      </c>
      <c r="F325">
        <v>0.108</v>
      </c>
      <c r="G325">
        <v>0.89</v>
      </c>
      <c r="H325" s="8">
        <v>119</v>
      </c>
    </row>
    <row r="326" spans="1:8" x14ac:dyDescent="0.2">
      <c r="A326" t="s">
        <v>446</v>
      </c>
      <c r="B326">
        <v>0.99399999999999999</v>
      </c>
      <c r="C326">
        <v>0.95</v>
      </c>
      <c r="D326">
        <v>0.88600000000000001</v>
      </c>
      <c r="E326">
        <v>0.75</v>
      </c>
      <c r="F326">
        <v>0.75</v>
      </c>
      <c r="G326">
        <v>0.84</v>
      </c>
      <c r="H326" s="8">
        <v>137</v>
      </c>
    </row>
    <row r="327" spans="1:8" x14ac:dyDescent="0.2">
      <c r="A327" t="s">
        <v>447</v>
      </c>
      <c r="B327">
        <v>0.92800000000000005</v>
      </c>
      <c r="C327">
        <v>0.53400000000000003</v>
      </c>
      <c r="D327">
        <v>0.56999999999999995</v>
      </c>
      <c r="E327">
        <v>0.20200000000000001</v>
      </c>
      <c r="F327">
        <v>0.218</v>
      </c>
      <c r="G327">
        <v>0.60799999999999998</v>
      </c>
      <c r="H327" s="8">
        <v>99</v>
      </c>
    </row>
    <row r="328" spans="1:8" x14ac:dyDescent="0.2">
      <c r="A328" t="s">
        <v>448</v>
      </c>
      <c r="B328">
        <v>0.33800000000000002</v>
      </c>
      <c r="C328">
        <v>0.85199999999999998</v>
      </c>
      <c r="D328">
        <v>4.2000000000000003E-2</v>
      </c>
      <c r="E328">
        <v>0.57999999999999996</v>
      </c>
      <c r="F328">
        <v>0.49199999999999999</v>
      </c>
      <c r="G328">
        <v>0.05</v>
      </c>
      <c r="H328" s="8">
        <v>117</v>
      </c>
    </row>
    <row r="329" spans="1:8" x14ac:dyDescent="0.2">
      <c r="A329" t="s">
        <v>449</v>
      </c>
      <c r="B329">
        <v>0.82199999999999995</v>
      </c>
      <c r="C329">
        <v>0.48799999999999999</v>
      </c>
      <c r="D329">
        <v>0.44600000000000001</v>
      </c>
      <c r="E329">
        <v>0.16400000000000001</v>
      </c>
      <c r="F329">
        <v>0.30399999999999999</v>
      </c>
      <c r="G329">
        <v>0.37</v>
      </c>
      <c r="H329" s="8">
        <v>117</v>
      </c>
    </row>
    <row r="330" spans="1:8" x14ac:dyDescent="0.2">
      <c r="A330" t="s">
        <v>450</v>
      </c>
      <c r="B330">
        <v>0.66200000000000003</v>
      </c>
      <c r="C330">
        <v>0.314</v>
      </c>
      <c r="D330">
        <v>0.23799999999999999</v>
      </c>
      <c r="E330">
        <v>0.108</v>
      </c>
      <c r="F330">
        <v>1.4E-2</v>
      </c>
      <c r="G330">
        <v>0.16600000000000001</v>
      </c>
      <c r="H330" s="8">
        <v>125</v>
      </c>
    </row>
    <row r="331" spans="1:8" x14ac:dyDescent="0.2">
      <c r="A331" t="s">
        <v>451</v>
      </c>
      <c r="B331">
        <v>0.746</v>
      </c>
      <c r="C331">
        <v>0.63800000000000001</v>
      </c>
      <c r="D331">
        <v>0.26600000000000001</v>
      </c>
      <c r="E331">
        <v>0.33600000000000002</v>
      </c>
      <c r="F331">
        <v>0.38400000000000001</v>
      </c>
      <c r="G331">
        <v>0.28399999999999997</v>
      </c>
      <c r="H331" s="8">
        <v>72</v>
      </c>
    </row>
    <row r="332" spans="1:8" x14ac:dyDescent="0.2">
      <c r="A332" t="s">
        <v>452</v>
      </c>
      <c r="B332">
        <v>0.52400000000000002</v>
      </c>
      <c r="C332">
        <v>0.57199999999999995</v>
      </c>
      <c r="D332">
        <v>0.13800000000000001</v>
      </c>
      <c r="E332">
        <v>0.23</v>
      </c>
      <c r="F332">
        <v>0.52</v>
      </c>
      <c r="G332">
        <v>0.11799999999999999</v>
      </c>
      <c r="H332" s="8">
        <v>109</v>
      </c>
    </row>
    <row r="333" spans="1:8" x14ac:dyDescent="0.2">
      <c r="A333" t="s">
        <v>453</v>
      </c>
      <c r="B333">
        <v>0.98599999999999999</v>
      </c>
      <c r="C333">
        <v>0.28799999999999998</v>
      </c>
      <c r="D333">
        <v>0.874</v>
      </c>
      <c r="E333">
        <v>8.5999999999999993E-2</v>
      </c>
      <c r="F333">
        <v>6.6000000000000003E-2</v>
      </c>
      <c r="G333">
        <v>0.85599999999999998</v>
      </c>
      <c r="H333" s="8">
        <v>77</v>
      </c>
    </row>
    <row r="334" spans="1:8" x14ac:dyDescent="0.2">
      <c r="A334" t="s">
        <v>454</v>
      </c>
      <c r="B334">
        <v>0.93600000000000005</v>
      </c>
      <c r="C334">
        <v>0.59599999999999997</v>
      </c>
      <c r="D334">
        <v>0.55600000000000005</v>
      </c>
      <c r="E334">
        <v>0.29399999999999998</v>
      </c>
      <c r="F334">
        <v>0.308</v>
      </c>
      <c r="G334">
        <v>0.53600000000000003</v>
      </c>
      <c r="H334" s="8">
        <v>118</v>
      </c>
    </row>
    <row r="335" spans="1:8" x14ac:dyDescent="0.2">
      <c r="A335" t="s">
        <v>455</v>
      </c>
      <c r="B335">
        <v>0.79200000000000004</v>
      </c>
      <c r="C335">
        <v>0.93799999999999994</v>
      </c>
      <c r="D335">
        <v>0.32600000000000001</v>
      </c>
      <c r="E335">
        <v>0.74399999999999999</v>
      </c>
      <c r="F335">
        <v>0.80600000000000005</v>
      </c>
      <c r="G335">
        <v>0.23</v>
      </c>
      <c r="H335" s="8">
        <v>102</v>
      </c>
    </row>
    <row r="336" spans="1:8" x14ac:dyDescent="0.2">
      <c r="A336" t="s">
        <v>456</v>
      </c>
      <c r="B336">
        <v>0.996</v>
      </c>
      <c r="C336">
        <v>0.44600000000000001</v>
      </c>
      <c r="D336">
        <v>0.91200000000000003</v>
      </c>
      <c r="E336">
        <v>0.29399999999999998</v>
      </c>
      <c r="F336">
        <v>0.374</v>
      </c>
      <c r="G336">
        <v>0.86799999999999999</v>
      </c>
      <c r="H336" s="8">
        <v>124</v>
      </c>
    </row>
    <row r="337" spans="1:8" x14ac:dyDescent="0.2">
      <c r="A337" t="s">
        <v>457</v>
      </c>
      <c r="B337">
        <v>0.76</v>
      </c>
      <c r="C337">
        <v>0.49</v>
      </c>
      <c r="D337">
        <v>0.438</v>
      </c>
      <c r="E337">
        <v>0.23400000000000001</v>
      </c>
      <c r="F337">
        <v>0.14199999999999999</v>
      </c>
      <c r="G337">
        <v>0.33600000000000002</v>
      </c>
      <c r="H337" s="8">
        <v>67</v>
      </c>
    </row>
    <row r="338" spans="1:8" x14ac:dyDescent="0.2">
      <c r="A338" t="s">
        <v>458</v>
      </c>
      <c r="B338">
        <v>0.84</v>
      </c>
      <c r="C338">
        <v>0.59599999999999997</v>
      </c>
      <c r="D338">
        <v>0.372</v>
      </c>
      <c r="E338">
        <v>0.28799999999999998</v>
      </c>
      <c r="F338">
        <v>0.3</v>
      </c>
      <c r="G338">
        <v>0.434</v>
      </c>
      <c r="H338" s="8">
        <v>106</v>
      </c>
    </row>
    <row r="339" spans="1:8" x14ac:dyDescent="0.2">
      <c r="A339" t="s">
        <v>459</v>
      </c>
      <c r="B339">
        <v>0.996</v>
      </c>
      <c r="C339">
        <v>0.51200000000000001</v>
      </c>
      <c r="D339">
        <v>0.92800000000000005</v>
      </c>
      <c r="E339">
        <v>0.19400000000000001</v>
      </c>
      <c r="F339">
        <v>0.17799999999999999</v>
      </c>
      <c r="G339">
        <v>0.84199999999999997</v>
      </c>
      <c r="H339" s="8">
        <v>73</v>
      </c>
    </row>
    <row r="340" spans="1:8" x14ac:dyDescent="0.2">
      <c r="A340" t="s">
        <v>460</v>
      </c>
      <c r="B340">
        <v>0.876</v>
      </c>
      <c r="C340">
        <v>0.71399999999999997</v>
      </c>
      <c r="D340">
        <v>0.47799999999999998</v>
      </c>
      <c r="E340">
        <v>0.40799999999999997</v>
      </c>
      <c r="F340">
        <v>0.59</v>
      </c>
      <c r="G340">
        <v>0.41599999999999998</v>
      </c>
      <c r="H340" s="8">
        <v>99</v>
      </c>
    </row>
    <row r="341" spans="1:8" x14ac:dyDescent="0.2">
      <c r="A341" t="s">
        <v>461</v>
      </c>
      <c r="B341">
        <v>0.98399999999999999</v>
      </c>
      <c r="C341">
        <v>0.55600000000000005</v>
      </c>
      <c r="D341">
        <v>0.85199999999999998</v>
      </c>
      <c r="E341">
        <v>0.25800000000000001</v>
      </c>
      <c r="F341">
        <v>0.28799999999999998</v>
      </c>
      <c r="G341">
        <v>0.84399999999999997</v>
      </c>
      <c r="H341" s="8">
        <v>100</v>
      </c>
    </row>
    <row r="342" spans="1:8" x14ac:dyDescent="0.2">
      <c r="A342" t="s">
        <v>462</v>
      </c>
      <c r="B342">
        <v>0.92800000000000005</v>
      </c>
      <c r="C342">
        <v>0.88</v>
      </c>
      <c r="D342">
        <v>0.56000000000000005</v>
      </c>
      <c r="E342">
        <v>0.622</v>
      </c>
      <c r="F342">
        <v>0.51600000000000001</v>
      </c>
      <c r="G342">
        <v>0.54600000000000004</v>
      </c>
      <c r="H342" s="8">
        <v>90</v>
      </c>
    </row>
    <row r="343" spans="1:8" x14ac:dyDescent="0.2">
      <c r="A343" t="s">
        <v>463</v>
      </c>
      <c r="B343">
        <v>0.9</v>
      </c>
      <c r="C343">
        <v>0.72199999999999998</v>
      </c>
      <c r="D343">
        <v>0.57399999999999995</v>
      </c>
      <c r="E343">
        <v>0.42599999999999999</v>
      </c>
      <c r="F343">
        <v>0.59799999999999998</v>
      </c>
      <c r="G343">
        <v>0.48</v>
      </c>
      <c r="H343" s="8">
        <v>101</v>
      </c>
    </row>
    <row r="344" spans="1:8" x14ac:dyDescent="0.2">
      <c r="A344" t="s">
        <v>464</v>
      </c>
      <c r="B344">
        <v>0.83399999999999996</v>
      </c>
      <c r="C344">
        <v>0.73599999999999999</v>
      </c>
      <c r="D344">
        <v>0.47799999999999998</v>
      </c>
      <c r="E344">
        <v>0.57799999999999996</v>
      </c>
      <c r="F344">
        <v>0.63800000000000001</v>
      </c>
      <c r="G344">
        <v>0.37</v>
      </c>
      <c r="H344" s="8">
        <v>87</v>
      </c>
    </row>
    <row r="345" spans="1:8" x14ac:dyDescent="0.2">
      <c r="A345" t="s">
        <v>465</v>
      </c>
      <c r="B345">
        <v>0.99199999999999999</v>
      </c>
      <c r="C345">
        <v>0.996</v>
      </c>
      <c r="D345">
        <v>0.85399999999999998</v>
      </c>
      <c r="E345">
        <v>0.91</v>
      </c>
      <c r="F345">
        <v>0.98399999999999999</v>
      </c>
      <c r="G345">
        <v>0.88200000000000001</v>
      </c>
      <c r="H345" s="8">
        <v>84</v>
      </c>
    </row>
    <row r="346" spans="1:8" x14ac:dyDescent="0.2">
      <c r="A346" t="s">
        <v>466</v>
      </c>
      <c r="B346">
        <v>0.83599999999999997</v>
      </c>
      <c r="C346">
        <v>0.65600000000000003</v>
      </c>
      <c r="D346">
        <v>0.41199999999999998</v>
      </c>
      <c r="E346">
        <v>0.39200000000000002</v>
      </c>
      <c r="F346">
        <v>0.47399999999999998</v>
      </c>
      <c r="G346">
        <v>0.23799999999999999</v>
      </c>
      <c r="H346" s="8">
        <v>98</v>
      </c>
    </row>
    <row r="347" spans="1:8" x14ac:dyDescent="0.2">
      <c r="A347" t="s">
        <v>467</v>
      </c>
      <c r="B347">
        <v>0.99199999999999999</v>
      </c>
      <c r="C347">
        <v>0.86399999999999999</v>
      </c>
      <c r="D347">
        <v>0.86799999999999999</v>
      </c>
      <c r="E347">
        <v>0.65</v>
      </c>
      <c r="F347">
        <v>0.82399999999999995</v>
      </c>
      <c r="G347">
        <v>0.79400000000000004</v>
      </c>
      <c r="H347" s="8">
        <v>128</v>
      </c>
    </row>
    <row r="348" spans="1:8" x14ac:dyDescent="0.2">
      <c r="A348" t="s">
        <v>468</v>
      </c>
      <c r="B348">
        <v>0.34</v>
      </c>
      <c r="C348">
        <v>0.27600000000000002</v>
      </c>
      <c r="D348">
        <v>5.3999999999999999E-2</v>
      </c>
      <c r="E348">
        <v>6.4000000000000001E-2</v>
      </c>
      <c r="F348">
        <v>8.0000000000000002E-3</v>
      </c>
      <c r="G348">
        <v>0.1</v>
      </c>
      <c r="H348" s="8">
        <v>91</v>
      </c>
    </row>
    <row r="349" spans="1:8" x14ac:dyDescent="0.2">
      <c r="A349" t="s">
        <v>469</v>
      </c>
      <c r="B349">
        <v>0.93200000000000005</v>
      </c>
      <c r="C349">
        <v>0.34200000000000003</v>
      </c>
      <c r="D349">
        <v>0.51200000000000001</v>
      </c>
      <c r="E349">
        <v>6.6000000000000003E-2</v>
      </c>
      <c r="F349">
        <v>8.5999999999999993E-2</v>
      </c>
      <c r="G349">
        <v>0.42599999999999999</v>
      </c>
      <c r="H349" s="8">
        <v>112</v>
      </c>
    </row>
    <row r="350" spans="1:8" x14ac:dyDescent="0.2">
      <c r="A350" t="s">
        <v>470</v>
      </c>
      <c r="B350">
        <v>0</v>
      </c>
      <c r="C350">
        <v>0.122</v>
      </c>
      <c r="D350">
        <v>0</v>
      </c>
      <c r="E350">
        <v>1.2E-2</v>
      </c>
      <c r="F350">
        <v>0</v>
      </c>
      <c r="G350">
        <v>0</v>
      </c>
      <c r="H350" s="8">
        <v>138</v>
      </c>
    </row>
    <row r="351" spans="1:8" x14ac:dyDescent="0.2">
      <c r="A351" t="s">
        <v>471</v>
      </c>
      <c r="B351">
        <v>0.73599999999999999</v>
      </c>
      <c r="C351">
        <v>0.78200000000000003</v>
      </c>
      <c r="D351">
        <v>0.32600000000000001</v>
      </c>
      <c r="E351">
        <v>0.504</v>
      </c>
      <c r="F351">
        <v>0.42799999999999999</v>
      </c>
      <c r="G351">
        <v>0.42399999999999999</v>
      </c>
      <c r="H351" s="8">
        <v>85</v>
      </c>
    </row>
    <row r="352" spans="1:8" x14ac:dyDescent="0.2">
      <c r="A352" t="s">
        <v>472</v>
      </c>
      <c r="B352">
        <v>0.59199999999999997</v>
      </c>
      <c r="C352">
        <v>0.64</v>
      </c>
      <c r="D352">
        <v>0.184</v>
      </c>
      <c r="E352">
        <v>0.30199999999999999</v>
      </c>
      <c r="F352">
        <v>0.374</v>
      </c>
      <c r="G352">
        <v>0.11799999999999999</v>
      </c>
      <c r="H352" s="8">
        <v>105</v>
      </c>
    </row>
    <row r="353" spans="1:8" x14ac:dyDescent="0.2">
      <c r="A353" t="s">
        <v>473</v>
      </c>
      <c r="B353">
        <v>0.99199999999999999</v>
      </c>
      <c r="C353">
        <v>0.81399999999999995</v>
      </c>
      <c r="D353">
        <v>0.78600000000000003</v>
      </c>
      <c r="E353">
        <v>0.53600000000000003</v>
      </c>
      <c r="F353">
        <v>0.56999999999999995</v>
      </c>
      <c r="G353">
        <v>0.68799999999999994</v>
      </c>
      <c r="H353" s="8">
        <v>112</v>
      </c>
    </row>
    <row r="354" spans="1:8" x14ac:dyDescent="0.2">
      <c r="A354" t="s">
        <v>474</v>
      </c>
      <c r="B354">
        <v>0.44</v>
      </c>
      <c r="C354">
        <v>0.69599999999999995</v>
      </c>
      <c r="D354">
        <v>0.11799999999999999</v>
      </c>
      <c r="E354">
        <v>0.33800000000000002</v>
      </c>
      <c r="F354">
        <v>0.59399999999999997</v>
      </c>
      <c r="G354">
        <v>0.11</v>
      </c>
      <c r="H354" s="8">
        <v>77</v>
      </c>
    </row>
    <row r="355" spans="1:8" x14ac:dyDescent="0.2">
      <c r="A355" t="s">
        <v>475</v>
      </c>
      <c r="B355">
        <v>0.996</v>
      </c>
      <c r="C355">
        <v>0.52400000000000002</v>
      </c>
      <c r="D355">
        <v>0.85</v>
      </c>
      <c r="E355">
        <v>0.20799999999999999</v>
      </c>
      <c r="F355">
        <v>0.23200000000000001</v>
      </c>
      <c r="G355">
        <v>0.82599999999999996</v>
      </c>
      <c r="H355" s="8">
        <v>146</v>
      </c>
    </row>
    <row r="356" spans="1:8" x14ac:dyDescent="0.2">
      <c r="A356" t="s">
        <v>476</v>
      </c>
      <c r="B356">
        <v>0.93600000000000005</v>
      </c>
      <c r="C356">
        <v>0.54</v>
      </c>
      <c r="D356">
        <v>0.61199999999999999</v>
      </c>
      <c r="E356">
        <v>0.29399999999999998</v>
      </c>
      <c r="F356">
        <v>0.38</v>
      </c>
      <c r="G356">
        <v>0.50600000000000001</v>
      </c>
      <c r="H356" s="8">
        <v>142</v>
      </c>
    </row>
    <row r="357" spans="1:8" x14ac:dyDescent="0.2">
      <c r="A357" t="s">
        <v>477</v>
      </c>
      <c r="B357">
        <v>0.78200000000000003</v>
      </c>
      <c r="C357">
        <v>0.7</v>
      </c>
      <c r="D357">
        <v>0.34200000000000003</v>
      </c>
      <c r="E357">
        <v>0.40200000000000002</v>
      </c>
      <c r="F357">
        <v>0.36399999999999999</v>
      </c>
      <c r="G357">
        <v>0.25</v>
      </c>
      <c r="H357" s="8">
        <v>90</v>
      </c>
    </row>
    <row r="358" spans="1:8" x14ac:dyDescent="0.2">
      <c r="A358" t="s">
        <v>478</v>
      </c>
      <c r="B358">
        <v>0.308</v>
      </c>
      <c r="C358">
        <v>0.37</v>
      </c>
      <c r="D358">
        <v>4.8000000000000001E-2</v>
      </c>
      <c r="E358">
        <v>0.1</v>
      </c>
      <c r="F358">
        <v>0.152</v>
      </c>
      <c r="G358">
        <v>0.11600000000000001</v>
      </c>
      <c r="H358" s="8">
        <v>76</v>
      </c>
    </row>
    <row r="359" spans="1:8" x14ac:dyDescent="0.2">
      <c r="A359" t="s">
        <v>479</v>
      </c>
      <c r="B359">
        <v>0.98799999999999999</v>
      </c>
      <c r="C359">
        <v>0.70799999999999996</v>
      </c>
      <c r="D359">
        <v>0.79600000000000004</v>
      </c>
      <c r="E359">
        <v>0.40799999999999997</v>
      </c>
      <c r="F359">
        <v>0.312</v>
      </c>
      <c r="G359">
        <v>0.74</v>
      </c>
      <c r="H359" s="8">
        <v>76</v>
      </c>
    </row>
    <row r="360" spans="1:8" x14ac:dyDescent="0.2">
      <c r="A360" t="s">
        <v>480</v>
      </c>
      <c r="B360">
        <v>0.32</v>
      </c>
      <c r="C360">
        <v>0.60199999999999998</v>
      </c>
      <c r="D360">
        <v>0.02</v>
      </c>
      <c r="E360">
        <v>0.26800000000000002</v>
      </c>
      <c r="F360">
        <v>0.34</v>
      </c>
      <c r="G360">
        <v>0.06</v>
      </c>
      <c r="H360" s="8">
        <v>131</v>
      </c>
    </row>
    <row r="361" spans="1:8" x14ac:dyDescent="0.2">
      <c r="A361" t="s">
        <v>481</v>
      </c>
      <c r="B361">
        <v>0.67</v>
      </c>
      <c r="C361">
        <v>0.46</v>
      </c>
      <c r="D361">
        <v>0.25800000000000001</v>
      </c>
      <c r="E361">
        <v>0.20399999999999999</v>
      </c>
      <c r="F361">
        <v>0.29399999999999998</v>
      </c>
      <c r="G361">
        <v>0.246</v>
      </c>
      <c r="H361" s="8">
        <v>102</v>
      </c>
    </row>
    <row r="362" spans="1:8" x14ac:dyDescent="0.2">
      <c r="A362" t="s">
        <v>482</v>
      </c>
      <c r="B362">
        <v>0.82399999999999995</v>
      </c>
      <c r="C362">
        <v>0.26400000000000001</v>
      </c>
      <c r="D362">
        <v>0.378</v>
      </c>
      <c r="E362">
        <v>0.104</v>
      </c>
      <c r="F362">
        <v>0.13600000000000001</v>
      </c>
      <c r="G362">
        <v>0.39800000000000002</v>
      </c>
      <c r="H362" s="8">
        <v>101</v>
      </c>
    </row>
    <row r="363" spans="1:8" x14ac:dyDescent="0.2">
      <c r="A363" t="s">
        <v>483</v>
      </c>
      <c r="B363">
        <v>1</v>
      </c>
      <c r="C363">
        <v>0.79600000000000004</v>
      </c>
      <c r="D363">
        <v>0.996</v>
      </c>
      <c r="E363">
        <v>0.42599999999999999</v>
      </c>
      <c r="F363">
        <v>0.92400000000000004</v>
      </c>
      <c r="G363">
        <v>1</v>
      </c>
      <c r="H363" s="8">
        <v>78</v>
      </c>
    </row>
    <row r="364" spans="1:8" x14ac:dyDescent="0.2">
      <c r="A364" t="s">
        <v>484</v>
      </c>
      <c r="B364">
        <v>0.83</v>
      </c>
      <c r="C364">
        <v>0.69</v>
      </c>
      <c r="D364">
        <v>0.42</v>
      </c>
      <c r="E364">
        <v>0.39800000000000002</v>
      </c>
      <c r="F364">
        <v>0.51600000000000001</v>
      </c>
      <c r="G364">
        <v>0.34200000000000003</v>
      </c>
      <c r="H364" s="8">
        <v>113</v>
      </c>
    </row>
    <row r="365" spans="1:8" x14ac:dyDescent="0.2">
      <c r="A365" t="s">
        <v>485</v>
      </c>
      <c r="B365">
        <v>0.38200000000000001</v>
      </c>
      <c r="C365">
        <v>0.32</v>
      </c>
      <c r="D365">
        <v>3.7999999999999999E-2</v>
      </c>
      <c r="E365">
        <v>7.0000000000000007E-2</v>
      </c>
      <c r="F365">
        <v>0.11</v>
      </c>
      <c r="G365">
        <v>0.05</v>
      </c>
      <c r="H365" s="8">
        <v>125</v>
      </c>
    </row>
    <row r="366" spans="1:8" x14ac:dyDescent="0.2">
      <c r="A366" t="s">
        <v>486</v>
      </c>
      <c r="B366">
        <v>0.754</v>
      </c>
      <c r="C366">
        <v>0.45200000000000001</v>
      </c>
      <c r="D366">
        <v>0.33200000000000002</v>
      </c>
      <c r="E366">
        <v>0.186</v>
      </c>
      <c r="F366">
        <v>0.22</v>
      </c>
      <c r="G366">
        <v>0.51200000000000001</v>
      </c>
      <c r="H366" s="8">
        <v>66</v>
      </c>
    </row>
    <row r="367" spans="1:8" x14ac:dyDescent="0.2">
      <c r="A367" t="s">
        <v>487</v>
      </c>
      <c r="B367">
        <v>1</v>
      </c>
      <c r="C367">
        <v>0.40799999999999997</v>
      </c>
      <c r="D367">
        <v>0.94399999999999995</v>
      </c>
      <c r="E367">
        <v>0.16</v>
      </c>
      <c r="F367">
        <v>0.16800000000000001</v>
      </c>
      <c r="G367">
        <v>0.90200000000000002</v>
      </c>
      <c r="H367" s="8">
        <v>133</v>
      </c>
    </row>
    <row r="368" spans="1:8" x14ac:dyDescent="0.2">
      <c r="A368" t="s">
        <v>488</v>
      </c>
      <c r="B368">
        <v>0.59599999999999997</v>
      </c>
      <c r="C368">
        <v>0.53200000000000003</v>
      </c>
      <c r="D368">
        <v>0.158</v>
      </c>
      <c r="E368">
        <v>0.27</v>
      </c>
      <c r="F368">
        <v>0.35199999999999998</v>
      </c>
      <c r="G368">
        <v>0.13200000000000001</v>
      </c>
      <c r="H368" s="8">
        <v>94</v>
      </c>
    </row>
    <row r="369" spans="1:8" x14ac:dyDescent="0.2">
      <c r="A369" t="s">
        <v>489</v>
      </c>
      <c r="B369">
        <v>0.71199999999999997</v>
      </c>
      <c r="C369">
        <v>0.46800000000000003</v>
      </c>
      <c r="D369">
        <v>0.27400000000000002</v>
      </c>
      <c r="E369">
        <v>0.158</v>
      </c>
      <c r="F369">
        <v>0.246</v>
      </c>
      <c r="G369">
        <v>0.28199999999999997</v>
      </c>
      <c r="H369" s="8">
        <v>72</v>
      </c>
    </row>
    <row r="370" spans="1:8" x14ac:dyDescent="0.2">
      <c r="A370" t="s">
        <v>490</v>
      </c>
      <c r="B370">
        <v>0.71</v>
      </c>
      <c r="C370">
        <v>0.7</v>
      </c>
      <c r="D370">
        <v>0.25800000000000001</v>
      </c>
      <c r="E370">
        <v>0.35799999999999998</v>
      </c>
      <c r="F370">
        <v>0.27</v>
      </c>
      <c r="G370">
        <v>0.20799999999999999</v>
      </c>
      <c r="H370" s="8">
        <v>127</v>
      </c>
    </row>
    <row r="371" spans="1:8" x14ac:dyDescent="0.2">
      <c r="A371" t="s">
        <v>491</v>
      </c>
      <c r="B371">
        <v>0.95799999999999996</v>
      </c>
      <c r="C371">
        <v>0.35</v>
      </c>
      <c r="D371">
        <v>0.71199999999999997</v>
      </c>
      <c r="E371">
        <v>0.13800000000000001</v>
      </c>
      <c r="F371">
        <v>0.35</v>
      </c>
      <c r="G371">
        <v>0.746</v>
      </c>
      <c r="H371" s="8">
        <v>135</v>
      </c>
    </row>
    <row r="372" spans="1:8" x14ac:dyDescent="0.2">
      <c r="A372" t="s">
        <v>492</v>
      </c>
      <c r="B372">
        <v>0.91</v>
      </c>
      <c r="C372">
        <v>0.50800000000000001</v>
      </c>
      <c r="D372">
        <v>0.56599999999999995</v>
      </c>
      <c r="E372">
        <v>0.20599999999999999</v>
      </c>
      <c r="F372">
        <v>0.222</v>
      </c>
      <c r="G372">
        <v>0.6</v>
      </c>
      <c r="H372" s="8">
        <v>111</v>
      </c>
    </row>
    <row r="373" spans="1:8" x14ac:dyDescent="0.2">
      <c r="A373" t="s">
        <v>493</v>
      </c>
      <c r="B373">
        <v>0.90400000000000003</v>
      </c>
      <c r="C373">
        <v>0.87</v>
      </c>
      <c r="D373">
        <v>0.46</v>
      </c>
      <c r="E373">
        <v>0.61599999999999999</v>
      </c>
      <c r="F373">
        <v>0.64600000000000002</v>
      </c>
      <c r="G373">
        <v>0.54</v>
      </c>
      <c r="H373" s="8">
        <v>132</v>
      </c>
    </row>
    <row r="374" spans="1:8" x14ac:dyDescent="0.2">
      <c r="A374" t="s">
        <v>494</v>
      </c>
      <c r="B374">
        <v>0.65200000000000002</v>
      </c>
      <c r="C374">
        <v>0.23799999999999999</v>
      </c>
      <c r="D374">
        <v>0.17</v>
      </c>
      <c r="E374">
        <v>5.1999999999999998E-2</v>
      </c>
      <c r="F374">
        <v>5.6000000000000001E-2</v>
      </c>
      <c r="G374">
        <v>0.23200000000000001</v>
      </c>
      <c r="H374" s="8">
        <v>131</v>
      </c>
    </row>
    <row r="375" spans="1:8" x14ac:dyDescent="0.2">
      <c r="A375" t="s">
        <v>495</v>
      </c>
      <c r="B375">
        <v>0.81799999999999995</v>
      </c>
      <c r="C375">
        <v>0.73399999999999999</v>
      </c>
      <c r="D375">
        <v>0.23599999999999999</v>
      </c>
      <c r="E375">
        <v>0.38200000000000001</v>
      </c>
      <c r="F375">
        <v>0.34799999999999998</v>
      </c>
      <c r="G375">
        <v>0.49199999999999999</v>
      </c>
      <c r="H375" s="8">
        <v>180</v>
      </c>
    </row>
    <row r="376" spans="1:8" x14ac:dyDescent="0.2">
      <c r="A376" t="s">
        <v>496</v>
      </c>
      <c r="B376">
        <v>0.85799999999999998</v>
      </c>
      <c r="C376">
        <v>0.78400000000000003</v>
      </c>
      <c r="D376">
        <v>0.28599999999999998</v>
      </c>
      <c r="E376">
        <v>0.496</v>
      </c>
      <c r="F376">
        <v>0.77400000000000002</v>
      </c>
      <c r="G376">
        <v>0.38200000000000001</v>
      </c>
      <c r="H376" s="8">
        <v>168</v>
      </c>
    </row>
    <row r="377" spans="1:8" x14ac:dyDescent="0.2">
      <c r="A377" t="s">
        <v>497</v>
      </c>
      <c r="B377">
        <v>0.98799999999999999</v>
      </c>
      <c r="C377">
        <v>0.77400000000000002</v>
      </c>
      <c r="D377">
        <v>0.77200000000000002</v>
      </c>
      <c r="E377">
        <v>0.50600000000000001</v>
      </c>
      <c r="F377">
        <v>0.65400000000000003</v>
      </c>
      <c r="G377">
        <v>0.79400000000000004</v>
      </c>
      <c r="H377" s="8">
        <v>153</v>
      </c>
    </row>
    <row r="378" spans="1:8" x14ac:dyDescent="0.2">
      <c r="A378" t="s">
        <v>498</v>
      </c>
      <c r="B378">
        <v>0.94</v>
      </c>
      <c r="C378">
        <v>0.112</v>
      </c>
      <c r="D378">
        <v>0.63800000000000001</v>
      </c>
      <c r="E378">
        <v>0</v>
      </c>
      <c r="F378">
        <v>0</v>
      </c>
      <c r="G378">
        <v>0.53600000000000003</v>
      </c>
      <c r="H378" s="8">
        <v>138</v>
      </c>
    </row>
    <row r="379" spans="1:8" x14ac:dyDescent="0.2">
      <c r="A379" t="s">
        <v>499</v>
      </c>
      <c r="B379">
        <v>0.68600000000000005</v>
      </c>
      <c r="C379">
        <v>0.316</v>
      </c>
      <c r="D379">
        <v>0.16</v>
      </c>
      <c r="E379">
        <v>0.11</v>
      </c>
      <c r="F379">
        <v>0.13400000000000001</v>
      </c>
      <c r="G379">
        <v>0.36199999999999999</v>
      </c>
      <c r="H379" s="8">
        <v>153</v>
      </c>
    </row>
    <row r="380" spans="1:8" x14ac:dyDescent="0.2">
      <c r="A380" t="s">
        <v>500</v>
      </c>
      <c r="B380">
        <v>0</v>
      </c>
      <c r="C380">
        <v>0.13</v>
      </c>
      <c r="D380">
        <v>0</v>
      </c>
      <c r="E380">
        <v>0.01</v>
      </c>
      <c r="F380">
        <v>0</v>
      </c>
      <c r="G380">
        <v>0</v>
      </c>
      <c r="H380" s="8">
        <v>129</v>
      </c>
    </row>
    <row r="381" spans="1:8" x14ac:dyDescent="0.2">
      <c r="A381" t="s">
        <v>501</v>
      </c>
      <c r="B381">
        <v>0.96799999999999997</v>
      </c>
      <c r="C381">
        <v>0.30599999999999999</v>
      </c>
      <c r="D381">
        <v>0.73799999999999999</v>
      </c>
      <c r="E381">
        <v>0.104</v>
      </c>
      <c r="F381">
        <v>4.3999999999999997E-2</v>
      </c>
      <c r="G381">
        <v>0.70799999999999996</v>
      </c>
      <c r="H381" s="8">
        <v>111</v>
      </c>
    </row>
    <row r="382" spans="1:8" x14ac:dyDescent="0.2">
      <c r="A382" t="s">
        <v>502</v>
      </c>
      <c r="B382">
        <v>0.99399999999999999</v>
      </c>
      <c r="C382">
        <v>0.50800000000000001</v>
      </c>
      <c r="D382">
        <v>0.84799999999999998</v>
      </c>
      <c r="E382">
        <v>0.21199999999999999</v>
      </c>
      <c r="F382">
        <v>0.28999999999999998</v>
      </c>
      <c r="G382">
        <v>0.83599999999999997</v>
      </c>
      <c r="H382" s="8">
        <v>150</v>
      </c>
    </row>
    <row r="383" spans="1:8" x14ac:dyDescent="0.2">
      <c r="A383" t="s">
        <v>503</v>
      </c>
      <c r="B383">
        <v>1</v>
      </c>
      <c r="C383">
        <v>0.30399999999999999</v>
      </c>
      <c r="D383">
        <v>0.98199999999999998</v>
      </c>
      <c r="E383">
        <v>9.1999999999999998E-2</v>
      </c>
      <c r="F383">
        <v>0.08</v>
      </c>
      <c r="G383">
        <v>0.99199999999999999</v>
      </c>
      <c r="H383" s="8">
        <v>147</v>
      </c>
    </row>
    <row r="384" spans="1:8" x14ac:dyDescent="0.2">
      <c r="A384" t="s">
        <v>504</v>
      </c>
      <c r="B384">
        <v>0.878</v>
      </c>
      <c r="C384">
        <v>0.43</v>
      </c>
      <c r="D384">
        <v>0.36199999999999999</v>
      </c>
      <c r="E384">
        <v>0.14799999999999999</v>
      </c>
      <c r="F384">
        <v>7.5999999999999998E-2</v>
      </c>
      <c r="G384">
        <v>0.29399999999999998</v>
      </c>
      <c r="H384" s="8">
        <v>140</v>
      </c>
    </row>
    <row r="385" spans="1:8" x14ac:dyDescent="0.2">
      <c r="A385" t="s">
        <v>505</v>
      </c>
      <c r="B385">
        <v>0.89600000000000002</v>
      </c>
      <c r="C385">
        <v>0.57199999999999995</v>
      </c>
      <c r="D385">
        <v>0.44800000000000001</v>
      </c>
      <c r="E385">
        <v>0.26800000000000002</v>
      </c>
      <c r="F385">
        <v>0.438</v>
      </c>
      <c r="G385">
        <v>0.49399999999999999</v>
      </c>
      <c r="H385" s="8">
        <v>119</v>
      </c>
    </row>
    <row r="386" spans="1:8" x14ac:dyDescent="0.2">
      <c r="A386" t="s">
        <v>506</v>
      </c>
      <c r="B386">
        <v>0.57999999999999996</v>
      </c>
      <c r="C386">
        <v>0.31</v>
      </c>
      <c r="D386">
        <v>0.124</v>
      </c>
      <c r="E386">
        <v>3.2000000000000001E-2</v>
      </c>
      <c r="F386">
        <v>0</v>
      </c>
      <c r="G386">
        <v>8.2000000000000003E-2</v>
      </c>
      <c r="H386" s="8">
        <v>168</v>
      </c>
    </row>
    <row r="387" spans="1:8" x14ac:dyDescent="0.2">
      <c r="A387" t="s">
        <v>507</v>
      </c>
      <c r="B387">
        <v>0.88800000000000001</v>
      </c>
      <c r="C387">
        <v>0.498</v>
      </c>
      <c r="D387">
        <v>0.52200000000000002</v>
      </c>
      <c r="E387">
        <v>0.16800000000000001</v>
      </c>
      <c r="F387">
        <v>2.4E-2</v>
      </c>
      <c r="G387">
        <v>0.44400000000000001</v>
      </c>
      <c r="H387" s="8">
        <v>181</v>
      </c>
    </row>
    <row r="388" spans="1:8" x14ac:dyDescent="0.2">
      <c r="A388" t="s">
        <v>508</v>
      </c>
      <c r="B388">
        <v>0.99199999999999999</v>
      </c>
      <c r="C388">
        <v>0.93400000000000005</v>
      </c>
      <c r="D388">
        <v>0.84399999999999997</v>
      </c>
      <c r="E388">
        <v>0.82399999999999995</v>
      </c>
      <c r="F388">
        <v>0.94199999999999995</v>
      </c>
      <c r="G388">
        <v>0.746</v>
      </c>
      <c r="H388" s="8">
        <v>197</v>
      </c>
    </row>
    <row r="389" spans="1:8" x14ac:dyDescent="0.2">
      <c r="A389" t="s">
        <v>509</v>
      </c>
      <c r="B389">
        <v>0.89600000000000002</v>
      </c>
      <c r="C389">
        <v>0.47199999999999998</v>
      </c>
      <c r="D389">
        <v>0.498</v>
      </c>
      <c r="E389">
        <v>0.20399999999999999</v>
      </c>
      <c r="F389">
        <v>0.33200000000000002</v>
      </c>
      <c r="G389">
        <v>0.378</v>
      </c>
      <c r="H389" s="8">
        <v>155</v>
      </c>
    </row>
    <row r="390" spans="1:8" x14ac:dyDescent="0.2">
      <c r="A390" t="s">
        <v>510</v>
      </c>
      <c r="B390">
        <v>0.79</v>
      </c>
      <c r="C390">
        <v>0.39400000000000002</v>
      </c>
      <c r="D390">
        <v>0.216</v>
      </c>
      <c r="E390">
        <v>0.13600000000000001</v>
      </c>
      <c r="F390">
        <v>0.32</v>
      </c>
      <c r="G390">
        <v>0.248</v>
      </c>
      <c r="H390" s="8">
        <v>170</v>
      </c>
    </row>
    <row r="391" spans="1:8" x14ac:dyDescent="0.2">
      <c r="A391" t="s">
        <v>511</v>
      </c>
      <c r="B391">
        <v>0.98799999999999999</v>
      </c>
      <c r="C391">
        <v>0.626</v>
      </c>
      <c r="D391">
        <v>0.81200000000000006</v>
      </c>
      <c r="E391">
        <v>0.32</v>
      </c>
      <c r="F391">
        <v>0.61799999999999999</v>
      </c>
      <c r="G391">
        <v>0.746</v>
      </c>
      <c r="H391" s="8">
        <v>139</v>
      </c>
    </row>
    <row r="392" spans="1:8" x14ac:dyDescent="0.2">
      <c r="A392" t="s">
        <v>512</v>
      </c>
      <c r="B392">
        <v>0.91</v>
      </c>
      <c r="C392">
        <v>0.97599999999999998</v>
      </c>
      <c r="D392">
        <v>0.41399999999999998</v>
      </c>
      <c r="E392">
        <v>0.92800000000000005</v>
      </c>
      <c r="F392">
        <v>0.97399999999999998</v>
      </c>
      <c r="G392">
        <v>0.48199999999999998</v>
      </c>
      <c r="H392" s="8">
        <v>160</v>
      </c>
    </row>
    <row r="393" spans="1:8" x14ac:dyDescent="0.2">
      <c r="A393" t="s">
        <v>513</v>
      </c>
      <c r="B393">
        <v>0.66600000000000004</v>
      </c>
      <c r="C393">
        <v>0.53400000000000003</v>
      </c>
      <c r="D393">
        <v>0.186</v>
      </c>
      <c r="E393">
        <v>0.32</v>
      </c>
      <c r="F393">
        <v>0.46400000000000002</v>
      </c>
      <c r="G393">
        <v>0.378</v>
      </c>
      <c r="H393" s="8">
        <v>155</v>
      </c>
    </row>
    <row r="394" spans="1:8" x14ac:dyDescent="0.2">
      <c r="A394" t="s">
        <v>514</v>
      </c>
      <c r="B394">
        <v>0.84</v>
      </c>
      <c r="C394">
        <v>0.97</v>
      </c>
      <c r="D394">
        <v>0.33400000000000002</v>
      </c>
      <c r="E394">
        <v>0.874</v>
      </c>
      <c r="F394">
        <v>0.89800000000000002</v>
      </c>
      <c r="G394">
        <v>0.69</v>
      </c>
      <c r="H394" s="8">
        <v>117</v>
      </c>
    </row>
    <row r="395" spans="1:8" x14ac:dyDescent="0.2">
      <c r="A395" t="s">
        <v>515</v>
      </c>
      <c r="B395">
        <v>0.99</v>
      </c>
      <c r="C395">
        <v>0.44600000000000001</v>
      </c>
      <c r="D395">
        <v>0.84199999999999997</v>
      </c>
      <c r="E395">
        <v>0.16</v>
      </c>
      <c r="F395">
        <v>0.26800000000000002</v>
      </c>
      <c r="G395">
        <v>0.81200000000000006</v>
      </c>
      <c r="H395" s="8">
        <v>132</v>
      </c>
    </row>
    <row r="396" spans="1:8" x14ac:dyDescent="0.2">
      <c r="A396" t="s">
        <v>516</v>
      </c>
      <c r="B396">
        <v>0.99</v>
      </c>
      <c r="C396">
        <v>0.66200000000000003</v>
      </c>
      <c r="D396">
        <v>0.81200000000000006</v>
      </c>
      <c r="E396">
        <v>0.39600000000000002</v>
      </c>
      <c r="F396">
        <v>0.32</v>
      </c>
      <c r="G396">
        <v>0.76600000000000001</v>
      </c>
      <c r="H396" s="8">
        <v>110</v>
      </c>
    </row>
    <row r="397" spans="1:8" x14ac:dyDescent="0.2">
      <c r="A397" t="s">
        <v>517</v>
      </c>
      <c r="B397">
        <v>0.996</v>
      </c>
      <c r="C397">
        <v>0.74399999999999999</v>
      </c>
      <c r="D397">
        <v>0.86399999999999999</v>
      </c>
      <c r="E397">
        <v>0.438</v>
      </c>
      <c r="F397">
        <v>0.71599999999999997</v>
      </c>
      <c r="G397">
        <v>0.81200000000000006</v>
      </c>
      <c r="H397" s="8">
        <v>166</v>
      </c>
    </row>
    <row r="398" spans="1:8" x14ac:dyDescent="0.2">
      <c r="A398" t="s">
        <v>518</v>
      </c>
      <c r="B398">
        <v>0.874</v>
      </c>
      <c r="C398">
        <v>0.74399999999999999</v>
      </c>
      <c r="D398">
        <v>0.45800000000000002</v>
      </c>
      <c r="E398">
        <v>0.38400000000000001</v>
      </c>
      <c r="F398">
        <v>0.45400000000000001</v>
      </c>
      <c r="G398">
        <v>0.49</v>
      </c>
      <c r="H398" s="8">
        <v>97</v>
      </c>
    </row>
    <row r="399" spans="1:8" x14ac:dyDescent="0.2">
      <c r="A399" t="s">
        <v>519</v>
      </c>
      <c r="B399">
        <v>0.83399999999999996</v>
      </c>
      <c r="C399">
        <v>0.64600000000000002</v>
      </c>
      <c r="D399">
        <v>0.28599999999999998</v>
      </c>
      <c r="E399">
        <v>0.40400000000000003</v>
      </c>
      <c r="F399">
        <v>0.39800000000000002</v>
      </c>
      <c r="G399">
        <v>0.59799999999999998</v>
      </c>
      <c r="H399" s="8">
        <v>149</v>
      </c>
    </row>
    <row r="400" spans="1:8" x14ac:dyDescent="0.2">
      <c r="A400" t="s">
        <v>520</v>
      </c>
      <c r="B400">
        <v>0.998</v>
      </c>
      <c r="C400">
        <v>0.73</v>
      </c>
      <c r="D400">
        <v>0.92</v>
      </c>
      <c r="E400">
        <v>0.38800000000000001</v>
      </c>
      <c r="F400">
        <v>0.63600000000000001</v>
      </c>
      <c r="G400">
        <v>0.86799999999999999</v>
      </c>
      <c r="H400" s="8">
        <v>180</v>
      </c>
    </row>
    <row r="401" spans="1:8" x14ac:dyDescent="0.2">
      <c r="A401" t="s">
        <v>521</v>
      </c>
      <c r="B401">
        <v>0.83399999999999996</v>
      </c>
      <c r="C401">
        <v>0.57599999999999996</v>
      </c>
      <c r="D401">
        <v>0.374</v>
      </c>
      <c r="E401">
        <v>0.30599999999999999</v>
      </c>
      <c r="F401">
        <v>0.57599999999999996</v>
      </c>
      <c r="G401">
        <v>0.48</v>
      </c>
      <c r="H401" s="8">
        <v>153</v>
      </c>
    </row>
    <row r="402" spans="1:8" x14ac:dyDescent="0.2">
      <c r="A402" t="s">
        <v>522</v>
      </c>
      <c r="B402">
        <v>0.42399999999999999</v>
      </c>
      <c r="C402">
        <v>0.70599999999999996</v>
      </c>
      <c r="D402">
        <v>7.1999999999999995E-2</v>
      </c>
      <c r="E402">
        <v>0.41399999999999998</v>
      </c>
      <c r="F402">
        <v>0.53</v>
      </c>
      <c r="G402">
        <v>0.05</v>
      </c>
      <c r="H402" s="8">
        <v>157</v>
      </c>
    </row>
    <row r="403" spans="1:8" x14ac:dyDescent="0.2">
      <c r="A403" t="s">
        <v>523</v>
      </c>
      <c r="B403">
        <v>0.9</v>
      </c>
      <c r="C403">
        <v>0.71799999999999997</v>
      </c>
      <c r="D403">
        <v>0.41599999999999998</v>
      </c>
      <c r="E403">
        <v>0.39</v>
      </c>
      <c r="F403">
        <v>0.2</v>
      </c>
      <c r="G403">
        <v>0.3</v>
      </c>
      <c r="H403" s="8">
        <v>154</v>
      </c>
    </row>
    <row r="404" spans="1:8" x14ac:dyDescent="0.2">
      <c r="A404" t="s">
        <v>524</v>
      </c>
      <c r="B404">
        <v>0.95</v>
      </c>
      <c r="C404">
        <v>0.81799999999999995</v>
      </c>
      <c r="D404">
        <v>0.68600000000000005</v>
      </c>
      <c r="E404">
        <v>0.55800000000000005</v>
      </c>
      <c r="F404">
        <v>3.2000000000000001E-2</v>
      </c>
      <c r="G404">
        <v>0.48199999999999998</v>
      </c>
      <c r="H404" s="8">
        <v>158</v>
      </c>
    </row>
    <row r="405" spans="1:8" x14ac:dyDescent="0.2">
      <c r="A405" t="s">
        <v>525</v>
      </c>
      <c r="B405">
        <v>0.38</v>
      </c>
      <c r="C405">
        <v>0.29399999999999998</v>
      </c>
      <c r="D405">
        <v>6.4000000000000001E-2</v>
      </c>
      <c r="E405">
        <v>6.8000000000000005E-2</v>
      </c>
      <c r="F405">
        <v>3.7999999999999999E-2</v>
      </c>
      <c r="G405">
        <v>0.06</v>
      </c>
      <c r="H405" s="8">
        <v>140</v>
      </c>
    </row>
    <row r="406" spans="1:8" x14ac:dyDescent="0.2">
      <c r="A406" t="s">
        <v>526</v>
      </c>
      <c r="B406">
        <v>0.69799999999999995</v>
      </c>
      <c r="C406">
        <v>0.62</v>
      </c>
      <c r="D406">
        <v>0.35199999999999998</v>
      </c>
      <c r="E406">
        <v>0.35</v>
      </c>
      <c r="F406">
        <v>0.53600000000000003</v>
      </c>
      <c r="G406">
        <v>0.35199999999999998</v>
      </c>
      <c r="H406" s="8">
        <v>171</v>
      </c>
    </row>
    <row r="407" spans="1:8" x14ac:dyDescent="0.2">
      <c r="A407" t="s">
        <v>527</v>
      </c>
      <c r="B407">
        <v>0.97</v>
      </c>
      <c r="C407">
        <v>0.56799999999999995</v>
      </c>
      <c r="D407">
        <v>0.70599999999999996</v>
      </c>
      <c r="E407">
        <v>0.248</v>
      </c>
      <c r="F407">
        <v>0.22600000000000001</v>
      </c>
      <c r="G407">
        <v>0.628</v>
      </c>
      <c r="H407" s="8">
        <v>145</v>
      </c>
    </row>
    <row r="408" spans="1:8" x14ac:dyDescent="0.2">
      <c r="A408" t="s">
        <v>528</v>
      </c>
      <c r="B408">
        <v>0.56000000000000005</v>
      </c>
      <c r="C408">
        <v>0.27200000000000002</v>
      </c>
      <c r="D408">
        <v>0.16800000000000001</v>
      </c>
      <c r="E408">
        <v>3.7999999999999999E-2</v>
      </c>
      <c r="F408">
        <v>6.0000000000000001E-3</v>
      </c>
      <c r="G408">
        <v>0.11600000000000001</v>
      </c>
      <c r="H408" s="8">
        <v>134</v>
      </c>
    </row>
    <row r="409" spans="1:8" x14ac:dyDescent="0.2">
      <c r="A409" t="s">
        <v>529</v>
      </c>
      <c r="B409">
        <v>0.96</v>
      </c>
      <c r="C409">
        <v>0.83199999999999996</v>
      </c>
      <c r="D409">
        <v>0.59199999999999997</v>
      </c>
      <c r="E409">
        <v>0.54400000000000004</v>
      </c>
      <c r="F409">
        <v>0.40400000000000003</v>
      </c>
      <c r="G409">
        <v>0.53200000000000003</v>
      </c>
      <c r="H409" s="8">
        <v>171</v>
      </c>
    </row>
    <row r="410" spans="1:8" x14ac:dyDescent="0.2">
      <c r="A410" t="s">
        <v>530</v>
      </c>
      <c r="B410">
        <v>0.98799999999999999</v>
      </c>
      <c r="C410">
        <v>0.73599999999999999</v>
      </c>
      <c r="D410">
        <v>0.79400000000000004</v>
      </c>
      <c r="E410">
        <v>0.45200000000000001</v>
      </c>
      <c r="F410">
        <v>0.16400000000000001</v>
      </c>
      <c r="G410">
        <v>0.77200000000000002</v>
      </c>
      <c r="H410" s="8">
        <v>172</v>
      </c>
    </row>
    <row r="411" spans="1:8" x14ac:dyDescent="0.2">
      <c r="A411" t="s">
        <v>531</v>
      </c>
      <c r="B411">
        <v>0.98399999999999999</v>
      </c>
      <c r="C411">
        <v>0.69</v>
      </c>
      <c r="D411">
        <v>0.72399999999999998</v>
      </c>
      <c r="E411">
        <v>0.39400000000000002</v>
      </c>
      <c r="F411">
        <v>0.56000000000000005</v>
      </c>
      <c r="G411">
        <v>0.64600000000000002</v>
      </c>
      <c r="H411" s="8">
        <v>143</v>
      </c>
    </row>
    <row r="412" spans="1:8" x14ac:dyDescent="0.2">
      <c r="A412" t="s">
        <v>532</v>
      </c>
      <c r="B412">
        <v>0.61</v>
      </c>
      <c r="C412">
        <v>0.29399999999999998</v>
      </c>
      <c r="D412">
        <v>0.108</v>
      </c>
      <c r="E412">
        <v>9.8000000000000004E-2</v>
      </c>
      <c r="F412">
        <v>1.6E-2</v>
      </c>
      <c r="G412">
        <v>0.126</v>
      </c>
      <c r="H412" s="8">
        <v>160</v>
      </c>
    </row>
    <row r="413" spans="1:8" x14ac:dyDescent="0.2">
      <c r="A413" t="s">
        <v>533</v>
      </c>
      <c r="B413">
        <v>0.9</v>
      </c>
      <c r="C413">
        <v>0.78400000000000003</v>
      </c>
      <c r="D413">
        <v>0.38400000000000001</v>
      </c>
      <c r="E413">
        <v>0.55000000000000004</v>
      </c>
      <c r="F413">
        <v>0.54</v>
      </c>
      <c r="G413">
        <v>0.36199999999999999</v>
      </c>
      <c r="H413" s="8">
        <v>135</v>
      </c>
    </row>
    <row r="414" spans="1:8" x14ac:dyDescent="0.2">
      <c r="A414" t="s">
        <v>534</v>
      </c>
      <c r="B414">
        <v>0.998</v>
      </c>
      <c r="C414">
        <v>0.77800000000000002</v>
      </c>
      <c r="D414">
        <v>0.90800000000000003</v>
      </c>
      <c r="E414">
        <v>0.502</v>
      </c>
      <c r="F414">
        <v>0.50800000000000001</v>
      </c>
      <c r="G414">
        <v>0.84</v>
      </c>
      <c r="H414" s="8">
        <v>172</v>
      </c>
    </row>
    <row r="415" spans="1:8" x14ac:dyDescent="0.2">
      <c r="A415" t="s">
        <v>535</v>
      </c>
      <c r="B415">
        <v>0.94399999999999995</v>
      </c>
      <c r="C415">
        <v>0.58399999999999996</v>
      </c>
      <c r="D415">
        <v>0.64600000000000002</v>
      </c>
      <c r="E415">
        <v>0.23</v>
      </c>
      <c r="F415">
        <v>0.192</v>
      </c>
      <c r="G415">
        <v>0.48799999999999999</v>
      </c>
      <c r="H415" s="8">
        <v>128</v>
      </c>
    </row>
    <row r="416" spans="1:8" x14ac:dyDescent="0.2">
      <c r="A416" t="s">
        <v>536</v>
      </c>
      <c r="B416">
        <v>0.16200000000000001</v>
      </c>
      <c r="C416">
        <v>0.25800000000000001</v>
      </c>
      <c r="D416">
        <v>2.4E-2</v>
      </c>
      <c r="E416">
        <v>3.7999999999999999E-2</v>
      </c>
      <c r="F416">
        <v>0</v>
      </c>
      <c r="G416">
        <v>1.6E-2</v>
      </c>
      <c r="H416" s="8">
        <v>112</v>
      </c>
    </row>
    <row r="417" spans="1:8" x14ac:dyDescent="0.2">
      <c r="A417" t="s">
        <v>537</v>
      </c>
      <c r="B417">
        <v>0.75800000000000001</v>
      </c>
      <c r="C417">
        <v>0.32800000000000001</v>
      </c>
      <c r="D417">
        <v>0.30599999999999999</v>
      </c>
      <c r="E417">
        <v>0.11600000000000001</v>
      </c>
      <c r="F417">
        <v>8.0000000000000002E-3</v>
      </c>
      <c r="G417">
        <v>0.224</v>
      </c>
      <c r="H417" s="8">
        <v>137</v>
      </c>
    </row>
    <row r="418" spans="1:8" x14ac:dyDescent="0.2">
      <c r="A418" t="s">
        <v>538</v>
      </c>
      <c r="B418">
        <v>0.93</v>
      </c>
      <c r="C418">
        <v>0.252</v>
      </c>
      <c r="D418">
        <v>0.51400000000000001</v>
      </c>
      <c r="E418">
        <v>9.1999999999999998E-2</v>
      </c>
      <c r="F418">
        <v>9.8000000000000004E-2</v>
      </c>
      <c r="G418">
        <v>0.51600000000000001</v>
      </c>
      <c r="H418" s="8">
        <v>158</v>
      </c>
    </row>
    <row r="419" spans="1:8" x14ac:dyDescent="0.2">
      <c r="A419" t="s">
        <v>539</v>
      </c>
      <c r="B419">
        <v>0.95799999999999996</v>
      </c>
      <c r="C419">
        <v>0.78400000000000003</v>
      </c>
      <c r="D419">
        <v>0.60599999999999998</v>
      </c>
      <c r="E419">
        <v>0.46800000000000003</v>
      </c>
      <c r="F419">
        <v>0.52</v>
      </c>
      <c r="G419">
        <v>0.46600000000000003</v>
      </c>
      <c r="H419" s="8">
        <v>125</v>
      </c>
    </row>
    <row r="420" spans="1:8" x14ac:dyDescent="0.2">
      <c r="A420" t="s">
        <v>540</v>
      </c>
      <c r="B420">
        <v>0.998</v>
      </c>
      <c r="C420">
        <v>0.28599999999999998</v>
      </c>
      <c r="D420">
        <v>0.96199999999999997</v>
      </c>
      <c r="E420">
        <v>0.13400000000000001</v>
      </c>
      <c r="F420">
        <v>2.4E-2</v>
      </c>
      <c r="G420">
        <v>0.93400000000000005</v>
      </c>
      <c r="H420" s="8">
        <v>123</v>
      </c>
    </row>
    <row r="421" spans="1:8" x14ac:dyDescent="0.2">
      <c r="A421" t="s">
        <v>541</v>
      </c>
      <c r="B421">
        <v>1</v>
      </c>
      <c r="C421">
        <v>0.88</v>
      </c>
      <c r="D421">
        <v>0.97</v>
      </c>
      <c r="E421">
        <v>0.70199999999999996</v>
      </c>
      <c r="F421">
        <v>0.42399999999999999</v>
      </c>
      <c r="G421">
        <v>0.95799999999999996</v>
      </c>
      <c r="H421" s="8">
        <v>118</v>
      </c>
    </row>
    <row r="422" spans="1:8" x14ac:dyDescent="0.2">
      <c r="A422" t="s">
        <v>542</v>
      </c>
      <c r="B422">
        <v>0.93600000000000005</v>
      </c>
      <c r="C422">
        <v>0.252</v>
      </c>
      <c r="D422">
        <v>0.58599999999999997</v>
      </c>
      <c r="E422">
        <v>5.3999999999999999E-2</v>
      </c>
      <c r="F422">
        <v>2E-3</v>
      </c>
      <c r="G422">
        <v>0.52600000000000002</v>
      </c>
      <c r="H422" s="8">
        <v>140</v>
      </c>
    </row>
    <row r="423" spans="1:8" x14ac:dyDescent="0.2">
      <c r="A423" t="s">
        <v>543</v>
      </c>
      <c r="B423">
        <v>0.51200000000000001</v>
      </c>
      <c r="C423">
        <v>0.71799999999999997</v>
      </c>
      <c r="D423">
        <v>0.14000000000000001</v>
      </c>
      <c r="E423">
        <v>0.434</v>
      </c>
      <c r="F423">
        <v>0.42</v>
      </c>
      <c r="G423">
        <v>0.122</v>
      </c>
      <c r="H423" s="8">
        <v>161</v>
      </c>
    </row>
    <row r="424" spans="1:8" x14ac:dyDescent="0.2">
      <c r="A424" t="s">
        <v>544</v>
      </c>
      <c r="B424">
        <v>0.47</v>
      </c>
      <c r="C424">
        <v>0.28599999999999998</v>
      </c>
      <c r="D424">
        <v>4.5999999999999999E-2</v>
      </c>
      <c r="E424">
        <v>8.5999999999999993E-2</v>
      </c>
      <c r="F424">
        <v>4.8000000000000001E-2</v>
      </c>
      <c r="G424">
        <v>0.05</v>
      </c>
      <c r="H424" s="8">
        <v>152</v>
      </c>
    </row>
    <row r="425" spans="1:8" x14ac:dyDescent="0.2">
      <c r="A425" t="s">
        <v>545</v>
      </c>
      <c r="B425">
        <v>0.99399999999999999</v>
      </c>
      <c r="C425">
        <v>0.878</v>
      </c>
      <c r="D425">
        <v>0.88400000000000001</v>
      </c>
      <c r="E425">
        <v>0.66600000000000004</v>
      </c>
      <c r="F425">
        <v>0.8</v>
      </c>
      <c r="G425">
        <v>0.85</v>
      </c>
      <c r="H425" s="8">
        <v>145</v>
      </c>
    </row>
    <row r="426" spans="1:8" x14ac:dyDescent="0.2">
      <c r="A426" t="s">
        <v>546</v>
      </c>
      <c r="B426">
        <v>0.86799999999999999</v>
      </c>
      <c r="C426">
        <v>0.20599999999999999</v>
      </c>
      <c r="D426">
        <v>0.33800000000000002</v>
      </c>
      <c r="E426">
        <v>2.5999999999999999E-2</v>
      </c>
      <c r="F426">
        <v>3.5999999999999997E-2</v>
      </c>
      <c r="G426">
        <v>0.41399999999999998</v>
      </c>
      <c r="H426" s="8">
        <v>156</v>
      </c>
    </row>
    <row r="427" spans="1:8" x14ac:dyDescent="0.2">
      <c r="A427" t="s">
        <v>547</v>
      </c>
      <c r="B427">
        <v>0.81</v>
      </c>
      <c r="C427">
        <v>0.29799999999999999</v>
      </c>
      <c r="D427">
        <v>0.26800000000000002</v>
      </c>
      <c r="E427">
        <v>7.8E-2</v>
      </c>
      <c r="F427">
        <v>0.13800000000000001</v>
      </c>
      <c r="G427">
        <v>0.218</v>
      </c>
      <c r="H427" s="8">
        <v>171</v>
      </c>
    </row>
    <row r="428" spans="1:8" x14ac:dyDescent="0.2">
      <c r="A428" t="s">
        <v>548</v>
      </c>
      <c r="B428">
        <v>0.99399999999999999</v>
      </c>
      <c r="C428">
        <v>0.92600000000000005</v>
      </c>
      <c r="D428">
        <v>0.88600000000000001</v>
      </c>
      <c r="E428">
        <v>0.746</v>
      </c>
      <c r="F428">
        <v>0.872</v>
      </c>
      <c r="G428">
        <v>0.88600000000000001</v>
      </c>
      <c r="H428" s="8">
        <v>133</v>
      </c>
    </row>
    <row r="429" spans="1:8" x14ac:dyDescent="0.2">
      <c r="A429" t="s">
        <v>549</v>
      </c>
      <c r="B429">
        <v>0.99</v>
      </c>
      <c r="C429">
        <v>0.22800000000000001</v>
      </c>
      <c r="D429">
        <v>0.82399999999999995</v>
      </c>
      <c r="E429">
        <v>3.2000000000000001E-2</v>
      </c>
      <c r="F429">
        <v>0.17399999999999999</v>
      </c>
      <c r="G429">
        <v>0.79</v>
      </c>
      <c r="H429" s="8">
        <v>122</v>
      </c>
    </row>
    <row r="430" spans="1:8" x14ac:dyDescent="0.2">
      <c r="A430" t="s">
        <v>550</v>
      </c>
      <c r="B430">
        <v>0.91600000000000004</v>
      </c>
      <c r="C430">
        <v>0.29199999999999998</v>
      </c>
      <c r="D430">
        <v>0.59</v>
      </c>
      <c r="E430">
        <v>8.5999999999999993E-2</v>
      </c>
      <c r="F430">
        <v>6.0000000000000001E-3</v>
      </c>
      <c r="G430">
        <v>0.46800000000000003</v>
      </c>
      <c r="H430" s="8">
        <v>99</v>
      </c>
    </row>
    <row r="431" spans="1:8" x14ac:dyDescent="0.2">
      <c r="A431" t="s">
        <v>551</v>
      </c>
      <c r="B431">
        <v>0.27</v>
      </c>
      <c r="C431">
        <v>0.32</v>
      </c>
      <c r="D431">
        <v>3.7999999999999999E-2</v>
      </c>
      <c r="E431">
        <v>7.8E-2</v>
      </c>
      <c r="F431">
        <v>0.13800000000000001</v>
      </c>
      <c r="G431">
        <v>4.8000000000000001E-2</v>
      </c>
      <c r="H431" s="8">
        <v>93</v>
      </c>
    </row>
    <row r="432" spans="1:8" x14ac:dyDescent="0.2">
      <c r="A432" t="s">
        <v>552</v>
      </c>
      <c r="B432">
        <v>0.99199999999999999</v>
      </c>
      <c r="C432">
        <v>0.65200000000000002</v>
      </c>
      <c r="D432">
        <v>0.86599999999999999</v>
      </c>
      <c r="E432">
        <v>0.40600000000000003</v>
      </c>
      <c r="F432">
        <v>0.78600000000000003</v>
      </c>
      <c r="G432">
        <v>0.90800000000000003</v>
      </c>
      <c r="H432" s="8">
        <v>110</v>
      </c>
    </row>
    <row r="433" spans="1:11" x14ac:dyDescent="0.2">
      <c r="A433" t="s">
        <v>553</v>
      </c>
      <c r="B433">
        <v>0.84599999999999997</v>
      </c>
      <c r="C433">
        <v>0.35599999999999998</v>
      </c>
      <c r="D433">
        <v>0.49199999999999999</v>
      </c>
      <c r="E433">
        <v>0.08</v>
      </c>
      <c r="F433">
        <v>5.3999999999999999E-2</v>
      </c>
      <c r="G433">
        <v>0.40400000000000003</v>
      </c>
      <c r="H433" s="8">
        <v>66</v>
      </c>
    </row>
    <row r="434" spans="1:11" x14ac:dyDescent="0.2">
      <c r="A434" t="s">
        <v>554</v>
      </c>
      <c r="B434">
        <v>0.72399999999999998</v>
      </c>
      <c r="C434">
        <v>0.376</v>
      </c>
      <c r="D434">
        <v>0.21199999999999999</v>
      </c>
      <c r="E434">
        <v>0.124</v>
      </c>
      <c r="F434">
        <v>8.7999999999999995E-2</v>
      </c>
      <c r="G434">
        <v>0.35199999999999998</v>
      </c>
      <c r="H434" s="8">
        <v>106</v>
      </c>
      <c r="K434" t="s">
        <v>562</v>
      </c>
    </row>
    <row r="435" spans="1:11" x14ac:dyDescent="0.2">
      <c r="A435" t="s">
        <v>555</v>
      </c>
      <c r="B435">
        <v>9.4E-2</v>
      </c>
      <c r="C435">
        <v>0.316</v>
      </c>
      <c r="D435">
        <v>2E-3</v>
      </c>
      <c r="E435">
        <v>7.5999999999999998E-2</v>
      </c>
      <c r="F435">
        <v>3.4000000000000002E-2</v>
      </c>
      <c r="G435">
        <v>0</v>
      </c>
      <c r="H435" s="8">
        <v>103</v>
      </c>
      <c r="K435">
        <v>0.01</v>
      </c>
    </row>
    <row r="436" spans="1:11" x14ac:dyDescent="0.2">
      <c r="A436" t="s">
        <v>556</v>
      </c>
      <c r="B436">
        <v>1</v>
      </c>
      <c r="C436">
        <v>0.51</v>
      </c>
      <c r="D436">
        <v>0.95799999999999996</v>
      </c>
      <c r="E436">
        <v>0.20399999999999999</v>
      </c>
      <c r="F436">
        <v>0.42599999999999999</v>
      </c>
      <c r="G436">
        <v>0.95799999999999996</v>
      </c>
      <c r="H436" s="8">
        <v>110</v>
      </c>
    </row>
    <row r="437" spans="1:11" x14ac:dyDescent="0.2">
      <c r="A437" t="s">
        <v>565</v>
      </c>
      <c r="B437">
        <f>COUNTIF(B2:B436,"&lt;"&amp;$K$435)</f>
        <v>2</v>
      </c>
      <c r="C437">
        <f t="shared" ref="C437:G437" si="0">COUNTIF(C2:C436,"&lt;"&amp;$K$435)</f>
        <v>0</v>
      </c>
      <c r="D437">
        <f t="shared" si="0"/>
        <v>9</v>
      </c>
      <c r="E437">
        <f t="shared" si="0"/>
        <v>5</v>
      </c>
      <c r="F437">
        <f t="shared" si="0"/>
        <v>33</v>
      </c>
      <c r="G437">
        <f t="shared" si="0"/>
        <v>10</v>
      </c>
      <c r="H437" s="8">
        <f>SUM(B437:G437)</f>
        <v>59</v>
      </c>
    </row>
    <row r="438" spans="1:11" x14ac:dyDescent="0.2">
      <c r="A438" t="s">
        <v>559</v>
      </c>
      <c r="B438">
        <f>COUNT(B2:B436)</f>
        <v>435</v>
      </c>
      <c r="C438">
        <f t="shared" ref="C438:G438" si="1">COUNT(C2:C436)</f>
        <v>435</v>
      </c>
      <c r="D438">
        <f t="shared" si="1"/>
        <v>435</v>
      </c>
      <c r="E438">
        <f t="shared" si="1"/>
        <v>435</v>
      </c>
      <c r="F438">
        <f t="shared" si="1"/>
        <v>435</v>
      </c>
      <c r="G438">
        <f t="shared" si="1"/>
        <v>435</v>
      </c>
      <c r="H438" s="8">
        <f>SUM(B438:G438)</f>
        <v>2610</v>
      </c>
    </row>
    <row r="439" spans="1:11" x14ac:dyDescent="0.2">
      <c r="A439" t="s">
        <v>560</v>
      </c>
      <c r="B439">
        <f>B437/B438</f>
        <v>4.5977011494252873E-3</v>
      </c>
      <c r="C439">
        <f t="shared" ref="C439:H439" si="2">C437/C438</f>
        <v>0</v>
      </c>
      <c r="D439">
        <f t="shared" si="2"/>
        <v>2.0689655172413793E-2</v>
      </c>
      <c r="E439">
        <f t="shared" si="2"/>
        <v>1.1494252873563218E-2</v>
      </c>
      <c r="F439">
        <f t="shared" si="2"/>
        <v>7.586206896551724E-2</v>
      </c>
      <c r="G439">
        <f t="shared" si="2"/>
        <v>2.2988505747126436E-2</v>
      </c>
      <c r="H439">
        <f t="shared" si="2"/>
        <v>2.2605363984674328E-2</v>
      </c>
    </row>
  </sheetData>
  <conditionalFormatting sqref="B2:G436">
    <cfRule type="expression" dxfId="5" priority="1">
      <formula>B2&gt;=0.05</formula>
    </cfRule>
    <cfRule type="expression" dxfId="4" priority="2">
      <formula>B2&lt;0.05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4"/>
  <sheetViews>
    <sheetView workbookViewId="0">
      <selection activeCell="H23" sqref="H23:H24"/>
    </sheetView>
  </sheetViews>
  <sheetFormatPr baseColWidth="10" defaultColWidth="8.83203125" defaultRowHeight="15" x14ac:dyDescent="0.2"/>
  <cols>
    <col min="1" max="1" width="47" customWidth="1"/>
    <col min="8" max="8" width="16.6640625" customWidth="1"/>
  </cols>
  <sheetData>
    <row r="1" spans="1:10" x14ac:dyDescent="0.2">
      <c r="A1" t="s">
        <v>120</v>
      </c>
    </row>
    <row r="2" spans="1:10" x14ac:dyDescent="0.2">
      <c r="B2" s="7" t="s">
        <v>0</v>
      </c>
      <c r="C2" s="7" t="s">
        <v>1</v>
      </c>
      <c r="D2" s="7" t="s">
        <v>2</v>
      </c>
      <c r="E2" s="7" t="s">
        <v>3</v>
      </c>
      <c r="F2" s="7" t="s">
        <v>5</v>
      </c>
      <c r="G2" s="7" t="s">
        <v>4</v>
      </c>
    </row>
    <row r="3" spans="1:10" x14ac:dyDescent="0.2">
      <c r="A3" s="7" t="s">
        <v>105</v>
      </c>
      <c r="B3" s="7">
        <v>0</v>
      </c>
      <c r="C3" s="7">
        <v>1E-3</v>
      </c>
      <c r="D3" s="7">
        <v>9.0999999999999998E-2</v>
      </c>
      <c r="E3" s="7">
        <v>4.1000000000000002E-2</v>
      </c>
      <c r="F3" s="7">
        <v>5.8999999999999997E-2</v>
      </c>
      <c r="G3" s="7">
        <v>2.1999999999999999E-2</v>
      </c>
      <c r="H3" s="21" t="s">
        <v>110</v>
      </c>
      <c r="J3" t="s">
        <v>112</v>
      </c>
    </row>
    <row r="4" spans="1:10" x14ac:dyDescent="0.2">
      <c r="A4" s="7" t="s">
        <v>106</v>
      </c>
      <c r="B4" s="7">
        <v>0</v>
      </c>
      <c r="C4" s="7">
        <v>3.0000000000000001E-3</v>
      </c>
      <c r="D4" s="7">
        <v>7.2999999999999995E-2</v>
      </c>
      <c r="E4" s="7">
        <v>0.04</v>
      </c>
      <c r="F4" s="7">
        <v>4.9000000000000002E-2</v>
      </c>
      <c r="G4" s="7">
        <v>1.7000000000000001E-2</v>
      </c>
      <c r="H4" s="21"/>
    </row>
    <row r="5" spans="1:10" x14ac:dyDescent="0.2">
      <c r="A5" s="7" t="s">
        <v>108</v>
      </c>
      <c r="B5" s="7">
        <v>0</v>
      </c>
      <c r="C5" s="7">
        <v>1</v>
      </c>
      <c r="D5" s="7">
        <v>0.79200000000000004</v>
      </c>
      <c r="E5" s="7">
        <v>1</v>
      </c>
      <c r="F5" s="7">
        <v>0.92500000000000004</v>
      </c>
      <c r="G5" s="7">
        <v>1</v>
      </c>
      <c r="H5" s="21" t="s">
        <v>109</v>
      </c>
      <c r="J5" t="s">
        <v>111</v>
      </c>
    </row>
    <row r="6" spans="1:10" x14ac:dyDescent="0.2">
      <c r="A6" s="7" t="s">
        <v>107</v>
      </c>
      <c r="B6" s="7">
        <v>1</v>
      </c>
      <c r="C6" s="7">
        <v>1</v>
      </c>
      <c r="D6" s="7">
        <v>1</v>
      </c>
      <c r="E6" s="7">
        <v>1</v>
      </c>
      <c r="F6" s="7">
        <v>1</v>
      </c>
      <c r="G6" s="7">
        <v>1</v>
      </c>
      <c r="H6" s="21"/>
    </row>
    <row r="8" spans="1:10" x14ac:dyDescent="0.2">
      <c r="A8" t="s">
        <v>121</v>
      </c>
    </row>
    <row r="9" spans="1:10" x14ac:dyDescent="0.2">
      <c r="A9" s="7" t="s">
        <v>105</v>
      </c>
      <c r="B9" s="7">
        <v>2E-3</v>
      </c>
      <c r="C9" s="7">
        <v>0</v>
      </c>
      <c r="D9" s="7">
        <v>0.05</v>
      </c>
      <c r="E9" s="7">
        <v>2.1000000000000001E-2</v>
      </c>
      <c r="F9" s="7">
        <v>3.7999999999999999E-2</v>
      </c>
      <c r="G9" s="7">
        <v>1.2E-2</v>
      </c>
      <c r="H9" s="21" t="s">
        <v>110</v>
      </c>
    </row>
    <row r="10" spans="1:10" x14ac:dyDescent="0.2">
      <c r="A10" s="7" t="s">
        <v>106</v>
      </c>
      <c r="B10" s="7">
        <v>1E-3</v>
      </c>
      <c r="C10" s="7">
        <v>0</v>
      </c>
      <c r="D10" s="7">
        <v>4.3999999999999997E-2</v>
      </c>
      <c r="E10" s="7">
        <v>1.9E-2</v>
      </c>
      <c r="F10" s="7">
        <v>2.8000000000000001E-2</v>
      </c>
      <c r="G10" s="7">
        <v>1.6E-2</v>
      </c>
      <c r="H10" s="21"/>
    </row>
    <row r="11" spans="1:10" x14ac:dyDescent="0.2">
      <c r="A11" s="7" t="s">
        <v>108</v>
      </c>
      <c r="B11" s="7">
        <v>1E-3</v>
      </c>
      <c r="C11" s="7">
        <v>2E-3</v>
      </c>
      <c r="D11" s="7">
        <v>3.5000000000000003E-2</v>
      </c>
      <c r="E11" s="7">
        <v>0.999</v>
      </c>
      <c r="F11" s="7">
        <v>6.3E-2</v>
      </c>
      <c r="G11" s="7">
        <v>1</v>
      </c>
      <c r="H11" s="21" t="s">
        <v>109</v>
      </c>
    </row>
    <row r="12" spans="1:10" x14ac:dyDescent="0.2">
      <c r="A12" s="7" t="s">
        <v>107</v>
      </c>
      <c r="B12" s="7">
        <v>0.995</v>
      </c>
      <c r="C12" s="7">
        <v>1</v>
      </c>
      <c r="D12" s="7">
        <v>1</v>
      </c>
      <c r="E12" s="7">
        <v>1</v>
      </c>
      <c r="F12" s="7">
        <v>1</v>
      </c>
      <c r="G12" s="7">
        <v>1</v>
      </c>
      <c r="H12" s="21"/>
    </row>
    <row r="14" spans="1:10" x14ac:dyDescent="0.2">
      <c r="A14" t="s">
        <v>558</v>
      </c>
    </row>
    <row r="15" spans="1:10" x14ac:dyDescent="0.2">
      <c r="A15" s="7" t="s">
        <v>105</v>
      </c>
      <c r="B15" s="7">
        <v>2E-3</v>
      </c>
      <c r="C15" s="7">
        <v>0</v>
      </c>
      <c r="D15" s="7">
        <v>4.8000000000000001E-2</v>
      </c>
      <c r="E15" s="7">
        <v>8.9999999999999993E-3</v>
      </c>
      <c r="F15" s="7">
        <v>0.04</v>
      </c>
      <c r="G15" s="7">
        <v>1.9E-2</v>
      </c>
      <c r="H15" s="21" t="s">
        <v>110</v>
      </c>
    </row>
    <row r="16" spans="1:10" x14ac:dyDescent="0.2">
      <c r="A16" s="7" t="s">
        <v>106</v>
      </c>
      <c r="B16" s="7">
        <f>3/1000</f>
        <v>3.0000000000000001E-3</v>
      </c>
      <c r="C16" s="7">
        <v>0</v>
      </c>
      <c r="D16" s="7">
        <f>58/1000</f>
        <v>5.8000000000000003E-2</v>
      </c>
      <c r="E16" s="7">
        <f>17/1000</f>
        <v>1.7000000000000001E-2</v>
      </c>
      <c r="F16" s="7">
        <f>42/1000</f>
        <v>4.2000000000000003E-2</v>
      </c>
      <c r="G16" s="7">
        <f>24/1000</f>
        <v>2.4E-2</v>
      </c>
      <c r="H16" s="21"/>
    </row>
    <row r="17" spans="1:8" x14ac:dyDescent="0.2">
      <c r="A17" s="7" t="s">
        <v>108</v>
      </c>
      <c r="B17" s="7">
        <v>1E-3</v>
      </c>
      <c r="C17" s="7">
        <v>0</v>
      </c>
      <c r="D17" s="7">
        <f>34/1000</f>
        <v>3.4000000000000002E-2</v>
      </c>
      <c r="E17" s="7">
        <f>943/1000</f>
        <v>0.94299999999999995</v>
      </c>
      <c r="F17" s="7">
        <f>66/1000</f>
        <v>6.6000000000000003E-2</v>
      </c>
      <c r="G17" s="7">
        <f>994/1000</f>
        <v>0.99399999999999999</v>
      </c>
      <c r="H17" s="21" t="s">
        <v>109</v>
      </c>
    </row>
    <row r="18" spans="1:8" x14ac:dyDescent="0.2">
      <c r="A18" s="7" t="s">
        <v>107</v>
      </c>
      <c r="B18" s="7">
        <f>944/1000</f>
        <v>0.94399999999999995</v>
      </c>
      <c r="C18" s="7">
        <f>147/1000</f>
        <v>0.14699999999999999</v>
      </c>
      <c r="D18" s="7">
        <v>1</v>
      </c>
      <c r="E18" s="7">
        <v>1</v>
      </c>
      <c r="F18" s="7">
        <f>999/1000</f>
        <v>0.999</v>
      </c>
      <c r="G18" s="7">
        <v>1</v>
      </c>
      <c r="H18" s="21"/>
    </row>
    <row r="20" spans="1:8" x14ac:dyDescent="0.2">
      <c r="A20" t="s">
        <v>557</v>
      </c>
    </row>
    <row r="21" spans="1:8" x14ac:dyDescent="0.2">
      <c r="A21" s="7" t="s">
        <v>105</v>
      </c>
      <c r="B21" s="7">
        <f>3/1000</f>
        <v>3.0000000000000001E-3</v>
      </c>
      <c r="C21" s="7">
        <v>0</v>
      </c>
      <c r="D21" s="7">
        <f>59/1000</f>
        <v>5.8999999999999997E-2</v>
      </c>
      <c r="E21" s="7">
        <f>7/1000</f>
        <v>7.0000000000000001E-3</v>
      </c>
      <c r="F21" s="7">
        <f>52/1000</f>
        <v>5.1999999999999998E-2</v>
      </c>
      <c r="G21" s="7">
        <f>16/1000</f>
        <v>1.6E-2</v>
      </c>
      <c r="H21" s="21" t="s">
        <v>110</v>
      </c>
    </row>
    <row r="22" spans="1:8" x14ac:dyDescent="0.2">
      <c r="A22" s="7" t="s">
        <v>106</v>
      </c>
      <c r="B22" s="7">
        <f>1/1000</f>
        <v>1E-3</v>
      </c>
      <c r="C22" s="7">
        <v>0</v>
      </c>
      <c r="D22" s="7">
        <f>47/100</f>
        <v>0.47</v>
      </c>
      <c r="E22" s="7">
        <f>4/1000</f>
        <v>4.0000000000000001E-3</v>
      </c>
      <c r="F22" s="7">
        <f>35/1000</f>
        <v>3.5000000000000003E-2</v>
      </c>
      <c r="G22" s="7">
        <f>12/1000</f>
        <v>1.2E-2</v>
      </c>
      <c r="H22" s="21"/>
    </row>
    <row r="23" spans="1:8" x14ac:dyDescent="0.2">
      <c r="A23" s="7" t="s">
        <v>108</v>
      </c>
      <c r="B23" s="7">
        <f>1/1000</f>
        <v>1E-3</v>
      </c>
      <c r="C23" s="7">
        <v>0</v>
      </c>
      <c r="D23" s="7">
        <f>25/1000</f>
        <v>2.5000000000000001E-2</v>
      </c>
      <c r="E23" s="7">
        <f>931/1000</f>
        <v>0.93100000000000005</v>
      </c>
      <c r="F23" s="7">
        <f>54/1000</f>
        <v>5.3999999999999999E-2</v>
      </c>
      <c r="G23" s="7">
        <f>995/1000</f>
        <v>0.995</v>
      </c>
      <c r="H23" s="21" t="s">
        <v>109</v>
      </c>
    </row>
    <row r="24" spans="1:8" x14ac:dyDescent="0.2">
      <c r="A24" s="7" t="s">
        <v>107</v>
      </c>
      <c r="B24" s="7">
        <f>883/1000</f>
        <v>0.88300000000000001</v>
      </c>
      <c r="C24" s="7">
        <v>0</v>
      </c>
      <c r="D24" s="7">
        <f>991/1000</f>
        <v>0.99099999999999999</v>
      </c>
      <c r="E24" s="7">
        <f>894/1000</f>
        <v>0.89400000000000002</v>
      </c>
      <c r="F24" s="7">
        <f>974/1000</f>
        <v>0.97399999999999998</v>
      </c>
      <c r="G24" s="7">
        <f>994/1000</f>
        <v>0.99399999999999999</v>
      </c>
      <c r="H24" s="21"/>
    </row>
  </sheetData>
  <mergeCells count="8">
    <mergeCell ref="H17:H18"/>
    <mergeCell ref="H21:H22"/>
    <mergeCell ref="H23:H24"/>
    <mergeCell ref="H3:H4"/>
    <mergeCell ref="H5:H6"/>
    <mergeCell ref="H9:H10"/>
    <mergeCell ref="H11:H12"/>
    <mergeCell ref="H15:H16"/>
  </mergeCells>
  <conditionalFormatting sqref="B3:G4">
    <cfRule type="colorScale" priority="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5:G6">
    <cfRule type="colorScale" priority="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11:G12">
    <cfRule type="colorScale" priority="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9:G10">
    <cfRule type="colorScale" priority="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15:G16">
    <cfRule type="colorScale" priority="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17:G18">
    <cfRule type="colorScale" priority="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21:G22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23:G24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85"/>
  <sheetViews>
    <sheetView workbookViewId="0">
      <selection activeCell="E28" sqref="E25:E28"/>
    </sheetView>
  </sheetViews>
  <sheetFormatPr baseColWidth="10" defaultColWidth="8.83203125" defaultRowHeight="15" x14ac:dyDescent="0.2"/>
  <cols>
    <col min="1" max="1" width="21.5" customWidth="1"/>
  </cols>
  <sheetData>
    <row r="1" spans="1:7" x14ac:dyDescent="0.2">
      <c r="B1" t="s">
        <v>563</v>
      </c>
    </row>
    <row r="2" spans="1:7" x14ac:dyDescent="0.2">
      <c r="A2" t="s">
        <v>22</v>
      </c>
      <c r="B2">
        <v>0.41678179999999998</v>
      </c>
    </row>
    <row r="3" spans="1:7" x14ac:dyDescent="0.2">
      <c r="A3" t="s">
        <v>23</v>
      </c>
      <c r="B3">
        <v>0.51705809999999996</v>
      </c>
      <c r="F3" t="s">
        <v>562</v>
      </c>
      <c r="G3">
        <f>5/9</f>
        <v>0.55555555555555558</v>
      </c>
    </row>
    <row r="4" spans="1:7" x14ac:dyDescent="0.2">
      <c r="A4" t="s">
        <v>24</v>
      </c>
      <c r="B4">
        <v>0.48693920000000002</v>
      </c>
      <c r="F4" s="10"/>
    </row>
    <row r="5" spans="1:7" x14ac:dyDescent="0.2">
      <c r="A5" t="s">
        <v>25</v>
      </c>
      <c r="B5">
        <v>0.60859890000000005</v>
      </c>
    </row>
    <row r="6" spans="1:7" x14ac:dyDescent="0.2">
      <c r="A6" t="s">
        <v>26</v>
      </c>
      <c r="B6">
        <v>0.48672369999999998</v>
      </c>
    </row>
    <row r="7" spans="1:7" x14ac:dyDescent="0.2">
      <c r="A7" t="s">
        <v>27</v>
      </c>
      <c r="B7">
        <v>0.55017389999999999</v>
      </c>
    </row>
    <row r="8" spans="1:7" x14ac:dyDescent="0.2">
      <c r="A8" t="s">
        <v>28</v>
      </c>
      <c r="B8">
        <v>0.60080210000000001</v>
      </c>
    </row>
    <row r="9" spans="1:7" x14ac:dyDescent="0.2">
      <c r="A9" t="s">
        <v>29</v>
      </c>
      <c r="B9">
        <v>0.55346240000000002</v>
      </c>
    </row>
    <row r="10" spans="1:7" x14ac:dyDescent="0.2">
      <c r="A10" t="s">
        <v>30</v>
      </c>
      <c r="B10">
        <v>0.44418930000000001</v>
      </c>
    </row>
    <row r="11" spans="1:7" x14ac:dyDescent="0.2">
      <c r="A11" t="s">
        <v>31</v>
      </c>
      <c r="B11">
        <v>0.51334389999999996</v>
      </c>
    </row>
    <row r="12" spans="1:7" x14ac:dyDescent="0.2">
      <c r="A12" t="s">
        <v>32</v>
      </c>
      <c r="B12">
        <v>0.34416980000000003</v>
      </c>
    </row>
    <row r="13" spans="1:7" x14ac:dyDescent="0.2">
      <c r="A13" t="s">
        <v>33</v>
      </c>
      <c r="B13">
        <v>0.50512769999999996</v>
      </c>
    </row>
    <row r="14" spans="1:7" x14ac:dyDescent="0.2">
      <c r="A14" t="s">
        <v>34</v>
      </c>
      <c r="B14">
        <v>0.52447639999999995</v>
      </c>
    </row>
    <row r="15" spans="1:7" x14ac:dyDescent="0.2">
      <c r="A15" t="s">
        <v>35</v>
      </c>
      <c r="B15">
        <v>0.47151510000000002</v>
      </c>
    </row>
    <row r="16" spans="1:7" x14ac:dyDescent="0.2">
      <c r="A16" t="s">
        <v>36</v>
      </c>
      <c r="B16">
        <v>0.31293769999999999</v>
      </c>
    </row>
    <row r="17" spans="1:2" x14ac:dyDescent="0.2">
      <c r="A17" t="s">
        <v>37</v>
      </c>
      <c r="B17">
        <v>0.35747970000000001</v>
      </c>
    </row>
    <row r="18" spans="1:2" x14ac:dyDescent="0.2">
      <c r="A18" t="s">
        <v>38</v>
      </c>
      <c r="B18">
        <v>0.30060540000000002</v>
      </c>
    </row>
    <row r="19" spans="1:2" x14ac:dyDescent="0.2">
      <c r="A19" t="s">
        <v>39</v>
      </c>
      <c r="B19">
        <v>0.36311949999999998</v>
      </c>
    </row>
    <row r="20" spans="1:2" x14ac:dyDescent="0.2">
      <c r="A20" t="s">
        <v>40</v>
      </c>
      <c r="B20">
        <v>0.33331680000000002</v>
      </c>
    </row>
    <row r="21" spans="1:2" x14ac:dyDescent="0.2">
      <c r="A21" t="s">
        <v>41</v>
      </c>
      <c r="B21">
        <v>0.31796609999999997</v>
      </c>
    </row>
    <row r="22" spans="1:2" x14ac:dyDescent="0.2">
      <c r="A22" t="s">
        <v>42</v>
      </c>
      <c r="B22">
        <v>0.40158129999999997</v>
      </c>
    </row>
    <row r="23" spans="1:2" x14ac:dyDescent="0.2">
      <c r="A23" t="s">
        <v>43</v>
      </c>
      <c r="B23">
        <v>0.41684199999999999</v>
      </c>
    </row>
    <row r="24" spans="1:2" x14ac:dyDescent="0.2">
      <c r="A24" t="s">
        <v>44</v>
      </c>
      <c r="B24">
        <v>0.52840719999999997</v>
      </c>
    </row>
    <row r="25" spans="1:2" x14ac:dyDescent="0.2">
      <c r="A25" t="s">
        <v>45</v>
      </c>
      <c r="B25">
        <v>0.28659370000000001</v>
      </c>
    </row>
    <row r="26" spans="1:2" x14ac:dyDescent="0.2">
      <c r="A26" t="s">
        <v>46</v>
      </c>
      <c r="B26">
        <v>0.45930320000000002</v>
      </c>
    </row>
    <row r="27" spans="1:2" x14ac:dyDescent="0.2">
      <c r="A27" t="s">
        <v>47</v>
      </c>
      <c r="B27">
        <v>0.3347098</v>
      </c>
    </row>
    <row r="28" spans="1:2" x14ac:dyDescent="0.2">
      <c r="A28" t="s">
        <v>48</v>
      </c>
      <c r="B28">
        <v>0.42985830000000003</v>
      </c>
    </row>
    <row r="29" spans="1:2" x14ac:dyDescent="0.2">
      <c r="A29" t="s">
        <v>49</v>
      </c>
      <c r="B29">
        <v>0.34117819999999999</v>
      </c>
    </row>
    <row r="30" spans="1:2" x14ac:dyDescent="0.2">
      <c r="A30" t="s">
        <v>50</v>
      </c>
      <c r="B30">
        <v>0.43563200000000002</v>
      </c>
    </row>
    <row r="31" spans="1:2" x14ac:dyDescent="0.2">
      <c r="A31" t="s">
        <v>51</v>
      </c>
      <c r="B31">
        <v>0.38113380000000002</v>
      </c>
    </row>
    <row r="32" spans="1:2" x14ac:dyDescent="0.2">
      <c r="A32" t="s">
        <v>52</v>
      </c>
      <c r="B32">
        <v>0.34324729999999998</v>
      </c>
    </row>
    <row r="33" spans="1:2" x14ac:dyDescent="0.2">
      <c r="A33" t="s">
        <v>53</v>
      </c>
      <c r="B33">
        <v>0.45387749999999999</v>
      </c>
    </row>
    <row r="34" spans="1:2" x14ac:dyDescent="0.2">
      <c r="A34" t="s">
        <v>54</v>
      </c>
      <c r="B34">
        <v>0.37496740000000001</v>
      </c>
    </row>
    <row r="35" spans="1:2" x14ac:dyDescent="0.2">
      <c r="A35" t="s">
        <v>55</v>
      </c>
      <c r="B35">
        <v>0.44127369999999999</v>
      </c>
    </row>
    <row r="36" spans="1:2" x14ac:dyDescent="0.2">
      <c r="A36" t="s">
        <v>56</v>
      </c>
      <c r="B36">
        <v>0.4575613</v>
      </c>
    </row>
    <row r="37" spans="1:2" x14ac:dyDescent="0.2">
      <c r="A37" t="s">
        <v>57</v>
      </c>
      <c r="B37">
        <v>0.53922769999999998</v>
      </c>
    </row>
    <row r="38" spans="1:2" x14ac:dyDescent="0.2">
      <c r="A38" t="s">
        <v>58</v>
      </c>
      <c r="B38">
        <v>0.52098719999999998</v>
      </c>
    </row>
    <row r="39" spans="1:2" x14ac:dyDescent="0.2">
      <c r="A39" t="s">
        <v>59</v>
      </c>
      <c r="B39">
        <v>0.34811910000000001</v>
      </c>
    </row>
    <row r="40" spans="1:2" x14ac:dyDescent="0.2">
      <c r="A40" t="s">
        <v>60</v>
      </c>
      <c r="B40">
        <v>0.3720231</v>
      </c>
    </row>
    <row r="41" spans="1:2" x14ac:dyDescent="0.2">
      <c r="A41" t="s">
        <v>61</v>
      </c>
      <c r="B41">
        <v>0.35052090000000002</v>
      </c>
    </row>
    <row r="42" spans="1:2" x14ac:dyDescent="0.2">
      <c r="A42" t="s">
        <v>62</v>
      </c>
      <c r="B42">
        <v>0.39887</v>
      </c>
    </row>
    <row r="43" spans="1:2" x14ac:dyDescent="0.2">
      <c r="A43" t="s">
        <v>63</v>
      </c>
      <c r="B43">
        <v>0.35085070000000002</v>
      </c>
    </row>
    <row r="44" spans="1:2" x14ac:dyDescent="0.2">
      <c r="A44" t="s">
        <v>64</v>
      </c>
      <c r="B44">
        <v>0.3422211</v>
      </c>
    </row>
    <row r="45" spans="1:2" x14ac:dyDescent="0.2">
      <c r="A45" t="s">
        <v>65</v>
      </c>
      <c r="B45">
        <v>0.40254040000000002</v>
      </c>
    </row>
    <row r="46" spans="1:2" x14ac:dyDescent="0.2">
      <c r="A46" t="s">
        <v>66</v>
      </c>
      <c r="B46">
        <v>0.33386959999999999</v>
      </c>
    </row>
    <row r="47" spans="1:2" x14ac:dyDescent="0.2">
      <c r="A47" t="s">
        <v>67</v>
      </c>
      <c r="B47">
        <v>0.26446839999999999</v>
      </c>
    </row>
    <row r="48" spans="1:2" x14ac:dyDescent="0.2">
      <c r="A48" t="s">
        <v>68</v>
      </c>
      <c r="B48">
        <v>0.47335110000000002</v>
      </c>
    </row>
    <row r="49" spans="1:2" x14ac:dyDescent="0.2">
      <c r="A49" t="s">
        <v>69</v>
      </c>
      <c r="B49">
        <v>0.39822770000000002</v>
      </c>
    </row>
    <row r="50" spans="1:2" x14ac:dyDescent="0.2">
      <c r="A50" t="s">
        <v>70</v>
      </c>
      <c r="B50">
        <v>0.407441</v>
      </c>
    </row>
    <row r="51" spans="1:2" x14ac:dyDescent="0.2">
      <c r="A51" t="s">
        <v>71</v>
      </c>
      <c r="B51">
        <v>0.31011250000000001</v>
      </c>
    </row>
    <row r="52" spans="1:2" x14ac:dyDescent="0.2">
      <c r="A52" t="s">
        <v>72</v>
      </c>
      <c r="B52">
        <v>0.41027730000000001</v>
      </c>
    </row>
    <row r="53" spans="1:2" x14ac:dyDescent="0.2">
      <c r="A53" t="s">
        <v>73</v>
      </c>
      <c r="B53">
        <v>0.36597479999999999</v>
      </c>
    </row>
    <row r="54" spans="1:2" x14ac:dyDescent="0.2">
      <c r="A54" t="s">
        <v>74</v>
      </c>
      <c r="B54">
        <v>0.36902839999999998</v>
      </c>
    </row>
    <row r="55" spans="1:2" x14ac:dyDescent="0.2">
      <c r="A55" t="s">
        <v>75</v>
      </c>
      <c r="B55">
        <v>0.42943599999999998</v>
      </c>
    </row>
    <row r="56" spans="1:2" x14ac:dyDescent="0.2">
      <c r="A56" t="s">
        <v>76</v>
      </c>
      <c r="B56">
        <v>0.32094780000000001</v>
      </c>
    </row>
    <row r="57" spans="1:2" x14ac:dyDescent="0.2">
      <c r="A57" t="s">
        <v>77</v>
      </c>
      <c r="B57">
        <v>0.28316980000000003</v>
      </c>
    </row>
    <row r="58" spans="1:2" x14ac:dyDescent="0.2">
      <c r="A58" t="s">
        <v>78</v>
      </c>
      <c r="B58">
        <v>0.40806940000000003</v>
      </c>
    </row>
    <row r="59" spans="1:2" x14ac:dyDescent="0.2">
      <c r="A59" t="s">
        <v>79</v>
      </c>
      <c r="B59">
        <v>0.52469010000000005</v>
      </c>
    </row>
    <row r="60" spans="1:2" x14ac:dyDescent="0.2">
      <c r="A60" t="s">
        <v>80</v>
      </c>
      <c r="B60">
        <v>0.3877948</v>
      </c>
    </row>
    <row r="61" spans="1:2" x14ac:dyDescent="0.2">
      <c r="A61" t="s">
        <v>81</v>
      </c>
      <c r="B61">
        <v>0.33263399999999999</v>
      </c>
    </row>
    <row r="62" spans="1:2" x14ac:dyDescent="0.2">
      <c r="A62" t="s">
        <v>82</v>
      </c>
      <c r="B62">
        <v>0.4014527</v>
      </c>
    </row>
    <row r="63" spans="1:2" x14ac:dyDescent="0.2">
      <c r="A63" t="s">
        <v>83</v>
      </c>
      <c r="B63">
        <v>0.45427770000000001</v>
      </c>
    </row>
    <row r="64" spans="1:2" x14ac:dyDescent="0.2">
      <c r="A64" t="s">
        <v>84</v>
      </c>
      <c r="B64">
        <v>0.36051080000000002</v>
      </c>
    </row>
    <row r="65" spans="1:2" x14ac:dyDescent="0.2">
      <c r="A65" t="s">
        <v>85</v>
      </c>
      <c r="B65">
        <v>0.46334710000000001</v>
      </c>
    </row>
    <row r="66" spans="1:2" x14ac:dyDescent="0.2">
      <c r="A66" t="s">
        <v>86</v>
      </c>
      <c r="B66">
        <v>0.32238519999999998</v>
      </c>
    </row>
    <row r="67" spans="1:2" x14ac:dyDescent="0.2">
      <c r="A67" t="s">
        <v>87</v>
      </c>
      <c r="B67">
        <v>0.35491139999999999</v>
      </c>
    </row>
    <row r="68" spans="1:2" x14ac:dyDescent="0.2">
      <c r="A68" t="s">
        <v>88</v>
      </c>
      <c r="B68">
        <v>0.42897930000000001</v>
      </c>
    </row>
    <row r="69" spans="1:2" x14ac:dyDescent="0.2">
      <c r="A69" t="s">
        <v>89</v>
      </c>
      <c r="B69">
        <v>0.46835700000000002</v>
      </c>
    </row>
    <row r="70" spans="1:2" x14ac:dyDescent="0.2">
      <c r="A70" t="s">
        <v>90</v>
      </c>
      <c r="B70">
        <v>0.4862146</v>
      </c>
    </row>
    <row r="71" spans="1:2" x14ac:dyDescent="0.2">
      <c r="A71" t="s">
        <v>91</v>
      </c>
      <c r="B71">
        <v>0.39516210000000002</v>
      </c>
    </row>
    <row r="72" spans="1:2" x14ac:dyDescent="0.2">
      <c r="A72" t="s">
        <v>92</v>
      </c>
      <c r="B72">
        <v>0.38597350000000002</v>
      </c>
    </row>
    <row r="73" spans="1:2" x14ac:dyDescent="0.2">
      <c r="A73" t="s">
        <v>93</v>
      </c>
      <c r="B73">
        <v>0.40427619999999997</v>
      </c>
    </row>
    <row r="74" spans="1:2" x14ac:dyDescent="0.2">
      <c r="A74" t="s">
        <v>94</v>
      </c>
      <c r="B74">
        <v>0.4463587</v>
      </c>
    </row>
    <row r="75" spans="1:2" x14ac:dyDescent="0.2">
      <c r="A75" t="s">
        <v>95</v>
      </c>
      <c r="B75">
        <v>0.48444579999999998</v>
      </c>
    </row>
    <row r="76" spans="1:2" x14ac:dyDescent="0.2">
      <c r="A76" t="s">
        <v>96</v>
      </c>
      <c r="B76">
        <v>0.71768290000000001</v>
      </c>
    </row>
    <row r="77" spans="1:2" x14ac:dyDescent="0.2">
      <c r="A77" t="s">
        <v>97</v>
      </c>
      <c r="B77">
        <v>0.33746670000000001</v>
      </c>
    </row>
    <row r="78" spans="1:2" x14ac:dyDescent="0.2">
      <c r="A78" t="s">
        <v>98</v>
      </c>
      <c r="B78">
        <v>0.52282830000000002</v>
      </c>
    </row>
    <row r="79" spans="1:2" x14ac:dyDescent="0.2">
      <c r="A79" t="s">
        <v>99</v>
      </c>
      <c r="B79">
        <v>0.75436329999999996</v>
      </c>
    </row>
    <row r="80" spans="1:2" x14ac:dyDescent="0.2">
      <c r="A80" t="s">
        <v>100</v>
      </c>
      <c r="B80">
        <v>0.31608429999999998</v>
      </c>
    </row>
    <row r="81" spans="1:2" x14ac:dyDescent="0.2">
      <c r="A81" t="s">
        <v>101</v>
      </c>
      <c r="B81">
        <v>0.48665150000000001</v>
      </c>
    </row>
    <row r="82" spans="1:2" x14ac:dyDescent="0.2">
      <c r="A82" t="s">
        <v>102</v>
      </c>
      <c r="B82">
        <v>0.4383319</v>
      </c>
    </row>
    <row r="83" spans="1:2" x14ac:dyDescent="0.2">
      <c r="A83" t="s">
        <v>103</v>
      </c>
      <c r="B83">
        <v>0.4494763</v>
      </c>
    </row>
    <row r="84" spans="1:2" x14ac:dyDescent="0.2">
      <c r="A84" t="s">
        <v>104</v>
      </c>
      <c r="B84">
        <v>0.3129094</v>
      </c>
    </row>
    <row r="85" spans="1:2" x14ac:dyDescent="0.2">
      <c r="B85">
        <f>COUNTIF(B2:B84,"&gt;"&amp;G3)</f>
        <v>4</v>
      </c>
    </row>
  </sheetData>
  <conditionalFormatting sqref="B2:B84">
    <cfRule type="expression" dxfId="3" priority="1">
      <formula>B2&lt;=$G$3</formula>
    </cfRule>
    <cfRule type="expression" dxfId="2" priority="2">
      <formula>B2&gt;$G$3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437"/>
  <sheetViews>
    <sheetView topLeftCell="A406" workbookViewId="0">
      <selection activeCell="H437" sqref="H437"/>
    </sheetView>
  </sheetViews>
  <sheetFormatPr baseColWidth="10" defaultColWidth="8.83203125" defaultRowHeight="15" x14ac:dyDescent="0.2"/>
  <cols>
    <col min="1" max="1" width="12.5" customWidth="1"/>
  </cols>
  <sheetData>
    <row r="1" spans="1:7" x14ac:dyDescent="0.2">
      <c r="B1" t="s">
        <v>563</v>
      </c>
    </row>
    <row r="2" spans="1:7" x14ac:dyDescent="0.2">
      <c r="A2" t="s">
        <v>122</v>
      </c>
      <c r="B2">
        <v>0.54260980000000003</v>
      </c>
    </row>
    <row r="3" spans="1:7" x14ac:dyDescent="0.2">
      <c r="A3" t="s">
        <v>123</v>
      </c>
      <c r="B3">
        <v>0.48732740000000002</v>
      </c>
      <c r="F3" t="s">
        <v>562</v>
      </c>
      <c r="G3">
        <f>5/9</f>
        <v>0.55555555555555558</v>
      </c>
    </row>
    <row r="4" spans="1:7" x14ac:dyDescent="0.2">
      <c r="A4" t="s">
        <v>124</v>
      </c>
      <c r="B4">
        <v>0.58253509999999997</v>
      </c>
    </row>
    <row r="5" spans="1:7" x14ac:dyDescent="0.2">
      <c r="A5" t="s">
        <v>125</v>
      </c>
      <c r="B5">
        <v>0.60857550000000005</v>
      </c>
    </row>
    <row r="6" spans="1:7" x14ac:dyDescent="0.2">
      <c r="A6" t="s">
        <v>126</v>
      </c>
      <c r="B6">
        <v>0.57584489999999999</v>
      </c>
    </row>
    <row r="7" spans="1:7" x14ac:dyDescent="0.2">
      <c r="A7" t="s">
        <v>127</v>
      </c>
      <c r="B7">
        <v>0.51760660000000003</v>
      </c>
    </row>
    <row r="8" spans="1:7" x14ac:dyDescent="0.2">
      <c r="A8" t="s">
        <v>128</v>
      </c>
      <c r="B8">
        <v>0.4668795</v>
      </c>
    </row>
    <row r="9" spans="1:7" x14ac:dyDescent="0.2">
      <c r="A9" t="s">
        <v>129</v>
      </c>
      <c r="B9">
        <v>0.49590089999999998</v>
      </c>
    </row>
    <row r="10" spans="1:7" x14ac:dyDescent="0.2">
      <c r="A10" t="s">
        <v>130</v>
      </c>
      <c r="B10">
        <v>0.5696637</v>
      </c>
    </row>
    <row r="11" spans="1:7" x14ac:dyDescent="0.2">
      <c r="A11" t="s">
        <v>131</v>
      </c>
      <c r="B11">
        <v>0.62301890000000004</v>
      </c>
    </row>
    <row r="12" spans="1:7" x14ac:dyDescent="0.2">
      <c r="A12" t="s">
        <v>132</v>
      </c>
      <c r="B12">
        <v>0.4886722</v>
      </c>
    </row>
    <row r="13" spans="1:7" x14ac:dyDescent="0.2">
      <c r="A13" t="s">
        <v>133</v>
      </c>
      <c r="B13">
        <v>0.50896549999999996</v>
      </c>
    </row>
    <row r="14" spans="1:7" x14ac:dyDescent="0.2">
      <c r="A14" t="s">
        <v>134</v>
      </c>
      <c r="B14">
        <v>0.42195149999999998</v>
      </c>
    </row>
    <row r="15" spans="1:7" x14ac:dyDescent="0.2">
      <c r="A15" t="s">
        <v>135</v>
      </c>
      <c r="B15">
        <v>0.4667057</v>
      </c>
    </row>
    <row r="16" spans="1:7" x14ac:dyDescent="0.2">
      <c r="A16" t="s">
        <v>136</v>
      </c>
      <c r="B16">
        <v>0.60416080000000005</v>
      </c>
    </row>
    <row r="17" spans="1:2" x14ac:dyDescent="0.2">
      <c r="A17" t="s">
        <v>137</v>
      </c>
      <c r="B17">
        <v>0.3854127</v>
      </c>
    </row>
    <row r="18" spans="1:2" x14ac:dyDescent="0.2">
      <c r="A18" t="s">
        <v>138</v>
      </c>
      <c r="B18">
        <v>0.294597</v>
      </c>
    </row>
    <row r="19" spans="1:2" x14ac:dyDescent="0.2">
      <c r="A19" t="s">
        <v>139</v>
      </c>
      <c r="B19">
        <v>0.25196259999999998</v>
      </c>
    </row>
    <row r="20" spans="1:2" x14ac:dyDescent="0.2">
      <c r="A20" t="s">
        <v>140</v>
      </c>
      <c r="B20">
        <v>0.33833679999999999</v>
      </c>
    </row>
    <row r="21" spans="1:2" x14ac:dyDescent="0.2">
      <c r="A21" t="s">
        <v>141</v>
      </c>
      <c r="B21">
        <v>0.3303275</v>
      </c>
    </row>
    <row r="22" spans="1:2" x14ac:dyDescent="0.2">
      <c r="A22" t="s">
        <v>142</v>
      </c>
      <c r="B22">
        <v>0.35033249999999999</v>
      </c>
    </row>
    <row r="23" spans="1:2" x14ac:dyDescent="0.2">
      <c r="A23" t="s">
        <v>143</v>
      </c>
      <c r="B23">
        <v>0.282443</v>
      </c>
    </row>
    <row r="24" spans="1:2" x14ac:dyDescent="0.2">
      <c r="A24" t="s">
        <v>144</v>
      </c>
      <c r="B24">
        <v>0.3723957</v>
      </c>
    </row>
    <row r="25" spans="1:2" x14ac:dyDescent="0.2">
      <c r="A25" t="s">
        <v>145</v>
      </c>
      <c r="B25">
        <v>0.39797680000000002</v>
      </c>
    </row>
    <row r="26" spans="1:2" x14ac:dyDescent="0.2">
      <c r="A26" t="s">
        <v>146</v>
      </c>
      <c r="B26">
        <v>0.39628469999999999</v>
      </c>
    </row>
    <row r="27" spans="1:2" x14ac:dyDescent="0.2">
      <c r="A27" t="s">
        <v>147</v>
      </c>
      <c r="B27">
        <v>0.29436069999999998</v>
      </c>
    </row>
    <row r="28" spans="1:2" x14ac:dyDescent="0.2">
      <c r="A28" t="s">
        <v>148</v>
      </c>
      <c r="B28">
        <v>0.27208579999999999</v>
      </c>
    </row>
    <row r="29" spans="1:2" x14ac:dyDescent="0.2">
      <c r="A29" t="s">
        <v>149</v>
      </c>
      <c r="B29">
        <v>0.36943239999999999</v>
      </c>
    </row>
    <row r="30" spans="1:2" x14ac:dyDescent="0.2">
      <c r="A30" t="s">
        <v>150</v>
      </c>
      <c r="B30">
        <v>0.3154342</v>
      </c>
    </row>
    <row r="31" spans="1:2" x14ac:dyDescent="0.2">
      <c r="A31" t="s">
        <v>151</v>
      </c>
      <c r="B31">
        <v>0.33331490000000003</v>
      </c>
    </row>
    <row r="32" spans="1:2" x14ac:dyDescent="0.2">
      <c r="A32" t="s">
        <v>152</v>
      </c>
      <c r="B32">
        <v>0.45294450000000003</v>
      </c>
    </row>
    <row r="33" spans="1:2" x14ac:dyDescent="0.2">
      <c r="A33" t="s">
        <v>153</v>
      </c>
      <c r="B33">
        <v>0.38602520000000001</v>
      </c>
    </row>
    <row r="34" spans="1:2" x14ac:dyDescent="0.2">
      <c r="A34" t="s">
        <v>154</v>
      </c>
      <c r="B34">
        <v>0.42026259999999999</v>
      </c>
    </row>
    <row r="35" spans="1:2" x14ac:dyDescent="0.2">
      <c r="A35" t="s">
        <v>155</v>
      </c>
      <c r="B35">
        <v>0.31519320000000001</v>
      </c>
    </row>
    <row r="36" spans="1:2" x14ac:dyDescent="0.2">
      <c r="A36" t="s">
        <v>156</v>
      </c>
      <c r="B36">
        <v>0.3858856</v>
      </c>
    </row>
    <row r="37" spans="1:2" x14ac:dyDescent="0.2">
      <c r="A37" t="s">
        <v>157</v>
      </c>
      <c r="B37">
        <v>0.36440620000000001</v>
      </c>
    </row>
    <row r="38" spans="1:2" x14ac:dyDescent="0.2">
      <c r="A38" t="s">
        <v>158</v>
      </c>
      <c r="B38">
        <v>0.39516220000000002</v>
      </c>
    </row>
    <row r="39" spans="1:2" x14ac:dyDescent="0.2">
      <c r="A39" t="s">
        <v>159</v>
      </c>
      <c r="B39">
        <v>0.3656182</v>
      </c>
    </row>
    <row r="40" spans="1:2" x14ac:dyDescent="0.2">
      <c r="A40" t="s">
        <v>160</v>
      </c>
      <c r="B40">
        <v>0.43541439999999998</v>
      </c>
    </row>
    <row r="41" spans="1:2" x14ac:dyDescent="0.2">
      <c r="A41" t="s">
        <v>161</v>
      </c>
      <c r="B41">
        <v>0.34239599999999998</v>
      </c>
    </row>
    <row r="42" spans="1:2" x14ac:dyDescent="0.2">
      <c r="A42" t="s">
        <v>162</v>
      </c>
      <c r="B42">
        <v>0.38233499999999998</v>
      </c>
    </row>
    <row r="43" spans="1:2" x14ac:dyDescent="0.2">
      <c r="A43" t="s">
        <v>163</v>
      </c>
      <c r="B43">
        <v>0.37931320000000002</v>
      </c>
    </row>
    <row r="44" spans="1:2" x14ac:dyDescent="0.2">
      <c r="A44" t="s">
        <v>164</v>
      </c>
      <c r="B44">
        <v>0.2768217</v>
      </c>
    </row>
    <row r="45" spans="1:2" x14ac:dyDescent="0.2">
      <c r="A45" t="s">
        <v>165</v>
      </c>
      <c r="B45">
        <v>0.40068779999999998</v>
      </c>
    </row>
    <row r="46" spans="1:2" x14ac:dyDescent="0.2">
      <c r="A46" t="s">
        <v>166</v>
      </c>
      <c r="B46">
        <v>0.26518910000000001</v>
      </c>
    </row>
    <row r="47" spans="1:2" x14ac:dyDescent="0.2">
      <c r="A47" t="s">
        <v>167</v>
      </c>
      <c r="B47">
        <v>0.39276179999999999</v>
      </c>
    </row>
    <row r="48" spans="1:2" x14ac:dyDescent="0.2">
      <c r="A48" t="s">
        <v>168</v>
      </c>
      <c r="B48">
        <v>0.45078210000000002</v>
      </c>
    </row>
    <row r="49" spans="1:2" x14ac:dyDescent="0.2">
      <c r="A49" t="s">
        <v>169</v>
      </c>
      <c r="B49">
        <v>0.37466189999999999</v>
      </c>
    </row>
    <row r="50" spans="1:2" x14ac:dyDescent="0.2">
      <c r="A50" t="s">
        <v>170</v>
      </c>
      <c r="B50">
        <v>0.3307274</v>
      </c>
    </row>
    <row r="51" spans="1:2" x14ac:dyDescent="0.2">
      <c r="A51" t="s">
        <v>171</v>
      </c>
      <c r="B51">
        <v>0.41390139999999997</v>
      </c>
    </row>
    <row r="52" spans="1:2" x14ac:dyDescent="0.2">
      <c r="A52" t="s">
        <v>172</v>
      </c>
      <c r="B52">
        <v>0.47266049999999998</v>
      </c>
    </row>
    <row r="53" spans="1:2" x14ac:dyDescent="0.2">
      <c r="A53" t="s">
        <v>173</v>
      </c>
      <c r="B53">
        <v>0.39212029999999998</v>
      </c>
    </row>
    <row r="54" spans="1:2" x14ac:dyDescent="0.2">
      <c r="A54" t="s">
        <v>174</v>
      </c>
      <c r="B54">
        <v>0.40633780000000003</v>
      </c>
    </row>
    <row r="55" spans="1:2" x14ac:dyDescent="0.2">
      <c r="A55" t="s">
        <v>175</v>
      </c>
      <c r="B55">
        <v>0.38998280000000002</v>
      </c>
    </row>
    <row r="56" spans="1:2" x14ac:dyDescent="0.2">
      <c r="A56" t="s">
        <v>176</v>
      </c>
      <c r="B56">
        <v>0.3621858</v>
      </c>
    </row>
    <row r="57" spans="1:2" x14ac:dyDescent="0.2">
      <c r="A57" t="s">
        <v>177</v>
      </c>
      <c r="B57">
        <v>0.56020170000000002</v>
      </c>
    </row>
    <row r="58" spans="1:2" x14ac:dyDescent="0.2">
      <c r="A58" t="s">
        <v>178</v>
      </c>
      <c r="B58">
        <v>0.49301859999999997</v>
      </c>
    </row>
    <row r="59" spans="1:2" x14ac:dyDescent="0.2">
      <c r="A59" t="s">
        <v>179</v>
      </c>
      <c r="B59">
        <v>0.59204049999999997</v>
      </c>
    </row>
    <row r="60" spans="1:2" x14ac:dyDescent="0.2">
      <c r="A60" t="s">
        <v>180</v>
      </c>
      <c r="B60">
        <v>0.58670100000000003</v>
      </c>
    </row>
    <row r="61" spans="1:2" x14ac:dyDescent="0.2">
      <c r="A61" t="s">
        <v>181</v>
      </c>
      <c r="B61">
        <v>0.64128689999999999</v>
      </c>
    </row>
    <row r="62" spans="1:2" x14ac:dyDescent="0.2">
      <c r="A62" t="s">
        <v>182</v>
      </c>
      <c r="B62">
        <v>0.61673619999999996</v>
      </c>
    </row>
    <row r="63" spans="1:2" x14ac:dyDescent="0.2">
      <c r="A63" t="s">
        <v>183</v>
      </c>
      <c r="B63">
        <v>0.6736164</v>
      </c>
    </row>
    <row r="64" spans="1:2" x14ac:dyDescent="0.2">
      <c r="A64" t="s">
        <v>184</v>
      </c>
      <c r="B64">
        <v>0.53972739999999997</v>
      </c>
    </row>
    <row r="65" spans="1:2" x14ac:dyDescent="0.2">
      <c r="A65" t="s">
        <v>185</v>
      </c>
      <c r="B65">
        <v>0.67801100000000003</v>
      </c>
    </row>
    <row r="66" spans="1:2" x14ac:dyDescent="0.2">
      <c r="A66" t="s">
        <v>186</v>
      </c>
      <c r="B66">
        <v>0.74048749999999997</v>
      </c>
    </row>
    <row r="67" spans="1:2" x14ac:dyDescent="0.2">
      <c r="A67" t="s">
        <v>187</v>
      </c>
      <c r="B67">
        <v>0.59271940000000001</v>
      </c>
    </row>
    <row r="68" spans="1:2" x14ac:dyDescent="0.2">
      <c r="A68" t="s">
        <v>188</v>
      </c>
      <c r="B68">
        <v>0.53685240000000001</v>
      </c>
    </row>
    <row r="69" spans="1:2" x14ac:dyDescent="0.2">
      <c r="A69" t="s">
        <v>189</v>
      </c>
      <c r="B69">
        <v>0.43531360000000002</v>
      </c>
    </row>
    <row r="70" spans="1:2" x14ac:dyDescent="0.2">
      <c r="A70" t="s">
        <v>190</v>
      </c>
      <c r="B70">
        <v>0.47215170000000001</v>
      </c>
    </row>
    <row r="71" spans="1:2" x14ac:dyDescent="0.2">
      <c r="A71" t="s">
        <v>191</v>
      </c>
      <c r="B71">
        <v>0.57642970000000004</v>
      </c>
    </row>
    <row r="72" spans="1:2" x14ac:dyDescent="0.2">
      <c r="A72" t="s">
        <v>192</v>
      </c>
      <c r="B72">
        <v>0.66880709999999999</v>
      </c>
    </row>
    <row r="73" spans="1:2" x14ac:dyDescent="0.2">
      <c r="A73" t="s">
        <v>193</v>
      </c>
      <c r="B73">
        <v>0.48905520000000002</v>
      </c>
    </row>
    <row r="74" spans="1:2" x14ac:dyDescent="0.2">
      <c r="A74" t="s">
        <v>194</v>
      </c>
      <c r="B74">
        <v>0.55989960000000005</v>
      </c>
    </row>
    <row r="75" spans="1:2" x14ac:dyDescent="0.2">
      <c r="A75" t="s">
        <v>195</v>
      </c>
      <c r="B75">
        <v>0.25174069999999998</v>
      </c>
    </row>
    <row r="76" spans="1:2" x14ac:dyDescent="0.2">
      <c r="A76" t="s">
        <v>196</v>
      </c>
      <c r="B76">
        <v>0.39255380000000001</v>
      </c>
    </row>
    <row r="77" spans="1:2" x14ac:dyDescent="0.2">
      <c r="A77" t="s">
        <v>197</v>
      </c>
      <c r="B77">
        <v>0.29893439999999999</v>
      </c>
    </row>
    <row r="78" spans="1:2" x14ac:dyDescent="0.2">
      <c r="A78" t="s">
        <v>198</v>
      </c>
      <c r="B78">
        <v>0.3374067</v>
      </c>
    </row>
    <row r="79" spans="1:2" x14ac:dyDescent="0.2">
      <c r="A79" t="s">
        <v>199</v>
      </c>
      <c r="B79">
        <v>0.36865730000000002</v>
      </c>
    </row>
    <row r="80" spans="1:2" x14ac:dyDescent="0.2">
      <c r="A80" t="s">
        <v>200</v>
      </c>
      <c r="B80">
        <v>0.44161420000000001</v>
      </c>
    </row>
    <row r="81" spans="1:2" x14ac:dyDescent="0.2">
      <c r="A81" t="s">
        <v>201</v>
      </c>
      <c r="B81">
        <v>0.41584320000000002</v>
      </c>
    </row>
    <row r="82" spans="1:2" x14ac:dyDescent="0.2">
      <c r="A82" t="s">
        <v>202</v>
      </c>
      <c r="B82">
        <v>0.38352360000000002</v>
      </c>
    </row>
    <row r="83" spans="1:2" x14ac:dyDescent="0.2">
      <c r="A83" t="s">
        <v>203</v>
      </c>
      <c r="B83">
        <v>0.45577469999999998</v>
      </c>
    </row>
    <row r="84" spans="1:2" x14ac:dyDescent="0.2">
      <c r="A84" t="s">
        <v>204</v>
      </c>
      <c r="B84">
        <v>0.48782120000000001</v>
      </c>
    </row>
    <row r="85" spans="1:2" x14ac:dyDescent="0.2">
      <c r="A85" t="s">
        <v>205</v>
      </c>
      <c r="B85">
        <v>0.54216010000000003</v>
      </c>
    </row>
    <row r="86" spans="1:2" x14ac:dyDescent="0.2">
      <c r="A86" t="s">
        <v>206</v>
      </c>
      <c r="B86">
        <v>0.4485941</v>
      </c>
    </row>
    <row r="87" spans="1:2" x14ac:dyDescent="0.2">
      <c r="A87" t="s">
        <v>207</v>
      </c>
      <c r="B87">
        <v>0.335366</v>
      </c>
    </row>
    <row r="88" spans="1:2" x14ac:dyDescent="0.2">
      <c r="A88" t="s">
        <v>208</v>
      </c>
      <c r="B88">
        <v>0.38422679999999998</v>
      </c>
    </row>
    <row r="89" spans="1:2" x14ac:dyDescent="0.2">
      <c r="A89" t="s">
        <v>209</v>
      </c>
      <c r="B89">
        <v>0.44128859999999998</v>
      </c>
    </row>
    <row r="90" spans="1:2" x14ac:dyDescent="0.2">
      <c r="A90" t="s">
        <v>210</v>
      </c>
      <c r="B90">
        <v>0.34218480000000001</v>
      </c>
    </row>
    <row r="91" spans="1:2" x14ac:dyDescent="0.2">
      <c r="A91" t="s">
        <v>211</v>
      </c>
      <c r="B91">
        <v>0.34273749999999997</v>
      </c>
    </row>
    <row r="92" spans="1:2" x14ac:dyDescent="0.2">
      <c r="A92" t="s">
        <v>212</v>
      </c>
      <c r="B92">
        <v>0.42001280000000002</v>
      </c>
    </row>
    <row r="93" spans="1:2" x14ac:dyDescent="0.2">
      <c r="A93" t="s">
        <v>213</v>
      </c>
      <c r="B93">
        <v>0.44139270000000003</v>
      </c>
    </row>
    <row r="94" spans="1:2" x14ac:dyDescent="0.2">
      <c r="A94" t="s">
        <v>214</v>
      </c>
      <c r="B94">
        <v>0.43199140000000003</v>
      </c>
    </row>
    <row r="95" spans="1:2" x14ac:dyDescent="0.2">
      <c r="A95" t="s">
        <v>215</v>
      </c>
      <c r="B95">
        <v>0.32967449999999998</v>
      </c>
    </row>
    <row r="96" spans="1:2" x14ac:dyDescent="0.2">
      <c r="A96" t="s">
        <v>216</v>
      </c>
      <c r="B96">
        <v>0.42230709999999999</v>
      </c>
    </row>
    <row r="97" spans="1:2" x14ac:dyDescent="0.2">
      <c r="A97" t="s">
        <v>217</v>
      </c>
      <c r="B97">
        <v>0.54697879999999999</v>
      </c>
    </row>
    <row r="98" spans="1:2" x14ac:dyDescent="0.2">
      <c r="A98" t="s">
        <v>218</v>
      </c>
      <c r="B98">
        <v>0.59034180000000003</v>
      </c>
    </row>
    <row r="99" spans="1:2" x14ac:dyDescent="0.2">
      <c r="A99" t="s">
        <v>219</v>
      </c>
      <c r="B99">
        <v>0.59604690000000005</v>
      </c>
    </row>
    <row r="100" spans="1:2" x14ac:dyDescent="0.2">
      <c r="A100" t="s">
        <v>220</v>
      </c>
      <c r="B100">
        <v>0.39857429999999999</v>
      </c>
    </row>
    <row r="101" spans="1:2" x14ac:dyDescent="0.2">
      <c r="A101" t="s">
        <v>221</v>
      </c>
      <c r="B101">
        <v>0.28774660000000002</v>
      </c>
    </row>
    <row r="102" spans="1:2" x14ac:dyDescent="0.2">
      <c r="A102" t="s">
        <v>222</v>
      </c>
      <c r="B102">
        <v>0.38028980000000001</v>
      </c>
    </row>
    <row r="103" spans="1:2" x14ac:dyDescent="0.2">
      <c r="A103" t="s">
        <v>223</v>
      </c>
      <c r="B103">
        <v>0.41954330000000001</v>
      </c>
    </row>
    <row r="104" spans="1:2" x14ac:dyDescent="0.2">
      <c r="A104" t="s">
        <v>224</v>
      </c>
      <c r="B104">
        <v>0.35757529999999998</v>
      </c>
    </row>
    <row r="105" spans="1:2" x14ac:dyDescent="0.2">
      <c r="A105" t="s">
        <v>225</v>
      </c>
      <c r="B105">
        <v>0.39010699999999998</v>
      </c>
    </row>
    <row r="106" spans="1:2" x14ac:dyDescent="0.2">
      <c r="A106" t="s">
        <v>226</v>
      </c>
      <c r="B106">
        <v>0.38111260000000002</v>
      </c>
    </row>
    <row r="107" spans="1:2" x14ac:dyDescent="0.2">
      <c r="A107" t="s">
        <v>227</v>
      </c>
      <c r="B107">
        <v>0.39256059999999998</v>
      </c>
    </row>
    <row r="108" spans="1:2" x14ac:dyDescent="0.2">
      <c r="A108" t="s">
        <v>228</v>
      </c>
      <c r="B108">
        <v>0.31502930000000001</v>
      </c>
    </row>
    <row r="109" spans="1:2" x14ac:dyDescent="0.2">
      <c r="A109" t="s">
        <v>229</v>
      </c>
      <c r="B109">
        <v>0.69994429999999996</v>
      </c>
    </row>
    <row r="110" spans="1:2" x14ac:dyDescent="0.2">
      <c r="A110" t="s">
        <v>230</v>
      </c>
      <c r="B110">
        <v>0.3327388</v>
      </c>
    </row>
    <row r="111" spans="1:2" x14ac:dyDescent="0.2">
      <c r="A111" t="s">
        <v>231</v>
      </c>
      <c r="B111">
        <v>0.3994723</v>
      </c>
    </row>
    <row r="112" spans="1:2" x14ac:dyDescent="0.2">
      <c r="A112" t="s">
        <v>232</v>
      </c>
      <c r="B112">
        <v>0.47891420000000001</v>
      </c>
    </row>
    <row r="113" spans="1:2" x14ac:dyDescent="0.2">
      <c r="A113" t="s">
        <v>233</v>
      </c>
      <c r="B113">
        <v>0.40000180000000002</v>
      </c>
    </row>
    <row r="114" spans="1:2" x14ac:dyDescent="0.2">
      <c r="A114" t="s">
        <v>234</v>
      </c>
      <c r="B114">
        <v>0.64991220000000005</v>
      </c>
    </row>
    <row r="115" spans="1:2" x14ac:dyDescent="0.2">
      <c r="A115" t="s">
        <v>235</v>
      </c>
      <c r="B115">
        <v>0.45826620000000001</v>
      </c>
    </row>
    <row r="116" spans="1:2" x14ac:dyDescent="0.2">
      <c r="A116" t="s">
        <v>236</v>
      </c>
      <c r="B116">
        <v>0.5762718</v>
      </c>
    </row>
    <row r="117" spans="1:2" x14ac:dyDescent="0.2">
      <c r="A117" t="s">
        <v>237</v>
      </c>
      <c r="B117">
        <v>0.42567680000000002</v>
      </c>
    </row>
    <row r="118" spans="1:2" x14ac:dyDescent="0.2">
      <c r="A118" t="s">
        <v>238</v>
      </c>
      <c r="B118">
        <v>0.39330100000000001</v>
      </c>
    </row>
    <row r="119" spans="1:2" x14ac:dyDescent="0.2">
      <c r="A119" t="s">
        <v>239</v>
      </c>
      <c r="B119">
        <v>0.58499120000000004</v>
      </c>
    </row>
    <row r="120" spans="1:2" x14ac:dyDescent="0.2">
      <c r="A120" t="s">
        <v>240</v>
      </c>
      <c r="B120">
        <v>0.51141919999999996</v>
      </c>
    </row>
    <row r="121" spans="1:2" x14ac:dyDescent="0.2">
      <c r="A121" t="s">
        <v>241</v>
      </c>
      <c r="B121">
        <v>0.46551920000000002</v>
      </c>
    </row>
    <row r="122" spans="1:2" x14ac:dyDescent="0.2">
      <c r="A122" t="s">
        <v>242</v>
      </c>
      <c r="B122">
        <v>0.2617371</v>
      </c>
    </row>
    <row r="123" spans="1:2" x14ac:dyDescent="0.2">
      <c r="A123" t="s">
        <v>243</v>
      </c>
      <c r="B123">
        <v>0.41488560000000002</v>
      </c>
    </row>
    <row r="124" spans="1:2" x14ac:dyDescent="0.2">
      <c r="A124" t="s">
        <v>244</v>
      </c>
      <c r="B124">
        <v>0.76145719999999995</v>
      </c>
    </row>
    <row r="125" spans="1:2" x14ac:dyDescent="0.2">
      <c r="A125" t="s">
        <v>245</v>
      </c>
      <c r="B125">
        <v>0.45635150000000002</v>
      </c>
    </row>
    <row r="126" spans="1:2" x14ac:dyDescent="0.2">
      <c r="A126" t="s">
        <v>246</v>
      </c>
      <c r="B126">
        <v>0.52414099999999997</v>
      </c>
    </row>
    <row r="127" spans="1:2" x14ac:dyDescent="0.2">
      <c r="A127" t="s">
        <v>247</v>
      </c>
      <c r="B127">
        <v>0.32825860000000001</v>
      </c>
    </row>
    <row r="128" spans="1:2" x14ac:dyDescent="0.2">
      <c r="A128" t="s">
        <v>248</v>
      </c>
      <c r="B128">
        <v>0.56076550000000003</v>
      </c>
    </row>
    <row r="129" spans="1:2" x14ac:dyDescent="0.2">
      <c r="A129" t="s">
        <v>249</v>
      </c>
      <c r="B129">
        <v>0.78614550000000005</v>
      </c>
    </row>
    <row r="130" spans="1:2" x14ac:dyDescent="0.2">
      <c r="A130" t="s">
        <v>250</v>
      </c>
      <c r="B130">
        <v>0.70250100000000004</v>
      </c>
    </row>
    <row r="131" spans="1:2" x14ac:dyDescent="0.2">
      <c r="A131" t="s">
        <v>251</v>
      </c>
      <c r="B131">
        <v>0.7066093</v>
      </c>
    </row>
    <row r="132" spans="1:2" x14ac:dyDescent="0.2">
      <c r="A132" t="s">
        <v>252</v>
      </c>
      <c r="B132">
        <v>0.68352089999999999</v>
      </c>
    </row>
    <row r="133" spans="1:2" x14ac:dyDescent="0.2">
      <c r="A133" t="s">
        <v>253</v>
      </c>
      <c r="B133">
        <v>0.55261740000000004</v>
      </c>
    </row>
    <row r="134" spans="1:2" x14ac:dyDescent="0.2">
      <c r="A134" t="s">
        <v>254</v>
      </c>
      <c r="B134">
        <v>0.71135760000000003</v>
      </c>
    </row>
    <row r="135" spans="1:2" x14ac:dyDescent="0.2">
      <c r="A135" t="s">
        <v>255</v>
      </c>
      <c r="B135">
        <v>0.52772240000000004</v>
      </c>
    </row>
    <row r="136" spans="1:2" x14ac:dyDescent="0.2">
      <c r="A136" t="s">
        <v>256</v>
      </c>
      <c r="B136">
        <v>0.43071559999999998</v>
      </c>
    </row>
    <row r="137" spans="1:2" x14ac:dyDescent="0.2">
      <c r="A137" t="s">
        <v>257</v>
      </c>
      <c r="B137">
        <v>0.77350509999999995</v>
      </c>
    </row>
    <row r="138" spans="1:2" x14ac:dyDescent="0.2">
      <c r="A138" t="s">
        <v>258</v>
      </c>
      <c r="B138">
        <v>0.3701564</v>
      </c>
    </row>
    <row r="139" spans="1:2" x14ac:dyDescent="0.2">
      <c r="A139" t="s">
        <v>259</v>
      </c>
      <c r="B139">
        <v>0.33841110000000002</v>
      </c>
    </row>
    <row r="140" spans="1:2" x14ac:dyDescent="0.2">
      <c r="A140" t="s">
        <v>260</v>
      </c>
      <c r="B140">
        <v>0.27413700000000002</v>
      </c>
    </row>
    <row r="141" spans="1:2" x14ac:dyDescent="0.2">
      <c r="A141" t="s">
        <v>261</v>
      </c>
      <c r="B141">
        <v>0.33062320000000001</v>
      </c>
    </row>
    <row r="142" spans="1:2" x14ac:dyDescent="0.2">
      <c r="A142" t="s">
        <v>262</v>
      </c>
      <c r="B142">
        <v>0.39676479999999997</v>
      </c>
    </row>
    <row r="143" spans="1:2" x14ac:dyDescent="0.2">
      <c r="A143" t="s">
        <v>263</v>
      </c>
      <c r="B143">
        <v>0.43866690000000003</v>
      </c>
    </row>
    <row r="144" spans="1:2" x14ac:dyDescent="0.2">
      <c r="A144" t="s">
        <v>264</v>
      </c>
      <c r="B144">
        <v>0.51688239999999996</v>
      </c>
    </row>
    <row r="145" spans="1:2" x14ac:dyDescent="0.2">
      <c r="A145" t="s">
        <v>265</v>
      </c>
      <c r="B145">
        <v>0.32150529999999999</v>
      </c>
    </row>
    <row r="146" spans="1:2" x14ac:dyDescent="0.2">
      <c r="A146" t="s">
        <v>266</v>
      </c>
      <c r="B146">
        <v>0.39351659999999999</v>
      </c>
    </row>
    <row r="147" spans="1:2" x14ac:dyDescent="0.2">
      <c r="A147" t="s">
        <v>267</v>
      </c>
      <c r="B147">
        <v>0.47627180000000002</v>
      </c>
    </row>
    <row r="148" spans="1:2" x14ac:dyDescent="0.2">
      <c r="A148" t="s">
        <v>268</v>
      </c>
      <c r="B148">
        <v>0.55165660000000005</v>
      </c>
    </row>
    <row r="149" spans="1:2" x14ac:dyDescent="0.2">
      <c r="A149" t="s">
        <v>269</v>
      </c>
      <c r="B149">
        <v>0.46238479999999998</v>
      </c>
    </row>
    <row r="150" spans="1:2" x14ac:dyDescent="0.2">
      <c r="A150" t="s">
        <v>270</v>
      </c>
      <c r="B150">
        <v>0.40444249999999998</v>
      </c>
    </row>
    <row r="151" spans="1:2" x14ac:dyDescent="0.2">
      <c r="A151" t="s">
        <v>271</v>
      </c>
      <c r="B151">
        <v>0.29811860000000001</v>
      </c>
    </row>
    <row r="152" spans="1:2" x14ac:dyDescent="0.2">
      <c r="A152" t="s">
        <v>272</v>
      </c>
      <c r="B152">
        <v>0.47628140000000002</v>
      </c>
    </row>
    <row r="153" spans="1:2" x14ac:dyDescent="0.2">
      <c r="A153" t="s">
        <v>273</v>
      </c>
      <c r="B153">
        <v>0.34550550000000002</v>
      </c>
    </row>
    <row r="154" spans="1:2" x14ac:dyDescent="0.2">
      <c r="A154" t="s">
        <v>274</v>
      </c>
      <c r="B154">
        <v>0.34163860000000001</v>
      </c>
    </row>
    <row r="155" spans="1:2" x14ac:dyDescent="0.2">
      <c r="A155" t="s">
        <v>275</v>
      </c>
      <c r="B155">
        <v>0.36864079999999999</v>
      </c>
    </row>
    <row r="156" spans="1:2" x14ac:dyDescent="0.2">
      <c r="A156" t="s">
        <v>276</v>
      </c>
      <c r="B156">
        <v>0.42115229999999998</v>
      </c>
    </row>
    <row r="157" spans="1:2" x14ac:dyDescent="0.2">
      <c r="A157" t="s">
        <v>277</v>
      </c>
      <c r="B157">
        <v>0.37142700000000001</v>
      </c>
    </row>
    <row r="158" spans="1:2" x14ac:dyDescent="0.2">
      <c r="A158" t="s">
        <v>278</v>
      </c>
      <c r="B158">
        <v>0.38738060000000002</v>
      </c>
    </row>
    <row r="159" spans="1:2" x14ac:dyDescent="0.2">
      <c r="A159" t="s">
        <v>279</v>
      </c>
      <c r="B159">
        <v>0.3615469</v>
      </c>
    </row>
    <row r="160" spans="1:2" x14ac:dyDescent="0.2">
      <c r="A160" t="s">
        <v>280</v>
      </c>
      <c r="B160">
        <v>0.48550470000000001</v>
      </c>
    </row>
    <row r="161" spans="1:2" x14ac:dyDescent="0.2">
      <c r="A161" t="s">
        <v>281</v>
      </c>
      <c r="B161">
        <v>0.46385359999999998</v>
      </c>
    </row>
    <row r="162" spans="1:2" x14ac:dyDescent="0.2">
      <c r="A162" t="s">
        <v>282</v>
      </c>
      <c r="B162">
        <v>0.33344299999999999</v>
      </c>
    </row>
    <row r="163" spans="1:2" x14ac:dyDescent="0.2">
      <c r="A163" t="s">
        <v>283</v>
      </c>
      <c r="B163">
        <v>0.4182323</v>
      </c>
    </row>
    <row r="164" spans="1:2" x14ac:dyDescent="0.2">
      <c r="A164" t="s">
        <v>284</v>
      </c>
      <c r="B164">
        <v>0.42537839999999999</v>
      </c>
    </row>
    <row r="165" spans="1:2" x14ac:dyDescent="0.2">
      <c r="A165" t="s">
        <v>285</v>
      </c>
      <c r="B165">
        <v>0.38119730000000002</v>
      </c>
    </row>
    <row r="166" spans="1:2" x14ac:dyDescent="0.2">
      <c r="A166" t="s">
        <v>286</v>
      </c>
      <c r="B166">
        <v>0.3863355</v>
      </c>
    </row>
    <row r="167" spans="1:2" x14ac:dyDescent="0.2">
      <c r="A167" t="s">
        <v>287</v>
      </c>
      <c r="B167">
        <v>0.31225599999999998</v>
      </c>
    </row>
    <row r="168" spans="1:2" x14ac:dyDescent="0.2">
      <c r="A168" t="s">
        <v>288</v>
      </c>
      <c r="B168">
        <v>0.28188039999999998</v>
      </c>
    </row>
    <row r="169" spans="1:2" x14ac:dyDescent="0.2">
      <c r="A169" t="s">
        <v>289</v>
      </c>
      <c r="B169">
        <v>0.3376323</v>
      </c>
    </row>
    <row r="170" spans="1:2" x14ac:dyDescent="0.2">
      <c r="A170" t="s">
        <v>290</v>
      </c>
      <c r="B170">
        <v>0.36436960000000002</v>
      </c>
    </row>
    <row r="171" spans="1:2" x14ac:dyDescent="0.2">
      <c r="A171" t="s">
        <v>291</v>
      </c>
      <c r="B171">
        <v>0.35940490000000003</v>
      </c>
    </row>
    <row r="172" spans="1:2" x14ac:dyDescent="0.2">
      <c r="A172" t="s">
        <v>292</v>
      </c>
      <c r="B172">
        <v>0.3188684</v>
      </c>
    </row>
    <row r="173" spans="1:2" x14ac:dyDescent="0.2">
      <c r="A173" t="s">
        <v>293</v>
      </c>
      <c r="B173">
        <v>0.36877919999999997</v>
      </c>
    </row>
    <row r="174" spans="1:2" x14ac:dyDescent="0.2">
      <c r="A174" t="s">
        <v>294</v>
      </c>
      <c r="B174">
        <v>0.46172790000000002</v>
      </c>
    </row>
    <row r="175" spans="1:2" x14ac:dyDescent="0.2">
      <c r="A175" t="s">
        <v>295</v>
      </c>
      <c r="B175">
        <v>0.32915109999999997</v>
      </c>
    </row>
    <row r="176" spans="1:2" x14ac:dyDescent="0.2">
      <c r="A176" t="s">
        <v>296</v>
      </c>
      <c r="B176">
        <v>0.22404470000000001</v>
      </c>
    </row>
    <row r="177" spans="1:2" x14ac:dyDescent="0.2">
      <c r="A177" t="s">
        <v>297</v>
      </c>
      <c r="B177">
        <v>0.34355010000000002</v>
      </c>
    </row>
    <row r="178" spans="1:2" x14ac:dyDescent="0.2">
      <c r="A178" t="s">
        <v>298</v>
      </c>
      <c r="B178">
        <v>0.30521379999999998</v>
      </c>
    </row>
    <row r="179" spans="1:2" x14ac:dyDescent="0.2">
      <c r="A179" t="s">
        <v>299</v>
      </c>
      <c r="B179">
        <v>0.2593937</v>
      </c>
    </row>
    <row r="180" spans="1:2" x14ac:dyDescent="0.2">
      <c r="A180" t="s">
        <v>300</v>
      </c>
      <c r="B180">
        <v>0.33864680000000003</v>
      </c>
    </row>
    <row r="181" spans="1:2" x14ac:dyDescent="0.2">
      <c r="A181" t="s">
        <v>301</v>
      </c>
      <c r="B181">
        <v>0.34702949999999999</v>
      </c>
    </row>
    <row r="182" spans="1:2" x14ac:dyDescent="0.2">
      <c r="A182" t="s">
        <v>302</v>
      </c>
      <c r="B182">
        <v>0.31942520000000002</v>
      </c>
    </row>
    <row r="183" spans="1:2" x14ac:dyDescent="0.2">
      <c r="A183" t="s">
        <v>303</v>
      </c>
      <c r="B183">
        <v>0.39380310000000002</v>
      </c>
    </row>
    <row r="184" spans="1:2" x14ac:dyDescent="0.2">
      <c r="A184" t="s">
        <v>304</v>
      </c>
      <c r="B184">
        <v>0.3000951</v>
      </c>
    </row>
    <row r="185" spans="1:2" x14ac:dyDescent="0.2">
      <c r="A185" t="s">
        <v>305</v>
      </c>
      <c r="B185">
        <v>0.4732789</v>
      </c>
    </row>
    <row r="186" spans="1:2" x14ac:dyDescent="0.2">
      <c r="A186" t="s">
        <v>306</v>
      </c>
      <c r="B186">
        <v>0.42476009999999997</v>
      </c>
    </row>
    <row r="187" spans="1:2" x14ac:dyDescent="0.2">
      <c r="A187" t="s">
        <v>307</v>
      </c>
      <c r="B187">
        <v>0.5350239</v>
      </c>
    </row>
    <row r="188" spans="1:2" x14ac:dyDescent="0.2">
      <c r="A188" t="s">
        <v>308</v>
      </c>
      <c r="B188">
        <v>0.38436609999999999</v>
      </c>
    </row>
    <row r="189" spans="1:2" x14ac:dyDescent="0.2">
      <c r="A189" t="s">
        <v>309</v>
      </c>
      <c r="B189">
        <v>0.38716719999999999</v>
      </c>
    </row>
    <row r="190" spans="1:2" x14ac:dyDescent="0.2">
      <c r="A190" t="s">
        <v>310</v>
      </c>
      <c r="B190">
        <v>0.44236510000000001</v>
      </c>
    </row>
    <row r="191" spans="1:2" x14ac:dyDescent="0.2">
      <c r="A191" t="s">
        <v>311</v>
      </c>
      <c r="B191">
        <v>0.51644259999999997</v>
      </c>
    </row>
    <row r="192" spans="1:2" x14ac:dyDescent="0.2">
      <c r="A192" t="s">
        <v>312</v>
      </c>
      <c r="B192">
        <v>0.31392150000000002</v>
      </c>
    </row>
    <row r="193" spans="1:2" x14ac:dyDescent="0.2">
      <c r="A193" t="s">
        <v>313</v>
      </c>
      <c r="B193">
        <v>0.4288226</v>
      </c>
    </row>
    <row r="194" spans="1:2" x14ac:dyDescent="0.2">
      <c r="A194" t="s">
        <v>314</v>
      </c>
      <c r="B194">
        <v>0.51528320000000005</v>
      </c>
    </row>
    <row r="195" spans="1:2" x14ac:dyDescent="0.2">
      <c r="A195" t="s">
        <v>315</v>
      </c>
      <c r="B195">
        <v>0.44032149999999998</v>
      </c>
    </row>
    <row r="196" spans="1:2" x14ac:dyDescent="0.2">
      <c r="A196" t="s">
        <v>316</v>
      </c>
      <c r="B196">
        <v>0.40885959999999999</v>
      </c>
    </row>
    <row r="197" spans="1:2" x14ac:dyDescent="0.2">
      <c r="A197" t="s">
        <v>317</v>
      </c>
      <c r="B197">
        <v>0.54364979999999996</v>
      </c>
    </row>
    <row r="198" spans="1:2" x14ac:dyDescent="0.2">
      <c r="A198" t="s">
        <v>318</v>
      </c>
      <c r="B198">
        <v>0.36314200000000002</v>
      </c>
    </row>
    <row r="199" spans="1:2" x14ac:dyDescent="0.2">
      <c r="A199" t="s">
        <v>319</v>
      </c>
      <c r="B199">
        <v>0.34306779999999998</v>
      </c>
    </row>
    <row r="200" spans="1:2" x14ac:dyDescent="0.2">
      <c r="A200" t="s">
        <v>320</v>
      </c>
      <c r="B200">
        <v>0.88973610000000003</v>
      </c>
    </row>
    <row r="201" spans="1:2" x14ac:dyDescent="0.2">
      <c r="A201" t="s">
        <v>321</v>
      </c>
      <c r="B201">
        <v>0.306946</v>
      </c>
    </row>
    <row r="202" spans="1:2" x14ac:dyDescent="0.2">
      <c r="A202" t="s">
        <v>322</v>
      </c>
      <c r="B202">
        <v>0.47871029999999998</v>
      </c>
    </row>
    <row r="203" spans="1:2" x14ac:dyDescent="0.2">
      <c r="A203" t="s">
        <v>323</v>
      </c>
      <c r="B203">
        <v>0.3528869</v>
      </c>
    </row>
    <row r="204" spans="1:2" x14ac:dyDescent="0.2">
      <c r="A204" t="s">
        <v>324</v>
      </c>
      <c r="B204">
        <v>0.54717530000000003</v>
      </c>
    </row>
    <row r="205" spans="1:2" x14ac:dyDescent="0.2">
      <c r="A205" t="s">
        <v>325</v>
      </c>
      <c r="B205">
        <v>0.4528296</v>
      </c>
    </row>
    <row r="206" spans="1:2" x14ac:dyDescent="0.2">
      <c r="A206" t="s">
        <v>326</v>
      </c>
      <c r="B206">
        <v>0.46734910000000002</v>
      </c>
    </row>
    <row r="207" spans="1:2" x14ac:dyDescent="0.2">
      <c r="A207" t="s">
        <v>327</v>
      </c>
      <c r="B207">
        <v>0.41599799999999998</v>
      </c>
    </row>
    <row r="208" spans="1:2" x14ac:dyDescent="0.2">
      <c r="A208" t="s">
        <v>328</v>
      </c>
      <c r="B208">
        <v>0.24671489999999999</v>
      </c>
    </row>
    <row r="209" spans="1:2" x14ac:dyDescent="0.2">
      <c r="A209" t="s">
        <v>329</v>
      </c>
      <c r="B209">
        <v>0.3844708</v>
      </c>
    </row>
    <row r="210" spans="1:2" x14ac:dyDescent="0.2">
      <c r="A210" t="s">
        <v>330</v>
      </c>
      <c r="B210">
        <v>0.85105500000000001</v>
      </c>
    </row>
    <row r="211" spans="1:2" x14ac:dyDescent="0.2">
      <c r="A211" t="s">
        <v>331</v>
      </c>
      <c r="B211">
        <v>0.43925619999999999</v>
      </c>
    </row>
    <row r="212" spans="1:2" x14ac:dyDescent="0.2">
      <c r="A212" t="s">
        <v>332</v>
      </c>
      <c r="B212">
        <v>0.57491510000000001</v>
      </c>
    </row>
    <row r="213" spans="1:2" x14ac:dyDescent="0.2">
      <c r="A213" t="s">
        <v>333</v>
      </c>
      <c r="B213">
        <v>0.49622349999999998</v>
      </c>
    </row>
    <row r="214" spans="1:2" x14ac:dyDescent="0.2">
      <c r="A214" t="s">
        <v>334</v>
      </c>
      <c r="B214">
        <v>0.51918470000000005</v>
      </c>
    </row>
    <row r="215" spans="1:2" x14ac:dyDescent="0.2">
      <c r="A215" t="s">
        <v>335</v>
      </c>
      <c r="B215">
        <v>0.40116679999999999</v>
      </c>
    </row>
    <row r="216" spans="1:2" x14ac:dyDescent="0.2">
      <c r="A216" t="s">
        <v>336</v>
      </c>
      <c r="B216">
        <v>0.48938579999999998</v>
      </c>
    </row>
    <row r="217" spans="1:2" x14ac:dyDescent="0.2">
      <c r="A217" t="s">
        <v>337</v>
      </c>
      <c r="B217">
        <v>0.45018900000000001</v>
      </c>
    </row>
    <row r="218" spans="1:2" x14ac:dyDescent="0.2">
      <c r="A218" t="s">
        <v>338</v>
      </c>
      <c r="B218">
        <v>0.4394111</v>
      </c>
    </row>
    <row r="219" spans="1:2" x14ac:dyDescent="0.2">
      <c r="A219" t="s">
        <v>339</v>
      </c>
      <c r="B219">
        <v>0.41072009999999998</v>
      </c>
    </row>
    <row r="220" spans="1:2" x14ac:dyDescent="0.2">
      <c r="A220" t="s">
        <v>340</v>
      </c>
      <c r="B220">
        <v>0.54800859999999996</v>
      </c>
    </row>
    <row r="221" spans="1:2" x14ac:dyDescent="0.2">
      <c r="A221" t="s">
        <v>341</v>
      </c>
      <c r="B221">
        <v>0.50006779999999995</v>
      </c>
    </row>
    <row r="222" spans="1:2" x14ac:dyDescent="0.2">
      <c r="A222" t="s">
        <v>342</v>
      </c>
      <c r="B222">
        <v>0.53560289999999999</v>
      </c>
    </row>
    <row r="223" spans="1:2" x14ac:dyDescent="0.2">
      <c r="A223" t="s">
        <v>343</v>
      </c>
      <c r="B223">
        <v>8.3864021999999991</v>
      </c>
    </row>
    <row r="224" spans="1:2" x14ac:dyDescent="0.2">
      <c r="A224" t="s">
        <v>344</v>
      </c>
      <c r="B224">
        <v>0.59807080000000001</v>
      </c>
    </row>
    <row r="225" spans="1:2" x14ac:dyDescent="0.2">
      <c r="A225" t="s">
        <v>345</v>
      </c>
      <c r="B225">
        <v>0.42586639999999998</v>
      </c>
    </row>
    <row r="226" spans="1:2" x14ac:dyDescent="0.2">
      <c r="A226" t="s">
        <v>346</v>
      </c>
      <c r="B226">
        <v>0.32113779999999997</v>
      </c>
    </row>
    <row r="227" spans="1:2" x14ac:dyDescent="0.2">
      <c r="A227" t="s">
        <v>347</v>
      </c>
      <c r="B227">
        <v>0.3970727</v>
      </c>
    </row>
    <row r="228" spans="1:2" x14ac:dyDescent="0.2">
      <c r="A228" t="s">
        <v>348</v>
      </c>
      <c r="B228">
        <v>0.53475360000000005</v>
      </c>
    </row>
    <row r="229" spans="1:2" x14ac:dyDescent="0.2">
      <c r="A229" t="s">
        <v>349</v>
      </c>
      <c r="B229">
        <v>0.48898009999999997</v>
      </c>
    </row>
    <row r="230" spans="1:2" x14ac:dyDescent="0.2">
      <c r="A230" t="s">
        <v>350</v>
      </c>
      <c r="B230">
        <v>0.38159969999999999</v>
      </c>
    </row>
    <row r="231" spans="1:2" x14ac:dyDescent="0.2">
      <c r="A231" t="s">
        <v>351</v>
      </c>
      <c r="B231">
        <v>0.43343520000000002</v>
      </c>
    </row>
    <row r="232" spans="1:2" x14ac:dyDescent="0.2">
      <c r="A232" t="s">
        <v>352</v>
      </c>
      <c r="B232">
        <v>5.7481403999999996</v>
      </c>
    </row>
    <row r="233" spans="1:2" x14ac:dyDescent="0.2">
      <c r="A233" t="s">
        <v>353</v>
      </c>
      <c r="B233">
        <v>0.65628819999999999</v>
      </c>
    </row>
    <row r="234" spans="1:2" x14ac:dyDescent="0.2">
      <c r="A234" t="s">
        <v>354</v>
      </c>
      <c r="B234">
        <v>0.56858850000000005</v>
      </c>
    </row>
    <row r="235" spans="1:2" x14ac:dyDescent="0.2">
      <c r="A235" t="s">
        <v>355</v>
      </c>
      <c r="B235">
        <v>0.49186079999999999</v>
      </c>
    </row>
    <row r="236" spans="1:2" x14ac:dyDescent="0.2">
      <c r="A236" t="s">
        <v>356</v>
      </c>
      <c r="B236">
        <v>0.39792480000000002</v>
      </c>
    </row>
    <row r="237" spans="1:2" x14ac:dyDescent="0.2">
      <c r="A237" t="s">
        <v>357</v>
      </c>
      <c r="B237">
        <v>0.63573299999999999</v>
      </c>
    </row>
    <row r="238" spans="1:2" x14ac:dyDescent="0.2">
      <c r="A238" t="s">
        <v>358</v>
      </c>
      <c r="B238">
        <v>0.63384750000000001</v>
      </c>
    </row>
    <row r="239" spans="1:2" x14ac:dyDescent="0.2">
      <c r="A239" t="s">
        <v>359</v>
      </c>
      <c r="B239">
        <v>0.48991089999999998</v>
      </c>
    </row>
    <row r="240" spans="1:2" x14ac:dyDescent="0.2">
      <c r="A240" t="s">
        <v>360</v>
      </c>
      <c r="B240">
        <v>0.49684</v>
      </c>
    </row>
    <row r="241" spans="1:2" x14ac:dyDescent="0.2">
      <c r="A241" t="s">
        <v>361</v>
      </c>
      <c r="B241">
        <v>0.35181960000000001</v>
      </c>
    </row>
    <row r="242" spans="1:2" x14ac:dyDescent="0.2">
      <c r="A242" t="s">
        <v>362</v>
      </c>
      <c r="B242">
        <v>0.80510709999999996</v>
      </c>
    </row>
    <row r="243" spans="1:2" x14ac:dyDescent="0.2">
      <c r="A243" t="s">
        <v>363</v>
      </c>
      <c r="B243">
        <v>0.54904710000000001</v>
      </c>
    </row>
    <row r="244" spans="1:2" x14ac:dyDescent="0.2">
      <c r="A244" t="s">
        <v>364</v>
      </c>
      <c r="B244">
        <v>0.40056710000000001</v>
      </c>
    </row>
    <row r="245" spans="1:2" x14ac:dyDescent="0.2">
      <c r="A245" t="s">
        <v>365</v>
      </c>
      <c r="B245">
        <v>0.44810810000000001</v>
      </c>
    </row>
    <row r="246" spans="1:2" x14ac:dyDescent="0.2">
      <c r="A246" t="s">
        <v>366</v>
      </c>
      <c r="B246">
        <v>0.52697959999999999</v>
      </c>
    </row>
    <row r="247" spans="1:2" x14ac:dyDescent="0.2">
      <c r="A247" t="s">
        <v>367</v>
      </c>
      <c r="B247">
        <v>0.78184880000000001</v>
      </c>
    </row>
    <row r="248" spans="1:2" x14ac:dyDescent="0.2">
      <c r="A248" t="s">
        <v>368</v>
      </c>
      <c r="B248">
        <v>0.45675130000000003</v>
      </c>
    </row>
    <row r="249" spans="1:2" x14ac:dyDescent="0.2">
      <c r="A249" t="s">
        <v>369</v>
      </c>
      <c r="B249">
        <v>0.49629390000000001</v>
      </c>
    </row>
    <row r="250" spans="1:2" x14ac:dyDescent="0.2">
      <c r="A250" t="s">
        <v>370</v>
      </c>
      <c r="B250">
        <v>0.34490270000000001</v>
      </c>
    </row>
    <row r="251" spans="1:2" x14ac:dyDescent="0.2">
      <c r="A251" t="s">
        <v>371</v>
      </c>
      <c r="B251">
        <v>-0.6183341</v>
      </c>
    </row>
    <row r="252" spans="1:2" x14ac:dyDescent="0.2">
      <c r="A252" t="s">
        <v>372</v>
      </c>
      <c r="B252">
        <v>0.26662449999999999</v>
      </c>
    </row>
    <row r="253" spans="1:2" x14ac:dyDescent="0.2">
      <c r="A253" t="s">
        <v>373</v>
      </c>
      <c r="B253">
        <v>0.28770849999999998</v>
      </c>
    </row>
    <row r="254" spans="1:2" x14ac:dyDescent="0.2">
      <c r="A254" t="s">
        <v>374</v>
      </c>
      <c r="B254">
        <v>0.51053400000000004</v>
      </c>
    </row>
    <row r="255" spans="1:2" x14ac:dyDescent="0.2">
      <c r="A255" t="s">
        <v>375</v>
      </c>
      <c r="B255">
        <v>0.37749719999999998</v>
      </c>
    </row>
    <row r="256" spans="1:2" x14ac:dyDescent="0.2">
      <c r="A256" t="s">
        <v>376</v>
      </c>
      <c r="B256">
        <v>0.39584180000000002</v>
      </c>
    </row>
    <row r="257" spans="1:2" x14ac:dyDescent="0.2">
      <c r="A257" t="s">
        <v>377</v>
      </c>
      <c r="B257">
        <v>0.40959499999999999</v>
      </c>
    </row>
    <row r="258" spans="1:2" x14ac:dyDescent="0.2">
      <c r="A258" t="s">
        <v>378</v>
      </c>
      <c r="B258">
        <v>0.37788389999999999</v>
      </c>
    </row>
    <row r="259" spans="1:2" x14ac:dyDescent="0.2">
      <c r="A259" t="s">
        <v>379</v>
      </c>
      <c r="B259">
        <v>0.33691949999999998</v>
      </c>
    </row>
    <row r="260" spans="1:2" x14ac:dyDescent="0.2">
      <c r="A260" t="s">
        <v>380</v>
      </c>
      <c r="B260">
        <v>0.5096773</v>
      </c>
    </row>
    <row r="261" spans="1:2" x14ac:dyDescent="0.2">
      <c r="A261" t="s">
        <v>381</v>
      </c>
      <c r="B261">
        <v>0.40566829999999998</v>
      </c>
    </row>
    <row r="262" spans="1:2" x14ac:dyDescent="0.2">
      <c r="A262" t="s">
        <v>382</v>
      </c>
      <c r="B262" t="s">
        <v>564</v>
      </c>
    </row>
    <row r="263" spans="1:2" x14ac:dyDescent="0.2">
      <c r="A263" t="s">
        <v>383</v>
      </c>
      <c r="B263">
        <v>0.56086069999999999</v>
      </c>
    </row>
    <row r="264" spans="1:2" x14ac:dyDescent="0.2">
      <c r="A264" t="s">
        <v>384</v>
      </c>
      <c r="B264">
        <v>0.4242727</v>
      </c>
    </row>
    <row r="265" spans="1:2" x14ac:dyDescent="0.2">
      <c r="A265" t="s">
        <v>385</v>
      </c>
      <c r="B265">
        <v>0.48316150000000002</v>
      </c>
    </row>
    <row r="266" spans="1:2" x14ac:dyDescent="0.2">
      <c r="A266" t="s">
        <v>386</v>
      </c>
      <c r="B266">
        <v>0.51633810000000002</v>
      </c>
    </row>
    <row r="267" spans="1:2" x14ac:dyDescent="0.2">
      <c r="A267" t="s">
        <v>387</v>
      </c>
      <c r="B267">
        <v>0.33783200000000002</v>
      </c>
    </row>
    <row r="268" spans="1:2" x14ac:dyDescent="0.2">
      <c r="A268" t="s">
        <v>388</v>
      </c>
      <c r="B268">
        <v>0.43776209999999999</v>
      </c>
    </row>
    <row r="269" spans="1:2" x14ac:dyDescent="0.2">
      <c r="A269" t="s">
        <v>389</v>
      </c>
      <c r="B269">
        <v>0.4287262</v>
      </c>
    </row>
    <row r="270" spans="1:2" x14ac:dyDescent="0.2">
      <c r="A270" t="s">
        <v>390</v>
      </c>
      <c r="B270" t="s">
        <v>564</v>
      </c>
    </row>
    <row r="271" spans="1:2" x14ac:dyDescent="0.2">
      <c r="A271" t="s">
        <v>391</v>
      </c>
      <c r="B271">
        <v>0.51774609999999999</v>
      </c>
    </row>
    <row r="272" spans="1:2" x14ac:dyDescent="0.2">
      <c r="A272" t="s">
        <v>392</v>
      </c>
      <c r="B272">
        <v>0.45634350000000001</v>
      </c>
    </row>
    <row r="273" spans="1:2" x14ac:dyDescent="0.2">
      <c r="A273" t="s">
        <v>393</v>
      </c>
      <c r="B273">
        <v>0.41947820000000002</v>
      </c>
    </row>
    <row r="274" spans="1:2" x14ac:dyDescent="0.2">
      <c r="A274" t="s">
        <v>394</v>
      </c>
      <c r="B274">
        <v>0.37248930000000002</v>
      </c>
    </row>
    <row r="275" spans="1:2" x14ac:dyDescent="0.2">
      <c r="A275" t="s">
        <v>395</v>
      </c>
      <c r="B275">
        <v>0.35977039999999999</v>
      </c>
    </row>
    <row r="276" spans="1:2" x14ac:dyDescent="0.2">
      <c r="A276" t="s">
        <v>396</v>
      </c>
      <c r="B276">
        <v>0.39054699999999998</v>
      </c>
    </row>
    <row r="277" spans="1:2" x14ac:dyDescent="0.2">
      <c r="A277" t="s">
        <v>397</v>
      </c>
      <c r="B277">
        <v>0.29883019999999999</v>
      </c>
    </row>
    <row r="278" spans="1:2" x14ac:dyDescent="0.2">
      <c r="A278" t="s">
        <v>398</v>
      </c>
      <c r="B278">
        <v>0.6879324</v>
      </c>
    </row>
    <row r="279" spans="1:2" x14ac:dyDescent="0.2">
      <c r="A279" t="s">
        <v>399</v>
      </c>
      <c r="B279">
        <v>0.61107279999999997</v>
      </c>
    </row>
    <row r="280" spans="1:2" x14ac:dyDescent="0.2">
      <c r="A280" t="s">
        <v>400</v>
      </c>
      <c r="B280">
        <v>0.36437320000000001</v>
      </c>
    </row>
    <row r="281" spans="1:2" x14ac:dyDescent="0.2">
      <c r="A281" t="s">
        <v>401</v>
      </c>
      <c r="B281">
        <v>0.45933819999999997</v>
      </c>
    </row>
    <row r="282" spans="1:2" x14ac:dyDescent="0.2">
      <c r="A282" t="s">
        <v>402</v>
      </c>
      <c r="B282">
        <v>0.61421959999999998</v>
      </c>
    </row>
    <row r="283" spans="1:2" x14ac:dyDescent="0.2">
      <c r="A283" t="s">
        <v>403</v>
      </c>
      <c r="B283">
        <v>0.40684009999999998</v>
      </c>
    </row>
    <row r="284" spans="1:2" x14ac:dyDescent="0.2">
      <c r="A284" t="s">
        <v>404</v>
      </c>
      <c r="B284">
        <v>0.40643109999999999</v>
      </c>
    </row>
    <row r="285" spans="1:2" x14ac:dyDescent="0.2">
      <c r="A285" t="s">
        <v>405</v>
      </c>
      <c r="B285">
        <v>0.65112360000000002</v>
      </c>
    </row>
    <row r="286" spans="1:2" x14ac:dyDescent="0.2">
      <c r="A286" t="s">
        <v>406</v>
      </c>
      <c r="B286">
        <v>0.41693619999999998</v>
      </c>
    </row>
    <row r="287" spans="1:2" x14ac:dyDescent="0.2">
      <c r="A287" t="s">
        <v>407</v>
      </c>
      <c r="B287">
        <v>0.52646090000000001</v>
      </c>
    </row>
    <row r="288" spans="1:2" x14ac:dyDescent="0.2">
      <c r="A288" t="s">
        <v>408</v>
      </c>
      <c r="B288">
        <v>0.4429189</v>
      </c>
    </row>
    <row r="289" spans="1:2" x14ac:dyDescent="0.2">
      <c r="A289" t="s">
        <v>409</v>
      </c>
      <c r="B289">
        <v>0.4162419</v>
      </c>
    </row>
    <row r="290" spans="1:2" x14ac:dyDescent="0.2">
      <c r="A290" t="s">
        <v>410</v>
      </c>
      <c r="B290">
        <v>0.32115779999999999</v>
      </c>
    </row>
    <row r="291" spans="1:2" x14ac:dyDescent="0.2">
      <c r="A291" t="s">
        <v>411</v>
      </c>
      <c r="B291">
        <v>1.5472756000000001</v>
      </c>
    </row>
    <row r="292" spans="1:2" x14ac:dyDescent="0.2">
      <c r="A292" t="s">
        <v>412</v>
      </c>
      <c r="B292">
        <v>0.58124489999999995</v>
      </c>
    </row>
    <row r="293" spans="1:2" x14ac:dyDescent="0.2">
      <c r="A293" t="s">
        <v>413</v>
      </c>
      <c r="B293">
        <v>0.31851980000000002</v>
      </c>
    </row>
    <row r="294" spans="1:2" x14ac:dyDescent="0.2">
      <c r="A294" t="s">
        <v>414</v>
      </c>
      <c r="B294">
        <v>0.46222780000000002</v>
      </c>
    </row>
    <row r="295" spans="1:2" x14ac:dyDescent="0.2">
      <c r="A295" t="s">
        <v>415</v>
      </c>
      <c r="B295">
        <v>0.49385129999999999</v>
      </c>
    </row>
    <row r="296" spans="1:2" x14ac:dyDescent="0.2">
      <c r="A296" t="s">
        <v>416</v>
      </c>
      <c r="B296">
        <v>0.5024381</v>
      </c>
    </row>
    <row r="297" spans="1:2" x14ac:dyDescent="0.2">
      <c r="A297" t="s">
        <v>417</v>
      </c>
      <c r="B297">
        <v>0.44756960000000001</v>
      </c>
    </row>
    <row r="298" spans="1:2" x14ac:dyDescent="0.2">
      <c r="A298" t="s">
        <v>418</v>
      </c>
      <c r="B298">
        <v>0.3683285</v>
      </c>
    </row>
    <row r="299" spans="1:2" x14ac:dyDescent="0.2">
      <c r="A299" t="s">
        <v>419</v>
      </c>
      <c r="B299">
        <v>0.63663689999999995</v>
      </c>
    </row>
    <row r="300" spans="1:2" x14ac:dyDescent="0.2">
      <c r="A300" t="s">
        <v>420</v>
      </c>
      <c r="B300">
        <v>0.91337749999999995</v>
      </c>
    </row>
    <row r="301" spans="1:2" x14ac:dyDescent="0.2">
      <c r="A301" t="s">
        <v>421</v>
      </c>
      <c r="B301">
        <v>0.59496119999999997</v>
      </c>
    </row>
    <row r="302" spans="1:2" x14ac:dyDescent="0.2">
      <c r="A302" t="s">
        <v>422</v>
      </c>
      <c r="B302">
        <v>0.50085690000000005</v>
      </c>
    </row>
    <row r="303" spans="1:2" x14ac:dyDescent="0.2">
      <c r="A303" t="s">
        <v>423</v>
      </c>
      <c r="B303">
        <v>0.61415699999999995</v>
      </c>
    </row>
    <row r="304" spans="1:2" x14ac:dyDescent="0.2">
      <c r="A304" t="s">
        <v>424</v>
      </c>
      <c r="B304">
        <v>0.52716399999999997</v>
      </c>
    </row>
    <row r="305" spans="1:2" x14ac:dyDescent="0.2">
      <c r="A305" t="s">
        <v>425</v>
      </c>
      <c r="B305">
        <v>0.57859210000000005</v>
      </c>
    </row>
    <row r="306" spans="1:2" x14ac:dyDescent="0.2">
      <c r="A306" t="s">
        <v>426</v>
      </c>
      <c r="B306">
        <v>-3.5489090000000001</v>
      </c>
    </row>
    <row r="307" spans="1:2" x14ac:dyDescent="0.2">
      <c r="A307" t="s">
        <v>427</v>
      </c>
      <c r="B307">
        <v>0.59206669999999995</v>
      </c>
    </row>
    <row r="308" spans="1:2" x14ac:dyDescent="0.2">
      <c r="A308" t="s">
        <v>428</v>
      </c>
      <c r="B308">
        <v>0.48904019999999998</v>
      </c>
    </row>
    <row r="309" spans="1:2" x14ac:dyDescent="0.2">
      <c r="A309" t="s">
        <v>429</v>
      </c>
      <c r="B309">
        <v>0.59488439999999998</v>
      </c>
    </row>
    <row r="310" spans="1:2" x14ac:dyDescent="0.2">
      <c r="A310" t="s">
        <v>430</v>
      </c>
      <c r="B310">
        <v>0.31636999999999998</v>
      </c>
    </row>
    <row r="311" spans="1:2" x14ac:dyDescent="0.2">
      <c r="A311" t="s">
        <v>431</v>
      </c>
      <c r="B311">
        <v>0.36978539999999999</v>
      </c>
    </row>
    <row r="312" spans="1:2" x14ac:dyDescent="0.2">
      <c r="A312" t="s">
        <v>432</v>
      </c>
      <c r="B312">
        <v>0.43865100000000001</v>
      </c>
    </row>
    <row r="313" spans="1:2" x14ac:dyDescent="0.2">
      <c r="A313" t="s">
        <v>433</v>
      </c>
      <c r="B313">
        <v>0.33471099999999998</v>
      </c>
    </row>
    <row r="314" spans="1:2" x14ac:dyDescent="0.2">
      <c r="A314" t="s">
        <v>434</v>
      </c>
      <c r="B314">
        <v>0.78032330000000005</v>
      </c>
    </row>
    <row r="315" spans="1:2" x14ac:dyDescent="0.2">
      <c r="A315" t="s">
        <v>435</v>
      </c>
      <c r="B315">
        <v>0.3496707</v>
      </c>
    </row>
    <row r="316" spans="1:2" x14ac:dyDescent="0.2">
      <c r="A316" t="s">
        <v>436</v>
      </c>
      <c r="B316">
        <v>0.3830481</v>
      </c>
    </row>
    <row r="317" spans="1:2" x14ac:dyDescent="0.2">
      <c r="A317" t="s">
        <v>437</v>
      </c>
      <c r="B317">
        <v>0.38101449999999998</v>
      </c>
    </row>
    <row r="318" spans="1:2" x14ac:dyDescent="0.2">
      <c r="A318" t="s">
        <v>438</v>
      </c>
      <c r="B318">
        <v>0.42676199999999997</v>
      </c>
    </row>
    <row r="319" spans="1:2" x14ac:dyDescent="0.2">
      <c r="A319" t="s">
        <v>439</v>
      </c>
      <c r="B319">
        <v>0.4219309</v>
      </c>
    </row>
    <row r="320" spans="1:2" x14ac:dyDescent="0.2">
      <c r="A320" t="s">
        <v>440</v>
      </c>
      <c r="B320">
        <v>0.27619080000000001</v>
      </c>
    </row>
    <row r="321" spans="1:2" x14ac:dyDescent="0.2">
      <c r="A321" t="s">
        <v>441</v>
      </c>
      <c r="B321">
        <v>0.4943303</v>
      </c>
    </row>
    <row r="322" spans="1:2" x14ac:dyDescent="0.2">
      <c r="A322" t="s">
        <v>442</v>
      </c>
      <c r="B322">
        <v>0.33746369999999998</v>
      </c>
    </row>
    <row r="323" spans="1:2" x14ac:dyDescent="0.2">
      <c r="A323" t="s">
        <v>443</v>
      </c>
      <c r="B323">
        <v>0.56851879999999999</v>
      </c>
    </row>
    <row r="324" spans="1:2" x14ac:dyDescent="0.2">
      <c r="A324" t="s">
        <v>444</v>
      </c>
      <c r="B324">
        <v>0.26465509999999998</v>
      </c>
    </row>
    <row r="325" spans="1:2" x14ac:dyDescent="0.2">
      <c r="A325" t="s">
        <v>445</v>
      </c>
      <c r="B325">
        <v>0.39528780000000002</v>
      </c>
    </row>
    <row r="326" spans="1:2" x14ac:dyDescent="0.2">
      <c r="A326" t="s">
        <v>446</v>
      </c>
      <c r="B326">
        <v>0.36950880000000003</v>
      </c>
    </row>
    <row r="327" spans="1:2" x14ac:dyDescent="0.2">
      <c r="A327" t="s">
        <v>447</v>
      </c>
      <c r="B327">
        <v>0.52120429999999995</v>
      </c>
    </row>
    <row r="328" spans="1:2" x14ac:dyDescent="0.2">
      <c r="A328" t="s">
        <v>448</v>
      </c>
      <c r="B328">
        <v>0.42731669999999999</v>
      </c>
    </row>
    <row r="329" spans="1:2" x14ac:dyDescent="0.2">
      <c r="A329" t="s">
        <v>449</v>
      </c>
      <c r="B329">
        <v>0.3345863</v>
      </c>
    </row>
    <row r="330" spans="1:2" x14ac:dyDescent="0.2">
      <c r="A330" t="s">
        <v>450</v>
      </c>
      <c r="B330">
        <v>0.32722760000000001</v>
      </c>
    </row>
    <row r="331" spans="1:2" x14ac:dyDescent="0.2">
      <c r="A331" t="s">
        <v>451</v>
      </c>
      <c r="B331">
        <v>0.33499580000000001</v>
      </c>
    </row>
    <row r="332" spans="1:2" x14ac:dyDescent="0.2">
      <c r="A332" t="s">
        <v>452</v>
      </c>
      <c r="B332">
        <v>0.29824899999999999</v>
      </c>
    </row>
    <row r="333" spans="1:2" x14ac:dyDescent="0.2">
      <c r="A333" t="s">
        <v>453</v>
      </c>
      <c r="B333">
        <v>0.25817449999999997</v>
      </c>
    </row>
    <row r="334" spans="1:2" x14ac:dyDescent="0.2">
      <c r="A334" t="s">
        <v>454</v>
      </c>
      <c r="B334">
        <v>0.30078759999999999</v>
      </c>
    </row>
    <row r="335" spans="1:2" x14ac:dyDescent="0.2">
      <c r="A335" t="s">
        <v>455</v>
      </c>
      <c r="B335">
        <v>0.27744859999999999</v>
      </c>
    </row>
    <row r="336" spans="1:2" x14ac:dyDescent="0.2">
      <c r="A336" t="s">
        <v>456</v>
      </c>
      <c r="B336">
        <v>0.26670519999999998</v>
      </c>
    </row>
    <row r="337" spans="1:2" x14ac:dyDescent="0.2">
      <c r="A337" t="s">
        <v>457</v>
      </c>
      <c r="B337">
        <v>0.40596719999999997</v>
      </c>
    </row>
    <row r="338" spans="1:2" x14ac:dyDescent="0.2">
      <c r="A338" t="s">
        <v>458</v>
      </c>
      <c r="B338">
        <v>0.45488299999999998</v>
      </c>
    </row>
    <row r="339" spans="1:2" x14ac:dyDescent="0.2">
      <c r="A339" t="s">
        <v>459</v>
      </c>
      <c r="B339">
        <v>0.40288829999999998</v>
      </c>
    </row>
    <row r="340" spans="1:2" x14ac:dyDescent="0.2">
      <c r="A340" t="s">
        <v>460</v>
      </c>
      <c r="B340">
        <v>0.32273109999999999</v>
      </c>
    </row>
    <row r="341" spans="1:2" x14ac:dyDescent="0.2">
      <c r="A341" t="s">
        <v>461</v>
      </c>
      <c r="B341">
        <v>0.33129310000000001</v>
      </c>
    </row>
    <row r="342" spans="1:2" x14ac:dyDescent="0.2">
      <c r="A342" t="s">
        <v>462</v>
      </c>
      <c r="B342">
        <v>0.36756470000000002</v>
      </c>
    </row>
    <row r="343" spans="1:2" x14ac:dyDescent="0.2">
      <c r="A343" t="s">
        <v>463</v>
      </c>
      <c r="B343">
        <v>0.3466844</v>
      </c>
    </row>
    <row r="344" spans="1:2" x14ac:dyDescent="0.2">
      <c r="A344" t="s">
        <v>464</v>
      </c>
      <c r="B344">
        <v>0.24031369999999999</v>
      </c>
    </row>
    <row r="345" spans="1:2" x14ac:dyDescent="0.2">
      <c r="A345" t="s">
        <v>465</v>
      </c>
      <c r="B345">
        <v>0.44491510000000001</v>
      </c>
    </row>
    <row r="346" spans="1:2" x14ac:dyDescent="0.2">
      <c r="A346" t="s">
        <v>466</v>
      </c>
      <c r="B346">
        <v>0.30432110000000001</v>
      </c>
    </row>
    <row r="347" spans="1:2" x14ac:dyDescent="0.2">
      <c r="A347" t="s">
        <v>467</v>
      </c>
      <c r="B347">
        <v>0.37517889999999998</v>
      </c>
    </row>
    <row r="348" spans="1:2" x14ac:dyDescent="0.2">
      <c r="A348" t="s">
        <v>468</v>
      </c>
      <c r="B348">
        <v>0.48623159999999999</v>
      </c>
    </row>
    <row r="349" spans="1:2" x14ac:dyDescent="0.2">
      <c r="A349" t="s">
        <v>469</v>
      </c>
      <c r="B349">
        <v>0.46590320000000002</v>
      </c>
    </row>
    <row r="350" spans="1:2" x14ac:dyDescent="0.2">
      <c r="A350" t="s">
        <v>470</v>
      </c>
      <c r="B350">
        <v>0.52627840000000004</v>
      </c>
    </row>
    <row r="351" spans="1:2" x14ac:dyDescent="0.2">
      <c r="A351" t="s">
        <v>471</v>
      </c>
      <c r="B351">
        <v>0.42969600000000002</v>
      </c>
    </row>
    <row r="352" spans="1:2" x14ac:dyDescent="0.2">
      <c r="A352" t="s">
        <v>472</v>
      </c>
      <c r="B352">
        <v>0.27832430000000002</v>
      </c>
    </row>
    <row r="353" spans="1:2" x14ac:dyDescent="0.2">
      <c r="A353" t="s">
        <v>473</v>
      </c>
      <c r="B353">
        <v>0.26158239999999999</v>
      </c>
    </row>
    <row r="354" spans="1:2" x14ac:dyDescent="0.2">
      <c r="A354" t="s">
        <v>474</v>
      </c>
      <c r="B354">
        <v>0.41952159999999999</v>
      </c>
    </row>
    <row r="355" spans="1:2" x14ac:dyDescent="0.2">
      <c r="A355" t="s">
        <v>475</v>
      </c>
      <c r="B355">
        <v>0.27520040000000001</v>
      </c>
    </row>
    <row r="356" spans="1:2" x14ac:dyDescent="0.2">
      <c r="A356" t="s">
        <v>476</v>
      </c>
      <c r="B356">
        <v>0.25958880000000001</v>
      </c>
    </row>
    <row r="357" spans="1:2" x14ac:dyDescent="0.2">
      <c r="A357" t="s">
        <v>477</v>
      </c>
      <c r="B357">
        <v>0.55034159999999999</v>
      </c>
    </row>
    <row r="358" spans="1:2" x14ac:dyDescent="0.2">
      <c r="A358" t="s">
        <v>478</v>
      </c>
      <c r="B358">
        <v>0.39273989999999998</v>
      </c>
    </row>
    <row r="359" spans="1:2" x14ac:dyDescent="0.2">
      <c r="A359" t="s">
        <v>479</v>
      </c>
      <c r="B359">
        <v>0.2921841</v>
      </c>
    </row>
    <row r="360" spans="1:2" x14ac:dyDescent="0.2">
      <c r="A360" t="s">
        <v>480</v>
      </c>
      <c r="B360">
        <v>0.29666130000000002</v>
      </c>
    </row>
    <row r="361" spans="1:2" x14ac:dyDescent="0.2">
      <c r="A361" t="s">
        <v>481</v>
      </c>
      <c r="B361">
        <v>0.28107919999999997</v>
      </c>
    </row>
    <row r="362" spans="1:2" x14ac:dyDescent="0.2">
      <c r="A362" t="s">
        <v>482</v>
      </c>
      <c r="B362">
        <v>0.31234440000000002</v>
      </c>
    </row>
    <row r="363" spans="1:2" x14ac:dyDescent="0.2">
      <c r="A363" t="s">
        <v>483</v>
      </c>
      <c r="B363">
        <v>0.3552206</v>
      </c>
    </row>
    <row r="364" spans="1:2" x14ac:dyDescent="0.2">
      <c r="A364" t="s">
        <v>484</v>
      </c>
      <c r="B364">
        <v>0.41571130000000001</v>
      </c>
    </row>
    <row r="365" spans="1:2" x14ac:dyDescent="0.2">
      <c r="A365" t="s">
        <v>485</v>
      </c>
      <c r="B365">
        <v>0.36563109999999999</v>
      </c>
    </row>
    <row r="366" spans="1:2" x14ac:dyDescent="0.2">
      <c r="A366" t="s">
        <v>486</v>
      </c>
      <c r="B366">
        <v>0.51263939999999997</v>
      </c>
    </row>
    <row r="367" spans="1:2" x14ac:dyDescent="0.2">
      <c r="A367" t="s">
        <v>487</v>
      </c>
      <c r="B367">
        <v>0.36308020000000002</v>
      </c>
    </row>
    <row r="368" spans="1:2" x14ac:dyDescent="0.2">
      <c r="A368" t="s">
        <v>488</v>
      </c>
      <c r="B368">
        <v>0.28424840000000001</v>
      </c>
    </row>
    <row r="369" spans="1:2" x14ac:dyDescent="0.2">
      <c r="A369" t="s">
        <v>489</v>
      </c>
      <c r="B369">
        <v>0.54884670000000002</v>
      </c>
    </row>
    <row r="370" spans="1:2" x14ac:dyDescent="0.2">
      <c r="A370" t="s">
        <v>490</v>
      </c>
      <c r="B370">
        <v>0.3606298</v>
      </c>
    </row>
    <row r="371" spans="1:2" x14ac:dyDescent="0.2">
      <c r="A371" t="s">
        <v>491</v>
      </c>
      <c r="B371">
        <v>0.44022919999999999</v>
      </c>
    </row>
    <row r="372" spans="1:2" x14ac:dyDescent="0.2">
      <c r="A372" t="s">
        <v>492</v>
      </c>
      <c r="B372">
        <v>0.58890529999999996</v>
      </c>
    </row>
    <row r="373" spans="1:2" x14ac:dyDescent="0.2">
      <c r="A373" t="s">
        <v>493</v>
      </c>
      <c r="B373">
        <v>0.5273217</v>
      </c>
    </row>
    <row r="374" spans="1:2" x14ac:dyDescent="0.2">
      <c r="A374" t="s">
        <v>494</v>
      </c>
      <c r="B374">
        <v>0.52466630000000003</v>
      </c>
    </row>
    <row r="375" spans="1:2" x14ac:dyDescent="0.2">
      <c r="A375" t="s">
        <v>495</v>
      </c>
      <c r="B375">
        <v>0.49578260000000002</v>
      </c>
    </row>
    <row r="376" spans="1:2" x14ac:dyDescent="0.2">
      <c r="A376" t="s">
        <v>496</v>
      </c>
      <c r="B376">
        <v>0.41861350000000003</v>
      </c>
    </row>
    <row r="377" spans="1:2" x14ac:dyDescent="0.2">
      <c r="A377" t="s">
        <v>497</v>
      </c>
      <c r="B377">
        <v>0.43443710000000002</v>
      </c>
    </row>
    <row r="378" spans="1:2" x14ac:dyDescent="0.2">
      <c r="A378" t="s">
        <v>498</v>
      </c>
      <c r="B378">
        <v>0.69713979999999998</v>
      </c>
    </row>
    <row r="379" spans="1:2" x14ac:dyDescent="0.2">
      <c r="A379" t="s">
        <v>499</v>
      </c>
      <c r="B379">
        <v>0.54888099999999995</v>
      </c>
    </row>
    <row r="380" spans="1:2" x14ac:dyDescent="0.2">
      <c r="A380" t="s">
        <v>500</v>
      </c>
      <c r="B380">
        <v>0.67921529999999997</v>
      </c>
    </row>
    <row r="381" spans="1:2" x14ac:dyDescent="0.2">
      <c r="A381" t="s">
        <v>501</v>
      </c>
      <c r="B381">
        <v>0.4969208</v>
      </c>
    </row>
    <row r="382" spans="1:2" x14ac:dyDescent="0.2">
      <c r="A382" t="s">
        <v>502</v>
      </c>
      <c r="B382">
        <v>0.46901890000000002</v>
      </c>
    </row>
    <row r="383" spans="1:2" x14ac:dyDescent="0.2">
      <c r="A383" t="s">
        <v>503</v>
      </c>
      <c r="B383">
        <v>0.32180199999999998</v>
      </c>
    </row>
    <row r="384" spans="1:2" x14ac:dyDescent="0.2">
      <c r="A384" t="s">
        <v>504</v>
      </c>
      <c r="B384">
        <v>0.61624520000000005</v>
      </c>
    </row>
    <row r="385" spans="1:2" x14ac:dyDescent="0.2">
      <c r="A385" t="s">
        <v>505</v>
      </c>
      <c r="B385">
        <v>0.57044609999999996</v>
      </c>
    </row>
    <row r="386" spans="1:2" x14ac:dyDescent="0.2">
      <c r="A386" t="s">
        <v>506</v>
      </c>
      <c r="B386">
        <v>0.60952269999999997</v>
      </c>
    </row>
    <row r="387" spans="1:2" x14ac:dyDescent="0.2">
      <c r="A387" t="s">
        <v>507</v>
      </c>
      <c r="B387">
        <v>0.42022209999999999</v>
      </c>
    </row>
    <row r="388" spans="1:2" x14ac:dyDescent="0.2">
      <c r="A388" t="s">
        <v>508</v>
      </c>
      <c r="B388">
        <v>0.45177220000000001</v>
      </c>
    </row>
    <row r="389" spans="1:2" x14ac:dyDescent="0.2">
      <c r="A389" t="s">
        <v>509</v>
      </c>
      <c r="B389">
        <v>0.34529399999999999</v>
      </c>
    </row>
    <row r="390" spans="1:2" x14ac:dyDescent="0.2">
      <c r="A390" t="s">
        <v>510</v>
      </c>
      <c r="B390">
        <v>0.4614876</v>
      </c>
    </row>
    <row r="391" spans="1:2" x14ac:dyDescent="0.2">
      <c r="A391" t="s">
        <v>511</v>
      </c>
      <c r="B391">
        <v>0.32901999999999998</v>
      </c>
    </row>
    <row r="392" spans="1:2" x14ac:dyDescent="0.2">
      <c r="A392" t="s">
        <v>512</v>
      </c>
      <c r="B392">
        <v>0.44144460000000002</v>
      </c>
    </row>
    <row r="393" spans="1:2" x14ac:dyDescent="0.2">
      <c r="A393" t="s">
        <v>513</v>
      </c>
      <c r="B393">
        <v>0.4522485</v>
      </c>
    </row>
    <row r="394" spans="1:2" x14ac:dyDescent="0.2">
      <c r="A394" t="s">
        <v>514</v>
      </c>
      <c r="B394">
        <v>0.53002660000000001</v>
      </c>
    </row>
    <row r="395" spans="1:2" x14ac:dyDescent="0.2">
      <c r="A395" t="s">
        <v>515</v>
      </c>
      <c r="B395">
        <v>0.30752109999999999</v>
      </c>
    </row>
    <row r="396" spans="1:2" x14ac:dyDescent="0.2">
      <c r="A396" t="s">
        <v>516</v>
      </c>
      <c r="B396">
        <v>0.57036960000000003</v>
      </c>
    </row>
    <row r="397" spans="1:2" x14ac:dyDescent="0.2">
      <c r="A397" t="s">
        <v>517</v>
      </c>
      <c r="B397">
        <v>0.33832600000000002</v>
      </c>
    </row>
    <row r="398" spans="1:2" x14ac:dyDescent="0.2">
      <c r="A398" t="s">
        <v>518</v>
      </c>
      <c r="B398">
        <v>0.34690530000000003</v>
      </c>
    </row>
    <row r="399" spans="1:2" x14ac:dyDescent="0.2">
      <c r="A399" t="s">
        <v>519</v>
      </c>
      <c r="B399">
        <v>0.44598749999999998</v>
      </c>
    </row>
    <row r="400" spans="1:2" x14ac:dyDescent="0.2">
      <c r="A400" t="s">
        <v>520</v>
      </c>
      <c r="B400">
        <v>0.32684730000000001</v>
      </c>
    </row>
    <row r="401" spans="1:2" x14ac:dyDescent="0.2">
      <c r="A401" t="s">
        <v>521</v>
      </c>
      <c r="B401">
        <v>0.4860043</v>
      </c>
    </row>
    <row r="402" spans="1:2" x14ac:dyDescent="0.2">
      <c r="A402" t="s">
        <v>522</v>
      </c>
      <c r="B402">
        <v>0.26986749999999998</v>
      </c>
    </row>
    <row r="403" spans="1:2" x14ac:dyDescent="0.2">
      <c r="A403" t="s">
        <v>523</v>
      </c>
      <c r="B403">
        <v>0.4821819</v>
      </c>
    </row>
    <row r="404" spans="1:2" x14ac:dyDescent="0.2">
      <c r="A404" t="s">
        <v>524</v>
      </c>
      <c r="B404">
        <v>0.75093620000000005</v>
      </c>
    </row>
    <row r="405" spans="1:2" x14ac:dyDescent="0.2">
      <c r="A405" t="s">
        <v>525</v>
      </c>
      <c r="B405">
        <v>0.55132619999999999</v>
      </c>
    </row>
    <row r="406" spans="1:2" x14ac:dyDescent="0.2">
      <c r="A406" t="s">
        <v>526</v>
      </c>
      <c r="B406">
        <v>0.44046780000000002</v>
      </c>
    </row>
    <row r="407" spans="1:2" x14ac:dyDescent="0.2">
      <c r="A407" t="s">
        <v>527</v>
      </c>
      <c r="B407">
        <v>0.36187839999999999</v>
      </c>
    </row>
    <row r="408" spans="1:2" x14ac:dyDescent="0.2">
      <c r="A408" t="s">
        <v>528</v>
      </c>
      <c r="B408">
        <v>0.55302709999999999</v>
      </c>
    </row>
    <row r="409" spans="1:2" x14ac:dyDescent="0.2">
      <c r="A409" t="s">
        <v>529</v>
      </c>
      <c r="B409">
        <v>0.35086149999999999</v>
      </c>
    </row>
    <row r="410" spans="1:2" x14ac:dyDescent="0.2">
      <c r="A410" t="s">
        <v>530</v>
      </c>
      <c r="B410">
        <v>0.36677359999999998</v>
      </c>
    </row>
    <row r="411" spans="1:2" x14ac:dyDescent="0.2">
      <c r="A411" t="s">
        <v>531</v>
      </c>
      <c r="B411">
        <v>0.32697009999999999</v>
      </c>
    </row>
    <row r="412" spans="1:2" x14ac:dyDescent="0.2">
      <c r="A412" t="s">
        <v>532</v>
      </c>
      <c r="B412">
        <v>0.4696227</v>
      </c>
    </row>
    <row r="413" spans="1:2" x14ac:dyDescent="0.2">
      <c r="A413" t="s">
        <v>533</v>
      </c>
      <c r="B413">
        <v>0.37202390000000002</v>
      </c>
    </row>
    <row r="414" spans="1:2" x14ac:dyDescent="0.2">
      <c r="A414" t="s">
        <v>534</v>
      </c>
      <c r="B414">
        <v>0.40921669999999999</v>
      </c>
    </row>
    <row r="415" spans="1:2" x14ac:dyDescent="0.2">
      <c r="A415" t="s">
        <v>535</v>
      </c>
      <c r="B415">
        <v>0.32091049999999999</v>
      </c>
    </row>
    <row r="416" spans="1:2" x14ac:dyDescent="0.2">
      <c r="A416" t="s">
        <v>536</v>
      </c>
      <c r="B416">
        <v>0.43774180000000001</v>
      </c>
    </row>
    <row r="417" spans="1:2" x14ac:dyDescent="0.2">
      <c r="A417" t="s">
        <v>537</v>
      </c>
      <c r="B417">
        <v>0.28162939999999997</v>
      </c>
    </row>
    <row r="418" spans="1:2" x14ac:dyDescent="0.2">
      <c r="A418" t="s">
        <v>538</v>
      </c>
      <c r="B418">
        <v>0.35077809999999998</v>
      </c>
    </row>
    <row r="419" spans="1:2" x14ac:dyDescent="0.2">
      <c r="A419" t="s">
        <v>539</v>
      </c>
      <c r="B419">
        <v>0.4887725</v>
      </c>
    </row>
    <row r="420" spans="1:2" x14ac:dyDescent="0.2">
      <c r="A420" t="s">
        <v>540</v>
      </c>
      <c r="B420">
        <v>0.182285</v>
      </c>
    </row>
    <row r="421" spans="1:2" x14ac:dyDescent="0.2">
      <c r="A421" t="s">
        <v>541</v>
      </c>
      <c r="B421">
        <v>0.61783529999999998</v>
      </c>
    </row>
    <row r="422" spans="1:2" x14ac:dyDescent="0.2">
      <c r="A422" t="s">
        <v>542</v>
      </c>
      <c r="B422">
        <v>0.18013090000000001</v>
      </c>
    </row>
    <row r="423" spans="1:2" x14ac:dyDescent="0.2">
      <c r="A423" t="s">
        <v>543</v>
      </c>
      <c r="B423">
        <v>0.42710229999999999</v>
      </c>
    </row>
    <row r="424" spans="1:2" x14ac:dyDescent="0.2">
      <c r="A424" t="s">
        <v>544</v>
      </c>
      <c r="B424">
        <v>0.40771370000000001</v>
      </c>
    </row>
    <row r="425" spans="1:2" x14ac:dyDescent="0.2">
      <c r="A425" t="s">
        <v>545</v>
      </c>
      <c r="B425">
        <v>0.43338189999999999</v>
      </c>
    </row>
    <row r="426" spans="1:2" x14ac:dyDescent="0.2">
      <c r="A426" t="s">
        <v>546</v>
      </c>
      <c r="B426">
        <v>0.54539170000000003</v>
      </c>
    </row>
    <row r="427" spans="1:2" x14ac:dyDescent="0.2">
      <c r="A427" t="s">
        <v>547</v>
      </c>
      <c r="B427">
        <v>0.44152360000000002</v>
      </c>
    </row>
    <row r="428" spans="1:2" x14ac:dyDescent="0.2">
      <c r="A428" t="s">
        <v>548</v>
      </c>
      <c r="B428">
        <v>0.44678699999999999</v>
      </c>
    </row>
    <row r="429" spans="1:2" x14ac:dyDescent="0.2">
      <c r="A429" t="s">
        <v>549</v>
      </c>
      <c r="B429">
        <v>0.48623769999999999</v>
      </c>
    </row>
    <row r="430" spans="1:2" x14ac:dyDescent="0.2">
      <c r="A430" t="s">
        <v>550</v>
      </c>
      <c r="B430">
        <v>0.53562759999999998</v>
      </c>
    </row>
    <row r="431" spans="1:2" x14ac:dyDescent="0.2">
      <c r="A431" t="s">
        <v>551</v>
      </c>
      <c r="B431">
        <v>0.37956010000000001</v>
      </c>
    </row>
    <row r="432" spans="1:2" x14ac:dyDescent="0.2">
      <c r="A432" t="s">
        <v>552</v>
      </c>
      <c r="B432">
        <v>0.33683750000000001</v>
      </c>
    </row>
    <row r="433" spans="1:2" x14ac:dyDescent="0.2">
      <c r="A433" t="s">
        <v>553</v>
      </c>
      <c r="B433">
        <v>0.59227350000000001</v>
      </c>
    </row>
    <row r="434" spans="1:2" x14ac:dyDescent="0.2">
      <c r="A434" t="s">
        <v>554</v>
      </c>
      <c r="B434">
        <v>0.52319420000000005</v>
      </c>
    </row>
    <row r="435" spans="1:2" x14ac:dyDescent="0.2">
      <c r="A435" t="s">
        <v>555</v>
      </c>
      <c r="B435">
        <v>0.3634154</v>
      </c>
    </row>
    <row r="436" spans="1:2" x14ac:dyDescent="0.2">
      <c r="A436" t="s">
        <v>556</v>
      </c>
      <c r="B436">
        <v>0.35935679999999998</v>
      </c>
    </row>
    <row r="437" spans="1:2" x14ac:dyDescent="0.2">
      <c r="B437">
        <f>COUNTIF(B2:B436,"&gt;"&amp;G3)</f>
        <v>70</v>
      </c>
    </row>
  </sheetData>
  <conditionalFormatting sqref="B2:B436">
    <cfRule type="expression" dxfId="1" priority="1">
      <formula>B2&gt;$G$3</formula>
    </cfRule>
    <cfRule type="expression" dxfId="0" priority="2">
      <formula>B2&lt;=$G$3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24"/>
  <sheetViews>
    <sheetView workbookViewId="0">
      <selection activeCell="E46" sqref="E46"/>
    </sheetView>
  </sheetViews>
  <sheetFormatPr baseColWidth="10" defaultColWidth="8.83203125" defaultRowHeight="15" x14ac:dyDescent="0.2"/>
  <cols>
    <col min="1" max="1" width="39.5" customWidth="1"/>
  </cols>
  <sheetData>
    <row r="1" spans="1:2" x14ac:dyDescent="0.2">
      <c r="A1" t="s">
        <v>120</v>
      </c>
    </row>
    <row r="3" spans="1:2" x14ac:dyDescent="0.2">
      <c r="A3" s="7" t="s">
        <v>105</v>
      </c>
      <c r="B3">
        <v>0</v>
      </c>
    </row>
    <row r="4" spans="1:2" x14ac:dyDescent="0.2">
      <c r="A4" s="7" t="s">
        <v>106</v>
      </c>
      <c r="B4">
        <v>0</v>
      </c>
    </row>
    <row r="5" spans="1:2" x14ac:dyDescent="0.2">
      <c r="A5" s="7" t="s">
        <v>108</v>
      </c>
      <c r="B5">
        <v>0.59699999999999998</v>
      </c>
    </row>
    <row r="6" spans="1:2" x14ac:dyDescent="0.2">
      <c r="A6" s="7" t="s">
        <v>107</v>
      </c>
      <c r="B6">
        <v>1</v>
      </c>
    </row>
    <row r="8" spans="1:2" x14ac:dyDescent="0.2">
      <c r="A8" t="s">
        <v>121</v>
      </c>
    </row>
    <row r="9" spans="1:2" x14ac:dyDescent="0.2">
      <c r="A9" s="7" t="s">
        <v>105</v>
      </c>
      <c r="B9">
        <v>0</v>
      </c>
    </row>
    <row r="10" spans="1:2" x14ac:dyDescent="0.2">
      <c r="A10" s="7" t="s">
        <v>106</v>
      </c>
      <c r="B10">
        <v>0</v>
      </c>
    </row>
    <row r="11" spans="1:2" x14ac:dyDescent="0.2">
      <c r="A11" s="7" t="s">
        <v>108</v>
      </c>
      <c r="B11">
        <v>0.31</v>
      </c>
    </row>
    <row r="12" spans="1:2" x14ac:dyDescent="0.2">
      <c r="A12" s="7" t="s">
        <v>107</v>
      </c>
      <c r="B12">
        <v>1</v>
      </c>
    </row>
    <row r="14" spans="1:2" x14ac:dyDescent="0.2">
      <c r="A14" t="s">
        <v>558</v>
      </c>
    </row>
    <row r="15" spans="1:2" x14ac:dyDescent="0.2">
      <c r="A15" s="7" t="s">
        <v>105</v>
      </c>
      <c r="B15">
        <v>0</v>
      </c>
    </row>
    <row r="16" spans="1:2" x14ac:dyDescent="0.2">
      <c r="A16" s="7" t="s">
        <v>106</v>
      </c>
      <c r="B16">
        <v>0</v>
      </c>
    </row>
    <row r="17" spans="1:2" x14ac:dyDescent="0.2">
      <c r="A17" s="7" t="s">
        <v>108</v>
      </c>
      <c r="B17">
        <v>0.80100000000000005</v>
      </c>
    </row>
    <row r="18" spans="1:2" x14ac:dyDescent="0.2">
      <c r="A18" s="7" t="s">
        <v>107</v>
      </c>
      <c r="B18">
        <v>1</v>
      </c>
    </row>
    <row r="20" spans="1:2" x14ac:dyDescent="0.2">
      <c r="A20" t="s">
        <v>557</v>
      </c>
    </row>
    <row r="21" spans="1:2" x14ac:dyDescent="0.2">
      <c r="A21" s="7" t="s">
        <v>105</v>
      </c>
      <c r="B21">
        <v>0.01</v>
      </c>
    </row>
    <row r="22" spans="1:2" x14ac:dyDescent="0.2">
      <c r="A22" s="7" t="s">
        <v>106</v>
      </c>
      <c r="B22">
        <v>1.6E-2</v>
      </c>
    </row>
    <row r="23" spans="1:2" x14ac:dyDescent="0.2">
      <c r="A23" s="7" t="s">
        <v>108</v>
      </c>
      <c r="B23">
        <v>0.99</v>
      </c>
    </row>
    <row r="24" spans="1:2" x14ac:dyDescent="0.2">
      <c r="A24" s="7" t="s">
        <v>107</v>
      </c>
      <c r="B24">
        <v>0.997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Summary of last timepoints</vt:lpstr>
      <vt:lpstr>All timepoints (p values)</vt:lpstr>
      <vt:lpstr>All timepoints, named mice</vt:lpstr>
      <vt:lpstr>All fields of view (p values)</vt:lpstr>
      <vt:lpstr>Error rates (sim. datasets)</vt:lpstr>
      <vt:lpstr>Bimodality Coeff. (animals)</vt:lpstr>
      <vt:lpstr>Bimodality Coeff. (FoV)</vt:lpstr>
      <vt:lpstr>Bimodality Coeff. Err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Hall</dc:creator>
  <cp:lastModifiedBy>Microsoft Office User</cp:lastModifiedBy>
  <cp:lastPrinted>2018-12-05T17:23:24Z</cp:lastPrinted>
  <dcterms:created xsi:type="dcterms:W3CDTF">2018-11-16T17:09:09Z</dcterms:created>
  <dcterms:modified xsi:type="dcterms:W3CDTF">2020-02-07T13:56:41Z</dcterms:modified>
</cp:coreProperties>
</file>