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/Dropbox/Writing:Presentations/Grad School/Manuscripts/Epididymis paper/Real Nat Comm 2019/EditsResubmission_Jan2020/SuppTables/"/>
    </mc:Choice>
  </mc:AlternateContent>
  <xr:revisionPtr revIDLastSave="0" documentId="13_ncr:1_{CF13CF56-6DFA-F240-BA48-8FAAA2E2F138}" xr6:coauthVersionLast="36" xr6:coauthVersionMax="36" xr10:uidLastSave="{00000000-0000-0000-0000-000000000000}"/>
  <bookViews>
    <workbookView xWindow="0" yWindow="460" windowWidth="25600" windowHeight="14280" xr2:uid="{9DAC6B3B-DECE-0941-9572-5D0CF9F767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3" i="1"/>
  <c r="G24" i="1"/>
  <c r="G26" i="1"/>
  <c r="G27" i="1"/>
  <c r="G25" i="1"/>
  <c r="J17" i="1"/>
  <c r="K17" i="1" s="1"/>
  <c r="J14" i="1"/>
  <c r="K14" i="1" s="1"/>
  <c r="J19" i="1" l="1"/>
  <c r="J18" i="1"/>
  <c r="J16" i="1"/>
  <c r="K16" i="1" s="1"/>
  <c r="J15" i="1"/>
  <c r="K15" i="1" s="1"/>
  <c r="G13" i="1"/>
  <c r="G12" i="1"/>
  <c r="G11" i="1"/>
  <c r="G10" i="1"/>
  <c r="G3" i="1"/>
  <c r="G4" i="1"/>
  <c r="G5" i="1"/>
  <c r="G6" i="1"/>
  <c r="G7" i="1"/>
  <c r="G8" i="1"/>
  <c r="G9" i="1"/>
  <c r="G2" i="1"/>
</calcChain>
</file>

<file path=xl/sharedStrings.xml><?xml version="1.0" encoding="utf-8"?>
<sst xmlns="http://schemas.openxmlformats.org/spreadsheetml/2006/main" count="119" uniqueCount="39">
  <si>
    <t>F</t>
  </si>
  <si>
    <t>DFN</t>
  </si>
  <si>
    <t>DFD</t>
  </si>
  <si>
    <t>pvalue</t>
  </si>
  <si>
    <t>Figure</t>
  </si>
  <si>
    <t>sperm miR-34c-5p</t>
  </si>
  <si>
    <t>EV miR-34c-5p</t>
  </si>
  <si>
    <t>EV miR-22-3p</t>
  </si>
  <si>
    <t>sperm miR-741-3p</t>
  </si>
  <si>
    <t>sperm miR-881-3p</t>
  </si>
  <si>
    <t>sperm miR-9-3p</t>
  </si>
  <si>
    <t>S2b</t>
  </si>
  <si>
    <t>miRNA</t>
  </si>
  <si>
    <t>test</t>
  </si>
  <si>
    <t>two-way ANOVA</t>
  </si>
  <si>
    <t>DF</t>
  </si>
  <si>
    <t>effect</t>
  </si>
  <si>
    <t>age</t>
  </si>
  <si>
    <t>stress</t>
  </si>
  <si>
    <t>corticosterone</t>
  </si>
  <si>
    <t>age x stress</t>
  </si>
  <si>
    <t>Bonferroni's post-hoc</t>
  </si>
  <si>
    <t>9-week control vs. 20-week control</t>
  </si>
  <si>
    <t>9-week stress vs. 20-week stress</t>
  </si>
  <si>
    <t>two-tailed unpaired Student's t-test</t>
  </si>
  <si>
    <t>Rsquared</t>
  </si>
  <si>
    <t>p-value</t>
  </si>
  <si>
    <t>adjusted pvalue</t>
  </si>
  <si>
    <t>t</t>
  </si>
  <si>
    <t>Slope</t>
  </si>
  <si>
    <t>Y-intercept</t>
  </si>
  <si>
    <t>Slope Standard Error</t>
  </si>
  <si>
    <t>Y-intercept Standard Error</t>
  </si>
  <si>
    <t>.24.24</t>
  </si>
  <si>
    <t>simple linear regression</t>
  </si>
  <si>
    <t>*p&lt;0.05</t>
  </si>
  <si>
    <t>**p&lt;0.01</t>
  </si>
  <si>
    <t>***p&lt;0.001</t>
  </si>
  <si>
    <t>Significance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</si>
</sst>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rgb="FF000000"/>
      <name val="Helvetica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F0FE-942B-8E4A-B1EF-6405BF768238}">
  <dimension ref="A1:U28"/>
  <sheetViews>
    <sheetView tabSelected="1" topLeftCell="B1" workbookViewId="0">
      <selection activeCell="N22" sqref="N22"/>
    </sheetView>
  </sheetViews>
  <sheetFormatPr baseColWidth="10" defaultRowHeight="16" x14ac:dyDescent="0.2"/>
  <cols>
    <col min="1" max="1" width="30.6640625" style="2" customWidth="1"/>
    <col min="2" max="2" width="33.33203125" style="2" customWidth="1"/>
    <col min="3" max="3" width="31.1640625" style="2" customWidth="1"/>
    <col min="4" max="4" width="22.1640625" customWidth="1"/>
    <col min="11" max="11" width="15.1640625" customWidth="1"/>
    <col min="12" max="12" width="10.83203125" style="2"/>
    <col min="14" max="14" width="10.83203125" style="2"/>
    <col min="15" max="15" width="12.1640625" customWidth="1"/>
    <col min="17" max="17" width="12.5" customWidth="1"/>
  </cols>
  <sheetData>
    <row r="1" spans="1:14" x14ac:dyDescent="0.2">
      <c r="A1" s="3" t="s">
        <v>12</v>
      </c>
      <c r="B1" s="3" t="s">
        <v>13</v>
      </c>
      <c r="C1" s="3" t="s">
        <v>16</v>
      </c>
      <c r="D1" s="3" t="s">
        <v>0</v>
      </c>
      <c r="E1" s="3" t="s">
        <v>1</v>
      </c>
      <c r="F1" s="3" t="s">
        <v>2</v>
      </c>
      <c r="G1" s="8" t="s">
        <v>3</v>
      </c>
      <c r="H1" s="8" t="s">
        <v>28</v>
      </c>
      <c r="I1" s="8" t="s">
        <v>15</v>
      </c>
      <c r="J1" s="8" t="s">
        <v>3</v>
      </c>
      <c r="K1" s="8" t="s">
        <v>27</v>
      </c>
      <c r="L1" s="8" t="s">
        <v>4</v>
      </c>
      <c r="N1" s="3" t="s">
        <v>38</v>
      </c>
    </row>
    <row r="2" spans="1:14" x14ac:dyDescent="0.2">
      <c r="A2" s="2" t="s">
        <v>8</v>
      </c>
      <c r="B2" s="2" t="s">
        <v>14</v>
      </c>
      <c r="C2" s="2" t="s">
        <v>17</v>
      </c>
      <c r="D2" s="2">
        <v>7.8390000000000004</v>
      </c>
      <c r="E2" s="2">
        <v>1</v>
      </c>
      <c r="F2" s="2">
        <v>24</v>
      </c>
      <c r="G2" s="5">
        <f>_xlfn.F.DIST.RT(D2,E2,F2)</f>
        <v>9.9333004128179282E-3</v>
      </c>
      <c r="H2" s="5"/>
      <c r="I2" s="5"/>
      <c r="J2" s="5"/>
      <c r="K2" s="5"/>
      <c r="L2" s="5" t="s">
        <v>11</v>
      </c>
      <c r="N2" s="5" t="s">
        <v>35</v>
      </c>
    </row>
    <row r="3" spans="1:14" x14ac:dyDescent="0.2">
      <c r="A3" s="2" t="s">
        <v>9</v>
      </c>
      <c r="B3" s="2" t="s">
        <v>14</v>
      </c>
      <c r="C3" s="2" t="s">
        <v>17</v>
      </c>
      <c r="D3" s="2">
        <v>17.489999999999998</v>
      </c>
      <c r="E3" s="2">
        <v>1</v>
      </c>
      <c r="F3" s="2">
        <v>24</v>
      </c>
      <c r="G3" s="5">
        <f t="shared" ref="G3:G9" si="0">_xlfn.F.DIST.RT(D3,E3,F3)</f>
        <v>3.3225358921661855E-4</v>
      </c>
      <c r="H3" s="5"/>
      <c r="I3" s="5"/>
      <c r="J3" s="5"/>
      <c r="K3" s="5"/>
      <c r="L3" s="5" t="s">
        <v>11</v>
      </c>
      <c r="N3" s="5" t="s">
        <v>36</v>
      </c>
    </row>
    <row r="4" spans="1:14" x14ac:dyDescent="0.2">
      <c r="A4" s="2" t="s">
        <v>10</v>
      </c>
      <c r="B4" s="2" t="s">
        <v>14</v>
      </c>
      <c r="C4" s="2" t="s">
        <v>17</v>
      </c>
      <c r="D4" s="2">
        <v>20.05</v>
      </c>
      <c r="E4" s="2">
        <v>1</v>
      </c>
      <c r="F4" s="2">
        <v>22</v>
      </c>
      <c r="G4" s="5">
        <f t="shared" si="0"/>
        <v>1.8781708301224078E-4</v>
      </c>
      <c r="H4" s="5"/>
      <c r="I4" s="5"/>
      <c r="J4" s="5"/>
      <c r="K4" s="5"/>
      <c r="L4" s="5" t="s">
        <v>11</v>
      </c>
      <c r="N4" s="5" t="s">
        <v>37</v>
      </c>
    </row>
    <row r="5" spans="1:14" x14ac:dyDescent="0.2">
      <c r="A5" s="2" t="s">
        <v>5</v>
      </c>
      <c r="B5" s="2" t="s">
        <v>14</v>
      </c>
      <c r="C5" s="2" t="s">
        <v>17</v>
      </c>
      <c r="D5" s="2">
        <v>10.56</v>
      </c>
      <c r="E5" s="2">
        <v>1</v>
      </c>
      <c r="F5" s="2">
        <v>22</v>
      </c>
      <c r="G5" s="5">
        <f t="shared" si="0"/>
        <v>3.6754816175570983E-3</v>
      </c>
      <c r="H5" s="5"/>
      <c r="I5" s="5"/>
      <c r="J5" s="5"/>
      <c r="K5" s="5"/>
      <c r="L5" s="5" t="s">
        <v>11</v>
      </c>
      <c r="N5" s="5"/>
    </row>
    <row r="6" spans="1:14" x14ac:dyDescent="0.2">
      <c r="A6" s="2" t="s">
        <v>8</v>
      </c>
      <c r="B6" s="2" t="s">
        <v>14</v>
      </c>
      <c r="C6" s="2" t="s">
        <v>18</v>
      </c>
      <c r="D6" s="2">
        <v>0.61599999999999999</v>
      </c>
      <c r="E6" s="2">
        <v>1</v>
      </c>
      <c r="F6" s="2">
        <v>24</v>
      </c>
      <c r="G6" s="5">
        <f t="shared" si="0"/>
        <v>0.44021671935050055</v>
      </c>
      <c r="H6" s="5"/>
      <c r="I6" s="5"/>
      <c r="J6" s="5"/>
      <c r="K6" s="5"/>
      <c r="L6" s="5" t="s">
        <v>11</v>
      </c>
    </row>
    <row r="7" spans="1:14" x14ac:dyDescent="0.2">
      <c r="A7" s="2" t="s">
        <v>9</v>
      </c>
      <c r="B7" s="2" t="s">
        <v>14</v>
      </c>
      <c r="C7" s="2" t="s">
        <v>18</v>
      </c>
      <c r="D7" s="2">
        <v>0.15970000000000001</v>
      </c>
      <c r="E7" s="2">
        <v>1</v>
      </c>
      <c r="F7" s="2">
        <v>24</v>
      </c>
      <c r="G7" s="5">
        <f t="shared" si="0"/>
        <v>0.6929671462798388</v>
      </c>
      <c r="H7" s="5"/>
      <c r="I7" s="5"/>
      <c r="J7" s="5"/>
      <c r="K7" s="5"/>
      <c r="L7" s="5" t="s">
        <v>11</v>
      </c>
    </row>
    <row r="8" spans="1:14" x14ac:dyDescent="0.2">
      <c r="A8" s="2" t="s">
        <v>10</v>
      </c>
      <c r="B8" s="2" t="s">
        <v>14</v>
      </c>
      <c r="C8" s="2" t="s">
        <v>18</v>
      </c>
      <c r="D8" s="2">
        <v>0.96640000000000004</v>
      </c>
      <c r="E8" s="2">
        <v>1</v>
      </c>
      <c r="F8" s="2">
        <v>22</v>
      </c>
      <c r="G8" s="5">
        <f t="shared" si="0"/>
        <v>0.33626801699228126</v>
      </c>
      <c r="H8" s="5"/>
      <c r="I8" s="5"/>
      <c r="J8" s="5"/>
      <c r="K8" s="5"/>
      <c r="L8" s="5" t="s">
        <v>11</v>
      </c>
    </row>
    <row r="9" spans="1:14" x14ac:dyDescent="0.2">
      <c r="A9" s="2" t="s">
        <v>5</v>
      </c>
      <c r="B9" s="2" t="s">
        <v>14</v>
      </c>
      <c r="C9" s="2" t="s">
        <v>18</v>
      </c>
      <c r="D9" s="2">
        <v>1.698</v>
      </c>
      <c r="E9" s="2">
        <v>1</v>
      </c>
      <c r="F9" s="2">
        <v>22</v>
      </c>
      <c r="G9" s="5">
        <f t="shared" si="0"/>
        <v>0.20602397291684749</v>
      </c>
      <c r="H9" s="5"/>
      <c r="I9" s="5"/>
      <c r="J9" s="5"/>
      <c r="K9" s="5"/>
      <c r="L9" s="5" t="s">
        <v>11</v>
      </c>
    </row>
    <row r="10" spans="1:14" x14ac:dyDescent="0.2">
      <c r="A10" s="2" t="s">
        <v>8</v>
      </c>
      <c r="B10" s="2" t="s">
        <v>14</v>
      </c>
      <c r="C10" s="2" t="s">
        <v>20</v>
      </c>
      <c r="D10" s="2">
        <v>0.57289999999999996</v>
      </c>
      <c r="E10" s="2">
        <v>1</v>
      </c>
      <c r="F10" s="2">
        <v>24</v>
      </c>
      <c r="G10" s="5">
        <f t="shared" ref="G10:G13" si="1">_xlfn.F.DIST.RT(D10,E10,F10)</f>
        <v>0.45647569446527847</v>
      </c>
      <c r="H10" s="5"/>
      <c r="I10" s="5"/>
      <c r="J10" s="5"/>
      <c r="K10" s="5"/>
      <c r="L10" s="5" t="s">
        <v>11</v>
      </c>
    </row>
    <row r="11" spans="1:14" x14ac:dyDescent="0.2">
      <c r="A11" s="2" t="s">
        <v>9</v>
      </c>
      <c r="B11" s="2" t="s">
        <v>14</v>
      </c>
      <c r="C11" s="2" t="s">
        <v>20</v>
      </c>
      <c r="D11" s="2">
        <v>6.4759999999999998E-2</v>
      </c>
      <c r="E11" s="2">
        <v>1</v>
      </c>
      <c r="F11" s="2">
        <v>24</v>
      </c>
      <c r="G11" s="5">
        <f t="shared" si="1"/>
        <v>0.80129266493574491</v>
      </c>
      <c r="H11" s="5"/>
      <c r="I11" s="5"/>
      <c r="J11" s="5"/>
      <c r="K11" s="5"/>
      <c r="L11" s="5" t="s">
        <v>11</v>
      </c>
    </row>
    <row r="12" spans="1:14" x14ac:dyDescent="0.2">
      <c r="A12" s="2" t="s">
        <v>10</v>
      </c>
      <c r="B12" s="2" t="s">
        <v>14</v>
      </c>
      <c r="C12" s="2" t="s">
        <v>20</v>
      </c>
      <c r="D12" s="2">
        <v>1.907</v>
      </c>
      <c r="E12" s="2">
        <v>1</v>
      </c>
      <c r="F12" s="2">
        <v>22</v>
      </c>
      <c r="G12" s="5">
        <f t="shared" si="1"/>
        <v>0.1811650820458324</v>
      </c>
      <c r="H12" s="5"/>
      <c r="I12" s="5"/>
      <c r="J12" s="5"/>
      <c r="K12" s="5"/>
      <c r="L12" s="5" t="s">
        <v>11</v>
      </c>
    </row>
    <row r="13" spans="1:14" x14ac:dyDescent="0.2">
      <c r="A13" s="2" t="s">
        <v>5</v>
      </c>
      <c r="B13" s="2" t="s">
        <v>14</v>
      </c>
      <c r="C13" s="2" t="s">
        <v>20</v>
      </c>
      <c r="D13" s="2">
        <v>2.2789999999999999</v>
      </c>
      <c r="E13" s="2">
        <v>1</v>
      </c>
      <c r="F13" s="2">
        <v>22</v>
      </c>
      <c r="G13" s="5">
        <f t="shared" si="1"/>
        <v>0.14536592793166891</v>
      </c>
      <c r="H13" s="5"/>
      <c r="I13" s="5"/>
      <c r="J13" s="5"/>
      <c r="K13" s="5"/>
      <c r="L13" s="5" t="s">
        <v>11</v>
      </c>
    </row>
    <row r="14" spans="1:14" x14ac:dyDescent="0.2">
      <c r="A14" s="2" t="s">
        <v>10</v>
      </c>
      <c r="B14" s="2" t="s">
        <v>21</v>
      </c>
      <c r="C14" s="2" t="s">
        <v>22</v>
      </c>
      <c r="D14" s="2"/>
      <c r="E14" s="2"/>
      <c r="F14" s="2"/>
      <c r="G14" s="5"/>
      <c r="H14" s="5">
        <v>4.1429999999999998</v>
      </c>
      <c r="I14" s="5">
        <v>22</v>
      </c>
      <c r="J14" s="5">
        <f>TDIST(H14,I14,2)</f>
        <v>4.2549660913944709E-4</v>
      </c>
      <c r="K14" s="5">
        <f>J14*2</f>
        <v>8.5099321827889418E-4</v>
      </c>
      <c r="L14" s="5" t="s">
        <v>11</v>
      </c>
    </row>
    <row r="15" spans="1:14" x14ac:dyDescent="0.2">
      <c r="A15" s="2" t="s">
        <v>10</v>
      </c>
      <c r="B15" s="2" t="s">
        <v>21</v>
      </c>
      <c r="C15" s="2" t="s">
        <v>23</v>
      </c>
      <c r="D15" s="2"/>
      <c r="E15" s="2"/>
      <c r="F15" s="2"/>
      <c r="G15" s="5"/>
      <c r="H15" s="5">
        <v>2.19</v>
      </c>
      <c r="I15" s="5">
        <v>22</v>
      </c>
      <c r="J15" s="5">
        <f>TDIST(H15,I15,2)</f>
        <v>3.941567542388584E-2</v>
      </c>
      <c r="K15" s="5">
        <f>J15*2</f>
        <v>7.8831350847771681E-2</v>
      </c>
      <c r="L15" s="5" t="s">
        <v>11</v>
      </c>
    </row>
    <row r="16" spans="1:14" x14ac:dyDescent="0.2">
      <c r="A16" s="2" t="s">
        <v>5</v>
      </c>
      <c r="B16" s="2" t="s">
        <v>21</v>
      </c>
      <c r="C16" s="2" t="s">
        <v>22</v>
      </c>
      <c r="D16" s="2"/>
      <c r="E16" s="2"/>
      <c r="F16" s="2"/>
      <c r="G16" s="5"/>
      <c r="H16" s="5">
        <v>3.3650000000000002</v>
      </c>
      <c r="I16" s="5">
        <v>22</v>
      </c>
      <c r="J16" s="5">
        <f>TDIST(H16,I16,2)</f>
        <v>2.7950782846542558E-3</v>
      </c>
      <c r="K16" s="5">
        <f t="shared" ref="K16:K17" si="2">J16*2</f>
        <v>5.5901565693085116E-3</v>
      </c>
      <c r="L16" s="5" t="s">
        <v>11</v>
      </c>
    </row>
    <row r="17" spans="1:21" x14ac:dyDescent="0.2">
      <c r="A17" s="2" t="s">
        <v>5</v>
      </c>
      <c r="B17" s="2" t="s">
        <v>21</v>
      </c>
      <c r="C17" s="2" t="s">
        <v>23</v>
      </c>
      <c r="D17" s="2"/>
      <c r="E17" s="2"/>
      <c r="F17" s="2"/>
      <c r="G17" s="5"/>
      <c r="H17" s="5">
        <v>1.23</v>
      </c>
      <c r="I17" s="5">
        <v>22</v>
      </c>
      <c r="J17" s="5">
        <f>TDIST(H17,I17,2)</f>
        <v>0.23168848687430693</v>
      </c>
      <c r="K17" s="5">
        <f t="shared" si="2"/>
        <v>0.46337697374861386</v>
      </c>
      <c r="L17" s="5" t="s">
        <v>11</v>
      </c>
    </row>
    <row r="18" spans="1:21" x14ac:dyDescent="0.2">
      <c r="A18" s="2" t="s">
        <v>7</v>
      </c>
      <c r="B18" s="2" t="s">
        <v>24</v>
      </c>
      <c r="C18" s="2" t="s">
        <v>19</v>
      </c>
      <c r="D18" s="2"/>
      <c r="E18" s="2"/>
      <c r="F18" s="2"/>
      <c r="G18" s="5"/>
      <c r="H18" s="5">
        <v>2.6269999999999998</v>
      </c>
      <c r="I18" s="5">
        <v>6</v>
      </c>
      <c r="J18" s="5">
        <f>_xlfn.T.DIST.2T(H18,I18)</f>
        <v>3.9216811114212068E-2</v>
      </c>
      <c r="K18" s="5"/>
      <c r="L18" s="5" t="s">
        <v>11</v>
      </c>
    </row>
    <row r="19" spans="1:21" x14ac:dyDescent="0.2">
      <c r="A19" s="2" t="s">
        <v>6</v>
      </c>
      <c r="B19" s="2" t="s">
        <v>24</v>
      </c>
      <c r="C19" s="2" t="s">
        <v>19</v>
      </c>
      <c r="D19" s="2"/>
      <c r="E19" s="2"/>
      <c r="F19" s="2"/>
      <c r="G19" s="5"/>
      <c r="H19" s="5">
        <v>2.5129999999999999</v>
      </c>
      <c r="I19" s="5">
        <v>6</v>
      </c>
      <c r="J19" s="5">
        <f>_xlfn.T.DIST.2T(H19,I19)</f>
        <v>4.5717465920986793E-2</v>
      </c>
      <c r="K19" s="5"/>
      <c r="L19" s="5" t="s">
        <v>11</v>
      </c>
    </row>
    <row r="20" spans="1:21" ht="21" x14ac:dyDescent="0.25">
      <c r="B20" s="4"/>
      <c r="C20" s="4"/>
      <c r="D20" s="1"/>
      <c r="E20" s="6"/>
      <c r="F20" s="6"/>
      <c r="G20" s="9"/>
      <c r="H20" s="9"/>
      <c r="I20" s="9"/>
      <c r="J20" s="9"/>
      <c r="K20" s="9"/>
      <c r="L20" s="10"/>
    </row>
    <row r="21" spans="1:21" x14ac:dyDescent="0.2">
      <c r="A21" s="3" t="s">
        <v>12</v>
      </c>
      <c r="B21" s="3" t="s">
        <v>13</v>
      </c>
      <c r="C21" s="3" t="s">
        <v>25</v>
      </c>
      <c r="D21" s="3" t="s">
        <v>0</v>
      </c>
      <c r="E21" s="3" t="s">
        <v>1</v>
      </c>
      <c r="F21" s="3" t="s">
        <v>2</v>
      </c>
      <c r="G21" s="11" t="s">
        <v>26</v>
      </c>
      <c r="H21" s="8" t="s">
        <v>29</v>
      </c>
      <c r="I21" s="11" t="s">
        <v>31</v>
      </c>
      <c r="J21" s="11" t="s">
        <v>30</v>
      </c>
      <c r="K21" s="11" t="s">
        <v>32</v>
      </c>
      <c r="L21" s="11" t="s">
        <v>4</v>
      </c>
      <c r="N21" s="3"/>
      <c r="O21" s="3"/>
      <c r="P21" s="3"/>
      <c r="Q21" s="3"/>
      <c r="R21" s="7"/>
      <c r="S21" s="7"/>
      <c r="T21" s="7"/>
      <c r="U21" s="7"/>
    </row>
    <row r="22" spans="1:21" x14ac:dyDescent="0.2">
      <c r="A22" s="2" t="s">
        <v>8</v>
      </c>
      <c r="B22" s="2" t="s">
        <v>34</v>
      </c>
      <c r="C22" s="2">
        <v>0.55569999999999997</v>
      </c>
      <c r="D22" s="2">
        <v>32.53</v>
      </c>
      <c r="E22" s="2">
        <v>1</v>
      </c>
      <c r="F22" s="2">
        <v>26</v>
      </c>
      <c r="G22" s="5">
        <f>_xlfn.F.DIST.RT(D22,E22,F22)</f>
        <v>5.3075032980293974E-6</v>
      </c>
      <c r="H22" s="5">
        <v>2.254</v>
      </c>
      <c r="I22" s="5">
        <v>0.3952</v>
      </c>
      <c r="J22" s="5">
        <v>-24.43</v>
      </c>
      <c r="K22" s="5">
        <v>4.5540000000000003</v>
      </c>
      <c r="L22" s="5" t="s">
        <v>11</v>
      </c>
    </row>
    <row r="23" spans="1:21" x14ac:dyDescent="0.2">
      <c r="A23" s="2" t="s">
        <v>9</v>
      </c>
      <c r="B23" s="2" t="s">
        <v>34</v>
      </c>
      <c r="C23" s="2">
        <v>0.59219999999999995</v>
      </c>
      <c r="D23" s="2">
        <v>37.75</v>
      </c>
      <c r="E23" s="2">
        <v>1</v>
      </c>
      <c r="F23" s="2">
        <v>26</v>
      </c>
      <c r="G23" s="5">
        <f t="shared" ref="G23:G24" si="3">_xlfn.F.DIST.RT(D23,E23,F23)</f>
        <v>1.6995632264249516E-6</v>
      </c>
      <c r="H23" s="5">
        <v>1.6020000000000001</v>
      </c>
      <c r="I23" s="5">
        <v>0.26079999999999998</v>
      </c>
      <c r="J23" s="5">
        <v>-22</v>
      </c>
      <c r="K23" s="5">
        <v>3.8130000000000002</v>
      </c>
      <c r="L23" s="5" t="s">
        <v>11</v>
      </c>
    </row>
    <row r="24" spans="1:21" x14ac:dyDescent="0.2">
      <c r="A24" s="2" t="s">
        <v>10</v>
      </c>
      <c r="B24" s="2" t="s">
        <v>34</v>
      </c>
      <c r="C24" s="2">
        <v>0.64739999999999998</v>
      </c>
      <c r="D24" s="2">
        <v>42.23</v>
      </c>
      <c r="E24" s="2">
        <v>1</v>
      </c>
      <c r="F24" s="2">
        <v>23</v>
      </c>
      <c r="G24" s="5">
        <f t="shared" si="3"/>
        <v>1.2458491766898639E-6</v>
      </c>
      <c r="H24" s="5">
        <v>1.518</v>
      </c>
      <c r="I24" s="5">
        <v>0.2336</v>
      </c>
      <c r="J24" s="5">
        <v>-7.7249999999999996</v>
      </c>
      <c r="K24" s="5">
        <v>1.413</v>
      </c>
      <c r="L24" s="5" t="s">
        <v>11</v>
      </c>
    </row>
    <row r="25" spans="1:21" x14ac:dyDescent="0.2">
      <c r="A25" s="2" t="s">
        <v>5</v>
      </c>
      <c r="B25" s="2" t="s">
        <v>34</v>
      </c>
      <c r="C25" s="2">
        <v>0.65959999999999996</v>
      </c>
      <c r="D25" s="2">
        <v>44.57</v>
      </c>
      <c r="E25" s="2">
        <v>1</v>
      </c>
      <c r="F25" s="2">
        <v>23</v>
      </c>
      <c r="G25" s="5">
        <f>_xlfn.F.DIST.RT(D25,E25,F25)</f>
        <v>8.2382885321865352E-7</v>
      </c>
      <c r="H25" s="5">
        <v>2.0430000000000001</v>
      </c>
      <c r="I25" s="5">
        <v>0.30599999999999999</v>
      </c>
      <c r="J25" s="5" t="s">
        <v>33</v>
      </c>
      <c r="K25" s="5">
        <v>3.8679999999999999</v>
      </c>
      <c r="L25" s="5" t="s">
        <v>11</v>
      </c>
    </row>
    <row r="26" spans="1:21" x14ac:dyDescent="0.2">
      <c r="A26" s="2" t="s">
        <v>7</v>
      </c>
      <c r="B26" s="2" t="s">
        <v>34</v>
      </c>
      <c r="C26" s="2">
        <v>0.94140000000000001</v>
      </c>
      <c r="D26" s="2">
        <v>80.36</v>
      </c>
      <c r="E26" s="2">
        <v>1</v>
      </c>
      <c r="F26" s="2">
        <v>5</v>
      </c>
      <c r="G26" s="5">
        <f t="shared" ref="G26:G27" si="4">_xlfn.F.DIST.RT(D26,E26,F26)</f>
        <v>2.8805547234594941E-4</v>
      </c>
      <c r="H26" s="5">
        <v>2.8279999999999998</v>
      </c>
      <c r="I26" s="5">
        <v>0.3155</v>
      </c>
      <c r="J26" s="5">
        <v>-34.119999999999997</v>
      </c>
      <c r="K26" s="5">
        <v>3.7450000000000001</v>
      </c>
      <c r="L26" s="5" t="s">
        <v>11</v>
      </c>
    </row>
    <row r="27" spans="1:21" x14ac:dyDescent="0.2">
      <c r="A27" s="2" t="s">
        <v>6</v>
      </c>
      <c r="B27" s="2" t="s">
        <v>34</v>
      </c>
      <c r="C27" s="2">
        <v>0.24340000000000001</v>
      </c>
      <c r="D27" s="2">
        <v>1.609</v>
      </c>
      <c r="E27" s="2">
        <v>1</v>
      </c>
      <c r="F27" s="2">
        <v>5</v>
      </c>
      <c r="G27" s="5">
        <f t="shared" si="4"/>
        <v>0.26048146434378416</v>
      </c>
      <c r="H27" s="5">
        <v>0.93379999999999996</v>
      </c>
      <c r="I27" s="5">
        <v>0.73619999999999997</v>
      </c>
      <c r="J27" s="5">
        <v>-7.14</v>
      </c>
      <c r="K27" s="5">
        <v>4.9029999999999996</v>
      </c>
      <c r="L27" s="5" t="s">
        <v>11</v>
      </c>
    </row>
    <row r="28" spans="1:21" x14ac:dyDescent="0.2">
      <c r="G28" s="12"/>
      <c r="H28" s="12"/>
      <c r="I28" s="12"/>
      <c r="J28" s="12"/>
      <c r="K28" s="12"/>
      <c r="L2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Chan</dc:creator>
  <cp:lastModifiedBy>Jennifer Chan</cp:lastModifiedBy>
  <dcterms:created xsi:type="dcterms:W3CDTF">2020-01-31T13:06:20Z</dcterms:created>
  <dcterms:modified xsi:type="dcterms:W3CDTF">2020-02-14T14:22:54Z</dcterms:modified>
</cp:coreProperties>
</file>