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JAC - MINI/CH/DBMR Server Ruckstuhl/1. TNIK/NATURE COMMUNICATIONS/NATURE COMMUNICAITONS FINAL CORRECTIONS 022520/"/>
    </mc:Choice>
  </mc:AlternateContent>
  <xr:revisionPtr revIDLastSave="0" documentId="13_ncr:1_{83DD603E-C12D-E24B-B1E7-BC34622786EA}" xr6:coauthVersionLast="45" xr6:coauthVersionMax="45" xr10:uidLastSave="{00000000-0000-0000-0000-000000000000}"/>
  <bookViews>
    <workbookView xWindow="0" yWindow="460" windowWidth="25600" windowHeight="14680" xr2:uid="{B744F67B-1283-0F48-A395-DBD6EA40301E}"/>
  </bookViews>
  <sheets>
    <sheet name="Fig1" sheetId="5" r:id="rId1"/>
    <sheet name="Fig2" sheetId="6" r:id="rId2"/>
    <sheet name="Fig3" sheetId="7" r:id="rId3"/>
    <sheet name="Fig4" sheetId="8" r:id="rId4"/>
    <sheet name="Fig6" sheetId="10" r:id="rId5"/>
    <sheet name="Fig7" sheetId="11" r:id="rId6"/>
    <sheet name="SuppFig1" sheetId="12" r:id="rId7"/>
    <sheet name="SuppFig2" sheetId="13" r:id="rId8"/>
    <sheet name="SuppFig3" sheetId="14" r:id="rId9"/>
    <sheet name="SuppFig4" sheetId="15" r:id="rId10"/>
    <sheet name="SuppFig5" sheetId="16" r:id="rId11"/>
    <sheet name="SuppFig7" sheetId="17" r:id="rId12"/>
  </sheets>
  <externalReferences>
    <externalReference r:id="rId1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K26" i="7" l="1"/>
  <c r="BP15" i="7"/>
  <c r="F31" i="17" l="1"/>
  <c r="F30" i="17"/>
  <c r="F29" i="17"/>
  <c r="F28" i="17"/>
  <c r="F27" i="17"/>
  <c r="F26" i="17"/>
  <c r="F25" i="17"/>
  <c r="F24" i="17"/>
  <c r="F23" i="17"/>
  <c r="F22" i="17"/>
  <c r="AX34" i="15" l="1"/>
  <c r="AX35" i="15"/>
  <c r="AX36" i="15"/>
  <c r="AX37" i="15"/>
  <c r="AX38" i="15"/>
  <c r="AX39" i="15"/>
  <c r="AX40" i="15"/>
  <c r="AX33" i="15"/>
  <c r="DJ13" i="14" l="1"/>
  <c r="DJ29" i="14"/>
  <c r="DJ27" i="14"/>
  <c r="DJ25" i="14"/>
  <c r="DJ23" i="14"/>
  <c r="DJ21" i="14"/>
  <c r="DJ19" i="14"/>
  <c r="DJ17" i="14"/>
  <c r="DJ15" i="14"/>
  <c r="DE13" i="14"/>
  <c r="DE29" i="14"/>
  <c r="DE27" i="14"/>
  <c r="DE25" i="14"/>
  <c r="DE23" i="14"/>
  <c r="DE21" i="14"/>
  <c r="DE19" i="14"/>
  <c r="DE17" i="14"/>
  <c r="DE15" i="14"/>
  <c r="G44" i="14" l="1"/>
  <c r="D44" i="14"/>
  <c r="G42" i="14"/>
  <c r="D42" i="14"/>
  <c r="G40" i="14"/>
  <c r="D40" i="14"/>
  <c r="G38" i="14"/>
  <c r="D38" i="14"/>
  <c r="G36" i="14"/>
  <c r="D36" i="14"/>
  <c r="G34" i="14"/>
  <c r="D34" i="14"/>
  <c r="G32" i="14"/>
  <c r="D32" i="14"/>
  <c r="G30" i="14"/>
  <c r="D30" i="14"/>
  <c r="G28" i="14"/>
  <c r="D28" i="14"/>
  <c r="G26" i="14"/>
  <c r="D26" i="14"/>
  <c r="G24" i="14"/>
  <c r="D24" i="14"/>
  <c r="I30" i="14" l="1"/>
  <c r="J30" i="14" s="1"/>
  <c r="I42" i="14"/>
  <c r="J42" i="14" s="1"/>
  <c r="I26" i="14"/>
  <c r="J26" i="14" s="1"/>
  <c r="I34" i="14"/>
  <c r="J34" i="14" s="1"/>
  <c r="K34" i="14" s="1"/>
  <c r="I38" i="14"/>
  <c r="J38" i="14" s="1"/>
  <c r="I24" i="14"/>
  <c r="J24" i="14" s="1"/>
  <c r="K24" i="14" s="1"/>
  <c r="I28" i="14"/>
  <c r="J28" i="14" s="1"/>
  <c r="K28" i="14" s="1"/>
  <c r="I32" i="14"/>
  <c r="J32" i="14" s="1"/>
  <c r="K32" i="14" s="1"/>
  <c r="I36" i="14"/>
  <c r="J36" i="14" s="1"/>
  <c r="I40" i="14"/>
  <c r="J40" i="14" s="1"/>
  <c r="I44" i="14"/>
  <c r="J44" i="14" s="1"/>
  <c r="K44" i="14" s="1"/>
  <c r="F19" i="14"/>
  <c r="G19" i="14" s="1"/>
  <c r="F18" i="14"/>
  <c r="G18" i="14" s="1"/>
  <c r="F17" i="14"/>
  <c r="G17" i="14" s="1"/>
  <c r="F16" i="14"/>
  <c r="G16" i="14" s="1"/>
  <c r="F15" i="14"/>
  <c r="G15" i="14" s="1"/>
  <c r="F14" i="14"/>
  <c r="G14" i="14" s="1"/>
  <c r="F13" i="14"/>
  <c r="G13" i="14" s="1"/>
  <c r="F12" i="14"/>
  <c r="G12" i="14" s="1"/>
  <c r="F11" i="14"/>
  <c r="G11" i="14" s="1"/>
  <c r="F10" i="14"/>
  <c r="G10" i="14" s="1"/>
  <c r="F9" i="14"/>
  <c r="G9" i="14" s="1"/>
  <c r="F8" i="14"/>
  <c r="G8" i="14" s="1"/>
  <c r="F7" i="14"/>
  <c r="G7" i="14" s="1"/>
  <c r="F6" i="14"/>
  <c r="G6" i="14" s="1"/>
  <c r="K26" i="14" l="1"/>
  <c r="H13" i="14"/>
  <c r="H17" i="14"/>
  <c r="H16" i="14"/>
  <c r="H9" i="14"/>
  <c r="H19" i="14"/>
  <c r="H10" i="14"/>
  <c r="H7" i="14"/>
  <c r="H11" i="14"/>
  <c r="H14" i="14"/>
  <c r="K40" i="14"/>
  <c r="K42" i="14"/>
  <c r="H8" i="14"/>
  <c r="H12" i="14"/>
  <c r="H15" i="14"/>
  <c r="H18" i="14"/>
  <c r="K36" i="14"/>
  <c r="K38" i="14"/>
  <c r="K30" i="14"/>
  <c r="BB69" i="11"/>
  <c r="BA69" i="11"/>
  <c r="AZ69" i="11"/>
  <c r="AY69" i="11"/>
  <c r="AX69" i="11"/>
  <c r="BE65" i="11"/>
  <c r="BD65" i="11"/>
  <c r="BE64" i="11"/>
  <c r="BD64" i="11"/>
  <c r="BE63" i="11"/>
  <c r="BD63" i="11"/>
  <c r="BE62" i="11"/>
  <c r="BD62" i="11"/>
  <c r="BE60" i="11"/>
  <c r="BD60" i="11"/>
  <c r="BE59" i="11"/>
  <c r="BD59" i="11"/>
  <c r="BB52" i="11"/>
  <c r="BA52" i="11"/>
  <c r="AZ52" i="11"/>
  <c r="AY52" i="11"/>
  <c r="AX52" i="11"/>
  <c r="BE51" i="11"/>
  <c r="BD51" i="11"/>
  <c r="BE50" i="11"/>
  <c r="BD50" i="11"/>
  <c r="BE49" i="11"/>
  <c r="BD49" i="11"/>
  <c r="BE48" i="11"/>
  <c r="BD48" i="11"/>
  <c r="BE47" i="11"/>
  <c r="BD47" i="11"/>
  <c r="BE46" i="11"/>
  <c r="BD46" i="11"/>
  <c r="BE45" i="11"/>
  <c r="BD45" i="11"/>
  <c r="BE44" i="11"/>
  <c r="BD44" i="11"/>
  <c r="BE43" i="11"/>
  <c r="BD43" i="11"/>
  <c r="BB36" i="11"/>
  <c r="BA36" i="11"/>
  <c r="AZ36" i="11"/>
  <c r="AY36" i="11"/>
  <c r="AX36" i="11"/>
  <c r="BE33" i="11"/>
  <c r="BD33" i="11"/>
  <c r="BE32" i="11"/>
  <c r="BD32" i="11"/>
  <c r="BE31" i="11"/>
  <c r="BD31" i="11"/>
  <c r="BE30" i="11"/>
  <c r="BD30" i="11"/>
  <c r="BE29" i="11"/>
  <c r="BD29" i="11"/>
  <c r="BE28" i="11"/>
  <c r="BD28" i="11"/>
  <c r="BE27" i="11"/>
  <c r="BD27" i="11"/>
  <c r="BE26" i="11"/>
  <c r="BD26" i="11"/>
  <c r="BE25" i="11"/>
  <c r="BD25" i="11"/>
  <c r="BE24" i="11"/>
  <c r="BD24" i="11"/>
  <c r="BE23" i="11"/>
  <c r="BD23" i="11"/>
  <c r="BE22" i="11"/>
  <c r="BD22" i="11"/>
  <c r="AY70" i="11" l="1"/>
  <c r="AY37" i="11"/>
  <c r="AZ70" i="11"/>
  <c r="AY53" i="11"/>
  <c r="AZ37" i="11"/>
  <c r="AZ53" i="11"/>
  <c r="AU34" i="11"/>
  <c r="AU35" i="11" s="1"/>
  <c r="AU36" i="11" s="1"/>
  <c r="AU37" i="11" s="1"/>
  <c r="AU38" i="11" s="1"/>
  <c r="AU39" i="11" s="1"/>
  <c r="AU40" i="11" s="1"/>
  <c r="AU41" i="11" s="1"/>
  <c r="AU42" i="11" s="1"/>
  <c r="AU43" i="11" s="1"/>
  <c r="AU44" i="11" s="1"/>
  <c r="AU45" i="11" s="1"/>
  <c r="AU46" i="11" s="1"/>
  <c r="AU47" i="11" s="1"/>
  <c r="AU48" i="11" s="1"/>
  <c r="AU49" i="11" s="1"/>
  <c r="AU50" i="11" s="1"/>
  <c r="AU51" i="11" s="1"/>
  <c r="AU52" i="11" s="1"/>
  <c r="AU53" i="11" s="1"/>
  <c r="AU54" i="11" s="1"/>
  <c r="AU55" i="11" s="1"/>
  <c r="AU56" i="11" s="1"/>
  <c r="AU57" i="11" s="1"/>
  <c r="AU58" i="11" s="1"/>
  <c r="AU59" i="11" s="1"/>
  <c r="AU60" i="11" s="1"/>
  <c r="AU61" i="11" s="1"/>
  <c r="AU62" i="11" s="1"/>
  <c r="AU63" i="11" s="1"/>
  <c r="AU64" i="11" s="1"/>
  <c r="AU65" i="11" s="1"/>
  <c r="AU66" i="11" s="1"/>
  <c r="AU67" i="11" s="1"/>
  <c r="AU68" i="11" s="1"/>
  <c r="AU69" i="11" s="1"/>
  <c r="AU70" i="11" s="1"/>
  <c r="AU71" i="11" s="1"/>
  <c r="AU72" i="11" s="1"/>
  <c r="AU73" i="11" s="1"/>
  <c r="AU74" i="11" s="1"/>
  <c r="AU75" i="11" s="1"/>
  <c r="AU76" i="11" s="1"/>
  <c r="AU77" i="11" s="1"/>
  <c r="AU78" i="11" s="1"/>
  <c r="AU79" i="11" s="1"/>
  <c r="AU80" i="11" s="1"/>
  <c r="AU81" i="11" s="1"/>
  <c r="AU82" i="11" s="1"/>
  <c r="AU83" i="11" s="1"/>
  <c r="AU84" i="11" s="1"/>
  <c r="AU85" i="11" s="1"/>
  <c r="AU86" i="11" s="1"/>
  <c r="AU87" i="11" s="1"/>
  <c r="AU88" i="11" s="1"/>
  <c r="AU89" i="11" s="1"/>
  <c r="AU90" i="11" s="1"/>
  <c r="AU91" i="11" s="1"/>
  <c r="AU92" i="11" s="1"/>
  <c r="AU93" i="11" s="1"/>
  <c r="AU94" i="11" s="1"/>
  <c r="AU95" i="11" s="1"/>
  <c r="AU96" i="11" s="1"/>
  <c r="AU97" i="11" s="1"/>
  <c r="AU98" i="11" s="1"/>
  <c r="AU99" i="11" s="1"/>
  <c r="AU100" i="11" s="1"/>
  <c r="AU101" i="11" s="1"/>
  <c r="AU102" i="11" s="1"/>
  <c r="AU103" i="11" s="1"/>
  <c r="AU104" i="11" s="1"/>
  <c r="AU105" i="11" s="1"/>
  <c r="AU106" i="11" s="1"/>
  <c r="AU107" i="11" s="1"/>
  <c r="AU108" i="11" s="1"/>
  <c r="AU109" i="11" s="1"/>
  <c r="AU110" i="11" s="1"/>
  <c r="AU111" i="11" s="1"/>
  <c r="AU112" i="11" s="1"/>
  <c r="AU113" i="11" s="1"/>
  <c r="AU114" i="11" s="1"/>
  <c r="AU115" i="11" s="1"/>
  <c r="AU116" i="11" s="1"/>
  <c r="AU117" i="11" s="1"/>
  <c r="AU118" i="11" s="1"/>
  <c r="AU119" i="11" s="1"/>
  <c r="AU120" i="11" s="1"/>
  <c r="AU121" i="11" s="1"/>
  <c r="AU122" i="11" s="1"/>
  <c r="AU123" i="11" s="1"/>
  <c r="AU124" i="11" s="1"/>
  <c r="AU125" i="11" s="1"/>
  <c r="AU126" i="11" s="1"/>
  <c r="AU127" i="11" s="1"/>
  <c r="AU128" i="11" s="1"/>
  <c r="AU129" i="11" s="1"/>
  <c r="AU130" i="11" s="1"/>
  <c r="AU131" i="11" s="1"/>
  <c r="AU132" i="11" s="1"/>
  <c r="AU133" i="11" s="1"/>
  <c r="AU134" i="11" s="1"/>
  <c r="AU135" i="11" s="1"/>
  <c r="AU136" i="11" s="1"/>
  <c r="AU137" i="11" s="1"/>
  <c r="AU138" i="11" s="1"/>
  <c r="AU139" i="11" s="1"/>
  <c r="AU140" i="11" s="1"/>
  <c r="AU141" i="11" s="1"/>
  <c r="AU142" i="11" s="1"/>
  <c r="AU143" i="11" s="1"/>
  <c r="AU144" i="11" s="1"/>
  <c r="AU145" i="11" s="1"/>
  <c r="AR34" i="11"/>
  <c r="AR35" i="11" s="1"/>
  <c r="AR36" i="11" s="1"/>
  <c r="AR37" i="11" s="1"/>
  <c r="AR38" i="11" s="1"/>
  <c r="AR39" i="11" s="1"/>
  <c r="AR40" i="11" s="1"/>
  <c r="AR41" i="11" s="1"/>
  <c r="AR42" i="11" s="1"/>
  <c r="AR43" i="11" s="1"/>
  <c r="AR44" i="11" s="1"/>
  <c r="AR45" i="11" s="1"/>
  <c r="AR46" i="11" s="1"/>
  <c r="AR47" i="11" s="1"/>
  <c r="AR48" i="11" s="1"/>
  <c r="AR49" i="11" s="1"/>
  <c r="AR50" i="11" s="1"/>
  <c r="AR51" i="11" s="1"/>
  <c r="AR52" i="11" s="1"/>
  <c r="AR53" i="11" s="1"/>
  <c r="AR54" i="11" s="1"/>
  <c r="AR55" i="11" s="1"/>
  <c r="AR56" i="11" s="1"/>
  <c r="AR57" i="11" s="1"/>
  <c r="AR58" i="11" s="1"/>
  <c r="AR59" i="11" s="1"/>
  <c r="AR60" i="11" s="1"/>
  <c r="AR61" i="11" s="1"/>
  <c r="AR62" i="11" s="1"/>
  <c r="AR63" i="11" s="1"/>
  <c r="AR64" i="11" s="1"/>
  <c r="AR65" i="11" s="1"/>
  <c r="AR66" i="11" s="1"/>
  <c r="AR67" i="11" s="1"/>
  <c r="AR68" i="11" s="1"/>
  <c r="AR69" i="11" s="1"/>
  <c r="AR70" i="11" s="1"/>
  <c r="AR71" i="11" s="1"/>
  <c r="AR72" i="11" s="1"/>
  <c r="AR73" i="11" s="1"/>
  <c r="AR74" i="11" s="1"/>
  <c r="AR75" i="11" s="1"/>
  <c r="AR76" i="11" s="1"/>
  <c r="AR77" i="11" s="1"/>
  <c r="AR78" i="11" s="1"/>
  <c r="AR79" i="11" s="1"/>
  <c r="AR80" i="11" s="1"/>
  <c r="AR81" i="11" s="1"/>
  <c r="AR82" i="11" s="1"/>
  <c r="AR83" i="11" s="1"/>
  <c r="AR84" i="11" s="1"/>
  <c r="AR85" i="11" s="1"/>
  <c r="AR86" i="11" s="1"/>
  <c r="AR87" i="11" s="1"/>
  <c r="AR88" i="11" s="1"/>
  <c r="AR89" i="11" s="1"/>
  <c r="AR90" i="11" s="1"/>
  <c r="AR91" i="11" s="1"/>
  <c r="AR92" i="11" s="1"/>
  <c r="AR93" i="11" s="1"/>
  <c r="AR94" i="11" s="1"/>
  <c r="AR95" i="11" s="1"/>
  <c r="AR96" i="11" s="1"/>
  <c r="AR97" i="11" s="1"/>
  <c r="AR98" i="11" s="1"/>
  <c r="AR99" i="11" s="1"/>
  <c r="AR100" i="11" s="1"/>
  <c r="AR101" i="11" s="1"/>
  <c r="AR102" i="11" s="1"/>
  <c r="AR103" i="11" s="1"/>
  <c r="AR104" i="11" s="1"/>
  <c r="AR105" i="11" s="1"/>
  <c r="AR106" i="11" s="1"/>
  <c r="AR107" i="11" s="1"/>
  <c r="AR108" i="11" s="1"/>
  <c r="AR109" i="11" s="1"/>
  <c r="AR110" i="11" s="1"/>
  <c r="AR111" i="11" s="1"/>
  <c r="AR112" i="11" s="1"/>
  <c r="AR113" i="11" s="1"/>
  <c r="AR114" i="11" s="1"/>
  <c r="AR115" i="11" s="1"/>
  <c r="AR116" i="11" s="1"/>
  <c r="AR117" i="11" s="1"/>
  <c r="AR118" i="11" s="1"/>
  <c r="AR119" i="11" s="1"/>
  <c r="AR120" i="11" s="1"/>
  <c r="AR121" i="11" s="1"/>
  <c r="AR122" i="11" s="1"/>
  <c r="AR123" i="11" s="1"/>
  <c r="AR124" i="11" s="1"/>
  <c r="AR125" i="11" s="1"/>
  <c r="AR126" i="11" s="1"/>
  <c r="AR127" i="11" s="1"/>
  <c r="AR128" i="11" s="1"/>
  <c r="AR129" i="11" s="1"/>
  <c r="AR130" i="11" s="1"/>
  <c r="AR131" i="11" s="1"/>
  <c r="AR132" i="11" s="1"/>
  <c r="AR133" i="11" s="1"/>
  <c r="AR134" i="11" s="1"/>
  <c r="AR135" i="11" s="1"/>
  <c r="AR136" i="11" s="1"/>
  <c r="AR137" i="11" s="1"/>
  <c r="AR138" i="11" s="1"/>
  <c r="AR139" i="11" s="1"/>
  <c r="AR140" i="11" s="1"/>
  <c r="AR141" i="11" s="1"/>
  <c r="AR142" i="11" s="1"/>
  <c r="AR143" i="11" s="1"/>
  <c r="AR144" i="11" s="1"/>
  <c r="AR145" i="11" s="1"/>
  <c r="AR146" i="11" s="1"/>
  <c r="AR147" i="11" s="1"/>
  <c r="AR148" i="11" s="1"/>
  <c r="AP34" i="11"/>
  <c r="AP35" i="11" s="1"/>
  <c r="AP36" i="11" s="1"/>
  <c r="AP37" i="11" s="1"/>
  <c r="AP38" i="11" s="1"/>
  <c r="AP39" i="11" s="1"/>
  <c r="AP40" i="11" s="1"/>
  <c r="AP41" i="11" s="1"/>
  <c r="AP42" i="11" s="1"/>
  <c r="AP43" i="11" s="1"/>
  <c r="AP44" i="11" s="1"/>
  <c r="AP45" i="11" s="1"/>
  <c r="AP46" i="11" s="1"/>
  <c r="AP47" i="11" s="1"/>
  <c r="AP48" i="11" s="1"/>
  <c r="AP49" i="11" s="1"/>
  <c r="AP50" i="11" s="1"/>
  <c r="AP51" i="11" s="1"/>
  <c r="AP52" i="11" s="1"/>
  <c r="AP53" i="11" s="1"/>
  <c r="AP54" i="11" s="1"/>
  <c r="AP55" i="11" s="1"/>
  <c r="AP56" i="11" s="1"/>
  <c r="AP57" i="11" s="1"/>
  <c r="AP58" i="11" s="1"/>
  <c r="AP59" i="11" s="1"/>
  <c r="AP60" i="11" s="1"/>
  <c r="AP61" i="11" s="1"/>
  <c r="AP62" i="11" s="1"/>
  <c r="AP63" i="11" s="1"/>
  <c r="AP64" i="11" s="1"/>
  <c r="AP65" i="11" s="1"/>
  <c r="AP66" i="11" s="1"/>
  <c r="AP67" i="11" s="1"/>
  <c r="AP68" i="11" s="1"/>
  <c r="AP69" i="11" s="1"/>
  <c r="AP70" i="11" s="1"/>
  <c r="AP71" i="11" s="1"/>
  <c r="AP72" i="11" s="1"/>
  <c r="AP73" i="11" s="1"/>
  <c r="AP74" i="11" s="1"/>
  <c r="AP75" i="11" s="1"/>
  <c r="AP76" i="11" s="1"/>
  <c r="AP77" i="11" s="1"/>
  <c r="AP78" i="11" s="1"/>
  <c r="AP79" i="11" s="1"/>
  <c r="AP80" i="11" s="1"/>
  <c r="AP81" i="11" s="1"/>
  <c r="AP82" i="11" s="1"/>
  <c r="AP83" i="11" s="1"/>
  <c r="AP84" i="11" s="1"/>
  <c r="AP85" i="11" s="1"/>
  <c r="AP86" i="11" s="1"/>
  <c r="AP87" i="11" s="1"/>
  <c r="AP88" i="11" s="1"/>
  <c r="AM34" i="11"/>
  <c r="AM35" i="11" s="1"/>
  <c r="AM36" i="11" s="1"/>
  <c r="AM37" i="11" s="1"/>
  <c r="AM38" i="11" s="1"/>
  <c r="AM39" i="11" s="1"/>
  <c r="AM40" i="11" s="1"/>
  <c r="AM41" i="11" s="1"/>
  <c r="AM42" i="11" s="1"/>
  <c r="AM43" i="11" s="1"/>
  <c r="AM44" i="11" s="1"/>
  <c r="AM45" i="11" s="1"/>
  <c r="AM46" i="11" s="1"/>
  <c r="AM47" i="11" s="1"/>
  <c r="AM48" i="11" s="1"/>
  <c r="AM49" i="11" s="1"/>
  <c r="AM50" i="11" s="1"/>
  <c r="AM51" i="11" s="1"/>
  <c r="AM52" i="11" s="1"/>
  <c r="AM53" i="11" s="1"/>
  <c r="AM54" i="11" s="1"/>
  <c r="AM55" i="11" s="1"/>
  <c r="AM56" i="11" s="1"/>
  <c r="AM57" i="11" s="1"/>
  <c r="AM58" i="11" s="1"/>
  <c r="AM59" i="11" s="1"/>
  <c r="AM60" i="11" s="1"/>
  <c r="AM61" i="11" s="1"/>
  <c r="AM62" i="11" s="1"/>
  <c r="AM63" i="11" s="1"/>
  <c r="AM64" i="11" s="1"/>
  <c r="AM65" i="11" s="1"/>
  <c r="AM66" i="11" s="1"/>
  <c r="AM67" i="11" s="1"/>
  <c r="AM68" i="11" s="1"/>
  <c r="AM69" i="11" s="1"/>
  <c r="AM70" i="11" s="1"/>
  <c r="AM71" i="11" s="1"/>
  <c r="AM72" i="11" s="1"/>
  <c r="AM73" i="11" s="1"/>
  <c r="AM74" i="11" s="1"/>
  <c r="AM75" i="11" s="1"/>
  <c r="AM76" i="11" s="1"/>
  <c r="AM77" i="11" s="1"/>
  <c r="AM78" i="11" s="1"/>
  <c r="AM79" i="11" s="1"/>
  <c r="AM80" i="11" s="1"/>
  <c r="AM81" i="11" s="1"/>
  <c r="AM82" i="11" s="1"/>
  <c r="AM83" i="11" s="1"/>
  <c r="AM84" i="11" s="1"/>
  <c r="AM85" i="11" s="1"/>
  <c r="AM86" i="11" s="1"/>
  <c r="AM87" i="11" s="1"/>
  <c r="AM88" i="11" s="1"/>
  <c r="AM89" i="11" s="1"/>
  <c r="AM90" i="11" s="1"/>
  <c r="AM91" i="11" s="1"/>
  <c r="AM92" i="11" s="1"/>
  <c r="AM93" i="11" s="1"/>
  <c r="AM94" i="11" s="1"/>
  <c r="AM95" i="11" s="1"/>
  <c r="AM96" i="11" s="1"/>
  <c r="AM97" i="11" s="1"/>
  <c r="AM98" i="11" s="1"/>
  <c r="AT32" i="11"/>
  <c r="AS32" i="11"/>
  <c r="AO32" i="11"/>
  <c r="AN32" i="11"/>
  <c r="AF58" i="11" l="1"/>
  <c r="AF56" i="11"/>
  <c r="AF54" i="11"/>
  <c r="AF52" i="11"/>
  <c r="AF50" i="11"/>
  <c r="AF48" i="11"/>
  <c r="AF46" i="11"/>
  <c r="AF44" i="11"/>
  <c r="AF42" i="11"/>
  <c r="AF40" i="11"/>
  <c r="AF38" i="11"/>
  <c r="AF36" i="11"/>
  <c r="F36" i="10" l="1"/>
  <c r="F35" i="10"/>
  <c r="F34" i="10"/>
  <c r="F33" i="10"/>
  <c r="F32" i="10"/>
  <c r="F31" i="10"/>
  <c r="F30" i="10"/>
  <c r="F29" i="10"/>
  <c r="F28" i="10"/>
  <c r="F27" i="10"/>
  <c r="BQ15" i="7" l="1"/>
  <c r="BP24" i="7"/>
  <c r="BQ24" i="7" s="1"/>
  <c r="BP23" i="7"/>
  <c r="BQ23" i="7" s="1"/>
  <c r="BP20" i="7"/>
  <c r="BQ20" i="7" s="1"/>
  <c r="BP19" i="7"/>
  <c r="BQ19" i="7" s="1"/>
  <c r="BP18" i="7"/>
  <c r="BQ18" i="7" s="1"/>
  <c r="BP17" i="7"/>
  <c r="BQ17" i="7" s="1"/>
  <c r="BP16" i="7"/>
  <c r="BQ16" i="7" s="1"/>
  <c r="CQ17" i="7" l="1"/>
  <c r="CH26" i="7" s="1"/>
  <c r="CQ14" i="7"/>
  <c r="CM24" i="7" s="1"/>
  <c r="CO24" i="7" l="1"/>
  <c r="CE26" i="7"/>
  <c r="CN24" i="7"/>
  <c r="CK24" i="7"/>
  <c r="CL24" i="7"/>
  <c r="CI26" i="7"/>
  <c r="CP24" i="7"/>
  <c r="CP26" i="7"/>
  <c r="CJ26" i="7"/>
  <c r="CF24" i="7"/>
  <c r="CI24" i="7"/>
  <c r="CJ24" i="7"/>
  <c r="CQ19" i="7"/>
  <c r="CF28" i="7" s="1"/>
  <c r="CM26" i="7"/>
  <c r="CG24" i="7"/>
  <c r="CL28" i="7" l="1"/>
  <c r="CM28" i="7"/>
  <c r="CE24" i="7"/>
  <c r="CH24" i="7"/>
  <c r="CG28" i="7"/>
  <c r="CK28" i="7"/>
  <c r="CE28" i="7"/>
  <c r="CL26" i="7"/>
  <c r="CO26" i="7"/>
  <c r="CG26" i="7"/>
  <c r="CN26" i="7"/>
  <c r="CF26" i="7"/>
  <c r="BX18" i="7"/>
  <c r="BY18" i="7" s="1"/>
  <c r="BX19" i="7"/>
  <c r="BY19" i="7" s="1"/>
  <c r="BX20" i="7"/>
  <c r="BY20" i="7" s="1"/>
  <c r="BX21" i="7"/>
  <c r="BY21" i="7" s="1"/>
  <c r="BX22" i="7"/>
  <c r="BY22" i="7" s="1"/>
  <c r="BX23" i="7"/>
  <c r="BY23" i="7" s="1"/>
  <c r="BX24" i="7"/>
  <c r="BY24" i="7" s="1"/>
  <c r="BX25" i="7"/>
  <c r="BY25" i="7" s="1"/>
  <c r="BX26" i="7"/>
  <c r="BY26" i="7" s="1"/>
  <c r="BX27" i="7"/>
  <c r="BY27" i="7" s="1"/>
  <c r="BX17" i="7"/>
  <c r="BY17" i="7" s="1"/>
  <c r="BY39" i="7" l="1"/>
  <c r="BZ39" i="7" s="1"/>
  <c r="BY40" i="7"/>
  <c r="BZ40" i="7" s="1"/>
  <c r="BY41" i="7"/>
  <c r="BZ41" i="7" s="1"/>
  <c r="BY42" i="7"/>
  <c r="BZ42" i="7" s="1"/>
  <c r="BY43" i="7"/>
  <c r="BZ43" i="7" s="1"/>
  <c r="BY33" i="7"/>
  <c r="BZ33" i="7" s="1"/>
  <c r="BY34" i="7"/>
  <c r="BZ34" i="7" s="1"/>
  <c r="BY35" i="7"/>
  <c r="BZ35" i="7" s="1"/>
  <c r="BY36" i="7"/>
  <c r="BZ36" i="7" s="1"/>
  <c r="BY37" i="7"/>
  <c r="BZ37" i="7" s="1"/>
  <c r="BY38" i="7"/>
  <c r="BZ38" i="7" s="1"/>
  <c r="BB15" i="7" l="1"/>
  <c r="BB16" i="7"/>
  <c r="BB17" i="7"/>
  <c r="BB18" i="7"/>
  <c r="BB19" i="7"/>
  <c r="BB20" i="7"/>
  <c r="BB21" i="7"/>
  <c r="BB22" i="7"/>
  <c r="BB23" i="7"/>
  <c r="BB14" i="7"/>
  <c r="AB26" i="7" l="1"/>
  <c r="AA26" i="7"/>
  <c r="Z26" i="7"/>
  <c r="AF26" i="7"/>
  <c r="AE26" i="7"/>
  <c r="AD26" i="7"/>
  <c r="AB22" i="7"/>
  <c r="AA22" i="7"/>
  <c r="Z22" i="7"/>
  <c r="AF22" i="7"/>
  <c r="AE22" i="7"/>
  <c r="AD22" i="7"/>
  <c r="AB18" i="7"/>
  <c r="AA18" i="7"/>
  <c r="Z18" i="7"/>
  <c r="AF18" i="7"/>
  <c r="AE18" i="7"/>
  <c r="AD18" i="7"/>
  <c r="BS45" i="6" l="1"/>
  <c r="BS43" i="6"/>
  <c r="BS41" i="6"/>
  <c r="BS39" i="6"/>
  <c r="BS37" i="6"/>
  <c r="BS35" i="6"/>
  <c r="BS33" i="6"/>
  <c r="BS31" i="6"/>
  <c r="BS29" i="6"/>
  <c r="BS27" i="6"/>
  <c r="AA36" i="6" l="1"/>
  <c r="AB36" i="6" s="1"/>
  <c r="AA37" i="6"/>
  <c r="AB37" i="6" s="1"/>
  <c r="AA38" i="6"/>
  <c r="AB38" i="6" s="1"/>
  <c r="AA39" i="6"/>
  <c r="AB39" i="6" s="1"/>
  <c r="AA40" i="6"/>
  <c r="AB40" i="6" s="1"/>
  <c r="AA41" i="6"/>
  <c r="AB41" i="6" s="1"/>
  <c r="AA35" i="6"/>
  <c r="AB35" i="6" s="1"/>
  <c r="AA26" i="6"/>
  <c r="AB26" i="6" s="1"/>
  <c r="AA27" i="6"/>
  <c r="AB27" i="6" s="1"/>
  <c r="AA28" i="6"/>
  <c r="AB28" i="6" s="1"/>
  <c r="AA29" i="6"/>
  <c r="AB29" i="6" s="1"/>
  <c r="AA30" i="6"/>
  <c r="AB30" i="6" s="1"/>
  <c r="AA31" i="6"/>
  <c r="AB31" i="6" s="1"/>
  <c r="AA32" i="6"/>
  <c r="AB32" i="6" s="1"/>
  <c r="AA25" i="6"/>
  <c r="AB25" i="6" s="1"/>
  <c r="BF35" i="5" l="1"/>
  <c r="BF34" i="5"/>
  <c r="BF33" i="5"/>
  <c r="BF32" i="5"/>
  <c r="BG32" i="5" s="1"/>
  <c r="BH32" i="5" s="1"/>
  <c r="BI32" i="5" s="1"/>
  <c r="BF31" i="5"/>
  <c r="BF30" i="5"/>
  <c r="BF29" i="5"/>
  <c r="BF28" i="5"/>
  <c r="BF27" i="5"/>
  <c r="BF26" i="5"/>
  <c r="BF25" i="5"/>
  <c r="BF24" i="5"/>
  <c r="BG24" i="5" s="1"/>
  <c r="BH24" i="5" s="1"/>
  <c r="BI24" i="5" s="1"/>
  <c r="BK24" i="5" s="1"/>
  <c r="BF23" i="5"/>
  <c r="BF22" i="5"/>
  <c r="BF19" i="5"/>
  <c r="BG35" i="5" s="1"/>
  <c r="BH35" i="5" s="1"/>
  <c r="BI35" i="5" s="1"/>
  <c r="BF18" i="5"/>
  <c r="BG34" i="5" s="1"/>
  <c r="BH34" i="5" s="1"/>
  <c r="BI34" i="5" s="1"/>
  <c r="BK34" i="5" s="1"/>
  <c r="BF17" i="5"/>
  <c r="BF16" i="5"/>
  <c r="BF15" i="5"/>
  <c r="BG31" i="5" s="1"/>
  <c r="BH31" i="5" s="1"/>
  <c r="BI31" i="5" s="1"/>
  <c r="BF14" i="5"/>
  <c r="BG30" i="5" s="1"/>
  <c r="BH30" i="5" s="1"/>
  <c r="BI30" i="5" s="1"/>
  <c r="BK30" i="5" s="1"/>
  <c r="BF13" i="5"/>
  <c r="BF12" i="5"/>
  <c r="BF11" i="5"/>
  <c r="BG27" i="5" s="1"/>
  <c r="BH27" i="5" s="1"/>
  <c r="BI27" i="5" s="1"/>
  <c r="BF10" i="5"/>
  <c r="BF9" i="5"/>
  <c r="BF8" i="5"/>
  <c r="BF7" i="5"/>
  <c r="BF6" i="5"/>
  <c r="BG22" i="5" s="1"/>
  <c r="BH22" i="5" s="1"/>
  <c r="BI22" i="5" s="1"/>
  <c r="BK22" i="5" s="1"/>
  <c r="BK32" i="5" l="1"/>
  <c r="BK35" i="5"/>
  <c r="BG23" i="5"/>
  <c r="BH23" i="5" s="1"/>
  <c r="BI23" i="5" s="1"/>
  <c r="BK23" i="5" s="1"/>
  <c r="BG33" i="5"/>
  <c r="BH33" i="5" s="1"/>
  <c r="BI33" i="5" s="1"/>
  <c r="BK33" i="5" s="1"/>
  <c r="BG29" i="5"/>
  <c r="BH29" i="5" s="1"/>
  <c r="BI29" i="5" s="1"/>
  <c r="BK29" i="5" s="1"/>
  <c r="BG26" i="5"/>
  <c r="BH26" i="5" s="1"/>
  <c r="BI26" i="5" s="1"/>
  <c r="BK26" i="5" s="1"/>
  <c r="BG25" i="5"/>
  <c r="BH25" i="5" s="1"/>
  <c r="BI25" i="5" s="1"/>
  <c r="BK25" i="5" s="1"/>
  <c r="BG28" i="5"/>
  <c r="BH28" i="5" s="1"/>
  <c r="BI28" i="5" s="1"/>
  <c r="BK28" i="5" s="1"/>
  <c r="BK27" i="5"/>
  <c r="BK31" i="5"/>
  <c r="BQ80" i="5" l="1"/>
  <c r="BS79" i="5"/>
  <c r="BR79" i="5"/>
  <c r="BR78" i="5"/>
  <c r="BQ78" i="5"/>
  <c r="BS80" i="5"/>
  <c r="BR80" i="5"/>
  <c r="BQ79" i="5"/>
  <c r="BS78" i="5"/>
  <c r="BS77" i="5"/>
  <c r="BR77" i="5"/>
  <c r="BQ77" i="5"/>
  <c r="BS76" i="5"/>
  <c r="BR76" i="5"/>
  <c r="BQ76" i="5"/>
  <c r="BS75" i="5"/>
  <c r="BR75" i="5"/>
  <c r="BQ75" i="5"/>
  <c r="BS74" i="5"/>
  <c r="BR74" i="5"/>
  <c r="BQ74" i="5"/>
  <c r="BS73" i="5"/>
  <c r="BR73" i="5"/>
  <c r="BQ73" i="5"/>
  <c r="BS72" i="5"/>
  <c r="BR72" i="5"/>
  <c r="BQ72" i="5"/>
  <c r="BS71" i="5"/>
  <c r="BR71" i="5"/>
  <c r="BQ71" i="5"/>
  <c r="AT34" i="5" l="1"/>
  <c r="AU34" i="5" s="1"/>
  <c r="AT43" i="5"/>
  <c r="AU43" i="5" s="1"/>
  <c r="AT42" i="5"/>
  <c r="AU42" i="5" s="1"/>
  <c r="AT41" i="5"/>
  <c r="AU41" i="5" s="1"/>
  <c r="AT40" i="5"/>
  <c r="AU40" i="5" s="1"/>
  <c r="AT39" i="5"/>
  <c r="AU39" i="5" s="1"/>
  <c r="AT38" i="5"/>
  <c r="AU38" i="5" s="1"/>
  <c r="AT37" i="5"/>
  <c r="AU37" i="5" s="1"/>
  <c r="AT36" i="5"/>
  <c r="AU36" i="5" s="1"/>
  <c r="AT35" i="5"/>
  <c r="AU35" i="5" s="1"/>
  <c r="AC18" i="5" l="1"/>
  <c r="AB18" i="5"/>
  <c r="AC17" i="5"/>
  <c r="AB17" i="5"/>
  <c r="AC16" i="5"/>
  <c r="AB16" i="5"/>
  <c r="AC15" i="5"/>
  <c r="AB15" i="5"/>
  <c r="AC14" i="5"/>
  <c r="AB14" i="5"/>
  <c r="AC13" i="5"/>
  <c r="AB13" i="5"/>
  <c r="AC12" i="5"/>
  <c r="AB12" i="5"/>
  <c r="AC11" i="5"/>
  <c r="AB11" i="5"/>
  <c r="AC10" i="5"/>
  <c r="AB10" i="5"/>
  <c r="AC9" i="5"/>
  <c r="AB9" i="5"/>
  <c r="AC8" i="5"/>
  <c r="AB8" i="5"/>
  <c r="AC7" i="5"/>
  <c r="AB7" i="5"/>
  <c r="AC6" i="5"/>
  <c r="AB6" i="5"/>
  <c r="AD15" i="5" l="1"/>
  <c r="AE15" i="5" s="1"/>
  <c r="AD17" i="5"/>
  <c r="AE17" i="5" s="1"/>
  <c r="AD10" i="5"/>
  <c r="AE10" i="5" s="1"/>
  <c r="AF10" i="5" s="1"/>
  <c r="AD18" i="5"/>
  <c r="AE18" i="5" s="1"/>
  <c r="AF18" i="5" s="1"/>
  <c r="AD8" i="5"/>
  <c r="AE8" i="5" s="1"/>
  <c r="AD6" i="5"/>
  <c r="AE6" i="5" s="1"/>
  <c r="AD12" i="5"/>
  <c r="AE12" i="5" s="1"/>
  <c r="AF12" i="5" s="1"/>
  <c r="AD14" i="5"/>
  <c r="AE14" i="5" s="1"/>
  <c r="AF14" i="5" s="1"/>
  <c r="AD16" i="5"/>
  <c r="AE16" i="5" s="1"/>
  <c r="AD7" i="5"/>
  <c r="AE7" i="5" s="1"/>
  <c r="AD9" i="5"/>
  <c r="AE9" i="5" s="1"/>
  <c r="AF9" i="5" s="1"/>
  <c r="AD11" i="5"/>
  <c r="AE11" i="5" s="1"/>
  <c r="AF11" i="5" s="1"/>
  <c r="AD13" i="5"/>
  <c r="AE13" i="5" s="1"/>
  <c r="AF17" i="5"/>
  <c r="AF6" i="5"/>
  <c r="AF8" i="5"/>
  <c r="AF13" i="5"/>
  <c r="AF16" i="5"/>
  <c r="AF7" i="5"/>
  <c r="AF15" i="5"/>
  <c r="BY26" i="5" l="1"/>
  <c r="CD32" i="5"/>
  <c r="CC32" i="5"/>
  <c r="CB32" i="5"/>
  <c r="CA32" i="5"/>
  <c r="BZ32" i="5"/>
  <c r="BY32" i="5"/>
  <c r="CD30" i="5"/>
  <c r="CC30" i="5"/>
  <c r="CB30" i="5"/>
  <c r="CA30" i="5"/>
  <c r="BZ30" i="5"/>
  <c r="BY30" i="5"/>
  <c r="CD28" i="5"/>
  <c r="CC28" i="5"/>
  <c r="CB28" i="5"/>
  <c r="CA28" i="5"/>
  <c r="BZ28" i="5"/>
  <c r="BY28" i="5"/>
  <c r="CD26" i="5"/>
  <c r="CC26" i="5"/>
  <c r="CB26" i="5"/>
  <c r="CA26" i="5"/>
  <c r="BZ26" i="5"/>
  <c r="CF26" i="5" l="1"/>
  <c r="CA37" i="5" s="1"/>
  <c r="CD37" i="5" l="1"/>
  <c r="BY41" i="5"/>
  <c r="CA35" i="5"/>
  <c r="BY39" i="5"/>
  <c r="CB37" i="5"/>
  <c r="CC39" i="5"/>
  <c r="CB39" i="5"/>
  <c r="CC41" i="5"/>
  <c r="BY37" i="5"/>
  <c r="BZ39" i="5"/>
  <c r="CD41" i="5"/>
  <c r="BY35" i="5"/>
  <c r="CD46" i="5" s="1"/>
  <c r="CC35" i="5"/>
  <c r="BZ37" i="5"/>
  <c r="CA39" i="5"/>
  <c r="CB41" i="5"/>
  <c r="CB50" i="5" s="1"/>
  <c r="CD35" i="5"/>
  <c r="CA41" i="5"/>
  <c r="BZ41" i="5"/>
  <c r="CB35" i="5"/>
  <c r="CB44" i="5" s="1"/>
  <c r="CC37" i="5"/>
  <c r="CD39" i="5"/>
  <c r="BZ35" i="5"/>
  <c r="BZ44" i="5" l="1"/>
  <c r="BZ50" i="5"/>
  <c r="CD48" i="5"/>
  <c r="CA50" i="5"/>
  <c r="BZ46" i="5"/>
  <c r="CD44" i="5"/>
  <c r="CC44" i="5"/>
  <c r="BZ48" i="5"/>
  <c r="CB48" i="5"/>
  <c r="CC48" i="5"/>
  <c r="CB46" i="5"/>
  <c r="BY44" i="5"/>
  <c r="BY46" i="5"/>
  <c r="CA44" i="5"/>
  <c r="CA46" i="5"/>
</calcChain>
</file>

<file path=xl/sharedStrings.xml><?xml version="1.0" encoding="utf-8"?>
<sst xmlns="http://schemas.openxmlformats.org/spreadsheetml/2006/main" count="5695" uniqueCount="2667">
  <si>
    <t>Gel Electrophoresis of DNA isolated form blood of tamoxifen treated WT and floxed/floxed (Fl/Fl) mice. Related to Supplementary Figure 1c.</t>
  </si>
  <si>
    <t>Western Blot of lysates from blood of tamoxifen treated WT and floxed/floxed (FF) mice. Related to Supplementary Figure 1e.</t>
  </si>
  <si>
    <t>Population Name</t>
  </si>
  <si>
    <t>Population Long Name</t>
  </si>
  <si>
    <t>Description</t>
  </si>
  <si>
    <t>Tnik</t>
  </si>
  <si>
    <t>Gene_Symbol</t>
  </si>
  <si>
    <t>proB.CLP.BM</t>
  </si>
  <si>
    <t>Bone Marrow Common Lymphoid Progenitor</t>
  </si>
  <si>
    <t>6 week old C57BL/6J mice sorted on LIN-CD93+CD117+IL7Ra+CD45R-</t>
  </si>
  <si>
    <t>proB_CLP_BM</t>
  </si>
  <si>
    <t>proB.FrA.BM</t>
  </si>
  <si>
    <t>Bone Marrow Fr. A (Pre-Pro-B)</t>
  </si>
  <si>
    <t>6 week old C57BL/6J mice sorted on LIN-CD93+CD117+IL7Ra+CD45R+</t>
  </si>
  <si>
    <t>proB_FrA_BM</t>
  </si>
  <si>
    <t>proB.FrBC.BM</t>
  </si>
  <si>
    <t>Bone Marrow Fr. BC (Pro-B)</t>
  </si>
  <si>
    <t>6 week old C57BL/6J mice sorted on CD93+IgM-CD19+CD43+HSA+</t>
  </si>
  <si>
    <t>proB_FrBC_BM</t>
  </si>
  <si>
    <t>B.FrE.BM</t>
  </si>
  <si>
    <t>Bone Marrow Fr. E (newly formed B)</t>
  </si>
  <si>
    <t>6 week old C57BL/6J mice sorted on CD93+IgM+CD19+CD43-HSA+</t>
  </si>
  <si>
    <t>B_FrE_BM</t>
  </si>
  <si>
    <t>B.T1.Sp</t>
  </si>
  <si>
    <t>Splenic T1</t>
  </si>
  <si>
    <t>6 week old C57BL/6J mice sorted on CD19+CD45R+IgM++CD93+CD23-</t>
  </si>
  <si>
    <t>B_T1_Sp</t>
  </si>
  <si>
    <t>B.T2.Sp</t>
  </si>
  <si>
    <t>Spleinc T2</t>
  </si>
  <si>
    <t>6 week old C57BL/6J mice sorted on CD19+CD45R+IgM++CD93+CD23+</t>
  </si>
  <si>
    <t>B_T2_Sp</t>
  </si>
  <si>
    <t>B.T3.Sp</t>
  </si>
  <si>
    <t>Splenic T3</t>
  </si>
  <si>
    <t>6 week old C57BL/6J mice sorted on CD19+CD45R+IgM+CD93+CD23+</t>
  </si>
  <si>
    <t>B_T3_Sp</t>
  </si>
  <si>
    <t>B.Sp</t>
  </si>
  <si>
    <t>Splenic  B cells</t>
  </si>
  <si>
    <t>6 week old C57BL/6J mice sorted on CD19+Igm+TCRb-</t>
  </si>
  <si>
    <t>B_Sp</t>
  </si>
  <si>
    <t>B.Fem.Sp</t>
  </si>
  <si>
    <t>Female Splenic  B cells</t>
  </si>
  <si>
    <t>B_Fem_Sp</t>
  </si>
  <si>
    <t>B.Fo.Sp</t>
  </si>
  <si>
    <t xml:space="preserve">Splenic Follicular </t>
  </si>
  <si>
    <t>6 week old C57BL/6J mice sorted on CD19+CD45R+IgM+CD93-CD23+CD43-CD5-</t>
  </si>
  <si>
    <t>B_Fo_Sp</t>
  </si>
  <si>
    <t>B.MZ.Sp</t>
  </si>
  <si>
    <t xml:space="preserve">Splenic Marginal Zone </t>
  </si>
  <si>
    <t>6 week old C57BL/6J mice sorted on CD19+CD45R+IgM++CD93-CD23-CD21/35++</t>
  </si>
  <si>
    <t>B_MZ_Sp</t>
  </si>
  <si>
    <t>B.mem.Sp</t>
  </si>
  <si>
    <t xml:space="preserve">Splenic Memory  </t>
  </si>
  <si>
    <t>6 week old C57BL/6J mice sorted on CD19+B220+IgD-Fas-CD38+IgG+</t>
  </si>
  <si>
    <t>B_mem_Sp</t>
  </si>
  <si>
    <t>B.GC.CC.Sp</t>
  </si>
  <si>
    <t>Splenic Germinal Center Centrocytes</t>
  </si>
  <si>
    <t>6 week old C57BL/6J mice sorted on CD19+B220+IgD-Fas+CD38-CXCR4lo CD86hi</t>
  </si>
  <si>
    <t>B_GC_CC_Sp</t>
  </si>
  <si>
    <t>B.GC.CB.Sp</t>
  </si>
  <si>
    <t>Splenic  Germinal Center Centroblasts</t>
  </si>
  <si>
    <t>6 week old C57BL/6J mice sorted on CD19+B220+IgD-Fas+CD38-CXCR4hi CD86lo</t>
  </si>
  <si>
    <t>B_GC_CB_Sp</t>
  </si>
  <si>
    <t>B.PB.Sp</t>
  </si>
  <si>
    <t>Splenic  Plasmablasts</t>
  </si>
  <si>
    <t>6 week old C57BL/6J BLIMP1-GFP mice sorted on GFPlo CD138+ MHCIIhi (dump: NK1.1- TCRb- Gr1- CD11b-)</t>
  </si>
  <si>
    <t>B_PB_Sp</t>
  </si>
  <si>
    <t>B.PC.Sp</t>
  </si>
  <si>
    <t>Splenic Plasma cells</t>
  </si>
  <si>
    <t>6 week old C57BL/6J BLIMP1-GFP mice sorted on GFPhi CD138+ MHCIIlo (dump: NK1.1- TCRb- Gr1- CD11b-)</t>
  </si>
  <si>
    <t>B_PC_Sp</t>
  </si>
  <si>
    <t>B.PC.BM</t>
  </si>
  <si>
    <t>Bone Marrow Plasma cells</t>
  </si>
  <si>
    <t>B_PC_BM</t>
  </si>
  <si>
    <t>B1b.PC</t>
  </si>
  <si>
    <t>Peritoneal B1b</t>
  </si>
  <si>
    <t>6 week old C57BL/6J mice sorted on CD19+CD45R+IgM++CD93-CD23-CD43+CD5-</t>
  </si>
  <si>
    <t>B1b_PC</t>
  </si>
  <si>
    <t>preT.DN1.Th</t>
  </si>
  <si>
    <t>Thymic preT DN1</t>
  </si>
  <si>
    <t>6 week old C57BL/6J mice sorted on  Lin-(CD4,CD8,CD11b,CD11c,CD19,TCRb,TCRgd,NK1.1,Gr1,Ter119)CD44hiCD117hiCD25-/lo</t>
  </si>
  <si>
    <t>preT_DN1_Th</t>
  </si>
  <si>
    <t>preT.DN2a.Th</t>
  </si>
  <si>
    <t>Thymic preT DN2a</t>
  </si>
  <si>
    <t>6 week old C57BL/6J mice sorted on  Lin-(CD4,CD8,CD11b,CD11c,CD19,TCRb,TCRgd,NK1.1,Gr1,Ter119)CD44hiCD117hiCD25hi</t>
  </si>
  <si>
    <t>preT_DN2a_Th</t>
  </si>
  <si>
    <t>preT.DN2b.Th</t>
  </si>
  <si>
    <t>Thymic preT DN2b</t>
  </si>
  <si>
    <t>6 week old C57BL/6J mice sorted on  Lin-(CD4,CD8,CD11b,CD11c,CD19,TCRb,TCRgd,NK1.1,Gr1,Ter119)CD44hiCD117intCD25hi</t>
  </si>
  <si>
    <t>preT_DN2b_Th</t>
  </si>
  <si>
    <t>preT.DN3.Th</t>
  </si>
  <si>
    <t>Thymic preT DN3</t>
  </si>
  <si>
    <t>6 week old C57BL/6J mice sorted on  Lin-(CD4,CD8,CD11b,CD11c,CD19,TCRb,TCRgd,NK1.1,Gr1,Ter119)CD44-CD25hi</t>
  </si>
  <si>
    <t>preT_DN3_Th</t>
  </si>
  <si>
    <t>T.DN4.Th</t>
  </si>
  <si>
    <t>Thymic preT DN4</t>
  </si>
  <si>
    <t>6 week old C57BL/6J mice sorted on  Lin-(CD4,CD8,CD11b,CD11c,CD19,TCRb,TCRgd,NK1.1,Gr1,Ter119)CD44-CD25-CD28+</t>
  </si>
  <si>
    <t>T_DN4_Th</t>
  </si>
  <si>
    <t>T.ISP.Th</t>
  </si>
  <si>
    <t>Intermediate Single-Positive Thymocytes</t>
  </si>
  <si>
    <t>6 week old C57BL/6J mice sorted on CD4-CD8+TCR-/loCD24hi</t>
  </si>
  <si>
    <t>T_ISP_Th</t>
  </si>
  <si>
    <t>T.DP.Th</t>
  </si>
  <si>
    <t>Double Positive Thymocytes</t>
  </si>
  <si>
    <t>6 week old C57BL/6J mice sorted on SSCsmallCD4+CD8+TCRbloCD69-Dump-</t>
  </si>
  <si>
    <t>T_DP_Th</t>
  </si>
  <si>
    <t>T.4.Th</t>
  </si>
  <si>
    <t>CD4+ Thymocytes</t>
  </si>
  <si>
    <t>6 week old C57BL/6J mice sorted on CD4+CD8-TCRbhiCD24int-Dump-</t>
  </si>
  <si>
    <t>T_4_Th</t>
  </si>
  <si>
    <t>T.4.Nve.Sp</t>
  </si>
  <si>
    <t>Splenic Naive CD4+ T cells</t>
  </si>
  <si>
    <t>6 week old C57BL/6J mice sorted on CD4+CD8-TCRbhiCD62LhiCD44loCD25-Dump-</t>
  </si>
  <si>
    <t>T_4_Nve_Sp</t>
  </si>
  <si>
    <t>T.4.Nve.Fem.Sp</t>
  </si>
  <si>
    <t>Female Splenic Naive CD4+ T cells</t>
  </si>
  <si>
    <t>T_4_Nve_Fem_Sp</t>
  </si>
  <si>
    <t>T.4.Sp.aCD3+CD40.18hr</t>
  </si>
  <si>
    <t>Splenic Activated CD4+ Tcells, aCD3+CD40 18 hr</t>
  </si>
  <si>
    <t>6 week old C57BL/6J mice sorted on CD4+CD8-TCRbhi-Dump-</t>
  </si>
  <si>
    <t>T_4_Sp_aCD3+CD40_18hr</t>
  </si>
  <si>
    <t>T.8.Th</t>
  </si>
  <si>
    <t>CD8+ Thymocytes</t>
  </si>
  <si>
    <t>6 week old C57BL/6J mice sorted on CD4-CD8+TCRbhiCD24int-Dump-</t>
  </si>
  <si>
    <t>T_8_Th</t>
  </si>
  <si>
    <t>T.8.Nve.Sp</t>
  </si>
  <si>
    <t>Splenic Naive CD8+ T cells</t>
  </si>
  <si>
    <t>6 week old C57BL/6J mice sorted on CD4+CD8-TCRbhiCD62LhiCD44loDump-</t>
  </si>
  <si>
    <t>T_8_Nve_Sp</t>
  </si>
  <si>
    <t>T8.TN.P14.Sp</t>
  </si>
  <si>
    <t>Splenic Triple Negative CD8+ P14 T cells</t>
  </si>
  <si>
    <t>6 week old C57BL/6J mice sorted on CD8+CD44-CD4-MHCII-B220-Gr1-Ter119-</t>
  </si>
  <si>
    <t>T8_TN_P14_Sp</t>
  </si>
  <si>
    <t>T8.TE.LCMV.d7.Sp</t>
  </si>
  <si>
    <t>Splenic CD8+ Terminal Effector, LCMV d7</t>
  </si>
  <si>
    <t>7 week old C57BL/6J mice sorted on CD4+CD8-TCRbhiCD62LhiCD44loDump-</t>
  </si>
  <si>
    <t>T8_TE_LCMV_d7_Sp</t>
  </si>
  <si>
    <t>T8.MP.LCMV.d7.Sp</t>
  </si>
  <si>
    <t>Splenic CD8+ Memory Precursor, LCMV d7</t>
  </si>
  <si>
    <t>7 week old C57BL/6J mice sorted on CD8+KLRG1-CD127+CD45.1+CD4-MHCII-B220-Gr1-Ter119-</t>
  </si>
  <si>
    <t>T8_MP_LCMV_d7_Sp</t>
  </si>
  <si>
    <t>T8.IEL.LCMV.d7.Gut</t>
  </si>
  <si>
    <t>Gut IEL CD8+ , LCMV d7</t>
  </si>
  <si>
    <t>7 week old C57BL/6J mice sorted on CD8+CD45.1+CD4-MHCII-B220-Gr1-</t>
  </si>
  <si>
    <t>T8_IEL_LCMV_d7_Gut</t>
  </si>
  <si>
    <t>T8.Tcm.LCMV.d180.Sp</t>
  </si>
  <si>
    <t>Splenic CD8+ Central Memory, LCMV d180</t>
  </si>
  <si>
    <t>32 week old C57BL/6J mice sorted on CD8+CD44+CD62L+CD45.1+CD4-MHCII-B220-Gr1-Ter119-</t>
  </si>
  <si>
    <t>T8_Tcm_LCMV_d180_Sp</t>
  </si>
  <si>
    <t>T8.Tem.LCMV.d180.Sp</t>
  </si>
  <si>
    <t>Splenic CD8+ Effector Memory, LCMV d180</t>
  </si>
  <si>
    <t>32 week old C57BL/6J mice sorted on CD8+KLRG1+CD127-CD45.1+CD4-MHCII-B220-Gr1-Ter119-</t>
  </si>
  <si>
    <t>T8_Tem_LCMV_d180_Sp</t>
  </si>
  <si>
    <t>Treg.4.25hi.Sp</t>
  </si>
  <si>
    <t>Splenic CD25hi Tregs</t>
  </si>
  <si>
    <t>6 week old C57BL/6J mice sorted on CD4+CD8-TCRbhiCD62LhiCD44loCD25hiDump-</t>
  </si>
  <si>
    <t>Treg_4_25hi_Sp</t>
  </si>
  <si>
    <t>Treg.4.FP3+.Nrplo.Co</t>
  </si>
  <si>
    <t>Colonic FoxP3+ Nrplo Tregs</t>
  </si>
  <si>
    <t>6 week old C57BL/6J mice sorted on Foxp3+CD4+TCRb+NrploDump</t>
  </si>
  <si>
    <t>Treg_4_FP3+_Nrplo_Co</t>
  </si>
  <si>
    <t>NKT.Sp</t>
  </si>
  <si>
    <t>Splenic Natural Killer T cells</t>
  </si>
  <si>
    <t>6 week old C57BL/6J mice sorted on [CD19-Gr1-Ter119-TCRgd-]TCRbMedCD1dTetramer(alphaGalCer)+</t>
  </si>
  <si>
    <t>NKT_Sp</t>
  </si>
  <si>
    <t>NKT.Sp.LPS.3hr</t>
  </si>
  <si>
    <t>Splenic Natural Killer T cells, LPS 3hr</t>
  </si>
  <si>
    <t>8 week old C57BL/6J mice sorted on [CD19-Gr1-Ter119-TCRgd-]TCRbMedCD1dTetramer(alphaGalCer)+</t>
  </si>
  <si>
    <t>NKT_Sp_LPS_3hr</t>
  </si>
  <si>
    <t>NKT.Sp.LPS.18hr</t>
  </si>
  <si>
    <t>Splenic Natural Killer T cells, LPS 18hr</t>
  </si>
  <si>
    <t>NKT_Sp_LPS_18hr</t>
  </si>
  <si>
    <t>NKT.Sp.LPS.3d</t>
  </si>
  <si>
    <t>Splenic Natural Killer T cells, LPS  3d</t>
  </si>
  <si>
    <t>NKT_Sp_LPS_3d</t>
  </si>
  <si>
    <t>NKT.19-8-TCRb+CD1daGalCerTet+.Lu</t>
  </si>
  <si>
    <t>iNKT from Lung</t>
  </si>
  <si>
    <t>6 week C57BL/6J sorted on PI-CD19-CD11b-CD45+TCRb+aGalCer-CD1dTetramer</t>
  </si>
  <si>
    <t>NKT_19-8-TCRb+CD1daGalCerTet+_Lu</t>
  </si>
  <si>
    <t>NKT.19-8-TCRb+CD1daGalCerTet+.Sp</t>
  </si>
  <si>
    <t xml:space="preserve">Splenic iNKT </t>
  </si>
  <si>
    <t>NKT_19-8-TCRb+CD1daGalCerTet+_Sp</t>
  </si>
  <si>
    <t>NKT.19-8-TCRb+CD1daGalCerTet+.Th</t>
  </si>
  <si>
    <t xml:space="preserve">Thymic iNKT </t>
  </si>
  <si>
    <t>6 week C57BL/6J sorted on PI-CD45+CD8-CD19-TCRb+aGalCer-CD1dTetramer</t>
  </si>
  <si>
    <t>NKT_19-8-TCRb+CD1daGalCerTet+_Th</t>
  </si>
  <si>
    <t>NKT.19-8-TCRb+CD1daGalCerTet+.Lv</t>
  </si>
  <si>
    <t>iNKT from Liver</t>
  </si>
  <si>
    <t>NKT_19-8-TCRb+CD1daGalCerTet+_Lv</t>
  </si>
  <si>
    <t>T.4.19-8-TCRb+.Sp</t>
  </si>
  <si>
    <t>CD4 T Cell</t>
  </si>
  <si>
    <t>6 week C57BL/6J sorted on PI-CD19-CD8-TCRb+CD4+</t>
  </si>
  <si>
    <t>T_4_19-8-TCRb+_Sp</t>
  </si>
  <si>
    <t>Tgd.g2+d17.24a+.Th</t>
  </si>
  <si>
    <t>Vg2+ Scart2+ immature thymocytes</t>
  </si>
  <si>
    <t>6 week old C57BL/6J mice sorted on TCRvg2+TCRd+CD24hiScart2+CD4-CD8-</t>
  </si>
  <si>
    <t>Tgd_g2+d17_24a+_Th</t>
  </si>
  <si>
    <t>Tgd.g2+d1.24a+.Th</t>
  </si>
  <si>
    <t>Vg2+ Scart2-  immature thymocytes</t>
  </si>
  <si>
    <t>6 week old C57BL/6J mice sorted on TCRvg2+TCRd+CD24hiScart2-CD4-CD8-</t>
  </si>
  <si>
    <t>Tgd_g2+d1_24a+_Th</t>
  </si>
  <si>
    <t>Tgd.g1.1+d1.24a+.Th</t>
  </si>
  <si>
    <t>Vg1.1+  Scart2-  immature thymocytes</t>
  </si>
  <si>
    <t>6 week old C57BL/6J mice sorted on TCRvg1.1+TCRd+CD24hiScart2-CD4-CD8-</t>
  </si>
  <si>
    <t>Tgd_g1_1+d1_24a+_Th</t>
  </si>
  <si>
    <t>Tgd.g2+d17.LN</t>
  </si>
  <si>
    <t>Vg2+ CD27-.LN</t>
  </si>
  <si>
    <t>6 week old C57BL/6J mice sorted on TCRvg2+TCRd+CD24-CD27-CD4-CD8-</t>
  </si>
  <si>
    <t>Tgd_g2+d17_LN</t>
  </si>
  <si>
    <t>Tgd.g2+d1.LN</t>
  </si>
  <si>
    <t>Vg2+ CD27+.LN</t>
  </si>
  <si>
    <t>6 week old C57BL/6J mice sorted on TCRvg2+TCRd+CD24-CD27+CD4-CD8-</t>
  </si>
  <si>
    <t>Tgd_g2+d1_LN</t>
  </si>
  <si>
    <t>Tgd.g1.1+d1.LN</t>
  </si>
  <si>
    <t>Vg1.1+ CD27+.LN</t>
  </si>
  <si>
    <t>6 week old C57BL/6J mice sorted on TCRvg1.1+TCRd+CD24-CD27+CD4-CD8-</t>
  </si>
  <si>
    <t>Tgd_g1_1+d1_LN</t>
  </si>
  <si>
    <t>Tgd.Sp</t>
  </si>
  <si>
    <t>Total Splenic gdT cells</t>
  </si>
  <si>
    <t>6 week old C57BL/6J mice sorted on TCRd+CD3+CD24-CD4-CD8-</t>
  </si>
  <si>
    <t>Tgd_Sp</t>
  </si>
  <si>
    <t>DC.8+.Sp</t>
  </si>
  <si>
    <t>Spleenic CD8+</t>
  </si>
  <si>
    <t>6 week old C57BL/6J mice sorted on CD45+ MHCII+ CD11c+ CD8+ CD4-</t>
  </si>
  <si>
    <t>DC_4+_Sp</t>
  </si>
  <si>
    <t>DC.4+.Sp</t>
  </si>
  <si>
    <t>Splenic CD4+</t>
  </si>
  <si>
    <t>6 week old C57BL/6J mice sorted on CD45+ MHCII+ CD11c+ CD8- CD4+</t>
  </si>
  <si>
    <t>DC_8+_Sp</t>
  </si>
  <si>
    <t>DC.pDC.Sp</t>
  </si>
  <si>
    <t>Splenic Plasmacytoid</t>
  </si>
  <si>
    <t>6 week old C57BL/6J mice sorted on CD45lo CD11b+</t>
  </si>
  <si>
    <t>DC_pDC_Sp</t>
  </si>
  <si>
    <t>Expression Value of Tnik Normalized by DESeq2. Related to Supplementary Figure 4a.</t>
  </si>
  <si>
    <t>NK.27+11b-.Sp</t>
  </si>
  <si>
    <t>Splenic CD27+ CD11b- Natural Killer</t>
  </si>
  <si>
    <t>6 week old C57BL/6J mice sorted on CD3-CD19-NK1.1+ CD127-CD51-CD49a- DX5+CD11b-CD27+</t>
  </si>
  <si>
    <t>NK.27+11b+.Sp</t>
  </si>
  <si>
    <t>Splenic CD27+ CD11b+ Natural Killer</t>
  </si>
  <si>
    <t>6 week old C57BL/6J mice sorted on CD3-CD19-NK1.1+ CD127-CD51-CD49a- DX5+CD11b+CD27+</t>
  </si>
  <si>
    <t>NK.27-11b+.Sp</t>
  </si>
  <si>
    <t>Splenic CD27- CD11b+ Natural Killer</t>
  </si>
  <si>
    <t>6 week old C57BL/6J mice sorted on CD3-CD19-NK1.1+ CD127-CD51-CD49a- DX5+CD11b+CD27-</t>
  </si>
  <si>
    <t>NK.27+11b-.BM</t>
  </si>
  <si>
    <t>Bone Marrow CD27+ CD11b- Natural Killer</t>
  </si>
  <si>
    <t>NK.27+11b+.BM</t>
  </si>
  <si>
    <t>Bone Marrow CD27+ CD11b+ Natural Killer</t>
  </si>
  <si>
    <t>NK.27-11b+.BM</t>
  </si>
  <si>
    <t>Bone Marrow CD27- CD11b+ Natural Killer</t>
  </si>
  <si>
    <t>ILC2.SI</t>
  </si>
  <si>
    <t>ST2+ ILC2 siLP</t>
  </si>
  <si>
    <t>6 week old C57BL/6J mice sorted on CD45+ CD3-CD19-CD127+KLRG1+ ST2+</t>
  </si>
  <si>
    <t>ILC2.ST2-.SI</t>
  </si>
  <si>
    <t>Small Intestine ST2- Innate Lymphoid Cell Type 2</t>
  </si>
  <si>
    <t>ILC3.NKp46-CCR6-.SI</t>
  </si>
  <si>
    <t>Lamina Propia DN ILC3</t>
  </si>
  <si>
    <t>6 week old C57BL/6J mice sorted on CD45lo CD3-CD19- NK1.1- Thy1+ NKp46- CCR6-</t>
  </si>
  <si>
    <t>ILC3.CCR6+.SI</t>
  </si>
  <si>
    <t>Lamina Propia CCR6+ ILC3</t>
  </si>
  <si>
    <t>6 week old C57BL/6J mice sorted on CD45lo  CD3-CD19- NK1.1- Thy1+ NKp46- CCR6+</t>
  </si>
  <si>
    <t>ILC3.NKp46+.SI</t>
  </si>
  <si>
    <t>Lamina Propia NKp46+ ILC3</t>
  </si>
  <si>
    <t>6 week old C57BL/6J mice sorted on CD45lo  CD3-CD19- NK1.1- Thy1+ NKp46+ CCR6-</t>
  </si>
  <si>
    <t>NK_27-11b+_Sp</t>
  </si>
  <si>
    <t>NK_27+11b-_Sp</t>
  </si>
  <si>
    <t>NK_27+11b+_Sp</t>
  </si>
  <si>
    <t>NK_27-11b+_BM</t>
  </si>
  <si>
    <t>NK_27+11b-_BM</t>
  </si>
  <si>
    <t>NK_27+11b+_BM</t>
  </si>
  <si>
    <t>ILC2_SI</t>
  </si>
  <si>
    <t>ILC2_ST2-_SI</t>
  </si>
  <si>
    <t>ILC3_NKp46-CCR6-_SI</t>
  </si>
  <si>
    <t>ILC3_CCR6+_SI</t>
  </si>
  <si>
    <t>ILC3_NKp46+_SI</t>
  </si>
  <si>
    <t>1a</t>
  </si>
  <si>
    <r>
      <t>T</t>
    </r>
    <r>
      <rPr>
        <vertAlign val="subscript"/>
        <sz val="11"/>
        <rFont val="Arial"/>
        <family val="2"/>
      </rPr>
      <t>N</t>
    </r>
  </si>
  <si>
    <r>
      <t>T</t>
    </r>
    <r>
      <rPr>
        <vertAlign val="subscript"/>
        <sz val="11"/>
        <rFont val="Arial"/>
        <family val="2"/>
      </rPr>
      <t>EFF</t>
    </r>
  </si>
  <si>
    <r>
      <t>T</t>
    </r>
    <r>
      <rPr>
        <vertAlign val="subscript"/>
        <sz val="11"/>
        <rFont val="Arial"/>
        <family val="2"/>
      </rPr>
      <t>CM</t>
    </r>
  </si>
  <si>
    <r>
      <t>T</t>
    </r>
    <r>
      <rPr>
        <vertAlign val="subscript"/>
        <sz val="11"/>
        <rFont val="Arial"/>
        <family val="2"/>
      </rPr>
      <t>EM</t>
    </r>
  </si>
  <si>
    <t xml:space="preserve">MEAN INTENSITY TNIK </t>
  </si>
  <si>
    <r>
      <t>T</t>
    </r>
    <r>
      <rPr>
        <vertAlign val="subscript"/>
        <sz val="11"/>
        <rFont val="Arial"/>
        <family val="2"/>
      </rPr>
      <t>N</t>
    </r>
  </si>
  <si>
    <r>
      <t>T</t>
    </r>
    <r>
      <rPr>
        <vertAlign val="subscript"/>
        <sz val="11"/>
        <rFont val="Arial"/>
        <family val="2"/>
      </rPr>
      <t>EFF</t>
    </r>
  </si>
  <si>
    <r>
      <t>T</t>
    </r>
    <r>
      <rPr>
        <vertAlign val="subscript"/>
        <sz val="11"/>
        <rFont val="Arial"/>
        <family val="2"/>
      </rPr>
      <t>CM</t>
    </r>
  </si>
  <si>
    <r>
      <t>T</t>
    </r>
    <r>
      <rPr>
        <vertAlign val="subscript"/>
        <sz val="11"/>
        <rFont val="Arial"/>
        <family val="2"/>
      </rPr>
      <t>EM</t>
    </r>
  </si>
  <si>
    <t>% nuclear TNIK</t>
  </si>
  <si>
    <t>1b</t>
  </si>
  <si>
    <t>Example of gating:</t>
  </si>
  <si>
    <t>MEAN INTENSITY b-catenin</t>
  </si>
  <si>
    <t>1i</t>
  </si>
  <si>
    <t>#9</t>
  </si>
  <si>
    <t>#10</t>
  </si>
  <si>
    <t>#11</t>
  </si>
  <si>
    <t>#1</t>
  </si>
  <si>
    <t>#2</t>
  </si>
  <si>
    <t>#4</t>
  </si>
  <si>
    <t>Effector : EL4</t>
  </si>
  <si>
    <t>90z1</t>
  </si>
  <si>
    <t>LCMV F/F</t>
  </si>
  <si>
    <t>LCMV wt</t>
  </si>
  <si>
    <t>Effector : EL4 gp33</t>
  </si>
  <si>
    <t xml:space="preserve">Effector : EL4 </t>
  </si>
  <si>
    <t>30z1</t>
  </si>
  <si>
    <t>10z1</t>
  </si>
  <si>
    <t>3z1</t>
  </si>
  <si>
    <t>Differece (gp33-unpulsed)</t>
  </si>
  <si>
    <t>MEAN for standard</t>
  </si>
  <si>
    <t xml:space="preserve"> </t>
  </si>
  <si>
    <t>normalized to LCMV wt</t>
  </si>
  <si>
    <t>Maximized</t>
  </si>
  <si>
    <t>bActin</t>
  </si>
  <si>
    <t>TNIK</t>
  </si>
  <si>
    <t>Ct</t>
  </si>
  <si>
    <t>Ct Mean</t>
  </si>
  <si>
    <t>dCt</t>
  </si>
  <si>
    <t>%Expression</t>
  </si>
  <si>
    <t>POST_WT_S1</t>
  </si>
  <si>
    <t>POST_WT_S3</t>
  </si>
  <si>
    <t>POST_WT_S10</t>
  </si>
  <si>
    <t>POST_WT_S11</t>
  </si>
  <si>
    <t>POST_WT_S33</t>
  </si>
  <si>
    <t>POST_FF_Q1</t>
  </si>
  <si>
    <t>POST_FF_Q10</t>
  </si>
  <si>
    <t>POST_FF_Q30</t>
  </si>
  <si>
    <t>POST_FF_Q11</t>
  </si>
  <si>
    <t>POST_FF_Q33</t>
  </si>
  <si>
    <t>POST_FF_E1</t>
  </si>
  <si>
    <t>POST_FF_E3</t>
  </si>
  <si>
    <t>POST_FF_E10</t>
  </si>
  <si>
    <t>H2O</t>
  </si>
  <si>
    <t>Undetermined</t>
  </si>
  <si>
    <t>1c</t>
  </si>
  <si>
    <t xml:space="preserve">KO efficiency </t>
  </si>
  <si>
    <t>WT_S1</t>
  </si>
  <si>
    <t>WT_S3</t>
  </si>
  <si>
    <t>WT_S10</t>
  </si>
  <si>
    <t>WT_S11</t>
  </si>
  <si>
    <t>WT_S33</t>
  </si>
  <si>
    <t>FF_G1</t>
  </si>
  <si>
    <t>FF_G30</t>
  </si>
  <si>
    <t>FF_G33</t>
  </si>
  <si>
    <t>FF_E3</t>
  </si>
  <si>
    <t>FF_E10</t>
  </si>
  <si>
    <t>WT</t>
  </si>
  <si>
    <t>Δ/Δ</t>
  </si>
  <si>
    <t>ABS_CD8 T cells/spleen [x10e6]</t>
  </si>
  <si>
    <t>gp33+CD8 T cells/spleen [%]</t>
  </si>
  <si>
    <t>gp33+CD8 T cells/ul blood [%]</t>
  </si>
  <si>
    <t/>
  </si>
  <si>
    <t>coi/CD8</t>
  </si>
  <si>
    <t>coi/CD8/gp33+</t>
  </si>
  <si>
    <t>_ST2_SPL_WT#1_041.fcs</t>
  </si>
  <si>
    <t>42.0 %</t>
  </si>
  <si>
    <t>17.1 %</t>
  </si>
  <si>
    <t>_ST2_SPL_WT#2_042.fcs</t>
  </si>
  <si>
    <t>47.4 %</t>
  </si>
  <si>
    <t>14.1 %</t>
  </si>
  <si>
    <t>_ST2_SPL_WT#3_043.fcs</t>
  </si>
  <si>
    <t>47.8 %</t>
  </si>
  <si>
    <t>19.2 %</t>
  </si>
  <si>
    <t>_ST2_SPL_WT#4_044.fcs</t>
  </si>
  <si>
    <t>45.1 %</t>
  </si>
  <si>
    <t>13.0 %</t>
  </si>
  <si>
    <t>_ST2_SPL_WT#5_045.fcs</t>
  </si>
  <si>
    <t>25.9 %</t>
  </si>
  <si>
    <t>12.7 %</t>
  </si>
  <si>
    <t>_ST2_SPL_FF#1_046.fcs</t>
  </si>
  <si>
    <t>42.5 %</t>
  </si>
  <si>
    <t>14.6 %</t>
  </si>
  <si>
    <t>_ST2_SPL_FF#2_047.fcs</t>
  </si>
  <si>
    <t>29.8 %</t>
  </si>
  <si>
    <t>12.6 %</t>
  </si>
  <si>
    <t>_ST2_SPL_FF#3_048.fcs</t>
  </si>
  <si>
    <t>45.7 %</t>
  </si>
  <si>
    <t>15.7 %</t>
  </si>
  <si>
    <t>_ST2_SPL_FF#4_049.fcs</t>
  </si>
  <si>
    <t>49.2 %</t>
  </si>
  <si>
    <t>15.1 %</t>
  </si>
  <si>
    <t>_ST2_SPL_FF#5_050.fcs</t>
  </si>
  <si>
    <t>39.5 %</t>
  </si>
  <si>
    <t>15.2 %</t>
  </si>
  <si>
    <t>splenocytes (x10e6)</t>
  </si>
  <si>
    <t>CD8</t>
  </si>
  <si>
    <t>SPL cells (x10e6)</t>
  </si>
  <si>
    <t>ABS CD8 [x10e6]</t>
  </si>
  <si>
    <t>ABS CD8+gp33+ [x10e6]</t>
  </si>
  <si>
    <t xml:space="preserve">coi/CD8/gp33 </t>
  </si>
  <si>
    <t>_ST1_blood_WT#1_001.fcs</t>
  </si>
  <si>
    <t>48.7 %</t>
  </si>
  <si>
    <t>15.5 %</t>
  </si>
  <si>
    <t>_ST1_blood_WT#2_002.fcs</t>
  </si>
  <si>
    <t>57.8 %</t>
  </si>
  <si>
    <t>13.6 %</t>
  </si>
  <si>
    <t>_ST1_blood_WT#3_003.fcs</t>
  </si>
  <si>
    <t>56.5 %</t>
  </si>
  <si>
    <t>_ST1_blood_WT#4_004.fcs</t>
  </si>
  <si>
    <t>53.7 %</t>
  </si>
  <si>
    <t>_ST1_blood_WT#5_005.fcs</t>
  </si>
  <si>
    <t>32.1 %</t>
  </si>
  <si>
    <t>_ST1_blood_FF#1_006.fcs</t>
  </si>
  <si>
    <t>46.8 %</t>
  </si>
  <si>
    <t>14.4 %</t>
  </si>
  <si>
    <t>_ST1_blood_FF#2_007.fcs</t>
  </si>
  <si>
    <t>37.5 %</t>
  </si>
  <si>
    <t>13.5 %</t>
  </si>
  <si>
    <t>_ST1_blood_FF#3_008.fcs</t>
  </si>
  <si>
    <t>42.2 %</t>
  </si>
  <si>
    <t>16.1 %</t>
  </si>
  <si>
    <t>_ST1_blood_FF#4_009.fcs</t>
  </si>
  <si>
    <t>62.5 %</t>
  </si>
  <si>
    <t>16.0 %</t>
  </si>
  <si>
    <t>_ST1_blood_FF#5_010.fcs</t>
  </si>
  <si>
    <t>41.1 %</t>
  </si>
  <si>
    <t>15.3 %</t>
  </si>
  <si>
    <t>1d</t>
  </si>
  <si>
    <t>1e</t>
  </si>
  <si>
    <t>coi/CD8/gp33+/Tcm</t>
  </si>
  <si>
    <t>coi/CD8/gp33+/Teff</t>
  </si>
  <si>
    <t>coi/CD8/gp33+/Tn</t>
  </si>
  <si>
    <t>0.35 %</t>
  </si>
  <si>
    <t>99.0 %</t>
  </si>
  <si>
    <t>0.062 %</t>
  </si>
  <si>
    <t>0.22 %</t>
  </si>
  <si>
    <t>0.042 %</t>
  </si>
  <si>
    <t>0.17 %</t>
  </si>
  <si>
    <t>99.3 %</t>
  </si>
  <si>
    <t>0.012 %</t>
  </si>
  <si>
    <t>0.23 %</t>
  </si>
  <si>
    <t>98.8 %</t>
  </si>
  <si>
    <t>0.030 %</t>
  </si>
  <si>
    <t>0.63 %</t>
  </si>
  <si>
    <t>97.8 %</t>
  </si>
  <si>
    <t>0.24 %</t>
  </si>
  <si>
    <t>0.18 %</t>
  </si>
  <si>
    <t>0.056 %</t>
  </si>
  <si>
    <t>0.59 %</t>
  </si>
  <si>
    <t>98.1 %</t>
  </si>
  <si>
    <t>0.071 %</t>
  </si>
  <si>
    <t>0.15 %</t>
  </si>
  <si>
    <t>99.4 %</t>
  </si>
  <si>
    <t>0.040 %</t>
  </si>
  <si>
    <t>0.14 %</t>
  </si>
  <si>
    <t>98.6 %</t>
  </si>
  <si>
    <t>9.69E-3 %</t>
  </si>
  <si>
    <t>0.84 %</t>
  </si>
  <si>
    <t>97.7 %</t>
  </si>
  <si>
    <t>0.097 %</t>
  </si>
  <si>
    <t>1f</t>
  </si>
  <si>
    <t>% Teff (CD44+CD62L-)/ gp33+CD8 T cells [SPL]</t>
  </si>
  <si>
    <t>dMFI GrzmB / gp33+CD8 T cells [SPL]</t>
  </si>
  <si>
    <t>dMFI Eomes / gp33+CD8 T cells [SPL]</t>
  </si>
  <si>
    <t>dMFI Tbet / gp33+CD8 T cells [SPL]</t>
  </si>
  <si>
    <t>_ST3_SPL_WT#1_iso_061.fcs</t>
  </si>
  <si>
    <t>_ST3_SPL_WT#1_051.fcs</t>
  </si>
  <si>
    <t>_ST3_SPL_WT#2_iso_062.fcs</t>
  </si>
  <si>
    <t>_ST3_SPL_WT#2_052.fcs</t>
  </si>
  <si>
    <t>_ST3_SPL_WT#3_iso_063.fcs</t>
  </si>
  <si>
    <t>_ST3_SPL_WT#3_053.fcs</t>
  </si>
  <si>
    <t>_ST3_SPL_WT#4_iso_064.fcs</t>
  </si>
  <si>
    <t>_ST3_SPL_WT#4_054.fcs</t>
  </si>
  <si>
    <t>_ST3_SPL_WT#5_iso_065.fcs</t>
  </si>
  <si>
    <t>_ST3_SPL_WT#5_055.fcs</t>
  </si>
  <si>
    <t>_ST3_SPL_FF#1_iso_066.fcs</t>
  </si>
  <si>
    <t>_ST3_SPL_FF#1_056.fcs</t>
  </si>
  <si>
    <t>_ST3_SPL_FF#2_iso_067.fcs</t>
  </si>
  <si>
    <t>_ST3_SPL_FF#2_057.fcs</t>
  </si>
  <si>
    <t>_ST3_SPL_FF#3_iso_068.fcs</t>
  </si>
  <si>
    <t>_ST3_SPL_FF#3_058.fcs</t>
  </si>
  <si>
    <t>_ST3_SPL_FF#4_iso_069.fcs</t>
  </si>
  <si>
    <t>_ST3_SPL_FF#4_059.fcs</t>
  </si>
  <si>
    <t>_ST3_SPL_FF#5_iso_070.fcs</t>
  </si>
  <si>
    <t>_ST3_SPL_FF#5_060.fcs</t>
  </si>
  <si>
    <t>coi/CD8/gp33 | Geometric Mean (GzmB)</t>
  </si>
  <si>
    <t>coi/CD8/gp33 | Geometric Mean (Eomes)</t>
  </si>
  <si>
    <t>coi/CD8/gp33 | Geometric Mean (Tbet)</t>
  </si>
  <si>
    <t xml:space="preserve">dMFI </t>
  </si>
  <si>
    <t>Granzyme</t>
  </si>
  <si>
    <t>Eomes</t>
  </si>
  <si>
    <t>Tbet</t>
  </si>
  <si>
    <t>1h &amp; 1k</t>
  </si>
  <si>
    <t>ICS</t>
  </si>
  <si>
    <t>1j</t>
  </si>
  <si>
    <t>coi/CD8/gp33</t>
  </si>
  <si>
    <t xml:space="preserve">coi/CD8/gp33/Q1: KLRG1- , CD127+ </t>
  </si>
  <si>
    <t xml:space="preserve">coi/CD8/gp33/Q2: KLRG1+ , CD127+ </t>
  </si>
  <si>
    <t xml:space="preserve">coi/CD8/gp33/Q3: KLRG1+ , CD127- </t>
  </si>
  <si>
    <t>coi/CD8/gp33/Q4: KLRG1- , CD127-</t>
  </si>
  <si>
    <t>_ST1_SPL_WT#1_021.fcs</t>
  </si>
  <si>
    <t>38.3 %</t>
  </si>
  <si>
    <t>16.7 %</t>
  </si>
  <si>
    <t>1.80 %</t>
  </si>
  <si>
    <t>1.92 %</t>
  </si>
  <si>
    <t>22.1 %</t>
  </si>
  <si>
    <t>_ST1_SPL_WT#2_022.fcs</t>
  </si>
  <si>
    <t>43.8 %</t>
  </si>
  <si>
    <t>14.0 %</t>
  </si>
  <si>
    <t>3.23 %</t>
  </si>
  <si>
    <t>1.87 %</t>
  </si>
  <si>
    <t>65.6 %</t>
  </si>
  <si>
    <t>29.3 %</t>
  </si>
  <si>
    <t>_ST1_SPL_WT#3_023.fcs</t>
  </si>
  <si>
    <t>18.7 %</t>
  </si>
  <si>
    <t>3.30 %</t>
  </si>
  <si>
    <t>2.55 %</t>
  </si>
  <si>
    <t>67.6 %</t>
  </si>
  <si>
    <t>26.6 %</t>
  </si>
  <si>
    <t>_ST1_SPL_WT#4_024.fcs</t>
  </si>
  <si>
    <t>45.0 %</t>
  </si>
  <si>
    <t>13.1 %</t>
  </si>
  <si>
    <t>4.07 %</t>
  </si>
  <si>
    <t>63.6 %</t>
  </si>
  <si>
    <t>29.7 %</t>
  </si>
  <si>
    <t>_ST1_SPL_WT#5_025.fcs</t>
  </si>
  <si>
    <t>24.6 %</t>
  </si>
  <si>
    <t>1.50 %</t>
  </si>
  <si>
    <t>60.4 %</t>
  </si>
  <si>
    <t>34.9 %</t>
  </si>
  <si>
    <t>_ST1_SPL_FF#1_026.fcs</t>
  </si>
  <si>
    <t>40.4 %</t>
  </si>
  <si>
    <t>14.8 %</t>
  </si>
  <si>
    <t>3.06 %</t>
  </si>
  <si>
    <t>1.52 %</t>
  </si>
  <si>
    <t>56.8 %</t>
  </si>
  <si>
    <t>38.6 %</t>
  </si>
  <si>
    <t>_ST1_SPL_FF#2_027.fcs</t>
  </si>
  <si>
    <t>29.1 %</t>
  </si>
  <si>
    <t>4.73 %</t>
  </si>
  <si>
    <t>2.61 %</t>
  </si>
  <si>
    <t>51.3 %</t>
  </si>
  <si>
    <t>41.4 %</t>
  </si>
  <si>
    <t>_ST1_SPL_FF#3_028.fcs</t>
  </si>
  <si>
    <t>42.3 %</t>
  </si>
  <si>
    <t>16.3 %</t>
  </si>
  <si>
    <t>3.43 %</t>
  </si>
  <si>
    <t>1.67 %</t>
  </si>
  <si>
    <t>63.4 %</t>
  </si>
  <si>
    <t>31.5 %</t>
  </si>
  <si>
    <t>_ST1_SPL_FF#4_029.fcs</t>
  </si>
  <si>
    <t>5.62 %</t>
  </si>
  <si>
    <t>2.35 %</t>
  </si>
  <si>
    <t>53.0 %</t>
  </si>
  <si>
    <t>39.0 %</t>
  </si>
  <si>
    <t>SLEC %</t>
  </si>
  <si>
    <t>MPEC %</t>
  </si>
  <si>
    <t>1g</t>
  </si>
  <si>
    <t>pre_WT 1_001.fcs</t>
  </si>
  <si>
    <t>pre_WT 2_003.fcs</t>
  </si>
  <si>
    <t>pre_WT 3_005.fcs</t>
  </si>
  <si>
    <t>pre_WT 4_007.fcs</t>
  </si>
  <si>
    <t>1.53 %</t>
  </si>
  <si>
    <t>pre_WT 5_009.fcs</t>
  </si>
  <si>
    <t>pre_WT 6_011.fcs</t>
  </si>
  <si>
    <t>pre_WT 7_013.fcs</t>
  </si>
  <si>
    <t>pre_KO 1_015.fcs</t>
  </si>
  <si>
    <t>pre_KO 2_017.fcs</t>
  </si>
  <si>
    <t>10.6 %</t>
  </si>
  <si>
    <t>pre_KO 3_019.fcs</t>
  </si>
  <si>
    <t>pre_KO 4_021.fcs</t>
  </si>
  <si>
    <t>pre_KO 5_023.fcs</t>
  </si>
  <si>
    <t>pre_KO 6_025.fcs</t>
  </si>
  <si>
    <t>13.4 %</t>
  </si>
  <si>
    <t>1.20 %</t>
  </si>
  <si>
    <t>pre_KO 7_027.fcs</t>
  </si>
  <si>
    <t>15.8 %</t>
  </si>
  <si>
    <t>22.4 %</t>
  </si>
  <si>
    <t>18.9 %</t>
  </si>
  <si>
    <t>6.83 %</t>
  </si>
  <si>
    <t>10.4 %</t>
  </si>
  <si>
    <t>6.74 %</t>
  </si>
  <si>
    <t>18.3 %</t>
  </si>
  <si>
    <t>5.98 %</t>
  </si>
  <si>
    <t>5.37 %</t>
  </si>
  <si>
    <t>9.58 %</t>
  </si>
  <si>
    <t>1.43 %</t>
  </si>
  <si>
    <t>0.49 %</t>
  </si>
  <si>
    <t>1.72 %</t>
  </si>
  <si>
    <t>0.98 %</t>
  </si>
  <si>
    <t>0.21 %</t>
  </si>
  <si>
    <t>4.20 %</t>
  </si>
  <si>
    <t>14.7 %</t>
  </si>
  <si>
    <t>2.07 %</t>
  </si>
  <si>
    <t xml:space="preserve">cells of interest/Single Cells/CD8+/gp33+/Q3: CD44+ , CD62L-/CD44+TCF7+ </t>
  </si>
  <si>
    <t>excluded (poor KO efficiency)</t>
  </si>
  <si>
    <t>KO efficiency</t>
  </si>
  <si>
    <t>% TCF7+CD44+ / CD8 gp33+</t>
  </si>
  <si>
    <t>Mouse</t>
  </si>
  <si>
    <t>Sample Name</t>
  </si>
  <si>
    <t>Target Name</t>
  </si>
  <si>
    <t>Ct 1</t>
  </si>
  <si>
    <t>Ct 2</t>
  </si>
  <si>
    <t>Mean Ct</t>
  </si>
  <si>
    <t>DEL Ct</t>
  </si>
  <si>
    <t>2^DEL Ct</t>
  </si>
  <si>
    <t>%</t>
  </si>
  <si>
    <t>WT1</t>
  </si>
  <si>
    <t>Actb</t>
  </si>
  <si>
    <t>WT2</t>
  </si>
  <si>
    <t>WT3</t>
  </si>
  <si>
    <t>WT4</t>
  </si>
  <si>
    <t>WT5</t>
  </si>
  <si>
    <t>WT6</t>
  </si>
  <si>
    <t>WT7</t>
  </si>
  <si>
    <t>KO1</t>
  </si>
  <si>
    <t>KO2</t>
  </si>
  <si>
    <t>KO3</t>
  </si>
  <si>
    <t>KO4</t>
  </si>
  <si>
    <t>KO5</t>
  </si>
  <si>
    <t>KO6</t>
  </si>
  <si>
    <t>KO7</t>
  </si>
  <si>
    <t>lowest WT as 100%</t>
  </si>
  <si>
    <t>TNIK loxP</t>
  </si>
  <si>
    <t>Flow Data</t>
  </si>
  <si>
    <t>Killing assay</t>
  </si>
  <si>
    <t>2a</t>
  </si>
  <si>
    <t>D15</t>
  </si>
  <si>
    <t>D25</t>
  </si>
  <si>
    <t>D40</t>
  </si>
  <si>
    <t>D60</t>
  </si>
  <si>
    <t>D80</t>
  </si>
  <si>
    <t>LCMV WT_A3</t>
  </si>
  <si>
    <t>LCMV WT_A30</t>
  </si>
  <si>
    <t>LCMV WT_A33</t>
  </si>
  <si>
    <t>LCMV WT_A10</t>
  </si>
  <si>
    <t>% gp33/ CD8+ T cells [/ul blood]</t>
  </si>
  <si>
    <t>%_Tcf7+/Tcm gp33 CD8</t>
  </si>
  <si>
    <t>%_Tcf7+/Tem gp33 CD8</t>
  </si>
  <si>
    <t>2b</t>
  </si>
  <si>
    <t>Tcm</t>
  </si>
  <si>
    <t>Tem</t>
  </si>
  <si>
    <t>91.1 %</t>
  </si>
  <si>
    <t>62.4 %</t>
  </si>
  <si>
    <t>89.4 %</t>
  </si>
  <si>
    <t>56.2 %</t>
  </si>
  <si>
    <t>83.2 %</t>
  </si>
  <si>
    <t>41.5 %</t>
  </si>
  <si>
    <t>83.1 %</t>
  </si>
  <si>
    <t>40.9 %</t>
  </si>
  <si>
    <t>92.7 %</t>
  </si>
  <si>
    <t>56.7 %</t>
  </si>
  <si>
    <t>72.6 %</t>
  </si>
  <si>
    <t>22.6 %</t>
  </si>
  <si>
    <t>74.3 %</t>
  </si>
  <si>
    <t>24.1 %</t>
  </si>
  <si>
    <t>68.9 %</t>
  </si>
  <si>
    <t>71.1 %</t>
  </si>
  <si>
    <t>5.24 %</t>
  </si>
  <si>
    <t>54.0 %</t>
  </si>
  <si>
    <t>5.58 %</t>
  </si>
  <si>
    <t>% Tcf7/Tcm</t>
  </si>
  <si>
    <t>% Tcf7/Tem</t>
  </si>
  <si>
    <t>2c</t>
  </si>
  <si>
    <t>ABS CD8+ T cells/ SPL [x10e6]</t>
  </si>
  <si>
    <t>memroy EXP 1</t>
  </si>
  <si>
    <t>memory EXP 2</t>
  </si>
  <si>
    <t>memory EXP 4</t>
  </si>
  <si>
    <t>ABS CD8+gp33+ T cells/ SPL [x10e6]</t>
  </si>
  <si>
    <t>SPL_WT1_002.fcs</t>
  </si>
  <si>
    <t>SPL_WT2_003.fcs</t>
  </si>
  <si>
    <t>SPL_WT3_004.fcs</t>
  </si>
  <si>
    <t>SPL_WT4_005.fcs</t>
  </si>
  <si>
    <t>SPL_KO_1_006.fcs</t>
  </si>
  <si>
    <t>SPL_KO_2_007.fcs</t>
  </si>
  <si>
    <t>SPL_KO_3_008.fcs</t>
  </si>
  <si>
    <t>SPL_KO_4_009.fcs</t>
  </si>
  <si>
    <t>EXP1</t>
  </si>
  <si>
    <t>ABS</t>
  </si>
  <si>
    <t>WT_R1</t>
  </si>
  <si>
    <t>WT_U3</t>
  </si>
  <si>
    <t>WT_U10</t>
  </si>
  <si>
    <t>WT_U30</t>
  </si>
  <si>
    <t>F-F_J1</t>
  </si>
  <si>
    <t>F-F_J3</t>
  </si>
  <si>
    <t>F-F_L10</t>
  </si>
  <si>
    <t>_ST1_B1.fcs</t>
  </si>
  <si>
    <t>_ST1_B2.fcs</t>
  </si>
  <si>
    <t>_ST1_B3.fcs</t>
  </si>
  <si>
    <t>_ST1_B4.fcs</t>
  </si>
  <si>
    <t>_ST1_B5.fcs</t>
  </si>
  <si>
    <t>_ST1_B6.fcs</t>
  </si>
  <si>
    <t>_ST1_B7.fcs</t>
  </si>
  <si>
    <t>EXP2</t>
  </si>
  <si>
    <t>EXP4</t>
  </si>
  <si>
    <t>_SPL_WT#1.fcs</t>
  </si>
  <si>
    <t>_SPL_WT#2.fcs</t>
  </si>
  <si>
    <t>_SPL_WT#3.fcs</t>
  </si>
  <si>
    <t>_SPL_WT#4.fcs</t>
  </si>
  <si>
    <t>_SPL_WT#5.fcs</t>
  </si>
  <si>
    <t>_SPL_WT#6.fcs</t>
  </si>
  <si>
    <t>_SPL_WT#7.fcs</t>
  </si>
  <si>
    <t>_SPL_WT#8.fcs</t>
  </si>
  <si>
    <t>_SPL_FF#1.fcs</t>
  </si>
  <si>
    <t>_SPL_FF#2.fcs</t>
  </si>
  <si>
    <t>_SPL_FF#3.fcs</t>
  </si>
  <si>
    <t>_SPL_FF#4.fcs</t>
  </si>
  <si>
    <t>_SPL_FF#5.fcs</t>
  </si>
  <si>
    <t>_SPL_FF#6.fcs</t>
  </si>
  <si>
    <t>_SPL_FF#7.fcs</t>
  </si>
  <si>
    <t>_SPL_FF#8.fcs</t>
  </si>
  <si>
    <t>WT_G11</t>
  </si>
  <si>
    <t>WT_I1</t>
  </si>
  <si>
    <t>WT_F1</t>
  </si>
  <si>
    <t>WT_F3</t>
  </si>
  <si>
    <t>WT_F11</t>
  </si>
  <si>
    <t>WT_F30</t>
  </si>
  <si>
    <t>CD8+gp33+</t>
  </si>
  <si>
    <t>coi/CD8+/gp33 | Freq. of Parent</t>
  </si>
  <si>
    <t xml:space="preserve">coi/CD8+/gp33/Tcm </t>
  </si>
  <si>
    <t xml:space="preserve">coi/CD8+/gp33/Tem </t>
  </si>
  <si>
    <t>coi/CD8+/gp33/Tn</t>
  </si>
  <si>
    <t>_ST1_A1.fcs</t>
  </si>
  <si>
    <t>6.19 %</t>
  </si>
  <si>
    <t>63.1 %</t>
  </si>
  <si>
    <t>30.2 %</t>
  </si>
  <si>
    <t>_ST1_A2.fcs</t>
  </si>
  <si>
    <t>8.89 %</t>
  </si>
  <si>
    <t>63.9 %</t>
  </si>
  <si>
    <t>30.5 %</t>
  </si>
  <si>
    <t>_ST1_A3.fcs</t>
  </si>
  <si>
    <t>7.78 %</t>
  </si>
  <si>
    <t>62.3 %</t>
  </si>
  <si>
    <t>31.3 %</t>
  </si>
  <si>
    <t>0.67 %</t>
  </si>
  <si>
    <t>_ST1_A4.fcs</t>
  </si>
  <si>
    <t>6.14 %</t>
  </si>
  <si>
    <t>58.8 %</t>
  </si>
  <si>
    <t>33.2 %</t>
  </si>
  <si>
    <t>1.21 %</t>
  </si>
  <si>
    <t>_ST1_A5.fcs</t>
  </si>
  <si>
    <t>7.31 %</t>
  </si>
  <si>
    <t>58.4 %</t>
  </si>
  <si>
    <t>35.3 %</t>
  </si>
  <si>
    <t>0.94 %</t>
  </si>
  <si>
    <t>_ST1_A6.fcs</t>
  </si>
  <si>
    <t>9.74 %</t>
  </si>
  <si>
    <t>57.4 %</t>
  </si>
  <si>
    <t>36.2 %</t>
  </si>
  <si>
    <t>0.51 %</t>
  </si>
  <si>
    <t>_ST1_A7.fcs</t>
  </si>
  <si>
    <t>7.55 %</t>
  </si>
  <si>
    <t>54.4 %</t>
  </si>
  <si>
    <t>38.0 %</t>
  </si>
  <si>
    <t>0.46 %</t>
  </si>
  <si>
    <t>_ST1_A8.fcs</t>
  </si>
  <si>
    <t>57.0 %</t>
  </si>
  <si>
    <t>36.8 %</t>
  </si>
  <si>
    <t>0.32 %</t>
  </si>
  <si>
    <t>43.1 %</t>
  </si>
  <si>
    <t>50.0 %</t>
  </si>
  <si>
    <t>48.6 %</t>
  </si>
  <si>
    <t>44.1 %</t>
  </si>
  <si>
    <t>46.1 %</t>
  </si>
  <si>
    <t>46.4 %</t>
  </si>
  <si>
    <t>% Tcm or Tem / CD8+ gp33+ T cells</t>
  </si>
  <si>
    <t>2d</t>
  </si>
  <si>
    <t xml:space="preserve"> % IFNg+ / CD8 [SPL]</t>
  </si>
  <si>
    <t xml:space="preserve"> % IL2+ / CD8 [SPL]</t>
  </si>
  <si>
    <t xml:space="preserve"> % TNFa+ / CD8 [SPL]</t>
  </si>
  <si>
    <t>coi/CD8/CD8 IFNg</t>
  </si>
  <si>
    <t>coi/CD8/CD8 IL2</t>
  </si>
  <si>
    <t>coi/CD8/CD8 TNFa</t>
  </si>
  <si>
    <t>_ICS_B1_PMA Iono.fcs</t>
  </si>
  <si>
    <t>_ICS_B1_gp33.fcs</t>
  </si>
  <si>
    <t>_ICS_B1_unstim.fcs</t>
  </si>
  <si>
    <t>_ICS_B2_PMA Iono.fcs</t>
  </si>
  <si>
    <t>_ICS_B2_gp33.fcs</t>
  </si>
  <si>
    <t>_ICS_B2_unstim.fcs</t>
  </si>
  <si>
    <t>_ICS_B3_PMA Iono.fcs</t>
  </si>
  <si>
    <t>_ICS_B3_gp33.fcs</t>
  </si>
  <si>
    <t>_ICS_B3_unstim.fcs</t>
  </si>
  <si>
    <t>_ICS_B4_PMA Iono.fcs</t>
  </si>
  <si>
    <t>_ICS_B4_gp33.fcs</t>
  </si>
  <si>
    <t>_ICS_B4_unstim.fcs</t>
  </si>
  <si>
    <t>_ICS_B5_PMA Iono.fcs</t>
  </si>
  <si>
    <t>_ICS_B5_gp33.fcs</t>
  </si>
  <si>
    <t>_ICS_B5_unstim.fcs</t>
  </si>
  <si>
    <t>_ICS_B6_PMA Iono.fcs</t>
  </si>
  <si>
    <t>_ICS_B6_gp33.fcs</t>
  </si>
  <si>
    <t>_ICS_B6_unstim.fcs</t>
  </si>
  <si>
    <t>_ICS_B7_PMA Iono.fcs</t>
  </si>
  <si>
    <t>_ICS_B7_gp33.fcs</t>
  </si>
  <si>
    <t>_ICS_B7_unstim.fcs</t>
  </si>
  <si>
    <t>WT B1</t>
  </si>
  <si>
    <t>WT B2</t>
  </si>
  <si>
    <t>WT B3</t>
  </si>
  <si>
    <t>WT B4</t>
  </si>
  <si>
    <t>Δ/Δ B5</t>
  </si>
  <si>
    <t>Δ/Δ B6</t>
  </si>
  <si>
    <t>Δ/Δ B7</t>
  </si>
  <si>
    <t>Δ/Δ_J1</t>
  </si>
  <si>
    <t>Δ/Δ_J3</t>
  </si>
  <si>
    <t>Δ/Δ_L10</t>
  </si>
  <si>
    <t>LCMV Δ/Δ_E1</t>
  </si>
  <si>
    <t>LCMV Δ/Δ_D33</t>
  </si>
  <si>
    <t>LCMV Δ/Δ_O11</t>
  </si>
  <si>
    <t>LCMV Δ/Δ_M3</t>
  </si>
  <si>
    <t>Δ/Δ_D4</t>
  </si>
  <si>
    <t>Δ/Δ_G3</t>
  </si>
  <si>
    <t>Δ/Δ_F3</t>
  </si>
  <si>
    <t>Δ/Δ_F30</t>
  </si>
  <si>
    <t>Δ/Δ_D3</t>
  </si>
  <si>
    <t>Δ/Δ_D11</t>
  </si>
  <si>
    <t>Δ/Δ_D30</t>
  </si>
  <si>
    <t>Δ/Δ_D33</t>
  </si>
  <si>
    <t>2e</t>
  </si>
  <si>
    <t>2f</t>
  </si>
  <si>
    <t>EXP 2</t>
  </si>
  <si>
    <t xml:space="preserve"> % CD45.2+ / CD8 T cells  [SPL]</t>
  </si>
  <si>
    <t>spleen weight (mg)</t>
  </si>
  <si>
    <r>
      <t>splenocytes (x10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2"/>
        <color theme="1"/>
        <rFont val="Calibri"/>
        <family val="2"/>
        <scheme val="minor"/>
      </rPr>
      <t>)</t>
    </r>
  </si>
  <si>
    <t>B WT 1</t>
  </si>
  <si>
    <t>B WT 2</t>
  </si>
  <si>
    <t>B WT 3</t>
  </si>
  <si>
    <t>_ST5 Spleen_#1_B WT.fcs</t>
  </si>
  <si>
    <t>_ST5 Spleen_#2_B WT.fcs</t>
  </si>
  <si>
    <t>_ST5 Spleen_#3_B WT.fcs</t>
  </si>
  <si>
    <t>coi/CD8/Recip Ly5.1</t>
  </si>
  <si>
    <t>coi/CD8/Donor CD45.2</t>
  </si>
  <si>
    <t>B FF 1</t>
  </si>
  <si>
    <t>B FF 2</t>
  </si>
  <si>
    <t>B FF 3</t>
  </si>
  <si>
    <t>_ST5 Spleen_#1_B FF.fcs</t>
  </si>
  <si>
    <t>_ST5 Spleen_#2_B FF.fcs</t>
  </si>
  <si>
    <t>_ST5 Spleen_#3_B FF.fcs</t>
  </si>
  <si>
    <t>Flow Data - LCMV boost (D5 SPL)</t>
  </si>
  <si>
    <t>2g</t>
  </si>
  <si>
    <t>Flow Data - D4 re-challenge</t>
  </si>
  <si>
    <t>coi/Single Cells/CD8+/gp33+/KLRG1+TCF7+</t>
  </si>
  <si>
    <t xml:space="preserve">coi/Single Cells/CD8+/gp33+/KLRG1+TCF7- </t>
  </si>
  <si>
    <t>coi/Single Cells/CD8+/gp33+/KLRG1-TCF7+</t>
  </si>
  <si>
    <t>19.4 %</t>
  </si>
  <si>
    <t>47.0 %</t>
  </si>
  <si>
    <t>14.9 %</t>
  </si>
  <si>
    <t>pre_WT 1_iso_002.fcs</t>
  </si>
  <si>
    <t>4.79 %</t>
  </si>
  <si>
    <t>69.2 %</t>
  </si>
  <si>
    <t>1.37 %</t>
  </si>
  <si>
    <t>25.1 %</t>
  </si>
  <si>
    <t>37.2 %</t>
  </si>
  <si>
    <t>pre_WT 2_iso_004.fcs</t>
  </si>
  <si>
    <t>4.51 %</t>
  </si>
  <si>
    <t>62.7 %</t>
  </si>
  <si>
    <t>2.38 %</t>
  </si>
  <si>
    <t>61.8 %</t>
  </si>
  <si>
    <t>8.57 %</t>
  </si>
  <si>
    <t>pre_WT 3_iso_006.fcs</t>
  </si>
  <si>
    <t>7.43 %</t>
  </si>
  <si>
    <t>73.6 %</t>
  </si>
  <si>
    <t>1.23 %</t>
  </si>
  <si>
    <t>26.7 %</t>
  </si>
  <si>
    <t>39.6 %</t>
  </si>
  <si>
    <t>17.8 %</t>
  </si>
  <si>
    <t>pre_WT 4_iso_008.fcs</t>
  </si>
  <si>
    <t>3.07 %</t>
  </si>
  <si>
    <t>66.3 %</t>
  </si>
  <si>
    <t>1.07 %</t>
  </si>
  <si>
    <t>25.4 %</t>
  </si>
  <si>
    <t>48.8 %</t>
  </si>
  <si>
    <t>pre_WT 5_iso_010.fcs</t>
  </si>
  <si>
    <t>2.14 %</t>
  </si>
  <si>
    <t>75.2 %</t>
  </si>
  <si>
    <t>0.45 %</t>
  </si>
  <si>
    <t>24.4 %</t>
  </si>
  <si>
    <t>43.7 %</t>
  </si>
  <si>
    <t>16.6 %</t>
  </si>
  <si>
    <t>pre_WT 6_iso_012.fcs</t>
  </si>
  <si>
    <t>0.71 %</t>
  </si>
  <si>
    <t>51.8 %</t>
  </si>
  <si>
    <t>pre_WT 7_iso_014.fcs</t>
  </si>
  <si>
    <t>73.0 %</t>
  </si>
  <si>
    <t>64.9 %</t>
  </si>
  <si>
    <t>46.5 %</t>
  </si>
  <si>
    <t>11.2 %</t>
  </si>
  <si>
    <t>12.5 %</t>
  </si>
  <si>
    <t>55.8 %</t>
  </si>
  <si>
    <t>12.4 %</t>
  </si>
  <si>
    <t>71.6 %</t>
  </si>
  <si>
    <t>13.9 %</t>
  </si>
  <si>
    <t>46.6 %</t>
  </si>
  <si>
    <t>16.5 %</t>
  </si>
  <si>
    <t>pre_KO 5_iso_024.fcs</t>
  </si>
  <si>
    <t>0.44 %</t>
  </si>
  <si>
    <t>69.3 %</t>
  </si>
  <si>
    <t>0.13 %</t>
  </si>
  <si>
    <t>6.87 %</t>
  </si>
  <si>
    <t>65.2 %</t>
  </si>
  <si>
    <t>5.95 %</t>
  </si>
  <si>
    <t>pre_KO 6_iso_026.fcs</t>
  </si>
  <si>
    <t>0.41 %</t>
  </si>
  <si>
    <t>75.1 %</t>
  </si>
  <si>
    <t>0.026 %</t>
  </si>
  <si>
    <t>10.9 %</t>
  </si>
  <si>
    <t>68.1 %</t>
  </si>
  <si>
    <t>6.05 %</t>
  </si>
  <si>
    <t>pre_KO 7_iso_028.fcs</t>
  </si>
  <si>
    <t>1.54 %</t>
  </si>
  <si>
    <t>78.6 %</t>
  </si>
  <si>
    <t>0.38 %</t>
  </si>
  <si>
    <t xml:space="preserve"> % CD127+Tcf7+ / gp33Tet+CD8+ T cells  [Blood]</t>
  </si>
  <si>
    <t>Flow Data - D38 re-challenge</t>
  </si>
  <si>
    <t>dMFI [TCF7] / gp33 Tet+CD8+ [Blood]</t>
  </si>
  <si>
    <t>888*</t>
  </si>
  <si>
    <t>449*</t>
  </si>
  <si>
    <t>42*</t>
  </si>
  <si>
    <t>24.7*</t>
  </si>
  <si>
    <t>GzmB</t>
  </si>
  <si>
    <t>TCF1</t>
  </si>
  <si>
    <t>BL pre_WT 1_001.fcs</t>
  </si>
  <si>
    <t>BL pre_WT 1_iso_002.fcs</t>
  </si>
  <si>
    <t>BL pre_WT 2_003.fcs</t>
  </si>
  <si>
    <t>BL pre_WT 2_iso_004.fcs</t>
  </si>
  <si>
    <t>BL pre_WT 3_005.fcs</t>
  </si>
  <si>
    <t>BL pre_WT 3_iso_006.fcs</t>
  </si>
  <si>
    <t>BL pre_WT 4_007.fcs</t>
  </si>
  <si>
    <t>BL pre_WT 4_iso_008.fcs</t>
  </si>
  <si>
    <t>BL pre_WT 5_009.fcs</t>
  </si>
  <si>
    <t>BL pre_WT 5_iso_010.fcs</t>
  </si>
  <si>
    <t>BL pre_WT 6_011.fcs</t>
  </si>
  <si>
    <t>BL pre_WT 6_iso_012.fcs</t>
  </si>
  <si>
    <t>BL pre_WT 7_013.fcs</t>
  </si>
  <si>
    <t>BL pre_WT 7_iso_014.fcs</t>
  </si>
  <si>
    <t>BL pre_KO 1_015.fcs</t>
  </si>
  <si>
    <t>BL pre_KO 2_017.fcs</t>
  </si>
  <si>
    <t>BL pre_KO 3_019.fcs</t>
  </si>
  <si>
    <t>BL pre_KO 4_021.fcs</t>
  </si>
  <si>
    <t>BL pre_KO 5_023.fcs</t>
  </si>
  <si>
    <t>BL pre_KO 5_iso_024.fcs</t>
  </si>
  <si>
    <t>BL pre_KO 6_025.fcs</t>
  </si>
  <si>
    <t>BL pre_KO 6_iso_026.fcs</t>
  </si>
  <si>
    <t>BL pre_KO 7_027.fcs</t>
  </si>
  <si>
    <t>BL pre_KO 7_iso_028.fcs</t>
  </si>
  <si>
    <t>TCF1 MFI</t>
  </si>
  <si>
    <t xml:space="preserve">CD127+Tcf1+ </t>
  </si>
  <si>
    <t xml:space="preserve">CD127+Tcf1- </t>
  </si>
  <si>
    <t xml:space="preserve">CD127-Tcf1+ </t>
  </si>
  <si>
    <t>54.1 %</t>
  </si>
  <si>
    <t>9.02 %</t>
  </si>
  <si>
    <t>18.0 %</t>
  </si>
  <si>
    <t>64.4 %</t>
  </si>
  <si>
    <t>2.60 %</t>
  </si>
  <si>
    <t>21.1 %</t>
  </si>
  <si>
    <t>5.41 %</t>
  </si>
  <si>
    <t>27.1 %</t>
  </si>
  <si>
    <t>55.4 %</t>
  </si>
  <si>
    <t>3.73 %</t>
  </si>
  <si>
    <t>67.0 %</t>
  </si>
  <si>
    <t>2.73 %</t>
  </si>
  <si>
    <t>33.4 %</t>
  </si>
  <si>
    <t>8.25 %</t>
  </si>
  <si>
    <t>28.7 %</t>
  </si>
  <si>
    <t>44.2 %</t>
  </si>
  <si>
    <t>14.3 %</t>
  </si>
  <si>
    <t>16.8 %</t>
  </si>
  <si>
    <t>50.9 %</t>
  </si>
  <si>
    <t>20.2 %</t>
  </si>
  <si>
    <t>18.1 %</t>
  </si>
  <si>
    <t>40.8 %</t>
  </si>
  <si>
    <t>39.1 %</t>
  </si>
  <si>
    <t>15.0 %</t>
  </si>
  <si>
    <t>20.0 %</t>
  </si>
  <si>
    <t>11.5 %</t>
  </si>
  <si>
    <t>22.7 %</t>
  </si>
  <si>
    <t>42.6 %</t>
  </si>
  <si>
    <t>40.3 %</t>
  </si>
  <si>
    <t>21.9 %</t>
  </si>
  <si>
    <t>59.7 %</t>
  </si>
  <si>
    <t>10.7 %</t>
  </si>
  <si>
    <t>37.3 %</t>
  </si>
  <si>
    <t>gp33+</t>
  </si>
  <si>
    <t>24.7 %</t>
  </si>
  <si>
    <t>7.89 %</t>
  </si>
  <si>
    <t>8.77 %</t>
  </si>
  <si>
    <t>17.6 %</t>
  </si>
  <si>
    <t>24.5 %</t>
  </si>
  <si>
    <t>5.44 %</t>
  </si>
  <si>
    <t>24.0 %</t>
  </si>
  <si>
    <t>8.85 %</t>
  </si>
  <si>
    <t>17.7 %</t>
  </si>
  <si>
    <t>31.8 %</t>
  </si>
  <si>
    <t>8.66 %</t>
  </si>
  <si>
    <t>8.68 %</t>
  </si>
  <si>
    <t>25.5 %</t>
  </si>
  <si>
    <t>13.7 %</t>
  </si>
  <si>
    <t>23.8 %</t>
  </si>
  <si>
    <t>7.44 %</t>
  </si>
  <si>
    <t>9.08 %</t>
  </si>
  <si>
    <t>BLOOD</t>
  </si>
  <si>
    <t>19.5 %</t>
  </si>
  <si>
    <t>5.38 %</t>
  </si>
  <si>
    <t>9.72 %</t>
  </si>
  <si>
    <t>23.2 %</t>
  </si>
  <si>
    <t>6.72 %</t>
  </si>
  <si>
    <t>82.1 %</t>
  </si>
  <si>
    <t>3.16 %</t>
  </si>
  <si>
    <t>8.71 %</t>
  </si>
  <si>
    <t>16.4 %</t>
  </si>
  <si>
    <t>19.9 %</t>
  </si>
  <si>
    <t>4.03 %</t>
  </si>
  <si>
    <t>6.45 %</t>
  </si>
  <si>
    <t>84.8 %</t>
  </si>
  <si>
    <t>2.19 %</t>
  </si>
  <si>
    <t>8.07 %</t>
  </si>
  <si>
    <t>36.3 %</t>
  </si>
  <si>
    <t>27.9 %</t>
  </si>
  <si>
    <t>12.8 %</t>
  </si>
  <si>
    <t>6.26 %</t>
  </si>
  <si>
    <t>67.3 %</t>
  </si>
  <si>
    <t>8.81 %</t>
  </si>
  <si>
    <t>12.3 %</t>
  </si>
  <si>
    <t>23.0 %</t>
  </si>
  <si>
    <t>20.4 %</t>
  </si>
  <si>
    <t>24.2 %</t>
  </si>
  <si>
    <t>59.8 %</t>
  </si>
  <si>
    <t>6.38 %</t>
  </si>
  <si>
    <t>5.82 %</t>
  </si>
  <si>
    <t>54.8 %</t>
  </si>
  <si>
    <t>18.8 %</t>
  </si>
  <si>
    <t>5.83 %</t>
  </si>
  <si>
    <t>17.0 %</t>
  </si>
  <si>
    <t>36.4 %</t>
  </si>
  <si>
    <t>SPL pre_WT 1_053.fcs</t>
  </si>
  <si>
    <t>SPL pre_WT 2_055.fcs</t>
  </si>
  <si>
    <t>SPL pre_WT 3_057.fcs</t>
  </si>
  <si>
    <t>SPL pre_WT 4_059.fcs</t>
  </si>
  <si>
    <t>SPL pre_WT 5_061.fcs</t>
  </si>
  <si>
    <t>SPL pre_WT 6_063.fcs</t>
  </si>
  <si>
    <t>SPL pre_WT 7_065.fcs</t>
  </si>
  <si>
    <t>SPL pre_KO 1_067.fcs</t>
  </si>
  <si>
    <t>SPL pre_KO 2_069.fcs</t>
  </si>
  <si>
    <t>SPL pre_KO 3_071.fcs</t>
  </si>
  <si>
    <t>SPL pre_KO 4_073.fcs</t>
  </si>
  <si>
    <t>SPL pre_KO 5_075.fcs</t>
  </si>
  <si>
    <t>SPL pre_KO 6_077.fcs</t>
  </si>
  <si>
    <t>SPL pre_KO 7_079.fcs</t>
  </si>
  <si>
    <t>SPLEEN</t>
  </si>
  <si>
    <t>SPL pre_WT 1_iso_054.fcs</t>
  </si>
  <si>
    <t>SPL pre_WT 2_iso_056.fcs</t>
  </si>
  <si>
    <t>SPL pre_WT 3_iso_058.fcs</t>
  </si>
  <si>
    <t>SPL pre_WT 4_iso_060.fcs</t>
  </si>
  <si>
    <t>SPL pre_WT 5_iso_062.fcs</t>
  </si>
  <si>
    <t>SPL pre_WT 6_iso_064.fcs</t>
  </si>
  <si>
    <t>SPL pre_WT 7_iso_066.fcs</t>
  </si>
  <si>
    <t>SPL pre_KO 5_iso_076.fcs</t>
  </si>
  <si>
    <t>SPL pre_KO 6_iso_078.fcs</t>
  </si>
  <si>
    <t>SPL pre_KO 7_iso_080.fcs</t>
  </si>
  <si>
    <t>2h-j</t>
  </si>
  <si>
    <t>WT p14</t>
  </si>
  <si>
    <t>KO p14</t>
  </si>
  <si>
    <t>D3</t>
  </si>
  <si>
    <t>D7</t>
  </si>
  <si>
    <t>D10</t>
  </si>
  <si>
    <t>Fow Data</t>
  </si>
  <si>
    <t>coi/CD8+ | Freq. of Parent</t>
  </si>
  <si>
    <t>_SPL_A1 AdCoTf_005.fcs</t>
  </si>
  <si>
    <t>41.3 %</t>
  </si>
  <si>
    <t>38.4 %</t>
  </si>
  <si>
    <t>3.35 %</t>
  </si>
  <si>
    <t>58.9 %</t>
  </si>
  <si>
    <t>3.59 %</t>
  </si>
  <si>
    <t>_SPL_B1 AdCoTf_006.fcs</t>
  </si>
  <si>
    <t>3.64 %</t>
  </si>
  <si>
    <t>39.2 %</t>
  </si>
  <si>
    <t>2.57 %</t>
  </si>
  <si>
    <t>_SPL_B2 AdCoTf_007.fcs</t>
  </si>
  <si>
    <t>5.23 %</t>
  </si>
  <si>
    <t>40.5 %</t>
  </si>
  <si>
    <t>2.78 %</t>
  </si>
  <si>
    <t>KO</t>
  </si>
  <si>
    <t>KO Annexin</t>
  </si>
  <si>
    <t xml:space="preserve">WT </t>
  </si>
  <si>
    <t>WT Annexin</t>
  </si>
  <si>
    <t>coi/AdTf</t>
  </si>
  <si>
    <t>coi/AdTf/KO p14</t>
  </si>
  <si>
    <t xml:space="preserve">coi/AdTf/WT p14/WT AnnexinV+ </t>
  </si>
  <si>
    <t>_ST1 SPL_M1_019.fcs</t>
  </si>
  <si>
    <t>_ST1 SPL_M2_020.fcs</t>
  </si>
  <si>
    <t>_ST1 SPL_M3_021.fcs</t>
  </si>
  <si>
    <t>coi/AdTf/WT p14</t>
  </si>
  <si>
    <t>_ST1 SPL_M1_005.fcs</t>
  </si>
  <si>
    <t>55.0 %</t>
  </si>
  <si>
    <t>21.5 %</t>
  </si>
  <si>
    <t>4.17 %</t>
  </si>
  <si>
    <t>_ST1 SPL_M2_006.fcs</t>
  </si>
  <si>
    <t>1.75 %</t>
  </si>
  <si>
    <t>49.9 %</t>
  </si>
  <si>
    <t>49.1 %</t>
  </si>
  <si>
    <t>7.63 %</t>
  </si>
  <si>
    <t>_ST1 SPL_M3_007.fcs</t>
  </si>
  <si>
    <t>6.29 %</t>
  </si>
  <si>
    <t>50.7 %</t>
  </si>
  <si>
    <t>48.4 %</t>
  </si>
  <si>
    <t>4.90 %</t>
  </si>
  <si>
    <t>_ST1 SPL_M4_008.fcs</t>
  </si>
  <si>
    <t>7.66 %</t>
  </si>
  <si>
    <t>5.77 %</t>
  </si>
  <si>
    <t>coi/AdTf/WT p14/WT AnnexinV+</t>
  </si>
  <si>
    <t xml:space="preserve">coi/AdTf/KO p14/KO AnnexinV+ </t>
  </si>
  <si>
    <t xml:space="preserve">% Annexin+ cells (normalized to WT D3) </t>
  </si>
  <si>
    <t>% Chimerism WT or KO / AdTf p14 T cells</t>
  </si>
  <si>
    <t>3b &amp; 3c</t>
  </si>
  <si>
    <t>coi/AdTf/KO | Geometric Mean (Comp-APC-A)</t>
  </si>
  <si>
    <t>coi/AdTf/KO | Geometric Mean (Comp-FITC-A)</t>
  </si>
  <si>
    <t>coi/AdTf/KO | Geometric Mean (Comp-PE-A)</t>
  </si>
  <si>
    <t>coi/AdTf/KO/IFNg | Freq. of Parent</t>
  </si>
  <si>
    <t>coi/AdTf/KO/KO IL2 | Freq. of Parent</t>
  </si>
  <si>
    <t>coi/AdTf/KO/TNFa+ | Freq. of Parent</t>
  </si>
  <si>
    <t>coi/AdTf/WT | Geometric Mean (Comp-APC-A)</t>
  </si>
  <si>
    <t>coi/AdTf/WT | Geometric Mean (Comp-FITC-A)</t>
  </si>
  <si>
    <t>coi/AdTf/WT | Geometric Mean (Comp-PE-A)</t>
  </si>
  <si>
    <t>coi/AdTf/WT/IFNg | Freq. of Parent</t>
  </si>
  <si>
    <t>coi/AdTf/WT/TNFa | Freq. of Parent</t>
  </si>
  <si>
    <t>coi/AdTf/WT/WT IL2 | Freq. of Parent</t>
  </si>
  <si>
    <t>68.0 %</t>
  </si>
  <si>
    <t>9.29 %</t>
  </si>
  <si>
    <t>47.6 %</t>
  </si>
  <si>
    <t>61.6 %</t>
  </si>
  <si>
    <t>40.1 %</t>
  </si>
  <si>
    <t>8.03 %</t>
  </si>
  <si>
    <t>48.1 %</t>
  </si>
  <si>
    <t>6.50 %</t>
  </si>
  <si>
    <t>30.6 %</t>
  </si>
  <si>
    <t>43.3 %</t>
  </si>
  <si>
    <t>26.5 %</t>
  </si>
  <si>
    <t>5.72 %</t>
  </si>
  <si>
    <t>38.5 %</t>
  </si>
  <si>
    <t>7.56 %</t>
  </si>
  <si>
    <t>IL2</t>
  </si>
  <si>
    <t>TNFa</t>
  </si>
  <si>
    <t>IFNg</t>
  </si>
  <si>
    <t>_Restim gp33_M2_002.fcs</t>
  </si>
  <si>
    <t>_Restim gp33_M3_003.fcs</t>
  </si>
  <si>
    <t>_Restim gp33_M1_001.fcs</t>
  </si>
  <si>
    <t>INFg</t>
  </si>
  <si>
    <t>M1</t>
  </si>
  <si>
    <t>M2</t>
  </si>
  <si>
    <t>M3</t>
  </si>
  <si>
    <t>MFI</t>
  </si>
  <si>
    <t>% cytokine production of  WT or KO / AdTf p14 T cells</t>
  </si>
  <si>
    <t>3d</t>
  </si>
  <si>
    <t>MFI Tbet / AdTf T cells</t>
  </si>
  <si>
    <t>MFI Eomes / AdTf T cells</t>
  </si>
  <si>
    <t>MFI GranzymeB/ AdTf T cells</t>
  </si>
  <si>
    <t>coi/AdTf/KO | Freq. of Parent</t>
  </si>
  <si>
    <t>coi/AdTf/KO | Geometric Mean (Comp-Pacific Blue-A)</t>
  </si>
  <si>
    <t>coi/AdTf/KO | Geometric Mean (Comp-PE-Cy7-A)</t>
  </si>
  <si>
    <t>coi/AdTf/KO | Geometric Mean (Comp-PerCP-Cy5-5-A)</t>
  </si>
  <si>
    <t>coi/AdTf/WT | Freq. of Parent</t>
  </si>
  <si>
    <t>coi/AdTf/WT | Geometric Mean (Comp-Pacific Blue-A)</t>
  </si>
  <si>
    <t>coi/AdTf/WT | Geometric Mean (Comp-PE-Cy7-A)</t>
  </si>
  <si>
    <t>coi/AdTf/WT | Geometric Mean (Comp-PerCP-Cy5-5-A)</t>
  </si>
  <si>
    <t>_TFs_M1 iso_004.fcs</t>
  </si>
  <si>
    <t>29.0 %</t>
  </si>
  <si>
    <t>51.7 %</t>
  </si>
  <si>
    <t>43.0 %</t>
  </si>
  <si>
    <t>_TFs_M1_005.fcs</t>
  </si>
  <si>
    <t>25.3 %</t>
  </si>
  <si>
    <t>56.9 %</t>
  </si>
  <si>
    <t>dMFI</t>
  </si>
  <si>
    <t>_TFs_M2 iso_006.fcs</t>
  </si>
  <si>
    <t>40.7 %</t>
  </si>
  <si>
    <t>55.9 %</t>
  </si>
  <si>
    <t>39.4 %</t>
  </si>
  <si>
    <t>_TFs_M2_007.fcs</t>
  </si>
  <si>
    <t>36.1 %</t>
  </si>
  <si>
    <t>56.3 %</t>
  </si>
  <si>
    <t>38.7 %</t>
  </si>
  <si>
    <t>_TFs_M3 iso_008.fcs</t>
  </si>
  <si>
    <t>_TFs_M3_009.fcs</t>
  </si>
  <si>
    <t>30.3 %</t>
  </si>
  <si>
    <t>3e &amp; 3f</t>
  </si>
  <si>
    <t>WT;p14</t>
  </si>
  <si>
    <t>KO;p14</t>
  </si>
  <si>
    <t>D6</t>
  </si>
  <si>
    <t>BLOOD D6</t>
  </si>
  <si>
    <t>WT:p14_A1</t>
  </si>
  <si>
    <t>WT:p14_A3</t>
  </si>
  <si>
    <t>WT:p14_A10</t>
  </si>
  <si>
    <t>WT:p14_A30</t>
  </si>
  <si>
    <t>WT:p14_A0</t>
  </si>
  <si>
    <t>KO:p14_B1</t>
  </si>
  <si>
    <t>KO:p14_B3</t>
  </si>
  <si>
    <t>KO:p14_B10</t>
  </si>
  <si>
    <t>KO:p14_B30</t>
  </si>
  <si>
    <t>KO:p14_B0</t>
  </si>
  <si>
    <t xml:space="preserve">coi/CD8/AdTf </t>
  </si>
  <si>
    <t>78.4 %</t>
  </si>
  <si>
    <t>84.3 %</t>
  </si>
  <si>
    <t>51.5 %</t>
  </si>
  <si>
    <t>82.4 %</t>
  </si>
  <si>
    <t>81.5 %</t>
  </si>
  <si>
    <t>61.5 %</t>
  </si>
  <si>
    <t>85.7 %</t>
  </si>
  <si>
    <t>53.9 %</t>
  </si>
  <si>
    <t>81.2 %</t>
  </si>
  <si>
    <t>50.8 %</t>
  </si>
  <si>
    <t>80.5 %</t>
  </si>
  <si>
    <t>36.9 %</t>
  </si>
  <si>
    <t xml:space="preserve">coi/CD8+ </t>
  </si>
  <si>
    <t xml:space="preserve">coi/CD8+/AdTf </t>
  </si>
  <si>
    <t>32.8 %</t>
  </si>
  <si>
    <t>38.2 %</t>
  </si>
  <si>
    <t>53.6 %</t>
  </si>
  <si>
    <t>55.1 %</t>
  </si>
  <si>
    <t>46.7 %</t>
  </si>
  <si>
    <t>52.6 %</t>
  </si>
  <si>
    <t>57.2 %</t>
  </si>
  <si>
    <t>54.2 %</t>
  </si>
  <si>
    <t>36.6 %</t>
  </si>
  <si>
    <t>45.6 %</t>
  </si>
  <si>
    <t>coi/CD8/AdTf</t>
  </si>
  <si>
    <t>46.3 %</t>
  </si>
  <si>
    <t>17.9 %</t>
  </si>
  <si>
    <t>34.7 %</t>
  </si>
  <si>
    <t>13.8 %</t>
  </si>
  <si>
    <t>20.5 %</t>
  </si>
  <si>
    <t>32.9 %</t>
  </si>
  <si>
    <t>18.2 %</t>
  </si>
  <si>
    <t>25.0 %</t>
  </si>
  <si>
    <t>coi/CD8+/AdTf</t>
  </si>
  <si>
    <t>21.7 %</t>
  </si>
  <si>
    <t>23.1 %</t>
  </si>
  <si>
    <t>32.0 %</t>
  </si>
  <si>
    <t>19.7 %</t>
  </si>
  <si>
    <t>32.2 %</t>
  </si>
  <si>
    <t>32.5 %</t>
  </si>
  <si>
    <t>19.8 %</t>
  </si>
  <si>
    <t>21.4 %</t>
  </si>
  <si>
    <t>4.99 %</t>
  </si>
  <si>
    <t>22.5 %</t>
  </si>
  <si>
    <t>19.0 %</t>
  </si>
  <si>
    <t>BLOOD D10</t>
  </si>
  <si>
    <t>BLOOD D25</t>
  </si>
  <si>
    <t>BLOOD D40</t>
  </si>
  <si>
    <t>BLOOD D60</t>
  </si>
  <si>
    <t>Mouse ID</t>
  </si>
  <si>
    <t>26.0 %</t>
  </si>
  <si>
    <t>20.3 %</t>
  </si>
  <si>
    <t>1.32 %</t>
  </si>
  <si>
    <t>22.8 %</t>
  </si>
  <si>
    <t>3.19 %</t>
  </si>
  <si>
    <t>% AdTf  cells/ CD8 T cells [Blood]</t>
  </si>
  <si>
    <t>spleen wight (mg)</t>
  </si>
  <si>
    <t>index</t>
  </si>
  <si>
    <t>#3</t>
  </si>
  <si>
    <t>#5</t>
  </si>
  <si>
    <t>coi/AdTf T cells</t>
  </si>
  <si>
    <t>Specimen_001_wt p14_1_002.fcs</t>
  </si>
  <si>
    <t>9.43 %</t>
  </si>
  <si>
    <t>Specimen_001_wt p14_2_004.fcs</t>
  </si>
  <si>
    <t>Specimen_001_wt p14_3_007.fcs</t>
  </si>
  <si>
    <t>Specimen_001_wt p14_4_009.fcs</t>
  </si>
  <si>
    <t>Specimen_001_wt p14_5_011.fcs</t>
  </si>
  <si>
    <t>Specimen_001_ko p14_1_013.fcs</t>
  </si>
  <si>
    <t>Specimen_001_ko p14_2_015.fcs</t>
  </si>
  <si>
    <t>1.39 %</t>
  </si>
  <si>
    <t>Specimen_001_ko p14_3_017.fcs</t>
  </si>
  <si>
    <t>10.1 %</t>
  </si>
  <si>
    <t>Specimen_001_ko p14_4_019.fcs</t>
  </si>
  <si>
    <t>5.64 %</t>
  </si>
  <si>
    <t>Specimen_001_ko p14_5_021.fcs</t>
  </si>
  <si>
    <t>1.60 %</t>
  </si>
  <si>
    <t>cell count (x10e6)</t>
  </si>
  <si>
    <t xml:space="preserve">ABS AdTf p14 T cells / SPL [X10e6] </t>
  </si>
  <si>
    <t xml:space="preserve">coi/CD8 </t>
  </si>
  <si>
    <t>3i</t>
  </si>
  <si>
    <t>3h</t>
  </si>
  <si>
    <t>3k</t>
  </si>
  <si>
    <t>ABS AdTf  CD8 / SPL</t>
  </si>
  <si>
    <t>coi/CD8 | Freq. of Parent</t>
  </si>
  <si>
    <t>Abs</t>
  </si>
  <si>
    <t>5.22 %</t>
  </si>
  <si>
    <t>7.13 %</t>
  </si>
  <si>
    <t>15.4 %</t>
  </si>
  <si>
    <t>17.5 %</t>
  </si>
  <si>
    <t>12.9 %</t>
  </si>
  <si>
    <t>6.41 %</t>
  </si>
  <si>
    <t>18.6 %</t>
  </si>
  <si>
    <t>25.2 %</t>
  </si>
  <si>
    <t>Splenocyts (x10e6)</t>
  </si>
  <si>
    <t>SPL weight (mg)</t>
  </si>
  <si>
    <t>ABS AdTf  CD8 / ul blood</t>
  </si>
  <si>
    <t>_D53_B1_007.fcs</t>
  </si>
  <si>
    <t>_D53_B2_008.fcs</t>
  </si>
  <si>
    <t>21.6 %</t>
  </si>
  <si>
    <t>_D53_B3_009.fcs</t>
  </si>
  <si>
    <t>_D53_B4_010.fcs</t>
  </si>
  <si>
    <t>28.4 %</t>
  </si>
  <si>
    <t>_D53_B5_011.fcs</t>
  </si>
  <si>
    <t>23.6 %</t>
  </si>
  <si>
    <t>_D53_A1_001.fcs</t>
  </si>
  <si>
    <t>_D53_A2_002.fcs</t>
  </si>
  <si>
    <t>10.3 %</t>
  </si>
  <si>
    <t>_D53_A3_003.fcs</t>
  </si>
  <si>
    <t>11.4 %</t>
  </si>
  <si>
    <t>11.6 %</t>
  </si>
  <si>
    <t>_D53_A4_004.fcs</t>
  </si>
  <si>
    <t>9.94 %</t>
  </si>
  <si>
    <t>_D53_A5_005.fcs</t>
  </si>
  <si>
    <t>11.1 %</t>
  </si>
  <si>
    <t>27.4 %</t>
  </si>
  <si>
    <t>_D53_A6_006.fcs</t>
  </si>
  <si>
    <t>wbc x1000/ul</t>
  </si>
  <si>
    <t>3l</t>
  </si>
  <si>
    <t>prime</t>
  </si>
  <si>
    <t>boost 1</t>
  </si>
  <si>
    <t>boost 2</t>
  </si>
  <si>
    <t>Average WT</t>
  </si>
  <si>
    <t>Prime</t>
  </si>
  <si>
    <t>Boost 1</t>
  </si>
  <si>
    <t>Boost 2</t>
  </si>
  <si>
    <t>_D6_A1_WT in BL6_001.fcs</t>
  </si>
  <si>
    <t>48.5 %</t>
  </si>
  <si>
    <t>71.7 %</t>
  </si>
  <si>
    <t>_D6_A3_WT in BL6_002.fcs</t>
  </si>
  <si>
    <t>70.4 %</t>
  </si>
  <si>
    <t>_D6_A10_WT in BL6_003.fcs</t>
  </si>
  <si>
    <t>43.2 %</t>
  </si>
  <si>
    <t>70.3 %</t>
  </si>
  <si>
    <t>_D6_A30_WT in BL6_004.fcs</t>
  </si>
  <si>
    <t>76.0 %</t>
  </si>
  <si>
    <t>_D6_B1_WT in BL6_005.fcs</t>
  </si>
  <si>
    <t>70.2 %</t>
  </si>
  <si>
    <t>_D6_B3_WT in BL6_006.fcs</t>
  </si>
  <si>
    <t>41.6 %</t>
  </si>
  <si>
    <t>_D6_B10_KO in BL6_007.fcs</t>
  </si>
  <si>
    <t>27.6 %</t>
  </si>
  <si>
    <t>59.5 %</t>
  </si>
  <si>
    <t>_D6_B30_KO in BL6_008.fcs</t>
  </si>
  <si>
    <t>34.8 %</t>
  </si>
  <si>
    <t>52.1 %</t>
  </si>
  <si>
    <t>_D6_C1_KO in BL6_009.fcs</t>
  </si>
  <si>
    <t>30.7 %</t>
  </si>
  <si>
    <t>_D6_C3_KO in BL6_010.fcs</t>
  </si>
  <si>
    <t>34.1 %</t>
  </si>
  <si>
    <t>59.2 %</t>
  </si>
  <si>
    <t>_D6_C10_KO in BL6_011.fcs</t>
  </si>
  <si>
    <t>67.8 %</t>
  </si>
  <si>
    <t>_D6_C30_KO in BL6_012.fcs</t>
  </si>
  <si>
    <t>_D10_A1_WT in BL6_001.fcs</t>
  </si>
  <si>
    <t>72.7 %</t>
  </si>
  <si>
    <t>_D10_A3_WT in BL6_002.fcs</t>
  </si>
  <si>
    <t>60.2 %</t>
  </si>
  <si>
    <t>_D10_A10_WT in BL6_003.fcs</t>
  </si>
  <si>
    <t>68.7 %</t>
  </si>
  <si>
    <t>_D10_A30_WT in BL6_004.fcs</t>
  </si>
  <si>
    <t>_D10_B1_WT in BL6_005.fcs</t>
  </si>
  <si>
    <t>67.5 %</t>
  </si>
  <si>
    <t>75.9 %</t>
  </si>
  <si>
    <t>_D10_B3_WT in BL6_006.fcs</t>
  </si>
  <si>
    <t>_D10_B10_KO in BL6_007.fcs</t>
  </si>
  <si>
    <t>56.0 %</t>
  </si>
  <si>
    <t>66.2 %</t>
  </si>
  <si>
    <t>_D10_B30_KO in BL6_008.fcs</t>
  </si>
  <si>
    <t>56.4 %</t>
  </si>
  <si>
    <t>_D10_C1_KO in BL6_009.fcs</t>
  </si>
  <si>
    <t>_D10_C3_KO in BL6_010.fcs</t>
  </si>
  <si>
    <t>66.7 %</t>
  </si>
  <si>
    <t>59.9 %</t>
  </si>
  <si>
    <t>_D10_C10_KO in BL6_011.fcs</t>
  </si>
  <si>
    <t>60.7 %</t>
  </si>
  <si>
    <t>_D10_C30_KO in BL6_012.fcs</t>
  </si>
  <si>
    <t>61.2 %</t>
  </si>
  <si>
    <t>_D6_A1_001.fcs</t>
  </si>
  <si>
    <t>71.4</t>
  </si>
  <si>
    <t>_D6_A2_002.fcs</t>
  </si>
  <si>
    <t>46.6</t>
  </si>
  <si>
    <t>71.6</t>
  </si>
  <si>
    <t>_D6_A3_003.fcs</t>
  </si>
  <si>
    <t>45.0</t>
  </si>
  <si>
    <t>78.4</t>
  </si>
  <si>
    <t>_D6_A4_004.fcs</t>
  </si>
  <si>
    <t>49.5</t>
  </si>
  <si>
    <t>78.8</t>
  </si>
  <si>
    <t>_D6_A5_005.fcs</t>
  </si>
  <si>
    <t>42.2</t>
  </si>
  <si>
    <t>75.7</t>
  </si>
  <si>
    <t>_D6_A6_006.fcs</t>
  </si>
  <si>
    <t>34.7</t>
  </si>
  <si>
    <t>62.2</t>
  </si>
  <si>
    <t>_D6_B1_007.fcs</t>
  </si>
  <si>
    <t>51.9</t>
  </si>
  <si>
    <t>72.8</t>
  </si>
  <si>
    <t>_D6_B2_008.fcs</t>
  </si>
  <si>
    <t>21.3</t>
  </si>
  <si>
    <t>43.9</t>
  </si>
  <si>
    <t>_D6_B3_009.fcs</t>
  </si>
  <si>
    <t>34.3</t>
  </si>
  <si>
    <t>65.1</t>
  </si>
  <si>
    <t>_D6_B4_010.fcs</t>
  </si>
  <si>
    <t>36.4</t>
  </si>
  <si>
    <t>62.5</t>
  </si>
  <si>
    <t>_D6_B5_011.fcs</t>
  </si>
  <si>
    <t>44.0</t>
  </si>
  <si>
    <t>65.0</t>
  </si>
  <si>
    <t>_D6_B6_012.fcs</t>
  </si>
  <si>
    <t>18.7</t>
  </si>
  <si>
    <t>32.8</t>
  </si>
  <si>
    <t>PRIME</t>
  </si>
  <si>
    <t>BOOST 1</t>
  </si>
  <si>
    <t>BOOST 2</t>
  </si>
  <si>
    <t>_D6_blood_A_1_001.fcs</t>
  </si>
  <si>
    <t>_D6_blood_A_2_002.fcs</t>
  </si>
  <si>
    <t>13.2 %</t>
  </si>
  <si>
    <t>7.58 %</t>
  </si>
  <si>
    <t>_D6_blood_A_3_003.fcs</t>
  </si>
  <si>
    <t>4.72 %</t>
  </si>
  <si>
    <t>_D6_blood_B_4_004.fcs</t>
  </si>
  <si>
    <t>11.3 %</t>
  </si>
  <si>
    <t>3.57 %</t>
  </si>
  <si>
    <t>_D6_blood_B_5_005.fcs</t>
  </si>
  <si>
    <t>4.23 %</t>
  </si>
  <si>
    <t>_D6_blood_B_6_006.fcs</t>
  </si>
  <si>
    <t>2.68 %</t>
  </si>
  <si>
    <t>3m</t>
  </si>
  <si>
    <t>ABS AdTf cells pooled</t>
  </si>
  <si>
    <t>Frequency AdTf / CD8 pooled</t>
  </si>
  <si>
    <t>_SPL cells for SORT_WT-p14-1_001.fcs</t>
  </si>
  <si>
    <t>_SPL cells for SORT_WT-p14-2_002.fcs</t>
  </si>
  <si>
    <t>_SPL cells for SORT_WT-p14-3_003.fcs</t>
  </si>
  <si>
    <t>_SPL cells for SORT_WT-p14-4_004.fcs</t>
  </si>
  <si>
    <t>_SPL cells for SORT_KO-p14-1_005.fcs</t>
  </si>
  <si>
    <t>_SPL cells for SORT_KO-p14-2_006.fcs</t>
  </si>
  <si>
    <t>D3 boost_wt  P14  CD8_002.fcs</t>
  </si>
  <si>
    <t>D3 boost_ko  P14  CD8_003.fcs</t>
  </si>
  <si>
    <t>86.7 %</t>
  </si>
  <si>
    <t>81.8 %</t>
  </si>
  <si>
    <t>90.3 %</t>
  </si>
  <si>
    <t>90.9 %</t>
  </si>
  <si>
    <t>97.2 %</t>
  </si>
  <si>
    <t>96.3 %</t>
  </si>
  <si>
    <t>coi | Freq. of Parent</t>
  </si>
  <si>
    <t>coi | Count</t>
  </si>
  <si>
    <t>coi/CD8 | Count</t>
  </si>
  <si>
    <t>coi/CD8/AdTf | Count</t>
  </si>
  <si>
    <t>total p14 per SPL</t>
  </si>
  <si>
    <t>54.6 %</t>
  </si>
  <si>
    <t>FLOW EVENT COUNTS</t>
  </si>
  <si>
    <t>total count</t>
  </si>
  <si>
    <t>factro to total SPL</t>
  </si>
  <si>
    <t>Time (minutes)</t>
  </si>
  <si>
    <t>WT 3d IgG</t>
  </si>
  <si>
    <t>KO 3d IgG</t>
  </si>
  <si>
    <t>Bas</t>
  </si>
  <si>
    <t>Max</t>
  </si>
  <si>
    <t>SRC</t>
  </si>
  <si>
    <t>ATP</t>
  </si>
  <si>
    <t>MEAN</t>
  </si>
  <si>
    <t>SD</t>
  </si>
  <si>
    <t>N</t>
  </si>
  <si>
    <t>naive_180322_OCR</t>
  </si>
  <si>
    <t>naive_180322_ECAR</t>
  </si>
  <si>
    <t>Cap</t>
  </si>
  <si>
    <t>Res</t>
  </si>
  <si>
    <t>4g</t>
  </si>
  <si>
    <t>replicate wells</t>
  </si>
  <si>
    <t>8h</t>
  </si>
  <si>
    <t>24h</t>
  </si>
  <si>
    <t>Tcf7</t>
  </si>
  <si>
    <t>Lef1</t>
  </si>
  <si>
    <t>Myc</t>
  </si>
  <si>
    <t>Msi2</t>
  </si>
  <si>
    <t>b-Actin</t>
  </si>
  <si>
    <t>Median</t>
  </si>
  <si>
    <t>WT DMSO 1 (3h)</t>
  </si>
  <si>
    <t>WT DMSO 2</t>
  </si>
  <si>
    <t>KO DMSO 1</t>
  </si>
  <si>
    <t>KO DMSO 2</t>
  </si>
  <si>
    <t>WT DMSO 1 (8h)</t>
  </si>
  <si>
    <t>WT DMSO 1 (24h)</t>
  </si>
  <si>
    <t>ddCt</t>
  </si>
  <si>
    <t xml:space="preserve">fold </t>
  </si>
  <si>
    <t>48h</t>
  </si>
  <si>
    <t>72h</t>
  </si>
  <si>
    <t>96h</t>
  </si>
  <si>
    <t>Ifng</t>
  </si>
  <si>
    <t>Tbx21</t>
  </si>
  <si>
    <t>Notch1</t>
  </si>
  <si>
    <t>Notch-1</t>
  </si>
  <si>
    <t>WT IgG 1 (2days)</t>
  </si>
  <si>
    <t>WT IgG 2</t>
  </si>
  <si>
    <t>KO IgG 1</t>
  </si>
  <si>
    <t>KO IgG 2</t>
  </si>
  <si>
    <t>WT IgG 1 (3 days)</t>
  </si>
  <si>
    <t>WT IgG 1 (4 days)</t>
  </si>
  <si>
    <t>6a,b</t>
  </si>
  <si>
    <t>6e</t>
  </si>
  <si>
    <t>S</t>
  </si>
  <si>
    <t>AS</t>
  </si>
  <si>
    <t>WT IgG 3</t>
  </si>
  <si>
    <t>fold change AD</t>
  </si>
  <si>
    <t>fold change SD</t>
  </si>
  <si>
    <t>% AD</t>
  </si>
  <si>
    <t>% SD</t>
  </si>
  <si>
    <t>Average of WT IgG</t>
  </si>
  <si>
    <t>WT IgG</t>
  </si>
  <si>
    <t>KO IgG</t>
  </si>
  <si>
    <t>WT FR70</t>
  </si>
  <si>
    <t>KO FR70</t>
  </si>
  <si>
    <t>AD</t>
  </si>
  <si>
    <t>EXP 1</t>
  </si>
  <si>
    <t>FOLD change SD (to WT)</t>
  </si>
  <si>
    <t xml:space="preserve">EXP3 </t>
  </si>
  <si>
    <t>7a</t>
  </si>
  <si>
    <t>6f</t>
  </si>
  <si>
    <t>KO FR 70</t>
  </si>
  <si>
    <t>similarity high &gt; nuclear b-catenine</t>
  </si>
  <si>
    <t>7b</t>
  </si>
  <si>
    <t>% SELCS / AdTf p14 T cells</t>
  </si>
  <si>
    <t>dMFI [Eomes] of AdTf p14 T cells</t>
  </si>
  <si>
    <t>SPL %</t>
  </si>
  <si>
    <t xml:space="preserve">CD45_1+/CD45_2+/CD8+/CD107a+ </t>
  </si>
  <si>
    <t>CD45_1+/CD45_2+/CD8+/MPECs</t>
  </si>
  <si>
    <t>CD45_1+/CD45_2+/CD8+/SLECs</t>
  </si>
  <si>
    <t>WT IgG 1</t>
  </si>
  <si>
    <t>WT aCD70 1</t>
  </si>
  <si>
    <t>WT aCD70 2</t>
  </si>
  <si>
    <t>WT aCD70 3</t>
  </si>
  <si>
    <t>KO IgG 3</t>
  </si>
  <si>
    <t>KO aCD70 1</t>
  </si>
  <si>
    <t>KO aCD70 2</t>
  </si>
  <si>
    <t>KO aCD70 3</t>
  </si>
  <si>
    <t>SPL AdTf CD8+ T cells</t>
  </si>
  <si>
    <t>WT IgG 1 iso</t>
  </si>
  <si>
    <t>WT IgG 2 iso</t>
  </si>
  <si>
    <t>WT IgG 3 iso</t>
  </si>
  <si>
    <t>WT aCD70 1 iso</t>
  </si>
  <si>
    <t>WT aCD70 2 iso</t>
  </si>
  <si>
    <t>WT aCD70 3 iso</t>
  </si>
  <si>
    <t>KO IgG 1 iso</t>
  </si>
  <si>
    <t>KO IgG 2 iso</t>
  </si>
  <si>
    <t>KO IgG 3 iso</t>
  </si>
  <si>
    <t>KO aCD70 1 iso</t>
  </si>
  <si>
    <t>KO aCD70 2 iso</t>
  </si>
  <si>
    <t>KO aCD70 3 iso</t>
  </si>
  <si>
    <t>Mean Eomes</t>
  </si>
  <si>
    <t>7c&amp;7d</t>
  </si>
  <si>
    <t>DONOR 1</t>
  </si>
  <si>
    <t>DONOR 2</t>
  </si>
  <si>
    <t>aCD3/aCD27</t>
  </si>
  <si>
    <t>aCD3/aCD28</t>
  </si>
  <si>
    <t>as</t>
  </si>
  <si>
    <t>s</t>
  </si>
  <si>
    <t>a</t>
  </si>
  <si>
    <t>s+s</t>
  </si>
  <si>
    <t>s+as</t>
  </si>
  <si>
    <t>7f</t>
  </si>
  <si>
    <t>7i</t>
  </si>
  <si>
    <t>FluoMic_% nuclear TNIK</t>
  </si>
  <si>
    <t>FluoMic_%nuclear b-catenin</t>
  </si>
  <si>
    <t>CD27+ IgG</t>
  </si>
  <si>
    <t>nbr.</t>
  </si>
  <si>
    <t>b-cat in nc</t>
  </si>
  <si>
    <t>TNIK in nc</t>
  </si>
  <si>
    <t>Area</t>
  </si>
  <si>
    <t>SUM</t>
  </si>
  <si>
    <t>% in Nucleus</t>
  </si>
  <si>
    <t>CD27+ aCD27</t>
  </si>
  <si>
    <t>CD27- IgG</t>
  </si>
  <si>
    <t>CD27- aCD27</t>
  </si>
  <si>
    <t>CD27- [IgG]</t>
  </si>
  <si>
    <t>CD27+ [αCD27]</t>
  </si>
  <si>
    <t>CD27+ [IgG]</t>
  </si>
  <si>
    <t>Supp Fig 1c</t>
  </si>
  <si>
    <t>Supp Fig 1e</t>
  </si>
  <si>
    <t>#index</t>
  </si>
  <si>
    <t>wbc</t>
  </si>
  <si>
    <t>rbc</t>
  </si>
  <si>
    <t>plt</t>
  </si>
  <si>
    <t>hgb</t>
  </si>
  <si>
    <t>hct</t>
  </si>
  <si>
    <t>lynum</t>
  </si>
  <si>
    <t>monum</t>
  </si>
  <si>
    <t>grnum</t>
  </si>
  <si>
    <t>eonum</t>
  </si>
  <si>
    <t>lypro</t>
  </si>
  <si>
    <t>mopro</t>
  </si>
  <si>
    <t>grpro</t>
  </si>
  <si>
    <t>eopro</t>
  </si>
  <si>
    <t>TNIK wt#1</t>
  </si>
  <si>
    <t>TNIK wt#2</t>
  </si>
  <si>
    <t>TNIK F-F#5</t>
  </si>
  <si>
    <t>TNIK F-F#6</t>
  </si>
  <si>
    <t>Lineage Staining</t>
  </si>
  <si>
    <t>coi</t>
  </si>
  <si>
    <t>CD19+</t>
  </si>
  <si>
    <t>Rest1</t>
  </si>
  <si>
    <t>CD8+</t>
  </si>
  <si>
    <t>CD4+</t>
  </si>
  <si>
    <t>Absolute (cells/ul blood)</t>
  </si>
  <si>
    <t>WBCs /ul blood [x1000]</t>
  </si>
  <si>
    <t xml:space="preserve">CD8+ T cells /ul blood </t>
  </si>
  <si>
    <t xml:space="preserve">CD4+ T cells /ul blood </t>
  </si>
  <si>
    <t>Splenocytes [x10e6]</t>
  </si>
  <si>
    <t>CD8+ T cells /SPL</t>
  </si>
  <si>
    <t>CD4+ T cells / SPL</t>
  </si>
  <si>
    <t>total cells</t>
  </si>
  <si>
    <t>Rest2</t>
  </si>
  <si>
    <t>(x10e6)</t>
  </si>
  <si>
    <t>Absolute (x10e6)</t>
  </si>
  <si>
    <t>Supp Fig 1f</t>
  </si>
  <si>
    <t>Supp Fig 1g</t>
  </si>
  <si>
    <t>% CD8/gp33+/MPECs</t>
  </si>
  <si>
    <t>% CD8/gp33+/SLECs</t>
  </si>
  <si>
    <t>MFI [Eomes]_CD8+ gp33+</t>
  </si>
  <si>
    <t>MFI[T-bet]_CD8+ gp33+</t>
  </si>
  <si>
    <t>coi/CD8/gp33+ | Geometric Mean (Comp-Pacific Blue-A)</t>
  </si>
  <si>
    <t>coi/CD8/gp33+ | Geometric Mean (Comp-PE-Cy7-A)</t>
  </si>
  <si>
    <t>coi/CD8/gp33+ | Geometric Mean (Comp-PerCP-Cy5-5-A)</t>
  </si>
  <si>
    <t xml:space="preserve">coi/CD8/gp33+/MPECs </t>
  </si>
  <si>
    <t>coi/CD8/gp33+/Q2: KLRG1+ , CD127+</t>
  </si>
  <si>
    <t>coi/CD8/gp33+/Q4: KLRG1- , CD127-</t>
  </si>
  <si>
    <t>coi/CD8/gp33+/SLECs</t>
  </si>
  <si>
    <t>9.82 %</t>
  </si>
  <si>
    <t>0.28 %</t>
  </si>
  <si>
    <t>_ST3_WT_D4-1_iso_043.fcs</t>
  </si>
  <si>
    <t>7.33 %</t>
  </si>
  <si>
    <t>0.39 %</t>
  </si>
  <si>
    <t>1.11 %</t>
  </si>
  <si>
    <t>5.56 %</t>
  </si>
  <si>
    <t>79.4 %</t>
  </si>
  <si>
    <t>_ST3_WT_D4-1_044.fcs</t>
  </si>
  <si>
    <t>6.03 %</t>
  </si>
  <si>
    <t>0.40 %</t>
  </si>
  <si>
    <t>0.66 %</t>
  </si>
  <si>
    <t>4.61 %</t>
  </si>
  <si>
    <t>78.3 %</t>
  </si>
  <si>
    <t>_ST3_WT_D4-2_iso_045.fcs</t>
  </si>
  <si>
    <t>7.67 %</t>
  </si>
  <si>
    <t>0.26 %</t>
  </si>
  <si>
    <t>0 %</t>
  </si>
  <si>
    <t>2.52 %</t>
  </si>
  <si>
    <t>65.5 %</t>
  </si>
  <si>
    <t>31.9 %</t>
  </si>
  <si>
    <t>_ST3_WT_D4-2_046.fcs</t>
  </si>
  <si>
    <t>7.27 %</t>
  </si>
  <si>
    <t>0.36 %</t>
  </si>
  <si>
    <t>4.40 %</t>
  </si>
  <si>
    <t>58.5 %</t>
  </si>
  <si>
    <t>37.1 %</t>
  </si>
  <si>
    <t>_ST3_WT_D6-1_iso_047.fcs</t>
  </si>
  <si>
    <t>6.91 %</t>
  </si>
  <si>
    <t>1.27 %</t>
  </si>
  <si>
    <t>0.27 %</t>
  </si>
  <si>
    <t>2.47 %</t>
  </si>
  <si>
    <t>35.9 %</t>
  </si>
  <si>
    <t>61.4 %</t>
  </si>
  <si>
    <t>_ST3_WT_D6-1_048.fcs</t>
  </si>
  <si>
    <t>6.54 %</t>
  </si>
  <si>
    <t>1.46 %</t>
  </si>
  <si>
    <t>27.5 %</t>
  </si>
  <si>
    <t>70.5 %</t>
  </si>
  <si>
    <t>_ST3_WT_D6-2_iso_049.fcs</t>
  </si>
  <si>
    <t>5.54 %</t>
  </si>
  <si>
    <t>2.84 %</t>
  </si>
  <si>
    <t>0.68 %</t>
  </si>
  <si>
    <t>32.4 %</t>
  </si>
  <si>
    <t>66.9 %</t>
  </si>
  <si>
    <t>_ST3_WT_D6-2_050.fcs</t>
  </si>
  <si>
    <t>5.30 %</t>
  </si>
  <si>
    <t>3.04 %</t>
  </si>
  <si>
    <t>0.90 %</t>
  </si>
  <si>
    <t>30.9 %</t>
  </si>
  <si>
    <t>68.2 %</t>
  </si>
  <si>
    <t>8.97 %</t>
  </si>
  <si>
    <t>_ST3_FF_D4-1_iso_053.fcs</t>
  </si>
  <si>
    <t>7.50 %</t>
  </si>
  <si>
    <t>76.2 %</t>
  </si>
  <si>
    <t>19.6 %</t>
  </si>
  <si>
    <t>_ST3_FF_D4-1_054.fcs</t>
  </si>
  <si>
    <t>6.79 %</t>
  </si>
  <si>
    <t>4.29 %</t>
  </si>
  <si>
    <t>76.4 %</t>
  </si>
  <si>
    <t>_ST3_FF_D4-2_iso_055.fcs</t>
  </si>
  <si>
    <t>6.86 %</t>
  </si>
  <si>
    <t>0.48 %</t>
  </si>
  <si>
    <t>3.03 %</t>
  </si>
  <si>
    <t>_ST3_FF_D4-2_056.fcs</t>
  </si>
  <si>
    <t>6.92 %</t>
  </si>
  <si>
    <t>3.96 %</t>
  </si>
  <si>
    <t>80.7 %</t>
  </si>
  <si>
    <t>_ST3_FF_D6-1_iso_057.fcs</t>
  </si>
  <si>
    <t>5.69 %</t>
  </si>
  <si>
    <t>3.60 %</t>
  </si>
  <si>
    <t>0.093 %</t>
  </si>
  <si>
    <t>64.8 %</t>
  </si>
  <si>
    <t>_ST3_FF_D6-1_058.fcs</t>
  </si>
  <si>
    <t>5.27 %</t>
  </si>
  <si>
    <t>4.04 %</t>
  </si>
  <si>
    <t>0.82 %</t>
  </si>
  <si>
    <t>36.5 %</t>
  </si>
  <si>
    <t>62.6 %</t>
  </si>
  <si>
    <t>_ST3_FF_D6-2_iso_059.fcs</t>
  </si>
  <si>
    <t>5.90 %</t>
  </si>
  <si>
    <t>49.5 %</t>
  </si>
  <si>
    <t>_ST3_FF_D6-2_060.fcs</t>
  </si>
  <si>
    <t>5.21 %</t>
  </si>
  <si>
    <t>4.09 %</t>
  </si>
  <si>
    <t>0.095 %</t>
  </si>
  <si>
    <t>34.3 %</t>
  </si>
  <si>
    <t>MFI Granzyme</t>
  </si>
  <si>
    <t>MFI Eomes</t>
  </si>
  <si>
    <t>MFI T-bet</t>
  </si>
  <si>
    <t>deltaMFI</t>
  </si>
  <si>
    <t>Supp Fig 2b + 2c</t>
  </si>
  <si>
    <t>Supp Fig 2d</t>
  </si>
  <si>
    <t>SPL Restim TNFa MFI</t>
  </si>
  <si>
    <t>SPL Restim IFNg MFI</t>
  </si>
  <si>
    <t>SPL Restim IL2 MFI</t>
  </si>
  <si>
    <t>PMA/iono stim.</t>
  </si>
  <si>
    <t>gp33 pep. Stim.</t>
  </si>
  <si>
    <t>coi/CD8+ | Geometric Mean (IL-2)</t>
  </si>
  <si>
    <t>coi/CD8+ | Geometric Mean (TNFa)</t>
  </si>
  <si>
    <t>coi/CD8+ | Geometric Mean (IFNg)</t>
  </si>
  <si>
    <t>_ICS_A1_PMA Iono.fcs</t>
  </si>
  <si>
    <t>19.1 %</t>
  </si>
  <si>
    <t>_ICS_A1_gp33.fcs</t>
  </si>
  <si>
    <t>_ICS_A1_unstim.fcs</t>
  </si>
  <si>
    <t>_ICS_A2_PMA Iono.fcs</t>
  </si>
  <si>
    <t>_ICS_A2_gp33.fcs</t>
  </si>
  <si>
    <t>23.3 %</t>
  </si>
  <si>
    <t>_ICS_A2_unstim.fcs</t>
  </si>
  <si>
    <t>_ICS_A3_PMA Iono.fcs</t>
  </si>
  <si>
    <t>_ICS_A3_gp33.fcs</t>
  </si>
  <si>
    <t>_ICS_A3_unstim.fcs</t>
  </si>
  <si>
    <t>_ICS_A4_PMA Iono.fcs</t>
  </si>
  <si>
    <t>_ICS_A4_gp33.fcs</t>
  </si>
  <si>
    <t>20.9 %</t>
  </si>
  <si>
    <t>_ICS_A4_unstim.fcs</t>
  </si>
  <si>
    <t>22.2 %</t>
  </si>
  <si>
    <t>_ICS_A5_PMA Iono.fcs</t>
  </si>
  <si>
    <t>24.3 %</t>
  </si>
  <si>
    <t>_ICS_A5_gp33.fcs</t>
  </si>
  <si>
    <t>23.9 %</t>
  </si>
  <si>
    <t>_ICS_A5_unstim.fcs</t>
  </si>
  <si>
    <t>_ICS_A6_PMA Iono.fcs</t>
  </si>
  <si>
    <t>22.3 %</t>
  </si>
  <si>
    <t>_ICS_A6_gp33.fcs</t>
  </si>
  <si>
    <t>_ICS_A6_unstim.fcs</t>
  </si>
  <si>
    <t>_ICS_A7_PMA Iono.fcs</t>
  </si>
  <si>
    <t>_ICS_A7_gp33.fcs</t>
  </si>
  <si>
    <t>_ICS_A7_unstim.fcs</t>
  </si>
  <si>
    <t>23.7 %</t>
  </si>
  <si>
    <t>_ICS_A8_PMA Iono.fcs</t>
  </si>
  <si>
    <t>_ICS_A8_gp33.fcs</t>
  </si>
  <si>
    <t>22.0 %</t>
  </si>
  <si>
    <t>_ICS_A8_unstim.fcs</t>
  </si>
  <si>
    <t>21.8 %</t>
  </si>
  <si>
    <t>17.3 %</t>
  </si>
  <si>
    <t>26.2 %</t>
  </si>
  <si>
    <t>26.4 %</t>
  </si>
  <si>
    <t>26.3 %</t>
  </si>
  <si>
    <t>_ICS_CTRL_PMA Iono.fcs</t>
  </si>
  <si>
    <t>_ICS_CTRL_gp33.fcs</t>
  </si>
  <si>
    <t>_ICS_CTRL_unstim.fcs</t>
  </si>
  <si>
    <t>Supp Fig 3b</t>
  </si>
  <si>
    <t>Ct (median)</t>
  </si>
  <si>
    <t>% exp to bAct</t>
  </si>
  <si>
    <t>% exp to bAct (relative)</t>
  </si>
  <si>
    <t>POST_WT_H1</t>
  </si>
  <si>
    <t>POST_WT_H10</t>
  </si>
  <si>
    <t>POST_WT_H30</t>
  </si>
  <si>
    <t>POST_WT_H11</t>
  </si>
  <si>
    <t>POST_FF_I1</t>
  </si>
  <si>
    <t>POST_FF_I3</t>
  </si>
  <si>
    <t>POST_FF_I10</t>
  </si>
  <si>
    <t>POST_FF_I30</t>
  </si>
  <si>
    <t>POST_FF_I11</t>
  </si>
  <si>
    <t>POST_FF_J1</t>
  </si>
  <si>
    <t>POST_FF_N11</t>
  </si>
  <si>
    <t>POST_FF_P3</t>
  </si>
  <si>
    <t>POST_FF_P30</t>
  </si>
  <si>
    <t>POST_FF_P4</t>
  </si>
  <si>
    <t>relative</t>
  </si>
  <si>
    <t>Ct (bAct)</t>
  </si>
  <si>
    <t>MEDIAN (bAct)</t>
  </si>
  <si>
    <t>Ct (TNIK)</t>
  </si>
  <si>
    <t>Median (TNIK)</t>
  </si>
  <si>
    <t>delCt</t>
  </si>
  <si>
    <t>N-fold to Actin</t>
  </si>
  <si>
    <t>% expression</t>
  </si>
  <si>
    <t>FF1</t>
  </si>
  <si>
    <t>FF2</t>
  </si>
  <si>
    <t>FF3</t>
  </si>
  <si>
    <t>FF4</t>
  </si>
  <si>
    <t>FF5</t>
  </si>
  <si>
    <t>FF6</t>
  </si>
  <si>
    <t>FF7</t>
  </si>
  <si>
    <t>% TNIK expression to b-actin [Blood -D35 p.i.]</t>
  </si>
  <si>
    <t>% TNIK expression to b-actin [SPL -D80 p.i.]</t>
  </si>
  <si>
    <t>D8</t>
  </si>
  <si>
    <t>D20</t>
  </si>
  <si>
    <t>d/d20</t>
  </si>
  <si>
    <t>Supp Fig 3c</t>
  </si>
  <si>
    <t>D8 LCMV - PRE TAMOX</t>
  </si>
  <si>
    <t>tierkenn</t>
  </si>
  <si>
    <t>coi/CD8/gp33/Tcm</t>
  </si>
  <si>
    <t>coi/CD8/gp33/Tem</t>
  </si>
  <si>
    <t>pre TAMOX_WT_H1</t>
  </si>
  <si>
    <t>_D8 pi_WT#H1_001.fcs</t>
  </si>
  <si>
    <t>pre TAMOX_WT_H10</t>
  </si>
  <si>
    <t>_D8 pi_WT#H10_002.fcs</t>
  </si>
  <si>
    <t>31.7 %</t>
  </si>
  <si>
    <t>1.41 %</t>
  </si>
  <si>
    <t>0.29 %</t>
  </si>
  <si>
    <t>pre TAMOX_WT_H30</t>
  </si>
  <si>
    <t>_D8 pi_WT#H30_003.fcs</t>
  </si>
  <si>
    <t>0.31 %</t>
  </si>
  <si>
    <t>pre TAMOX_WT_H11</t>
  </si>
  <si>
    <t>_D8 pi_WT#H0_004.fcs</t>
  </si>
  <si>
    <t>64.7 %</t>
  </si>
  <si>
    <t>pre TAMOX_FF_I1</t>
  </si>
  <si>
    <t>_D8 pi_FF#I1_005.fcs</t>
  </si>
  <si>
    <t>pre TAMOX_FF_I3</t>
  </si>
  <si>
    <t>_D8 pi_FF#I3_006.fcs</t>
  </si>
  <si>
    <t>18.4 %</t>
  </si>
  <si>
    <t>0.42 %</t>
  </si>
  <si>
    <t>pre TAMOX_FF_I10</t>
  </si>
  <si>
    <t>_D8 pi_FF#I10_007.fcs</t>
  </si>
  <si>
    <t>28.1 %</t>
  </si>
  <si>
    <t>pre TAMOX_FF_I30</t>
  </si>
  <si>
    <t>_D8 pi_FF#I30_008.fcs</t>
  </si>
  <si>
    <t>67.2 %</t>
  </si>
  <si>
    <t>pre TAMOX_FF_I11</t>
  </si>
  <si>
    <t>_D8 pi_FF#I11_009.fcs</t>
  </si>
  <si>
    <t>63.7 %</t>
  </si>
  <si>
    <t>pre TAMOX_FF_J1</t>
  </si>
  <si>
    <t>_D8 pi_FF#J1_010.fcs</t>
  </si>
  <si>
    <t>65.1 %</t>
  </si>
  <si>
    <t>pre TAMOX_FF_N11</t>
  </si>
  <si>
    <t>_D8 pi_FF#N11_011.fcs</t>
  </si>
  <si>
    <t>62.8 %</t>
  </si>
  <si>
    <t>pre TAMOX_FF_P3</t>
  </si>
  <si>
    <t>_D8 pi_FF#P3_012.fcs</t>
  </si>
  <si>
    <t>27.7 %</t>
  </si>
  <si>
    <t>60.8 %</t>
  </si>
  <si>
    <t>pre TAMOX_FF_P10</t>
  </si>
  <si>
    <t>_D8 pi_FF#P10_013.fcs</t>
  </si>
  <si>
    <t>33.1 %</t>
  </si>
  <si>
    <t>pre TAMOX_FF_P30</t>
  </si>
  <si>
    <t>_D8 pi_FF#P30_014.fcs</t>
  </si>
  <si>
    <t>60.1 %</t>
  </si>
  <si>
    <t>12.0 %</t>
  </si>
  <si>
    <t>pre TAMOX_FF_P4</t>
  </si>
  <si>
    <t>_D8 pi_FF#P4_015.fcs</t>
  </si>
  <si>
    <t>33.6 %</t>
  </si>
  <si>
    <t>D21 LCMV - PRE TAMOX</t>
  </si>
  <si>
    <t>WT H1</t>
  </si>
  <si>
    <t>_D21 pi_WT#H1_001.fcs</t>
  </si>
  <si>
    <t>5.57 %</t>
  </si>
  <si>
    <t>29.4 %</t>
  </si>
  <si>
    <t>11.7 %</t>
  </si>
  <si>
    <t>WT H10</t>
  </si>
  <si>
    <t>_D21 pi_WT#H10_002.fcs</t>
  </si>
  <si>
    <t>WT H30</t>
  </si>
  <si>
    <t>_D21 pi_WT#H30_003.fcs</t>
  </si>
  <si>
    <t>8.35 %</t>
  </si>
  <si>
    <t>WT H11</t>
  </si>
  <si>
    <t>_D21 pi_WT#H11_004.fcs</t>
  </si>
  <si>
    <t>7.06 %</t>
  </si>
  <si>
    <t>35.6 %</t>
  </si>
  <si>
    <t>16.2 %</t>
  </si>
  <si>
    <t>FF I1</t>
  </si>
  <si>
    <t>_D21 pi_FF#I1_005.fcs</t>
  </si>
  <si>
    <t>7.28 %</t>
  </si>
  <si>
    <t>42.9 %</t>
  </si>
  <si>
    <t>8.92 %</t>
  </si>
  <si>
    <t>FF I3</t>
  </si>
  <si>
    <t>_D21 pi_FF#I3_006.fcs</t>
  </si>
  <si>
    <t>6.22 %</t>
  </si>
  <si>
    <t>29.6 %</t>
  </si>
  <si>
    <t>9.52 %</t>
  </si>
  <si>
    <t>FF I10</t>
  </si>
  <si>
    <t>_D21 pi_FF#I10_007.fcs</t>
  </si>
  <si>
    <t>7.29 %</t>
  </si>
  <si>
    <t>34.6 %</t>
  </si>
  <si>
    <t>92.3 %</t>
  </si>
  <si>
    <t>FF I30</t>
  </si>
  <si>
    <t>_D21 pi_FF#I30_008.fcs</t>
  </si>
  <si>
    <t>5.73 %</t>
  </si>
  <si>
    <t>36.7 %</t>
  </si>
  <si>
    <t>1.30 %</t>
  </si>
  <si>
    <t>FF I11</t>
  </si>
  <si>
    <t>_D21 pi_FF#I11_009.fcs</t>
  </si>
  <si>
    <t>4.46 %</t>
  </si>
  <si>
    <t>33.0 %</t>
  </si>
  <si>
    <t>FF J1</t>
  </si>
  <si>
    <t>_D21 pi_FF#J1_010.fcs</t>
  </si>
  <si>
    <t>FF N11</t>
  </si>
  <si>
    <t>_D21 pi_FF#N11_011.fcs</t>
  </si>
  <si>
    <t>FF P3</t>
  </si>
  <si>
    <t>_D21 pi_FF#P3_012.fcs</t>
  </si>
  <si>
    <t>8.13 %</t>
  </si>
  <si>
    <t>28.0 %</t>
  </si>
  <si>
    <t>6.21 %</t>
  </si>
  <si>
    <t>FF P10</t>
  </si>
  <si>
    <t>_D21 pi_FF#P10_013.fcs</t>
  </si>
  <si>
    <t>30.4 %</t>
  </si>
  <si>
    <t>FF P30</t>
  </si>
  <si>
    <t>_D21 pi_FF#P30_014.fcs</t>
  </si>
  <si>
    <t>27.0 %</t>
  </si>
  <si>
    <t>14.5 %</t>
  </si>
  <si>
    <t>FF P4</t>
  </si>
  <si>
    <t>_D21 pi_FF#P4_015.fcs</t>
  </si>
  <si>
    <t>5.45 %</t>
  </si>
  <si>
    <t>9.83 %</t>
  </si>
  <si>
    <t>D42 LCMV - D16 POST TAMOX</t>
  </si>
  <si>
    <t>coi/CD8+</t>
  </si>
  <si>
    <t>coi/CD8+/gp33</t>
  </si>
  <si>
    <t>TNIK(7) WT_H1</t>
  </si>
  <si>
    <t>_D40 pi_WT#H1_001.fcs</t>
  </si>
  <si>
    <t>3.84 %</t>
  </si>
  <si>
    <t>23.5 %</t>
  </si>
  <si>
    <t>62.9 %</t>
  </si>
  <si>
    <t>TNIK(7) WT_H10</t>
  </si>
  <si>
    <t>_D40 pi_WT#H10_002.fcs</t>
  </si>
  <si>
    <t>1.93 %</t>
  </si>
  <si>
    <t>23.4 %</t>
  </si>
  <si>
    <t>70.7 %</t>
  </si>
  <si>
    <t>TNIK(7) WT_H30</t>
  </si>
  <si>
    <t>_D40 pi_WT#H30_003.fcs</t>
  </si>
  <si>
    <t>2.97 %</t>
  </si>
  <si>
    <t>31.2 %</t>
  </si>
  <si>
    <t>TNIK(7) WT_H11</t>
  </si>
  <si>
    <t>_D40 pi_WT#H11_004.fcs</t>
  </si>
  <si>
    <t>3.08 %</t>
  </si>
  <si>
    <t>28.8 %</t>
  </si>
  <si>
    <t>TNIK(7) FF_I1</t>
  </si>
  <si>
    <t>_D40 pi_FF#I1_005.fcs</t>
  </si>
  <si>
    <t>TNIK(7) FF_I3</t>
  </si>
  <si>
    <t>_D40 pi_FF#I3_006.fcs</t>
  </si>
  <si>
    <t>1.89 %</t>
  </si>
  <si>
    <t>76.1 %</t>
  </si>
  <si>
    <t>TNIK(7) FF_I10</t>
  </si>
  <si>
    <t>_D40 pi_FF#I10_007.fcs</t>
  </si>
  <si>
    <t>TNIK(7) FF_I30</t>
  </si>
  <si>
    <t>_D40 pi_FF#I30_008.fcs</t>
  </si>
  <si>
    <t>2.42 %</t>
  </si>
  <si>
    <t>12.2 %</t>
  </si>
  <si>
    <t>TNIK(7) FF_I11</t>
  </si>
  <si>
    <t>_D40 pi_FF#I11_009.fcs</t>
  </si>
  <si>
    <t>2.77 %</t>
  </si>
  <si>
    <t>15.9 %</t>
  </si>
  <si>
    <t>TNIK(7) FF_J1</t>
  </si>
  <si>
    <t>_D40 pi_FF#J1_010.fcs</t>
  </si>
  <si>
    <t>1.96 %</t>
  </si>
  <si>
    <t>TNIK(7) FF_IP4</t>
  </si>
  <si>
    <t>_D40 pi_FF#P4_011.fcs</t>
  </si>
  <si>
    <t>6.94 %</t>
  </si>
  <si>
    <t>D59 LCMV - D32 POST TAMOX</t>
  </si>
  <si>
    <t>_D58 pi_WT#H1_027.fcs</t>
  </si>
  <si>
    <t>35.2 %</t>
  </si>
  <si>
    <t>9.28 %</t>
  </si>
  <si>
    <t>10.0 %</t>
  </si>
  <si>
    <t>_D58 pi_WT#H10_028.fcs</t>
  </si>
  <si>
    <t>9.85 %</t>
  </si>
  <si>
    <t>9.64 %</t>
  </si>
  <si>
    <t>31.6 %</t>
  </si>
  <si>
    <t>66.6 %</t>
  </si>
  <si>
    <t>_D58 pi_WT#H30_029.fcs</t>
  </si>
  <si>
    <t>9.27 %</t>
  </si>
  <si>
    <t>0.20 %</t>
  </si>
  <si>
    <t>_D58 pi_WT#H11_030.fcs</t>
  </si>
  <si>
    <t>9.42 %</t>
  </si>
  <si>
    <t>0.72 %</t>
  </si>
  <si>
    <t>_D58 pi_FF#I1_031.fcs</t>
  </si>
  <si>
    <t>33.8 %</t>
  </si>
  <si>
    <t>1.12 %</t>
  </si>
  <si>
    <t>_D58 pi_FF#I3_032.fcs</t>
  </si>
  <si>
    <t>29.2 %</t>
  </si>
  <si>
    <t>64.6 %</t>
  </si>
  <si>
    <t>7.04 %</t>
  </si>
  <si>
    <t>_D58 pi_FF#I10_033.fcs</t>
  </si>
  <si>
    <t>27.8 %</t>
  </si>
  <si>
    <t>11.9 %</t>
  </si>
  <si>
    <t>_D58 pi_FF#I30_034.fcs</t>
  </si>
  <si>
    <t>4.31 %</t>
  </si>
  <si>
    <t>9.30 %</t>
  </si>
  <si>
    <t>_D58 pi_FF#I11_035.fcs</t>
  </si>
  <si>
    <t>3.98 %</t>
  </si>
  <si>
    <t>74.4 %</t>
  </si>
  <si>
    <t>_D58 pi_FF#J1_036.fcs</t>
  </si>
  <si>
    <t>7.45 %</t>
  </si>
  <si>
    <t>69.8 %</t>
  </si>
  <si>
    <t>_D58 pi_FF#P4_037.fcs</t>
  </si>
  <si>
    <t>5.18 %</t>
  </si>
  <si>
    <t>29.9 %</t>
  </si>
  <si>
    <t>7.08 %</t>
  </si>
  <si>
    <t>30.1 %</t>
  </si>
  <si>
    <t>D91 LCMV - D64 POST TAMOX</t>
  </si>
  <si>
    <t>d67 post Tamox_d87 post LCMV_WT H1_001.fcs</t>
  </si>
  <si>
    <t>26.8 %</t>
  </si>
  <si>
    <t>7.70 %</t>
  </si>
  <si>
    <t>d67 post Tamox_d87 post LCMV_WT H10_002.fcs</t>
  </si>
  <si>
    <t>8.98 %</t>
  </si>
  <si>
    <t>7.38 %</t>
  </si>
  <si>
    <t>d67 post Tamox_d87 post LCMV_WT H30_003.fcs</t>
  </si>
  <si>
    <t>8.32 %</t>
  </si>
  <si>
    <t>d67 post Tamox_d87 post LCMV_WT H11_004.fcs</t>
  </si>
  <si>
    <t>8.37 %</t>
  </si>
  <si>
    <t>d67 post Tamox_d87 post LCMV_FF I1_005.fcs</t>
  </si>
  <si>
    <t>10.2 %</t>
  </si>
  <si>
    <t>1.49 %</t>
  </si>
  <si>
    <t>d67 post Tamox_d87 post LCMV_FF I3_006.fcs</t>
  </si>
  <si>
    <t>9.33 %</t>
  </si>
  <si>
    <t>d67 post Tamox_d87 post LCMV_FF I10_007.fcs</t>
  </si>
  <si>
    <t>7.23 %</t>
  </si>
  <si>
    <t>9.90 %</t>
  </si>
  <si>
    <t>d67 post Tamox_d87 post LCMV_FF I30_008.fcs</t>
  </si>
  <si>
    <t>8.34 %</t>
  </si>
  <si>
    <t>7.10 %</t>
  </si>
  <si>
    <t>1.79 %</t>
  </si>
  <si>
    <t>d67 post Tamox_d87 post LCMV_FF I11_009.fcs</t>
  </si>
  <si>
    <t>d67 post Tamox_d87 post LCMV_FF J1_010.fcs</t>
  </si>
  <si>
    <t>5.36 %</t>
  </si>
  <si>
    <t>28.5 %</t>
  </si>
  <si>
    <t>8.78 %</t>
  </si>
  <si>
    <t>d67 post Tamox_d87 post LCMV_FF P4_011.fcs</t>
  </si>
  <si>
    <t>25.7 %</t>
  </si>
  <si>
    <t>28.6 %</t>
  </si>
  <si>
    <t>3.63 %</t>
  </si>
  <si>
    <t>34.0 %</t>
  </si>
  <si>
    <t>% gp33 Tet+ / CD8+ T cells [blood]</t>
  </si>
  <si>
    <t>1</t>
  </si>
  <si>
    <t>2</t>
  </si>
  <si>
    <t>3</t>
  </si>
  <si>
    <t>4</t>
  </si>
  <si>
    <t>5</t>
  </si>
  <si>
    <t>6</t>
  </si>
  <si>
    <t>% TNIK d24 with new primers lowest WT as 100%</t>
  </si>
  <si>
    <t>Supp Fig 3d</t>
  </si>
  <si>
    <t>wt/wt 1</t>
  </si>
  <si>
    <t>wt/wt 2</t>
  </si>
  <si>
    <t>wt/wt 3</t>
  </si>
  <si>
    <t>wt/wt 4</t>
  </si>
  <si>
    <t>wt/wt 5</t>
  </si>
  <si>
    <t>wt/wt 6</t>
  </si>
  <si>
    <t>fl/fl 1</t>
  </si>
  <si>
    <t>fl/fl 2</t>
  </si>
  <si>
    <t>fl/fl 3</t>
  </si>
  <si>
    <t>fl/fl 4</t>
  </si>
  <si>
    <t>fl/fl 5</t>
  </si>
  <si>
    <t>fl/fl 6</t>
  </si>
  <si>
    <t>wt 1</t>
  </si>
  <si>
    <t>wt 2</t>
  </si>
  <si>
    <t>wt 3</t>
  </si>
  <si>
    <t>wt 4</t>
  </si>
  <si>
    <t>wt 5</t>
  </si>
  <si>
    <t>wt 6</t>
  </si>
  <si>
    <t>fl 1</t>
  </si>
  <si>
    <t>fl 2</t>
  </si>
  <si>
    <t>fl 3</t>
  </si>
  <si>
    <t>fl 4</t>
  </si>
  <si>
    <t>fl 5</t>
  </si>
  <si>
    <t>fl 6</t>
  </si>
  <si>
    <r>
      <t>Δ/Δ</t>
    </r>
    <r>
      <rPr>
        <vertAlign val="subscript"/>
        <sz val="11"/>
        <rFont val="Arial"/>
        <family val="2"/>
      </rPr>
      <t>20</t>
    </r>
  </si>
  <si>
    <t>cells of interest/Single Cells/CD8+/gp33+/Tcm | Freq. of Parent</t>
  </si>
  <si>
    <t>cells of interest/Single Cells/CD8+/gp33+/Tcm/Tcf7+ Tcm | Freq. of Parent</t>
  </si>
  <si>
    <t>cells of interest/Single Cells/CD8+/gp33+/Tem | Freq. of Parent</t>
  </si>
  <si>
    <t>cells of interest/Single Cells/CD8+/gp33+/Tem/Tcf7+ Tem | Freq. of Parent</t>
  </si>
  <si>
    <t>0.12 %</t>
  </si>
  <si>
    <t>74.0 %</t>
  </si>
  <si>
    <t>69.1 %</t>
  </si>
  <si>
    <t>7.90 %</t>
  </si>
  <si>
    <t>20.6 %</t>
  </si>
  <si>
    <t>post_WT 1_029.fcs</t>
  </si>
  <si>
    <t>26.1 %</t>
  </si>
  <si>
    <t>67.4 %</t>
  </si>
  <si>
    <t>post_WT 1_iso_030.fcs</t>
  </si>
  <si>
    <t>0.024 %</t>
  </si>
  <si>
    <t>post_WT 2_031.fcs</t>
  </si>
  <si>
    <t>8.01 %</t>
  </si>
  <si>
    <t>post_WT 2_iso_032.fcs</t>
  </si>
  <si>
    <t>0.054 %</t>
  </si>
  <si>
    <t>post_WT 3_033.fcs</t>
  </si>
  <si>
    <t>58.6 %</t>
  </si>
  <si>
    <t>69.7 %</t>
  </si>
  <si>
    <t>post_WT 3_iso_034.fcs</t>
  </si>
  <si>
    <t>post_WT 4_035.fcs</t>
  </si>
  <si>
    <t>post_WT 4_iso_036.fcs</t>
  </si>
  <si>
    <t>post_WT 5_037.fcs</t>
  </si>
  <si>
    <t>67.7 %</t>
  </si>
  <si>
    <t>post_WT 5_iso_038.fcs</t>
  </si>
  <si>
    <t>7.16 %</t>
  </si>
  <si>
    <t>post_WT 6_039.fcs</t>
  </si>
  <si>
    <t>56.6 %</t>
  </si>
  <si>
    <t>post_WT 6_iso_040.fcs</t>
  </si>
  <si>
    <t>0.037 %</t>
  </si>
  <si>
    <t>post_KO 1_041.fcs</t>
  </si>
  <si>
    <t>71.9 %</t>
  </si>
  <si>
    <t>post_KO 1_iso_042.fcs</t>
  </si>
  <si>
    <t>post_KO 2_043.fcs</t>
  </si>
  <si>
    <t>63.8 %</t>
  </si>
  <si>
    <t>8.52 %</t>
  </si>
  <si>
    <t>post_KO 2_iso_044.fcs</t>
  </si>
  <si>
    <t>post_KO 3_045.fcs</t>
  </si>
  <si>
    <t>post_KO 3_iso_046.fcs</t>
  </si>
  <si>
    <t>post_KO 4_047.fcs</t>
  </si>
  <si>
    <t>55.6 %</t>
  </si>
  <si>
    <t>post_KO 4_iso_048.fcs</t>
  </si>
  <si>
    <t>post_KO 5_049.fcs</t>
  </si>
  <si>
    <t>25.8 %</t>
  </si>
  <si>
    <t>65.3 %</t>
  </si>
  <si>
    <t>post_KO 5_iso_050.fcs</t>
  </si>
  <si>
    <t>post_KO 6_051.fcs</t>
  </si>
  <si>
    <t>9.54 %</t>
  </si>
  <si>
    <t>post_KO 6_iso_052.fcs</t>
  </si>
  <si>
    <t>4.67 %</t>
  </si>
  <si>
    <t>68.5 %</t>
  </si>
  <si>
    <t>Supp Fig 3e</t>
  </si>
  <si>
    <r>
      <t> CD8</t>
    </r>
    <r>
      <rPr>
        <vertAlign val="superscript"/>
        <sz val="9"/>
        <color rgb="FF000000"/>
        <rFont val="Arial"/>
        <family val="2"/>
      </rPr>
      <t>+</t>
    </r>
    <r>
      <rPr>
        <sz val="12"/>
        <color rgb="FF000000"/>
        <rFont val="Arial"/>
        <family val="2"/>
      </rPr>
      <t xml:space="preserve"> T / SPL [x10</t>
    </r>
    <r>
      <rPr>
        <vertAlign val="superscript"/>
        <sz val="9"/>
        <color rgb="FF000000"/>
        <rFont val="Arial"/>
        <family val="2"/>
      </rPr>
      <t>6</t>
    </r>
    <r>
      <rPr>
        <sz val="12"/>
        <color rgb="FF000000"/>
        <rFont val="Arial"/>
        <family val="2"/>
      </rPr>
      <t>] </t>
    </r>
  </si>
  <si>
    <r>
      <t>% gp33 Tet</t>
    </r>
    <r>
      <rPr>
        <vertAlign val="superscript"/>
        <sz val="9"/>
        <color rgb="FF000000"/>
        <rFont val="Arial"/>
        <family val="2"/>
      </rPr>
      <t xml:space="preserve">+ </t>
    </r>
    <r>
      <rPr>
        <sz val="12"/>
        <color rgb="FF000000"/>
        <rFont val="Arial"/>
        <family val="2"/>
      </rPr>
      <t>/ CD8</t>
    </r>
    <r>
      <rPr>
        <vertAlign val="superscript"/>
        <sz val="9"/>
        <color rgb="FF000000"/>
        <rFont val="Arial"/>
        <family val="2"/>
      </rPr>
      <t>+</t>
    </r>
    <r>
      <rPr>
        <sz val="12"/>
        <color rgb="FF000000"/>
        <rFont val="Arial"/>
        <family val="2"/>
      </rPr>
      <t xml:space="preserve"> cells [SPL] </t>
    </r>
  </si>
  <si>
    <t>tot cells/spl (x10e6)</t>
  </si>
  <si>
    <t>6.34 %</t>
  </si>
  <si>
    <t>7.61 %</t>
  </si>
  <si>
    <t>15.6 %</t>
  </si>
  <si>
    <t>9.86 %</t>
  </si>
  <si>
    <t>10.5 %</t>
  </si>
  <si>
    <t>9.21 %</t>
  </si>
  <si>
    <t>9.01 %</t>
  </si>
  <si>
    <t>gp33</t>
  </si>
  <si>
    <t>ABS [x10e6]</t>
  </si>
  <si>
    <t>CD8 gp33</t>
  </si>
  <si>
    <t>Supp Fig 3f</t>
  </si>
  <si>
    <t>Supp Fig 3g</t>
  </si>
  <si>
    <t>Supp Fig 3h</t>
  </si>
  <si>
    <t>% CD45.2+ / CD8+ T cells [SPL]</t>
  </si>
  <si>
    <t>coi/CD8/AdTf TNIK</t>
  </si>
  <si>
    <t>_SPL_gp33_WT1_026.fcs</t>
  </si>
  <si>
    <t>90.0 %</t>
  </si>
  <si>
    <t>_SPL_gp33_WT2_027.fcs</t>
  </si>
  <si>
    <t>7.46 %</t>
  </si>
  <si>
    <t>92.5 %</t>
  </si>
  <si>
    <t>_SPL_gp33_WT3_028.fcs</t>
  </si>
  <si>
    <t>_SPL_gp33_WT4_029.fcs</t>
  </si>
  <si>
    <t>88.8 %</t>
  </si>
  <si>
    <t>_SPL_gp33_FF1_030.fcs</t>
  </si>
  <si>
    <t>74.6 %</t>
  </si>
  <si>
    <t>89.9 %</t>
  </si>
  <si>
    <t>_SPL_gp33_FF2_031.fcs</t>
  </si>
  <si>
    <t>71.3 %</t>
  </si>
  <si>
    <t>90.7 %</t>
  </si>
  <si>
    <t>_SPL_gp33_FF3_032.fcs</t>
  </si>
  <si>
    <t>14.2 %</t>
  </si>
  <si>
    <t>_SPL_gp33_FF4_033.fcs</t>
  </si>
  <si>
    <t>74.1 %</t>
  </si>
  <si>
    <t>91.0 %</t>
  </si>
  <si>
    <t>_SPL_gp33_FF5_034.fcs</t>
  </si>
  <si>
    <t>7.68 %</t>
  </si>
  <si>
    <t>_SPL_gp33_FF6_035.fcs</t>
  </si>
  <si>
    <t>coi/CD8/Endogenous</t>
  </si>
  <si>
    <r>
      <t>Memory T  subset of gp33 Tet</t>
    </r>
    <r>
      <rPr>
        <vertAlign val="superscript"/>
        <sz val="9"/>
        <color rgb="FF000000"/>
        <rFont val="Arial"/>
        <family val="2"/>
      </rPr>
      <t>+ </t>
    </r>
    <r>
      <rPr>
        <sz val="12"/>
        <color rgb="FF000000"/>
        <rFont val="Arial"/>
        <family val="2"/>
      </rPr>
      <t>CD8+ T cells [%] - SPL</t>
    </r>
  </si>
  <si>
    <t>TCM</t>
  </si>
  <si>
    <t>TEM</t>
  </si>
  <si>
    <t>coi/CD8/IFNg</t>
  </si>
  <si>
    <t>coi/CD8/IL2</t>
  </si>
  <si>
    <t>coi/CD8/TNFa</t>
  </si>
  <si>
    <t>53.1 %</t>
  </si>
  <si>
    <t>57.1 %</t>
  </si>
  <si>
    <t>61.9 %</t>
  </si>
  <si>
    <t>0.100 %</t>
  </si>
  <si>
    <t>62.1 %</t>
  </si>
  <si>
    <t>41.7 %</t>
  </si>
  <si>
    <t>38.8 %</t>
  </si>
  <si>
    <t>53.3 %</t>
  </si>
  <si>
    <t>gp33stim</t>
  </si>
  <si>
    <t xml:space="preserve">coi/CD8/TNFa </t>
  </si>
  <si>
    <t>4.49 %</t>
  </si>
  <si>
    <t>4.87 %</t>
  </si>
  <si>
    <t>4.89 %</t>
  </si>
  <si>
    <t>7.09 %</t>
  </si>
  <si>
    <t>6.28 %</t>
  </si>
  <si>
    <t>6.17 %</t>
  </si>
  <si>
    <t>4.45 %</t>
  </si>
  <si>
    <t>6.68 %</t>
  </si>
  <si>
    <t>9.56 %</t>
  </si>
  <si>
    <t>6.31 %</t>
  </si>
  <si>
    <t>8.73 %</t>
  </si>
  <si>
    <t>30.8 %</t>
  </si>
  <si>
    <t>27.2 %</t>
  </si>
  <si>
    <t>56.1 %</t>
  </si>
  <si>
    <t>61.7 %</t>
  </si>
  <si>
    <t>57.7 %</t>
  </si>
  <si>
    <t>60.5 %</t>
  </si>
  <si>
    <t>coi/CD8/gp33/Tn</t>
  </si>
  <si>
    <t>0.92 %</t>
  </si>
  <si>
    <t>0.56 %</t>
  </si>
  <si>
    <t>0.76 %</t>
  </si>
  <si>
    <t>1.55 %</t>
  </si>
  <si>
    <t>2.27 %</t>
  </si>
  <si>
    <t>PMA/ iono</t>
  </si>
  <si>
    <t>% IFNg+/ CD8 T cells [SPL]</t>
  </si>
  <si>
    <t>% TNFa+/ CD8 T cells [SPL]</t>
  </si>
  <si>
    <t>% IL2+/ CD8 T cells [SPL]</t>
  </si>
  <si>
    <t>PMA/I</t>
  </si>
  <si>
    <t>Supp Fig 3i</t>
  </si>
  <si>
    <r>
      <t>Tcf1</t>
    </r>
    <r>
      <rPr>
        <vertAlign val="superscript"/>
        <sz val="9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Klrg1</t>
    </r>
    <r>
      <rPr>
        <vertAlign val="superscript"/>
        <sz val="9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/ gp33-Tet</t>
    </r>
    <r>
      <rPr>
        <vertAlign val="superscript"/>
        <sz val="9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CD8</t>
    </r>
    <r>
      <rPr>
        <vertAlign val="superscript"/>
        <sz val="9"/>
        <color rgb="FF000000"/>
        <rFont val="Arial"/>
        <family val="2"/>
      </rPr>
      <t>+</t>
    </r>
    <r>
      <rPr>
        <sz val="12"/>
        <color rgb="FF000000"/>
        <rFont val="Arial"/>
        <family val="2"/>
      </rPr>
      <t xml:space="preserve"> T cells - blood [%]</t>
    </r>
  </si>
  <si>
    <t>6.97 %</t>
  </si>
  <si>
    <t>0.33 %</t>
  </si>
  <si>
    <t>1.14 %</t>
  </si>
  <si>
    <t>6.95 %</t>
  </si>
  <si>
    <t>8.18 %</t>
  </si>
  <si>
    <t>1.97 %</t>
  </si>
  <si>
    <t>8.14 %</t>
  </si>
  <si>
    <t>55.5 %</t>
  </si>
  <si>
    <t>4.66 %</t>
  </si>
  <si>
    <t>45.8 %</t>
  </si>
  <si>
    <t>8.83 %</t>
  </si>
  <si>
    <t>0.092 %</t>
  </si>
  <si>
    <t>Supp Fig 3j</t>
  </si>
  <si>
    <t>BL post_WT 1_029.fcs</t>
  </si>
  <si>
    <t>BL post_WT 2_031.fcs</t>
  </si>
  <si>
    <t>BL post_WT 3_033.fcs</t>
  </si>
  <si>
    <t>8.94 %</t>
  </si>
  <si>
    <t>65.4 %</t>
  </si>
  <si>
    <t>BL post_WT 4_035.fcs</t>
  </si>
  <si>
    <t>45.2 %</t>
  </si>
  <si>
    <t>BL post_WT 5_037.fcs</t>
  </si>
  <si>
    <t>7.88 %</t>
  </si>
  <si>
    <t>BL post_WT 6_039.fcs</t>
  </si>
  <si>
    <t>31.1 %</t>
  </si>
  <si>
    <t>43.5 %</t>
  </si>
  <si>
    <t>BL post_KO 1_041.fcs</t>
  </si>
  <si>
    <t>BL post_KO 2_043.fcs</t>
  </si>
  <si>
    <t>BL post_KO 3_045.fcs</t>
  </si>
  <si>
    <t>BL post_KO 4_047.fcs</t>
  </si>
  <si>
    <t>BL post_KO 5_049.fcs</t>
  </si>
  <si>
    <t>BL post_KO 6_051.fcs</t>
  </si>
  <si>
    <t>SPL post_WT 1_081.fcs</t>
  </si>
  <si>
    <t>31.0 %</t>
  </si>
  <si>
    <t>81.4 %</t>
  </si>
  <si>
    <t>SPL post_WT 2_083.fcs</t>
  </si>
  <si>
    <t>11.8 %</t>
  </si>
  <si>
    <t>SPL post_WT 3_085.fcs</t>
  </si>
  <si>
    <t>8.30 %</t>
  </si>
  <si>
    <t>54.7 %</t>
  </si>
  <si>
    <t>SPL post_WT 4_087.fcs</t>
  </si>
  <si>
    <t>SPL post_WT 5_089.fcs</t>
  </si>
  <si>
    <t>8.33 %</t>
  </si>
  <si>
    <t>75.7 %</t>
  </si>
  <si>
    <t>SPL post_WT 6_091.fcs</t>
  </si>
  <si>
    <t>61.1 %</t>
  </si>
  <si>
    <t>SPL post_KO 1_093.fcs</t>
  </si>
  <si>
    <t>SPL post_KO 2_095.fcs</t>
  </si>
  <si>
    <t>6.33 %</t>
  </si>
  <si>
    <t>SPL post_KO 3_097.fcs</t>
  </si>
  <si>
    <t>SPL post_KO 4_099.fcs</t>
  </si>
  <si>
    <t>SPL post_KO 5_101.fcs</t>
  </si>
  <si>
    <t>SPL post_KO 6_103.fcs</t>
  </si>
  <si>
    <t>8.00 %</t>
  </si>
  <si>
    <t>Supp Fig 3k+l</t>
  </si>
  <si>
    <t>BL post_WT 1_iso_030.fcs</t>
  </si>
  <si>
    <t>BL post_WT 2_iso_032.fcs</t>
  </si>
  <si>
    <t>BL post_WT 3_iso_034.fcs</t>
  </si>
  <si>
    <t>BL post_WT 4_iso_036.fcs</t>
  </si>
  <si>
    <t>BL post_WT 5_iso_038.fcs</t>
  </si>
  <si>
    <t>BL post_WT 6_iso_040.fcs</t>
  </si>
  <si>
    <t>BL post_KO 2_iso_044.fcs</t>
  </si>
  <si>
    <t>BL post_KO 5_iso_050.fcs</t>
  </si>
  <si>
    <t>BL post_KO 6_iso_052.fcs</t>
  </si>
  <si>
    <t>SPL post_WT 1_iso_082.fcs</t>
  </si>
  <si>
    <t>SPL post_WT 2_iso_084.fcs</t>
  </si>
  <si>
    <t>SPL post_WT 3_iso_086.fcs</t>
  </si>
  <si>
    <t>SPL post_WT 4_iso_088.fcs</t>
  </si>
  <si>
    <t>SPL post_WT 5_iso_090.fcs</t>
  </si>
  <si>
    <t>SPL post_WT 6_iso_092.fcs</t>
  </si>
  <si>
    <t>SPL post_KO 2_iso_096.fcs</t>
  </si>
  <si>
    <t>SPL post_KO 5_iso_102.fcs</t>
  </si>
  <si>
    <t>SPL post_KO 6_iso_104.fcs</t>
  </si>
  <si>
    <t>dMFI [TCF1] / gp33-Tet+CD8+ T cells [blood]</t>
  </si>
  <si>
    <t>dMFI [TCF1] / gp33-Tet+CD8+ T cells [SPL]</t>
  </si>
  <si>
    <t>Supp Fig 4a</t>
  </si>
  <si>
    <t>Supp Fig 4b</t>
  </si>
  <si>
    <t>% Annexin+ cells / WT or KO p14 T cells</t>
  </si>
  <si>
    <t>% BrdU+ cells  / WT or KO p14 T cells</t>
  </si>
  <si>
    <t>coi/CD8/p14 | Freq. of Parent</t>
  </si>
  <si>
    <t>coi/CD8/p14/KO | Freq. of Parent</t>
  </si>
  <si>
    <t>coi/CD8/p14/KO/BrdU+ | Freq. of Parent</t>
  </si>
  <si>
    <t>coi/CD8/p14/WT | Freq. of Parent</t>
  </si>
  <si>
    <t>coi/CD8/p14/WT/BrdU+ | Freq. of Parent</t>
  </si>
  <si>
    <t>_SPL_3h incorp_BrdU #A1_002.fcs</t>
  </si>
  <si>
    <t>_SPL_3h incorp_BrdU #A2_003.fcs</t>
  </si>
  <si>
    <t>_SPL_3h incorp_BrdU #B1_004.fcs</t>
  </si>
  <si>
    <t>_SPL_3h incorp_BrdU #B2_005.fcs</t>
  </si>
  <si>
    <t>Supp Fig 4c</t>
  </si>
  <si>
    <t>Supp Fig 4e</t>
  </si>
  <si>
    <t>WT MPEC</t>
  </si>
  <si>
    <t>KO MPEC</t>
  </si>
  <si>
    <t>coi/CD8+/AdTf | Freq. of Parent</t>
  </si>
  <si>
    <t>coi/CD8+/AdTf/KO | Freq. of Parent</t>
  </si>
  <si>
    <t>coi/CD8+/AdTf/KO/Q1: MPEC | Freq. of Parent</t>
  </si>
  <si>
    <t>coi/CD8+/AdTf/KO/Q3: SLEC | Freq. of Parent</t>
  </si>
  <si>
    <t>coi/CD8+/AdTf/WT | Freq. of Parent</t>
  </si>
  <si>
    <t>coi/CD8+/AdTf/WT/Q1: MPEC | Freq. of Parent</t>
  </si>
  <si>
    <t>coi/CD8+/AdTf/WT/Q3: SLEC | Freq. of Parent</t>
  </si>
  <si>
    <t>_D10_#un_005.fcs</t>
  </si>
  <si>
    <t>_D10_#1_001.fcs</t>
  </si>
  <si>
    <t>_D10_#3_002.fcs</t>
  </si>
  <si>
    <t>_D10_#10_003.fcs</t>
  </si>
  <si>
    <t>_D10_#30_004.fcs</t>
  </si>
  <si>
    <t>KO SELC</t>
  </si>
  <si>
    <t>WT SELC</t>
  </si>
  <si>
    <t>MPEC</t>
  </si>
  <si>
    <t>SLEC</t>
  </si>
  <si>
    <t>LCMV titer - day 60 p.i.</t>
  </si>
  <si>
    <t>pfu /organ [spleen]</t>
  </si>
  <si>
    <t>WT;p14_A1 </t>
  </si>
  <si>
    <t>WT;p14_A3</t>
  </si>
  <si>
    <t>WT;p14_A10 </t>
  </si>
  <si>
    <t>WT;p14_A30</t>
  </si>
  <si>
    <t>KO;p14_B1</t>
  </si>
  <si>
    <t>KO;p14_B3</t>
  </si>
  <si>
    <t>KO;p14_B10</t>
  </si>
  <si>
    <t>KO;p14_B30</t>
  </si>
  <si>
    <t>LCMV titer - day 6 p.i.</t>
  </si>
  <si>
    <t>weight (g)</t>
  </si>
  <si>
    <t>Counted foci / 200ul lysate</t>
  </si>
  <si>
    <t>total</t>
  </si>
  <si>
    <t>Titer</t>
  </si>
  <si>
    <t>factor x</t>
  </si>
  <si>
    <t>dilution 1/...  :</t>
  </si>
  <si>
    <t>pfu/fragment</t>
  </si>
  <si>
    <t>pfu/organ</t>
  </si>
  <si>
    <t>total SPL weight (mg)</t>
  </si>
  <si>
    <t>Titer fragment</t>
  </si>
  <si>
    <t>many</t>
  </si>
  <si>
    <t>Spleen D6</t>
  </si>
  <si>
    <t>Spleen D60</t>
  </si>
  <si>
    <t>none</t>
  </si>
  <si>
    <t xml:space="preserve">below detection </t>
  </si>
  <si>
    <t>Supp Fig 4f+g</t>
  </si>
  <si>
    <t>Supp Fig 4h</t>
  </si>
  <si>
    <t>%_CD8 AdTf - gp33 stim</t>
  </si>
  <si>
    <t>MFI_CD8 AdTf - gp33 stim</t>
  </si>
  <si>
    <t xml:space="preserve">coi/AdTf </t>
  </si>
  <si>
    <t xml:space="preserve">coi/AdTf/IFNg+ </t>
  </si>
  <si>
    <t xml:space="preserve">coi/AdTf/TNFa+ </t>
  </si>
  <si>
    <t>_ST4_gp33 stim_WT1_061.fcs</t>
  </si>
  <si>
    <t>2.85 %</t>
  </si>
  <si>
    <t>97.1 %</t>
  </si>
  <si>
    <t>95.4 %</t>
  </si>
  <si>
    <t>_ST4_gp33 stim_WT2_062.fcs</t>
  </si>
  <si>
    <t>7.77 %</t>
  </si>
  <si>
    <t>95.3 %</t>
  </si>
  <si>
    <t>94.2 %</t>
  </si>
  <si>
    <t>_ST4_gp33 stim_WT3_063.fcs</t>
  </si>
  <si>
    <t>6.52 %</t>
  </si>
  <si>
    <t>96.7 %</t>
  </si>
  <si>
    <t>95.8 %</t>
  </si>
  <si>
    <t>_ST4_gp33 stim_WT4_064.fcs</t>
  </si>
  <si>
    <t>5.76 %</t>
  </si>
  <si>
    <t>96.4 %</t>
  </si>
  <si>
    <t>_ST4_gp33 stim_WT5_065.fcs</t>
  </si>
  <si>
    <t>96.8 %</t>
  </si>
  <si>
    <t>95.5 %</t>
  </si>
  <si>
    <t>_ST4_gp33 stim_KO1_066.fcs</t>
  </si>
  <si>
    <t>2.39 %</t>
  </si>
  <si>
    <t>95.0 %</t>
  </si>
  <si>
    <t>93.8 %</t>
  </si>
  <si>
    <t>_ST4_gp33 stim_KO2_067.fcs</t>
  </si>
  <si>
    <t>89.0 %</t>
  </si>
  <si>
    <t>87.9 %</t>
  </si>
  <si>
    <t>_ST4_gp33 stim_KO3_068.fcs</t>
  </si>
  <si>
    <t>2.50 %</t>
  </si>
  <si>
    <t>94.6 %</t>
  </si>
  <si>
    <t>_ST4_gp33 stim_KO4_069.fcs</t>
  </si>
  <si>
    <t>95.6 %</t>
  </si>
  <si>
    <t>94.3 %</t>
  </si>
  <si>
    <t>_ST4_gp33 stim_KO5_070.fcs</t>
  </si>
  <si>
    <t>94.4 %</t>
  </si>
  <si>
    <t>92.0 %</t>
  </si>
  <si>
    <t>coi/AdTf | Freq. of Parent</t>
  </si>
  <si>
    <t>coi/AdTf | Geometric Mean (TNFa)</t>
  </si>
  <si>
    <t>coi/AdTf | Geometric Mean (IFNg)</t>
  </si>
  <si>
    <t>_ST4_ns_KO1_056.fcs</t>
  </si>
  <si>
    <t>_ST4_ns_KO2_057.fcs</t>
  </si>
  <si>
    <t>_ST4_ns_KO3_058.fcs</t>
  </si>
  <si>
    <t>_ST4_ns_KO4_059.fcs</t>
  </si>
  <si>
    <t>_ST4_ns_KO5_060.fcs</t>
  </si>
  <si>
    <t>_ST4_ns_WT1_051.fcs</t>
  </si>
  <si>
    <t>_ST4_ns_WT2_052.fcs</t>
  </si>
  <si>
    <t>_ST4_ns_WT3_053.fcs</t>
  </si>
  <si>
    <t>_ST4_ns_WT4_054.fcs</t>
  </si>
  <si>
    <t>_ST4_ns_WT5_055.fcs</t>
  </si>
  <si>
    <t>Supp Fig 4j</t>
  </si>
  <si>
    <t>6.37*</t>
  </si>
  <si>
    <t>37.8*</t>
  </si>
  <si>
    <t>0.55*</t>
  </si>
  <si>
    <t>32.6*</t>
  </si>
  <si>
    <t>0.37*</t>
  </si>
  <si>
    <t>0.33*</t>
  </si>
  <si>
    <t>22.2*</t>
  </si>
  <si>
    <t>0.35*</t>
  </si>
  <si>
    <t>0.61*</t>
  </si>
  <si>
    <t>1st AdTf [D10]</t>
  </si>
  <si>
    <t>2nd AdTf [D5,D7,D10]</t>
  </si>
  <si>
    <t>AnnexinV+ cells/ AdTf cells [blood]</t>
  </si>
  <si>
    <t>cells of interest/Single Cells | Freq. of Parent</t>
  </si>
  <si>
    <t>cells of interest/Single Cells/CD8+ | Freq. of Parent</t>
  </si>
  <si>
    <t>cells of interest/Single Cells/CD8+/45.1+ | Freq. of Parent</t>
  </si>
  <si>
    <t>cells of interest/Single Cells/CD8+/45.1+/AnnexinV+ | Freq. of Parent</t>
  </si>
  <si>
    <t>WT_A1_001.fcs</t>
  </si>
  <si>
    <t>WT_A3_002.fcs</t>
  </si>
  <si>
    <t>WT_A10_003.fcs</t>
  </si>
  <si>
    <t>WT_A30_004.fcs</t>
  </si>
  <si>
    <t>WT_A0_005.fcs</t>
  </si>
  <si>
    <t>WT_B1_006.fcs</t>
  </si>
  <si>
    <t>WT_B3_007.fcs</t>
  </si>
  <si>
    <t>WT_B10_008.fcs</t>
  </si>
  <si>
    <t>WT_B30_009.fcs</t>
  </si>
  <si>
    <t>WT_B0_010.fcs</t>
  </si>
  <si>
    <t>KO_C1_017.fcs</t>
  </si>
  <si>
    <t>KO_C3_018.fcs</t>
  </si>
  <si>
    <t>KO_C10_019.fcs</t>
  </si>
  <si>
    <t>KO_C30_020.fcs</t>
  </si>
  <si>
    <t>KO_C0_021.fcs</t>
  </si>
  <si>
    <t>KO_D1_022.fcs</t>
  </si>
  <si>
    <t>KO_D3_023.fcs</t>
  </si>
  <si>
    <t>KO_D10_024.fcs</t>
  </si>
  <si>
    <t>KO_D30_025.fcs</t>
  </si>
  <si>
    <t>KO_D0_026.fcs</t>
  </si>
  <si>
    <t>cells of interest/Single Cells/CD8+/CD45.1+ | Freq. of Parent</t>
  </si>
  <si>
    <t>cells of interest/Single Cells/CD8+/CD45.1+/AnnexinV+ | Freq. of Parent</t>
  </si>
  <si>
    <t>WT_1_001.fcs</t>
  </si>
  <si>
    <t>WT_2_002.fcs</t>
  </si>
  <si>
    <t>WT_3_003.fcs</t>
  </si>
  <si>
    <t>WT_4_004.fcs</t>
  </si>
  <si>
    <t>WT_5_005.fcs</t>
  </si>
  <si>
    <t>WT_6_006.fcs</t>
  </si>
  <si>
    <t>WT_7_007.fcs</t>
  </si>
  <si>
    <t>WT_8_008.fcs</t>
  </si>
  <si>
    <t>WT_9_009.fcs</t>
  </si>
  <si>
    <t>WT_10_010.fcs</t>
  </si>
  <si>
    <t>KO_1_011.fcs</t>
  </si>
  <si>
    <t>KO_2_012.fcs</t>
  </si>
  <si>
    <t>KO_3_013.fcs</t>
  </si>
  <si>
    <t>KO_4_014.fcs</t>
  </si>
  <si>
    <t>KO_5_015.fcs</t>
  </si>
  <si>
    <t>KO_6_016.fcs</t>
  </si>
  <si>
    <t>KO_7_017.fcs</t>
  </si>
  <si>
    <t>D5</t>
  </si>
  <si>
    <t>cells /Single Cells/CD8+ | Freq. of Parent</t>
  </si>
  <si>
    <t>cells /Single Cells/CD8+/CD45.1+ | Freq. of Parent</t>
  </si>
  <si>
    <t>cells /Single Cells/CD8+/CD45.1+/AnnexinV+ | Freq. of Parent</t>
  </si>
  <si>
    <t>Supp Fig 4k</t>
  </si>
  <si>
    <t>1st AdTf [D20]</t>
  </si>
  <si>
    <t>Ki67+ / AdTf cells [blood]</t>
  </si>
  <si>
    <t>Exp8 Revision KI67 %</t>
  </si>
  <si>
    <t>CD8+/AdTf cells </t>
  </si>
  <si>
    <t>CD8+/AdTf cells/gp33+/KI67+</t>
  </si>
  <si>
    <t>WT_A1</t>
  </si>
  <si>
    <t>WT_A1_iso</t>
  </si>
  <si>
    <t>WT_A3</t>
  </si>
  <si>
    <t>WT_A3_iso</t>
  </si>
  <si>
    <t>WT_A10</t>
  </si>
  <si>
    <t>WT_A10_iso</t>
  </si>
  <si>
    <t>WT_A30</t>
  </si>
  <si>
    <t>WT_A30_iso</t>
  </si>
  <si>
    <t>WT_A0</t>
  </si>
  <si>
    <t>WT_A0_iso</t>
  </si>
  <si>
    <t>WT_B1</t>
  </si>
  <si>
    <t>WT_B1_iso</t>
  </si>
  <si>
    <t>WT_B3</t>
  </si>
  <si>
    <t>WT_B3_iso</t>
  </si>
  <si>
    <t>WT_B10</t>
  </si>
  <si>
    <t>WT_B10_iso</t>
  </si>
  <si>
    <t>WT_B30</t>
  </si>
  <si>
    <t>WT_B30_iso</t>
  </si>
  <si>
    <t>WT_B0</t>
  </si>
  <si>
    <t>WT_B0_iso</t>
  </si>
  <si>
    <t>KO_C1</t>
  </si>
  <si>
    <t>KO_C1_iso</t>
  </si>
  <si>
    <t>KO_C3</t>
  </si>
  <si>
    <t>KO_C3_iso</t>
  </si>
  <si>
    <t>KO_C10</t>
  </si>
  <si>
    <t>KO_C10_iso</t>
  </si>
  <si>
    <t>KO_C30</t>
  </si>
  <si>
    <t>KO_C30_iso</t>
  </si>
  <si>
    <t>KO_C0</t>
  </si>
  <si>
    <t>KO_C0_iso</t>
  </si>
  <si>
    <t>KO_D1</t>
  </si>
  <si>
    <t>KO_D1_iso</t>
  </si>
  <si>
    <t>KO_D3</t>
  </si>
  <si>
    <t>KO_D3_iso</t>
  </si>
  <si>
    <t>KO_D10</t>
  </si>
  <si>
    <t>KO_D10_iso</t>
  </si>
  <si>
    <t>KO_D30</t>
  </si>
  <si>
    <t>KO_D30_iso</t>
  </si>
  <si>
    <t>KO_D0</t>
  </si>
  <si>
    <t>KO_D0_iso</t>
  </si>
  <si>
    <t>cells of interest/Single Cells/CD8+/AdTf gp33+ | Freq. of Parent</t>
  </si>
  <si>
    <t>cells of interest/Single Cells/CD8+/AdTf gp33+/Ki67+ | Freq. of Parent</t>
  </si>
  <si>
    <t>WT_A1_iso_002.fcs</t>
  </si>
  <si>
    <t>WT_A3_003.fcs</t>
  </si>
  <si>
    <t>WT_A3_iso_004.fcs</t>
  </si>
  <si>
    <t>WT_A10_005.fcs</t>
  </si>
  <si>
    <t>WT_A10_iso_006.fcs</t>
  </si>
  <si>
    <t>WT_A30_007.fcs</t>
  </si>
  <si>
    <t>WT_A30_iso_008.fcs</t>
  </si>
  <si>
    <t>WT_Aun_009.fcs</t>
  </si>
  <si>
    <t>WT_Aun_iso_010.fcs</t>
  </si>
  <si>
    <t>WT_B1_011.fcs</t>
  </si>
  <si>
    <t>WT_B1_iso_012.fcs</t>
  </si>
  <si>
    <t>WT_B3_013.fcs</t>
  </si>
  <si>
    <t>WT_B3_iso_014.fcs</t>
  </si>
  <si>
    <t>WT_B10_015.fcs</t>
  </si>
  <si>
    <t>WT_B10_iso_016.fcs</t>
  </si>
  <si>
    <t>WT_B30_017.fcs</t>
  </si>
  <si>
    <t>WT_B30_iso_018.fcs</t>
  </si>
  <si>
    <t>WT_Bun_019.fcs</t>
  </si>
  <si>
    <t>WT_Bun_iso_020.fcs</t>
  </si>
  <si>
    <t>KO_C1_028.fcs</t>
  </si>
  <si>
    <t>KO_C1_iso_029.fcs</t>
  </si>
  <si>
    <t>KO_C3_030.fcs</t>
  </si>
  <si>
    <t>KO_C3_iso_031.fcs</t>
  </si>
  <si>
    <t>KO_C10_032.fcs</t>
  </si>
  <si>
    <t>KO_C10_iso_033.fcs</t>
  </si>
  <si>
    <t>KO_C30_034.fcs</t>
  </si>
  <si>
    <t>KO_C30_iso_035.fcs</t>
  </si>
  <si>
    <t>KO_Cun_036.fcs</t>
  </si>
  <si>
    <t>KO_Cun_iso_037.fcs</t>
  </si>
  <si>
    <t>KO_D1_038.fcs</t>
  </si>
  <si>
    <t>KO_D1_iso_039.fcs</t>
  </si>
  <si>
    <t>KO_D3_040.fcs</t>
  </si>
  <si>
    <t>KO_D3_iso_041.fcs</t>
  </si>
  <si>
    <t>KO_D10_042.fcs</t>
  </si>
  <si>
    <t>KO_D10_iso_043.fcs</t>
  </si>
  <si>
    <t>KO_D30_044.fcs</t>
  </si>
  <si>
    <t>KO_D30_iso_045.fcs</t>
  </si>
  <si>
    <t>KO_Dun_046.fcs</t>
  </si>
  <si>
    <t>KO_Dun_iso_047.fcs</t>
  </si>
  <si>
    <t>CD8+/gp33+ </t>
  </si>
  <si>
    <t>CD8+/gp33+/AdTf cells/KI67+</t>
  </si>
  <si>
    <t>WT 1</t>
  </si>
  <si>
    <t>WT 1 iso</t>
  </si>
  <si>
    <t>WT 2</t>
  </si>
  <si>
    <t>WT 2 iso</t>
  </si>
  <si>
    <t>WT 3</t>
  </si>
  <si>
    <t>WT 3 iso</t>
  </si>
  <si>
    <t>WT 4</t>
  </si>
  <si>
    <t>WT 4 iso</t>
  </si>
  <si>
    <t>WT 5</t>
  </si>
  <si>
    <t>WT 5 iso</t>
  </si>
  <si>
    <t>WT 6</t>
  </si>
  <si>
    <t>WT 6 iso</t>
  </si>
  <si>
    <t>WT 7</t>
  </si>
  <si>
    <t>WT 7 iso</t>
  </si>
  <si>
    <t>WT 8</t>
  </si>
  <si>
    <t>WT 8 iso</t>
  </si>
  <si>
    <t>WT 9</t>
  </si>
  <si>
    <t>WT 9 iso</t>
  </si>
  <si>
    <t>WT 10</t>
  </si>
  <si>
    <t>WT 10 iso</t>
  </si>
  <si>
    <t>KO 1</t>
  </si>
  <si>
    <t>KO 1 iso</t>
  </si>
  <si>
    <t>KO 2</t>
  </si>
  <si>
    <t>KO 2 iso</t>
  </si>
  <si>
    <t>KO 3</t>
  </si>
  <si>
    <t>KO 3 iso</t>
  </si>
  <si>
    <t>KO 4</t>
  </si>
  <si>
    <t>KO 4 iso</t>
  </si>
  <si>
    <t>KO 5</t>
  </si>
  <si>
    <t>KO 5 iso</t>
  </si>
  <si>
    <t>KO 6</t>
  </si>
  <si>
    <t>KO 6 iso</t>
  </si>
  <si>
    <t>KO 7</t>
  </si>
  <si>
    <t>KO 7 iso</t>
  </si>
  <si>
    <t>cells of interest/Single Cells/CD8+/gp33+/AdTf cells | Freq. of Parent</t>
  </si>
  <si>
    <t>cells of interest/Single Cells/CD8+/gp33+/AdTf cells/KI67+ | Freq. of Parent</t>
  </si>
  <si>
    <t>WT_1_iso_002.fcs</t>
  </si>
  <si>
    <t>WT_2_003.fcs</t>
  </si>
  <si>
    <t>WT_2_iso_004.fcs</t>
  </si>
  <si>
    <t>WT_3_005.fcs</t>
  </si>
  <si>
    <t>WT_3_iso_006.fcs</t>
  </si>
  <si>
    <t>WT_4_007.fcs</t>
  </si>
  <si>
    <t>WT_4_iso_008.fcs</t>
  </si>
  <si>
    <t>WT_5_009.fcs</t>
  </si>
  <si>
    <t>WT_5_iso_010.fcs</t>
  </si>
  <si>
    <t>WT_6_011.fcs</t>
  </si>
  <si>
    <t>WT_6_iso_012.fcs</t>
  </si>
  <si>
    <t>WT_7_013.fcs</t>
  </si>
  <si>
    <t>WT_7_iso_014.fcs</t>
  </si>
  <si>
    <t>WT_8_015.fcs</t>
  </si>
  <si>
    <t>WT_8_iso_016.fcs</t>
  </si>
  <si>
    <t>WT_9_017.fcs</t>
  </si>
  <si>
    <t>WT_9_iso_018.fcs</t>
  </si>
  <si>
    <t>WT_10_019.fcs</t>
  </si>
  <si>
    <t>WT_10_iso_020.fcs</t>
  </si>
  <si>
    <t>KO_1_021.fcs</t>
  </si>
  <si>
    <t>KO_1_iso_022.fcs</t>
  </si>
  <si>
    <t>KO_2_023.fcs</t>
  </si>
  <si>
    <t>KO_2_iso_024.fcs</t>
  </si>
  <si>
    <t>KO_3_025.fcs</t>
  </si>
  <si>
    <t>KO_3_iso_026.fcs</t>
  </si>
  <si>
    <t>KO_4_027.fcs</t>
  </si>
  <si>
    <t>KO_4_iso_028.fcs</t>
  </si>
  <si>
    <t>KO_5_029.fcs</t>
  </si>
  <si>
    <t>KO_5_iso_030.fcs</t>
  </si>
  <si>
    <t>KO_6_031.fcs</t>
  </si>
  <si>
    <t>KO_6_iso_032.fcs</t>
  </si>
  <si>
    <t>KO_7_033.fcs</t>
  </si>
  <si>
    <t>KO_7_iso_034.fcs</t>
  </si>
  <si>
    <t>2nd AdTf [D5]</t>
  </si>
  <si>
    <t>2nd AdTf [D7]</t>
  </si>
  <si>
    <t>2nd AdTf [D10]</t>
  </si>
  <si>
    <t>Bak1</t>
  </si>
  <si>
    <t>Bcl10</t>
  </si>
  <si>
    <t>Bik</t>
  </si>
  <si>
    <t>Xiap</t>
  </si>
  <si>
    <t>Casp3</t>
  </si>
  <si>
    <t>Casp9</t>
  </si>
  <si>
    <t>Bcl2</t>
  </si>
  <si>
    <t>Bcl2l1</t>
  </si>
  <si>
    <t>D6_WT</t>
  </si>
  <si>
    <t>D6_KO</t>
  </si>
  <si>
    <t>Llgl2</t>
  </si>
  <si>
    <t>Map2k5</t>
  </si>
  <si>
    <t>Nfatc1</t>
  </si>
  <si>
    <t>Batf</t>
  </si>
  <si>
    <t>Bcl11b</t>
  </si>
  <si>
    <t>Cd74</t>
  </si>
  <si>
    <t>Nfkb2</t>
  </si>
  <si>
    <t>Rora</t>
  </si>
  <si>
    <t>D80_WT</t>
  </si>
  <si>
    <t>D80_KO</t>
  </si>
  <si>
    <t>Day 6</t>
  </si>
  <si>
    <t>Day 80</t>
  </si>
  <si>
    <t>Gapdh</t>
  </si>
  <si>
    <t>D6_KO1</t>
  </si>
  <si>
    <t>D80_KO1</t>
  </si>
  <si>
    <t>D6_KO2</t>
  </si>
  <si>
    <t>D80_KO2</t>
  </si>
  <si>
    <t>D6_KO3</t>
  </si>
  <si>
    <t>D80_WT1</t>
  </si>
  <si>
    <t>D6_WT1</t>
  </si>
  <si>
    <t>D80_WT2</t>
  </si>
  <si>
    <t>D6_WT2</t>
  </si>
  <si>
    <t>DelCt</t>
  </si>
  <si>
    <t>2^DelCt</t>
  </si>
  <si>
    <t>Mean WT</t>
  </si>
  <si>
    <t>Fold dif.</t>
  </si>
  <si>
    <t>Supp Fig 5b</t>
  </si>
  <si>
    <t>Supp Fig 5i</t>
  </si>
  <si>
    <t>WT IgG d3 (replicate values)</t>
  </si>
  <si>
    <t>KO IgG d3 (replicate values)</t>
  </si>
  <si>
    <t>Supp Fig 5m</t>
  </si>
  <si>
    <t>Glyco</t>
  </si>
  <si>
    <t>OCR/ECAR</t>
  </si>
  <si>
    <t>Mean</t>
  </si>
  <si>
    <t>Runx</t>
  </si>
  <si>
    <t>Ctnnb1</t>
  </si>
  <si>
    <t>Prdm1</t>
  </si>
  <si>
    <t>Supp Fig 7a</t>
  </si>
  <si>
    <t>Runx1</t>
  </si>
  <si>
    <t>Supp Fig 7b</t>
  </si>
  <si>
    <t>Run 2</t>
  </si>
  <si>
    <t>Run 1</t>
  </si>
  <si>
    <t>Bim</t>
  </si>
  <si>
    <t>RUN1</t>
  </si>
  <si>
    <t>KO4 less cells</t>
  </si>
  <si>
    <t>RUN2</t>
  </si>
  <si>
    <t>SEAHORSE</t>
  </si>
  <si>
    <t>EXAMPLES</t>
  </si>
  <si>
    <t>cytoplasmic b-catenine</t>
  </si>
  <si>
    <t>nuclear b-catenin</t>
  </si>
  <si>
    <t xml:space="preserve">number of </t>
  </si>
  <si>
    <t>d4</t>
  </si>
  <si>
    <t>d6</t>
  </si>
  <si>
    <t>mouse</t>
  </si>
  <si>
    <t xml:space="preserve">&gt; See RNAseq Accession </t>
  </si>
  <si>
    <t>SEAHOSRSE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</si>
</sst>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#,##0.000"/>
    <numFmt numFmtId="166" formatCode="#,##0.000000"/>
    <numFmt numFmtId="167" formatCode="0.0000"/>
    <numFmt numFmtId="168" formatCode="0.0"/>
    <numFmt numFmtId="169" formatCode="0.0%"/>
    <numFmt numFmtId="170" formatCode="0.000%"/>
  </numFmts>
  <fonts count="46" x14ac:knownFonts="1">
    <font>
      <sz val="12"/>
      <color theme="1"/>
      <name val="Calibri"/>
      <family val="2"/>
      <scheme val="minor"/>
    </font>
    <font>
      <b/>
      <sz val="10"/>
      <color indexed="8"/>
      <name val="Helvetica Neue"/>
      <family val="2"/>
    </font>
    <font>
      <sz val="11"/>
      <name val="Arial"/>
      <family val="2"/>
    </font>
    <font>
      <vertAlign val="subscript"/>
      <sz val="11"/>
      <name val="Arial"/>
      <family val="2"/>
    </font>
    <font>
      <b/>
      <sz val="16"/>
      <color theme="1"/>
      <name val="Calibri"/>
      <family val="2"/>
      <scheme val="minor"/>
    </font>
    <font>
      <sz val="11"/>
      <name val="Arial"/>
      <family val="2"/>
    </font>
    <font>
      <b/>
      <sz val="16"/>
      <color rgb="FF000000"/>
      <name val="Calibri"/>
      <family val="2"/>
      <scheme val="minor"/>
    </font>
    <font>
      <sz val="11"/>
      <color rgb="FF00B05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i/>
      <sz val="11"/>
      <color rgb="FF0000FF"/>
      <name val="Arial"/>
      <family val="2"/>
    </font>
    <font>
      <sz val="12"/>
      <color rgb="FF000000"/>
      <name val="Arial"/>
      <family val="2"/>
    </font>
    <font>
      <b/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  <font>
      <sz val="11"/>
      <color theme="4" tint="-0.249977111117893"/>
      <name val="Calibri"/>
      <family val="2"/>
      <scheme val="minor"/>
    </font>
    <font>
      <sz val="12"/>
      <name val="Arial"/>
      <family val="2"/>
    </font>
    <font>
      <b/>
      <sz val="10"/>
      <color rgb="FFFFFFFF"/>
      <name val="Arial"/>
      <family val="2"/>
    </font>
    <font>
      <sz val="12"/>
      <color theme="1"/>
      <name val="Calibri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vertAlign val="superscript"/>
      <sz val="9"/>
      <color rgb="FF000000"/>
      <name val="Arial"/>
      <family val="2"/>
    </font>
    <font>
      <sz val="12"/>
      <color theme="1"/>
      <name val="Helvetica"/>
      <family val="2"/>
    </font>
    <font>
      <sz val="10"/>
      <color rgb="FFD2000A"/>
      <name val="Arial"/>
      <family val="2"/>
    </font>
    <font>
      <sz val="11"/>
      <color rgb="FF350094"/>
      <name val="Trebuchet MS"/>
      <family val="2"/>
    </font>
    <font>
      <sz val="11"/>
      <color rgb="FF0B540F"/>
      <name val="Trebuchet MS"/>
      <family val="2"/>
    </font>
    <font>
      <sz val="11"/>
      <color rgb="FF000000"/>
      <name val="Trebuchet MS"/>
      <family val="2"/>
    </font>
    <font>
      <sz val="11"/>
      <color rgb="FF895203"/>
      <name val="Trebuchet MS"/>
      <family val="2"/>
    </font>
    <font>
      <b/>
      <sz val="11"/>
      <color rgb="FF000000"/>
      <name val="Trebuchet MS"/>
      <family val="2"/>
    </font>
    <font>
      <sz val="11"/>
      <color rgb="FF0B5101"/>
      <name val="Trebuchet MS"/>
      <family val="2"/>
    </font>
    <font>
      <b/>
      <sz val="16"/>
      <color rgb="FF000000"/>
      <name val="Trebuchet MS"/>
      <family val="2"/>
    </font>
    <font>
      <b/>
      <sz val="10"/>
      <color rgb="FF000000"/>
      <name val="Arial"/>
      <family val="2"/>
    </font>
    <font>
      <sz val="20"/>
      <color rgb="FF000000"/>
      <name val="Trebuchet MS"/>
      <family val="2"/>
    </font>
    <font>
      <sz val="10"/>
      <color rgb="FFFB0007"/>
      <name val="Arial"/>
      <family val="2"/>
    </font>
    <font>
      <sz val="10"/>
      <color theme="1"/>
      <name val="Arial"/>
      <family val="2"/>
    </font>
    <font>
      <sz val="11"/>
      <color theme="1"/>
      <name val="Trebuchet MS"/>
      <family val="2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57171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538DD5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10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18" applyNumberFormat="0" applyAlignment="0" applyProtection="0"/>
    <xf numFmtId="9" fontId="9" fillId="0" borderId="0" applyFont="0" applyFill="0" applyBorder="0" applyAlignment="0" applyProtection="0"/>
    <xf numFmtId="0" fontId="8" fillId="0" borderId="0"/>
  </cellStyleXfs>
  <cellXfs count="485">
    <xf numFmtId="0" fontId="0" fillId="0" borderId="0" xfId="0"/>
    <xf numFmtId="0" fontId="0" fillId="0" borderId="0" xfId="0" applyFill="1" applyAlignment="1">
      <alignment vertical="top"/>
    </xf>
    <xf numFmtId="49" fontId="1" fillId="0" borderId="1" xfId="0" applyNumberFormat="1" applyFont="1" applyFill="1" applyBorder="1" applyAlignment="1">
      <alignment vertical="top"/>
    </xf>
    <xf numFmtId="49" fontId="0" fillId="0" borderId="1" xfId="0" applyNumberFormat="1" applyFill="1" applyBorder="1" applyAlignment="1">
      <alignment vertical="top"/>
    </xf>
    <xf numFmtId="0" fontId="0" fillId="0" borderId="1" xfId="0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0" xfId="0" applyFill="1" applyAlignment="1">
      <alignment vertical="top"/>
    </xf>
    <xf numFmtId="2" fontId="0" fillId="2" borderId="1" xfId="0" applyNumberFormat="1" applyFill="1" applyBorder="1" applyAlignment="1">
      <alignment vertical="top"/>
    </xf>
    <xf numFmtId="0" fontId="0" fillId="0" borderId="0" xfId="0" applyAlignment="1">
      <alignment vertical="top"/>
    </xf>
    <xf numFmtId="49" fontId="1" fillId="3" borderId="1" xfId="0" applyNumberFormat="1" applyFont="1" applyFill="1" applyBorder="1" applyAlignment="1">
      <alignment vertical="top"/>
    </xf>
    <xf numFmtId="49" fontId="0" fillId="3" borderId="1" xfId="0" applyNumberFormat="1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3" borderId="0" xfId="0" applyFill="1" applyAlignment="1">
      <alignment vertical="top"/>
    </xf>
    <xf numFmtId="2" fontId="0" fillId="3" borderId="1" xfId="0" applyNumberFormat="1" applyFill="1" applyBorder="1" applyAlignment="1">
      <alignment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7" fillId="0" borderId="0" xfId="0" applyFont="1"/>
    <xf numFmtId="0" fontId="0" fillId="0" borderId="2" xfId="0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6" borderId="4" xfId="0" applyFill="1" applyBorder="1"/>
    <xf numFmtId="0" fontId="0" fillId="6" borderId="5" xfId="0" applyFill="1" applyBorder="1"/>
    <xf numFmtId="0" fontId="0" fillId="0" borderId="6" xfId="0" applyBorder="1"/>
    <xf numFmtId="0" fontId="0" fillId="0" borderId="7" xfId="0" applyBorder="1"/>
    <xf numFmtId="0" fontId="0" fillId="5" borderId="8" xfId="0" applyFill="1" applyBorder="1"/>
    <xf numFmtId="0" fontId="0" fillId="6" borderId="3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8" fillId="0" borderId="15" xfId="1" applyBorder="1"/>
    <xf numFmtId="0" fontId="8" fillId="0" borderId="6" xfId="1" applyBorder="1"/>
    <xf numFmtId="0" fontId="8" fillId="0" borderId="7" xfId="1" applyBorder="1"/>
    <xf numFmtId="0" fontId="8" fillId="0" borderId="11" xfId="1" applyBorder="1"/>
    <xf numFmtId="0" fontId="8" fillId="0" borderId="2" xfId="1" applyBorder="1"/>
    <xf numFmtId="0" fontId="0" fillId="7" borderId="0" xfId="0" applyFill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16" xfId="0" applyBorder="1"/>
    <xf numFmtId="0" fontId="0" fillId="0" borderId="8" xfId="0" applyBorder="1"/>
    <xf numFmtId="0" fontId="0" fillId="0" borderId="17" xfId="0" applyBorder="1"/>
    <xf numFmtId="0" fontId="4" fillId="3" borderId="0" xfId="0" applyFont="1" applyFill="1" applyAlignment="1">
      <alignment horizontal="center"/>
    </xf>
    <xf numFmtId="0" fontId="10" fillId="9" borderId="0" xfId="2" applyAlignment="1"/>
    <xf numFmtId="0" fontId="13" fillId="12" borderId="19" xfId="5" applyBorder="1" applyAlignment="1"/>
    <xf numFmtId="0" fontId="0" fillId="13" borderId="20" xfId="0" applyFill="1" applyBorder="1" applyAlignment="1">
      <alignment horizontal="left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1" fillId="10" borderId="20" xfId="3" applyBorder="1"/>
    <xf numFmtId="0" fontId="0" fillId="13" borderId="24" xfId="0" applyFill="1" applyBorder="1" applyAlignment="1">
      <alignment horizontal="left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4" xfId="0" applyBorder="1"/>
    <xf numFmtId="0" fontId="0" fillId="0" borderId="15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14" borderId="24" xfId="0" applyFill="1" applyBorder="1" applyAlignment="1">
      <alignment horizontal="left"/>
    </xf>
    <xf numFmtId="0" fontId="10" fillId="9" borderId="24" xfId="2" applyBorder="1"/>
    <xf numFmtId="0" fontId="16" fillId="14" borderId="24" xfId="0" applyFont="1" applyFill="1" applyBorder="1" applyAlignment="1">
      <alignment horizontal="left"/>
    </xf>
    <xf numFmtId="0" fontId="16" fillId="0" borderId="11" xfId="0" applyFont="1" applyBorder="1"/>
    <xf numFmtId="0" fontId="16" fillId="0" borderId="25" xfId="0" applyFont="1" applyBorder="1"/>
    <xf numFmtId="0" fontId="16" fillId="0" borderId="0" xfId="0" applyFont="1"/>
    <xf numFmtId="0" fontId="16" fillId="0" borderId="26" xfId="0" applyFont="1" applyBorder="1"/>
    <xf numFmtId="0" fontId="16" fillId="0" borderId="27" xfId="0" applyFont="1" applyBorder="1"/>
    <xf numFmtId="0" fontId="16" fillId="0" borderId="24" xfId="0" applyFont="1" applyBorder="1"/>
    <xf numFmtId="0" fontId="0" fillId="14" borderId="32" xfId="0" applyFill="1" applyBorder="1" applyAlignment="1">
      <alignment horizontal="left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10" fillId="9" borderId="32" xfId="2" applyBorder="1"/>
    <xf numFmtId="0" fontId="2" fillId="0" borderId="0" xfId="0" applyFont="1" applyAlignment="1">
      <alignment horizontal="left"/>
    </xf>
    <xf numFmtId="0" fontId="0" fillId="4" borderId="0" xfId="0" applyFill="1"/>
    <xf numFmtId="0" fontId="0" fillId="4" borderId="0" xfId="0" applyFill="1" applyAlignment="1"/>
    <xf numFmtId="0" fontId="8" fillId="0" borderId="0" xfId="0" applyFont="1"/>
    <xf numFmtId="164" fontId="0" fillId="0" borderId="0" xfId="0" applyNumberFormat="1"/>
    <xf numFmtId="0" fontId="0" fillId="15" borderId="0" xfId="0" applyFill="1"/>
    <xf numFmtId="0" fontId="0" fillId="16" borderId="0" xfId="0" applyFill="1"/>
    <xf numFmtId="0" fontId="9" fillId="0" borderId="0" xfId="2" applyFont="1" applyFill="1"/>
    <xf numFmtId="0" fontId="9" fillId="16" borderId="25" xfId="2" applyFont="1" applyFill="1" applyBorder="1"/>
    <xf numFmtId="0" fontId="12" fillId="11" borderId="0" xfId="4"/>
    <xf numFmtId="0" fontId="0" fillId="17" borderId="0" xfId="0" applyFill="1"/>
    <xf numFmtId="0" fontId="8" fillId="0" borderId="36" xfId="0" applyFont="1" applyBorder="1"/>
    <xf numFmtId="0" fontId="8" fillId="0" borderId="37" xfId="0" applyFont="1" applyBorder="1"/>
    <xf numFmtId="0" fontId="0" fillId="0" borderId="0" xfId="0" applyFont="1"/>
    <xf numFmtId="0" fontId="9" fillId="18" borderId="0" xfId="2" applyFont="1" applyFill="1"/>
    <xf numFmtId="0" fontId="8" fillId="13" borderId="9" xfId="0" applyFont="1" applyFill="1" applyBorder="1"/>
    <xf numFmtId="0" fontId="0" fillId="13" borderId="0" xfId="0" applyFill="1"/>
    <xf numFmtId="0" fontId="0" fillId="13" borderId="6" xfId="0" applyFill="1" applyBorder="1"/>
    <xf numFmtId="0" fontId="5" fillId="0" borderId="0" xfId="0" applyFont="1" applyAlignment="1">
      <alignment horizontal="left"/>
    </xf>
    <xf numFmtId="0" fontId="0" fillId="0" borderId="36" xfId="0" applyBorder="1"/>
    <xf numFmtId="0" fontId="0" fillId="0" borderId="37" xfId="0" applyBorder="1"/>
    <xf numFmtId="0" fontId="12" fillId="11" borderId="0" xfId="4" applyAlignment="1">
      <alignment horizontal="center"/>
    </xf>
    <xf numFmtId="0" fontId="9" fillId="0" borderId="0" xfId="4" applyFont="1" applyFill="1"/>
    <xf numFmtId="0" fontId="9" fillId="0" borderId="0" xfId="0" applyFont="1" applyFill="1"/>
    <xf numFmtId="10" fontId="9" fillId="0" borderId="0" xfId="2" applyNumberFormat="1" applyFont="1" applyFill="1" applyAlignment="1">
      <alignment horizontal="left"/>
    </xf>
    <xf numFmtId="10" fontId="9" fillId="19" borderId="0" xfId="0" applyNumberFormat="1" applyFont="1" applyFill="1" applyAlignment="1">
      <alignment horizontal="left"/>
    </xf>
    <xf numFmtId="0" fontId="9" fillId="19" borderId="0" xfId="0" applyFont="1" applyFill="1"/>
    <xf numFmtId="0" fontId="0" fillId="19" borderId="0" xfId="0" applyFont="1" applyFill="1"/>
    <xf numFmtId="0" fontId="0" fillId="19" borderId="0" xfId="0" applyFill="1"/>
    <xf numFmtId="0" fontId="17" fillId="0" borderId="0" xfId="0" applyFont="1"/>
    <xf numFmtId="0" fontId="18" fillId="0" borderId="0" xfId="0" applyFont="1"/>
    <xf numFmtId="0" fontId="18" fillId="4" borderId="0" xfId="0" applyFont="1" applyFill="1"/>
    <xf numFmtId="0" fontId="8" fillId="0" borderId="0" xfId="1" applyBorder="1"/>
    <xf numFmtId="0" fontId="8" fillId="0" borderId="36" xfId="1" applyBorder="1"/>
    <xf numFmtId="0" fontId="8" fillId="0" borderId="9" xfId="1" applyBorder="1"/>
    <xf numFmtId="0" fontId="8" fillId="0" borderId="10" xfId="1" applyBorder="1"/>
    <xf numFmtId="0" fontId="8" fillId="0" borderId="38" xfId="1" applyBorder="1"/>
    <xf numFmtId="0" fontId="8" fillId="0" borderId="37" xfId="1" applyBorder="1"/>
    <xf numFmtId="0" fontId="8" fillId="0" borderId="30" xfId="1" applyBorder="1"/>
    <xf numFmtId="0" fontId="8" fillId="0" borderId="28" xfId="1" applyBorder="1"/>
    <xf numFmtId="0" fontId="8" fillId="0" borderId="27" xfId="1" applyBorder="1"/>
    <xf numFmtId="0" fontId="8" fillId="0" borderId="25" xfId="1" applyBorder="1"/>
    <xf numFmtId="0" fontId="19" fillId="0" borderId="1" xfId="0" applyFont="1" applyBorder="1" applyAlignment="1">
      <alignment horizontal="center" vertical="center"/>
    </xf>
    <xf numFmtId="0" fontId="19" fillId="0" borderId="0" xfId="0" applyFont="1"/>
    <xf numFmtId="165" fontId="0" fillId="0" borderId="0" xfId="0" applyNumberFormat="1"/>
    <xf numFmtId="165" fontId="0" fillId="0" borderId="6" xfId="0" applyNumberFormat="1" applyBorder="1"/>
    <xf numFmtId="0" fontId="0" fillId="20" borderId="0" xfId="0" applyFill="1"/>
    <xf numFmtId="0" fontId="19" fillId="0" borderId="0" xfId="0" applyFont="1" applyAlignment="1">
      <alignment horizontal="center" vertical="center"/>
    </xf>
    <xf numFmtId="166" fontId="0" fillId="0" borderId="0" xfId="0" applyNumberFormat="1"/>
    <xf numFmtId="166" fontId="0" fillId="0" borderId="6" xfId="0" applyNumberFormat="1" applyBorder="1"/>
    <xf numFmtId="0" fontId="14" fillId="0" borderId="0" xfId="0" applyFont="1"/>
    <xf numFmtId="165" fontId="14" fillId="0" borderId="0" xfId="0" applyNumberFormat="1" applyFont="1"/>
    <xf numFmtId="166" fontId="14" fillId="0" borderId="0" xfId="0" applyNumberFormat="1" applyFont="1"/>
    <xf numFmtId="0" fontId="5" fillId="0" borderId="36" xfId="0" applyFont="1" applyBorder="1"/>
    <xf numFmtId="0" fontId="5" fillId="0" borderId="9" xfId="0" applyFont="1" applyBorder="1"/>
    <xf numFmtId="0" fontId="5" fillId="0" borderId="37" xfId="0" applyFont="1" applyBorder="1"/>
    <xf numFmtId="0" fontId="5" fillId="0" borderId="27" xfId="0" applyFont="1" applyBorder="1"/>
    <xf numFmtId="0" fontId="5" fillId="0" borderId="0" xfId="0" applyFont="1" applyBorder="1"/>
    <xf numFmtId="0" fontId="5" fillId="0" borderId="25" xfId="0" applyFont="1" applyBorder="1"/>
    <xf numFmtId="0" fontId="5" fillId="0" borderId="30" xfId="0" applyFont="1" applyBorder="1"/>
    <xf numFmtId="0" fontId="5" fillId="0" borderId="6" xfId="0" applyFont="1" applyBorder="1"/>
    <xf numFmtId="0" fontId="5" fillId="0" borderId="28" xfId="0" applyFont="1" applyBorder="1"/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0" fillId="17" borderId="0" xfId="0" applyFill="1" applyAlignment="1">
      <alignment horizontal="center"/>
    </xf>
    <xf numFmtId="0" fontId="0" fillId="15" borderId="28" xfId="0" applyFill="1" applyBorder="1"/>
    <xf numFmtId="0" fontId="0" fillId="0" borderId="39" xfId="0" applyBorder="1"/>
    <xf numFmtId="0" fontId="15" fillId="0" borderId="0" xfId="0" applyFont="1"/>
    <xf numFmtId="0" fontId="0" fillId="0" borderId="36" xfId="0" applyFill="1" applyBorder="1"/>
    <xf numFmtId="0" fontId="9" fillId="0" borderId="9" xfId="4" applyFont="1" applyFill="1" applyBorder="1"/>
    <xf numFmtId="0" fontId="9" fillId="0" borderId="0" xfId="4" applyFont="1" applyFill="1" applyBorder="1"/>
    <xf numFmtId="0" fontId="9" fillId="0" borderId="6" xfId="4" applyFont="1" applyFill="1" applyBorder="1"/>
    <xf numFmtId="0" fontId="0" fillId="0" borderId="0" xfId="0" applyFill="1" applyBorder="1"/>
    <xf numFmtId="2" fontId="0" fillId="0" borderId="0" xfId="0" applyNumberFormat="1" applyFill="1" applyBorder="1"/>
    <xf numFmtId="0" fontId="0" fillId="0" borderId="11" xfId="0" applyFill="1" applyBorder="1"/>
    <xf numFmtId="0" fontId="0" fillId="0" borderId="9" xfId="0" applyFill="1" applyBorder="1"/>
    <xf numFmtId="0" fontId="0" fillId="0" borderId="6" xfId="0" applyFill="1" applyBorder="1"/>
    <xf numFmtId="167" fontId="0" fillId="0" borderId="12" xfId="0" applyNumberFormat="1" applyFill="1" applyBorder="1"/>
    <xf numFmtId="167" fontId="0" fillId="0" borderId="14" xfId="0" applyNumberFormat="1" applyFill="1" applyBorder="1"/>
    <xf numFmtId="167" fontId="0" fillId="0" borderId="11" xfId="0" applyNumberFormat="1" applyFill="1" applyBorder="1"/>
    <xf numFmtId="167" fontId="0" fillId="0" borderId="2" xfId="0" applyNumberFormat="1" applyFill="1" applyBorder="1"/>
    <xf numFmtId="167" fontId="0" fillId="0" borderId="15" xfId="0" applyNumberFormat="1" applyFill="1" applyBorder="1"/>
    <xf numFmtId="167" fontId="0" fillId="0" borderId="7" xfId="0" applyNumberFormat="1" applyFill="1" applyBorder="1"/>
    <xf numFmtId="167" fontId="0" fillId="0" borderId="16" xfId="0" applyNumberFormat="1" applyFill="1" applyBorder="1"/>
    <xf numFmtId="167" fontId="0" fillId="0" borderId="17" xfId="0" applyNumberFormat="1" applyFill="1" applyBorder="1"/>
    <xf numFmtId="0" fontId="8" fillId="0" borderId="39" xfId="1" applyBorder="1"/>
    <xf numFmtId="0" fontId="8" fillId="0" borderId="26" xfId="1" applyBorder="1"/>
    <xf numFmtId="0" fontId="8" fillId="0" borderId="29" xfId="1" applyBorder="1"/>
    <xf numFmtId="0" fontId="0" fillId="0" borderId="2" xfId="0" applyFill="1" applyBorder="1"/>
    <xf numFmtId="0" fontId="2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1" applyBorder="1"/>
    <xf numFmtId="0" fontId="9" fillId="0" borderId="1" xfId="4" applyFont="1" applyFill="1" applyBorder="1"/>
    <xf numFmtId="0" fontId="0" fillId="0" borderId="1" xfId="0" applyBorder="1"/>
    <xf numFmtId="0" fontId="0" fillId="0" borderId="0" xfId="0" applyFill="1"/>
    <xf numFmtId="0" fontId="0" fillId="0" borderId="39" xfId="0" applyFill="1" applyBorder="1"/>
    <xf numFmtId="0" fontId="0" fillId="0" borderId="26" xfId="0" applyFill="1" applyBorder="1"/>
    <xf numFmtId="0" fontId="0" fillId="0" borderId="29" xfId="0" applyFill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22" fillId="0" borderId="0" xfId="0" applyFont="1" applyAlignment="1">
      <alignment horizontal="right"/>
    </xf>
    <xf numFmtId="0" fontId="2" fillId="21" borderId="0" xfId="0" applyFont="1" applyFill="1" applyAlignment="1">
      <alignment horizontal="center"/>
    </xf>
    <xf numFmtId="0" fontId="11" fillId="10" borderId="0" xfId="3"/>
    <xf numFmtId="10" fontId="0" fillId="0" borderId="0" xfId="0" applyNumberFormat="1"/>
    <xf numFmtId="0" fontId="15" fillId="0" borderId="0" xfId="0" applyFont="1" applyAlignment="1">
      <alignment horizontal="center"/>
    </xf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  <xf numFmtId="0" fontId="2" fillId="22" borderId="0" xfId="0" applyFont="1" applyFill="1" applyAlignment="1">
      <alignment horizontal="center"/>
    </xf>
    <xf numFmtId="0" fontId="11" fillId="10" borderId="0" xfId="3" applyAlignment="1">
      <alignment horizontal="right"/>
    </xf>
    <xf numFmtId="0" fontId="9" fillId="22" borderId="0" xfId="4" applyFont="1" applyFill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2" fillId="22" borderId="6" xfId="0" applyFont="1" applyFill="1" applyBorder="1" applyAlignment="1">
      <alignment horizontal="center"/>
    </xf>
    <xf numFmtId="0" fontId="2" fillId="21" borderId="6" xfId="0" applyFont="1" applyFill="1" applyBorder="1" applyAlignment="1">
      <alignment horizontal="center"/>
    </xf>
    <xf numFmtId="0" fontId="0" fillId="21" borderId="0" xfId="0" applyFill="1"/>
    <xf numFmtId="0" fontId="0" fillId="7" borderId="6" xfId="0" applyFill="1" applyBorder="1"/>
    <xf numFmtId="0" fontId="8" fillId="22" borderId="0" xfId="0" applyFont="1" applyFill="1"/>
    <xf numFmtId="0" fontId="0" fillId="22" borderId="0" xfId="0" applyFill="1"/>
    <xf numFmtId="0" fontId="0" fillId="22" borderId="6" xfId="0" applyFill="1" applyBorder="1"/>
    <xf numFmtId="0" fontId="0" fillId="0" borderId="9" xfId="0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2" fontId="9" fillId="0" borderId="0" xfId="3" applyNumberFormat="1" applyFont="1" applyFill="1" applyBorder="1" applyAlignment="1">
      <alignment horizontal="center"/>
    </xf>
    <xf numFmtId="0" fontId="0" fillId="22" borderId="37" xfId="0" applyFill="1" applyBorder="1"/>
    <xf numFmtId="0" fontId="0" fillId="22" borderId="25" xfId="0" applyFill="1" applyBorder="1"/>
    <xf numFmtId="0" fontId="0" fillId="22" borderId="28" xfId="0" applyFill="1" applyBorder="1"/>
    <xf numFmtId="0" fontId="0" fillId="21" borderId="25" xfId="0" applyFill="1" applyBorder="1"/>
    <xf numFmtId="0" fontId="0" fillId="21" borderId="28" xfId="0" applyFill="1" applyBorder="1"/>
    <xf numFmtId="0" fontId="2" fillId="0" borderId="0" xfId="0" applyFont="1" applyAlignment="1"/>
    <xf numFmtId="0" fontId="2" fillId="0" borderId="25" xfId="0" applyFont="1" applyBorder="1"/>
    <xf numFmtId="0" fontId="2" fillId="0" borderId="0" xfId="0" applyFont="1" applyBorder="1"/>
    <xf numFmtId="0" fontId="24" fillId="0" borderId="0" xfId="0" applyFont="1"/>
    <xf numFmtId="2" fontId="0" fillId="0" borderId="0" xfId="6" applyNumberFormat="1" applyFont="1"/>
    <xf numFmtId="2" fontId="0" fillId="0" borderId="0" xfId="6" applyNumberFormat="1" applyFont="1" applyAlignment="1">
      <alignment horizontal="right"/>
    </xf>
    <xf numFmtId="2" fontId="0" fillId="0" borderId="0" xfId="6" applyNumberFormat="1" applyFont="1" applyBorder="1" applyAlignment="1">
      <alignment horizontal="right"/>
    </xf>
    <xf numFmtId="2" fontId="0" fillId="0" borderId="6" xfId="6" applyNumberFormat="1" applyFont="1" applyBorder="1" applyAlignment="1">
      <alignment horizontal="right"/>
    </xf>
    <xf numFmtId="0" fontId="0" fillId="0" borderId="41" xfId="0" applyFill="1" applyBorder="1"/>
    <xf numFmtId="2" fontId="0" fillId="0" borderId="39" xfId="6" applyNumberFormat="1" applyFont="1" applyBorder="1"/>
    <xf numFmtId="2" fontId="0" fillId="0" borderId="26" xfId="6" applyNumberFormat="1" applyFont="1" applyBorder="1"/>
    <xf numFmtId="2" fontId="0" fillId="0" borderId="29" xfId="6" applyNumberFormat="1" applyFont="1" applyBorder="1"/>
    <xf numFmtId="11" fontId="0" fillId="0" borderId="0" xfId="0" applyNumberFormat="1"/>
    <xf numFmtId="11" fontId="0" fillId="0" borderId="0" xfId="0" applyNumberFormat="1" applyFont="1"/>
    <xf numFmtId="164" fontId="0" fillId="0" borderId="0" xfId="0" applyNumberFormat="1" applyFont="1"/>
    <xf numFmtId="0" fontId="0" fillId="0" borderId="6" xfId="0" applyFont="1" applyBorder="1"/>
    <xf numFmtId="11" fontId="0" fillId="0" borderId="6" xfId="0" applyNumberFormat="1" applyFont="1" applyBorder="1"/>
    <xf numFmtId="164" fontId="0" fillId="0" borderId="6" xfId="0" applyNumberFormat="1" applyFont="1" applyBorder="1"/>
    <xf numFmtId="0" fontId="0" fillId="0" borderId="26" xfId="0" applyFont="1" applyBorder="1"/>
    <xf numFmtId="11" fontId="0" fillId="21" borderId="26" xfId="0" applyNumberFormat="1" applyFont="1" applyFill="1" applyBorder="1" applyAlignment="1">
      <alignment horizontal="left"/>
    </xf>
    <xf numFmtId="168" fontId="0" fillId="21" borderId="26" xfId="0" applyNumberFormat="1" applyFont="1" applyFill="1" applyBorder="1"/>
    <xf numFmtId="168" fontId="0" fillId="21" borderId="29" xfId="0" applyNumberFormat="1" applyFont="1" applyFill="1" applyBorder="1"/>
    <xf numFmtId="11" fontId="0" fillId="22" borderId="39" xfId="0" applyNumberFormat="1" applyFill="1" applyBorder="1" applyAlignment="1">
      <alignment horizontal="left"/>
    </xf>
    <xf numFmtId="11" fontId="0" fillId="22" borderId="26" xfId="0" applyNumberFormat="1" applyFill="1" applyBorder="1" applyAlignment="1">
      <alignment horizontal="left"/>
    </xf>
    <xf numFmtId="11" fontId="0" fillId="22" borderId="29" xfId="0" applyNumberFormat="1" applyFont="1" applyFill="1" applyBorder="1" applyAlignment="1">
      <alignment horizontal="left"/>
    </xf>
    <xf numFmtId="168" fontId="0" fillId="22" borderId="39" xfId="0" applyNumberFormat="1" applyFill="1" applyBorder="1"/>
    <xf numFmtId="168" fontId="0" fillId="22" borderId="26" xfId="0" applyNumberFormat="1" applyFill="1" applyBorder="1"/>
    <xf numFmtId="168" fontId="0" fillId="22" borderId="29" xfId="0" applyNumberFormat="1" applyFont="1" applyFill="1" applyBorder="1"/>
    <xf numFmtId="0" fontId="17" fillId="0" borderId="0" xfId="0" applyFont="1" applyAlignment="1">
      <alignment horizontal="left"/>
    </xf>
    <xf numFmtId="0" fontId="2" fillId="0" borderId="28" xfId="0" applyFont="1" applyBorder="1"/>
    <xf numFmtId="0" fontId="2" fillId="0" borderId="6" xfId="0" applyFont="1" applyBorder="1"/>
    <xf numFmtId="0" fontId="12" fillId="11" borderId="39" xfId="4" applyBorder="1"/>
    <xf numFmtId="0" fontId="0" fillId="24" borderId="43" xfId="0" applyFill="1" applyBorder="1" applyAlignment="1">
      <alignment horizontal="right"/>
    </xf>
    <xf numFmtId="0" fontId="0" fillId="0" borderId="20" xfId="0" applyBorder="1"/>
    <xf numFmtId="0" fontId="0" fillId="0" borderId="32" xfId="0" applyBorder="1"/>
    <xf numFmtId="0" fontId="8" fillId="24" borderId="43" xfId="7" applyFill="1" applyBorder="1" applyAlignment="1">
      <alignment horizontal="right"/>
    </xf>
    <xf numFmtId="0" fontId="8" fillId="0" borderId="20" xfId="7" applyBorder="1"/>
    <xf numFmtId="0" fontId="8" fillId="0" borderId="24" xfId="7" applyBorder="1"/>
    <xf numFmtId="0" fontId="8" fillId="0" borderId="32" xfId="7" applyBorder="1"/>
    <xf numFmtId="0" fontId="8" fillId="0" borderId="43" xfId="7" applyBorder="1" applyAlignment="1">
      <alignment horizontal="right"/>
    </xf>
    <xf numFmtId="0" fontId="8" fillId="0" borderId="0" xfId="0" applyFont="1" applyAlignment="1">
      <alignment horizontal="left"/>
    </xf>
    <xf numFmtId="2" fontId="8" fillId="0" borderId="0" xfId="0" applyNumberFormat="1" applyFont="1"/>
    <xf numFmtId="0" fontId="27" fillId="0" borderId="0" xfId="0" applyFont="1"/>
    <xf numFmtId="0" fontId="28" fillId="0" borderId="0" xfId="0" applyFont="1"/>
    <xf numFmtId="0" fontId="28" fillId="0" borderId="6" xfId="0" applyFont="1" applyBorder="1"/>
    <xf numFmtId="0" fontId="28" fillId="26" borderId="6" xfId="0" applyFont="1" applyFill="1" applyBorder="1"/>
    <xf numFmtId="0" fontId="28" fillId="0" borderId="28" xfId="0" applyFont="1" applyBorder="1"/>
    <xf numFmtId="0" fontId="28" fillId="27" borderId="6" xfId="0" applyFont="1" applyFill="1" applyBorder="1"/>
    <xf numFmtId="0" fontId="19" fillId="26" borderId="0" xfId="0" applyFont="1" applyFill="1"/>
    <xf numFmtId="0" fontId="8" fillId="26" borderId="0" xfId="0" applyFont="1" applyFill="1"/>
    <xf numFmtId="0" fontId="8" fillId="27" borderId="0" xfId="0" applyFont="1" applyFill="1"/>
    <xf numFmtId="2" fontId="28" fillId="0" borderId="0" xfId="0" applyNumberFormat="1" applyFont="1"/>
    <xf numFmtId="2" fontId="28" fillId="0" borderId="25" xfId="0" applyNumberFormat="1" applyFont="1" applyBorder="1"/>
    <xf numFmtId="0" fontId="28" fillId="0" borderId="25" xfId="0" applyFont="1" applyBorder="1"/>
    <xf numFmtId="2" fontId="28" fillId="26" borderId="6" xfId="0" applyNumberFormat="1" applyFont="1" applyFill="1" applyBorder="1"/>
    <xf numFmtId="2" fontId="28" fillId="27" borderId="6" xfId="0" applyNumberFormat="1" applyFont="1" applyFill="1" applyBorder="1"/>
    <xf numFmtId="2" fontId="19" fillId="26" borderId="0" xfId="0" applyNumberFormat="1" applyFont="1" applyFill="1"/>
    <xf numFmtId="2" fontId="28" fillId="26" borderId="0" xfId="0" applyNumberFormat="1" applyFont="1" applyFill="1"/>
    <xf numFmtId="2" fontId="8" fillId="27" borderId="0" xfId="0" applyNumberFormat="1" applyFont="1" applyFill="1"/>
    <xf numFmtId="2" fontId="28" fillId="27" borderId="0" xfId="0" applyNumberFormat="1" applyFont="1" applyFill="1"/>
    <xf numFmtId="0" fontId="27" fillId="22" borderId="0" xfId="0" applyFont="1" applyFill="1"/>
    <xf numFmtId="2" fontId="27" fillId="21" borderId="0" xfId="0" applyNumberFormat="1" applyFont="1" applyFill="1"/>
    <xf numFmtId="0" fontId="27" fillId="0" borderId="12" xfId="0" applyFont="1" applyBorder="1"/>
    <xf numFmtId="0" fontId="27" fillId="0" borderId="13" xfId="0" applyFont="1" applyBorder="1"/>
    <xf numFmtId="0" fontId="27" fillId="0" borderId="14" xfId="0" applyFont="1" applyBorder="1"/>
    <xf numFmtId="0" fontId="27" fillId="0" borderId="11" xfId="0" applyFont="1" applyBorder="1"/>
    <xf numFmtId="0" fontId="27" fillId="0" borderId="0" xfId="0" applyFont="1" applyBorder="1"/>
    <xf numFmtId="0" fontId="8" fillId="0" borderId="2" xfId="0" applyFont="1" applyBorder="1" applyAlignment="1">
      <alignment horizontal="left"/>
    </xf>
    <xf numFmtId="2" fontId="27" fillId="0" borderId="11" xfId="0" applyNumberFormat="1" applyFont="1" applyBorder="1"/>
    <xf numFmtId="2" fontId="27" fillId="0" borderId="0" xfId="0" applyNumberFormat="1" applyFont="1" applyBorder="1"/>
    <xf numFmtId="2" fontId="27" fillId="0" borderId="16" xfId="0" applyNumberFormat="1" applyFont="1" applyBorder="1"/>
    <xf numFmtId="2" fontId="27" fillId="0" borderId="8" xfId="0" applyNumberFormat="1" applyFont="1" applyBorder="1"/>
    <xf numFmtId="0" fontId="8" fillId="0" borderId="17" xfId="0" applyFont="1" applyBorder="1" applyAlignment="1">
      <alignment horizontal="left"/>
    </xf>
    <xf numFmtId="0" fontId="0" fillId="19" borderId="0" xfId="0" applyFill="1" applyAlignment="1">
      <alignment horizontal="left"/>
    </xf>
    <xf numFmtId="0" fontId="0" fillId="19" borderId="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4" xfId="0" applyBorder="1" applyAlignment="1">
      <alignment horizontal="center"/>
    </xf>
    <xf numFmtId="0" fontId="29" fillId="0" borderId="0" xfId="0" applyFont="1" applyAlignment="1">
      <alignment horizontal="center"/>
    </xf>
    <xf numFmtId="0" fontId="0" fillId="20" borderId="25" xfId="0" applyFill="1" applyBorder="1"/>
    <xf numFmtId="0" fontId="0" fillId="29" borderId="0" xfId="0" applyFill="1"/>
    <xf numFmtId="0" fontId="0" fillId="20" borderId="6" xfId="0" applyFill="1" applyBorder="1"/>
    <xf numFmtId="0" fontId="0" fillId="30" borderId="25" xfId="0" applyFill="1" applyBorder="1"/>
    <xf numFmtId="0" fontId="0" fillId="31" borderId="0" xfId="0" applyFill="1"/>
    <xf numFmtId="0" fontId="0" fillId="32" borderId="0" xfId="0" applyFill="1"/>
    <xf numFmtId="0" fontId="0" fillId="20" borderId="26" xfId="0" applyFill="1" applyBorder="1"/>
    <xf numFmtId="0" fontId="0" fillId="20" borderId="28" xfId="0" applyFill="1" applyBorder="1"/>
    <xf numFmtId="0" fontId="0" fillId="30" borderId="27" xfId="0" applyFill="1" applyBorder="1"/>
    <xf numFmtId="0" fontId="29" fillId="0" borderId="0" xfId="0" applyFont="1"/>
    <xf numFmtId="0" fontId="0" fillId="31" borderId="27" xfId="0" applyFill="1" applyBorder="1"/>
    <xf numFmtId="0" fontId="0" fillId="32" borderId="30" xfId="0" applyFill="1" applyBorder="1"/>
    <xf numFmtId="0" fontId="0" fillId="32" borderId="6" xfId="0" applyFill="1" applyBorder="1"/>
    <xf numFmtId="0" fontId="0" fillId="32" borderId="28" xfId="0" applyFill="1" applyBorder="1"/>
    <xf numFmtId="0" fontId="0" fillId="31" borderId="25" xfId="0" applyFill="1" applyBorder="1"/>
    <xf numFmtId="0" fontId="29" fillId="33" borderId="25" xfId="0" applyFont="1" applyFill="1" applyBorder="1"/>
    <xf numFmtId="0" fontId="29" fillId="20" borderId="0" xfId="0" applyFont="1" applyFill="1"/>
    <xf numFmtId="0" fontId="29" fillId="33" borderId="6" xfId="0" applyFont="1" applyFill="1" applyBorder="1"/>
    <xf numFmtId="0" fontId="29" fillId="0" borderId="25" xfId="0" applyFont="1" applyBorder="1"/>
    <xf numFmtId="0" fontId="29" fillId="34" borderId="0" xfId="0" applyFont="1" applyFill="1"/>
    <xf numFmtId="0" fontId="2" fillId="22" borderId="0" xfId="0" applyFont="1" applyFill="1" applyAlignment="1">
      <alignment horizontal="center"/>
    </xf>
    <xf numFmtId="0" fontId="2" fillId="21" borderId="0" xfId="0" applyFont="1" applyFill="1" applyAlignment="1">
      <alignment horizontal="center"/>
    </xf>
    <xf numFmtId="0" fontId="4" fillId="0" borderId="0" xfId="0" applyFont="1"/>
    <xf numFmtId="0" fontId="4" fillId="3" borderId="0" xfId="0" applyFont="1" applyFill="1" applyAlignment="1"/>
    <xf numFmtId="2" fontId="0" fillId="0" borderId="20" xfId="0" applyNumberFormat="1" applyBorder="1"/>
    <xf numFmtId="2" fontId="0" fillId="0" borderId="24" xfId="0" applyNumberFormat="1" applyBorder="1"/>
    <xf numFmtId="2" fontId="0" fillId="0" borderId="32" xfId="0" applyNumberFormat="1" applyBorder="1"/>
    <xf numFmtId="0" fontId="0" fillId="29" borderId="6" xfId="0" applyFill="1" applyBorder="1"/>
    <xf numFmtId="0" fontId="0" fillId="13" borderId="45" xfId="0" applyFill="1" applyBorder="1" applyAlignment="1">
      <alignment horizontal="left"/>
    </xf>
    <xf numFmtId="0" fontId="0" fillId="0" borderId="46" xfId="0" applyBorder="1"/>
    <xf numFmtId="0" fontId="0" fillId="13" borderId="47" xfId="0" applyFill="1" applyBorder="1" applyAlignment="1">
      <alignment horizontal="left"/>
    </xf>
    <xf numFmtId="0" fontId="0" fillId="0" borderId="48" xfId="0" applyBorder="1"/>
    <xf numFmtId="0" fontId="0" fillId="14" borderId="31" xfId="0" applyFill="1" applyBorder="1" applyAlignment="1">
      <alignment horizontal="left"/>
    </xf>
    <xf numFmtId="0" fontId="0" fillId="14" borderId="47" xfId="0" applyFill="1" applyBorder="1" applyAlignment="1">
      <alignment horizontal="left"/>
    </xf>
    <xf numFmtId="0" fontId="16" fillId="14" borderId="47" xfId="0" applyFont="1" applyFill="1" applyBorder="1" applyAlignment="1">
      <alignment horizontal="left"/>
    </xf>
    <xf numFmtId="0" fontId="16" fillId="0" borderId="46" xfId="0" applyFont="1" applyBorder="1"/>
    <xf numFmtId="0" fontId="0" fillId="13" borderId="28" xfId="0" applyFill="1" applyBorder="1"/>
    <xf numFmtId="0" fontId="0" fillId="13" borderId="29" xfId="0" applyFill="1" applyBorder="1"/>
    <xf numFmtId="164" fontId="0" fillId="0" borderId="24" xfId="0" applyNumberFormat="1" applyBorder="1"/>
    <xf numFmtId="164" fontId="0" fillId="0" borderId="31" xfId="0" applyNumberFormat="1" applyBorder="1"/>
    <xf numFmtId="164" fontId="0" fillId="0" borderId="24" xfId="0" applyNumberFormat="1" applyFill="1" applyBorder="1"/>
    <xf numFmtId="164" fontId="16" fillId="0" borderId="24" xfId="0" applyNumberFormat="1" applyFont="1" applyFill="1" applyBorder="1"/>
    <xf numFmtId="164" fontId="0" fillId="0" borderId="32" xfId="0" applyNumberFormat="1" applyFill="1" applyBorder="1"/>
    <xf numFmtId="164" fontId="0" fillId="0" borderId="20" xfId="0" applyNumberFormat="1" applyBorder="1"/>
    <xf numFmtId="0" fontId="0" fillId="13" borderId="49" xfId="0" applyFill="1" applyBorder="1" applyAlignment="1">
      <alignment horizontal="left"/>
    </xf>
    <xf numFmtId="0" fontId="0" fillId="13" borderId="50" xfId="0" applyFill="1" applyBorder="1" applyAlignment="1">
      <alignment horizontal="left"/>
    </xf>
    <xf numFmtId="0" fontId="0" fillId="14" borderId="7" xfId="0" applyFill="1" applyBorder="1" applyAlignment="1">
      <alignment horizontal="left"/>
    </xf>
    <xf numFmtId="0" fontId="0" fillId="14" borderId="50" xfId="0" applyFill="1" applyBorder="1" applyAlignment="1">
      <alignment horizontal="left"/>
    </xf>
    <xf numFmtId="0" fontId="0" fillId="13" borderId="0" xfId="0" applyFill="1" applyBorder="1"/>
    <xf numFmtId="0" fontId="2" fillId="0" borderId="27" xfId="0" applyFont="1" applyBorder="1"/>
    <xf numFmtId="0" fontId="10" fillId="9" borderId="0" xfId="2"/>
    <xf numFmtId="0" fontId="30" fillId="10" borderId="0" xfId="3" applyFont="1" applyAlignment="1"/>
    <xf numFmtId="0" fontId="19" fillId="0" borderId="1" xfId="0" applyFont="1" applyBorder="1" applyAlignment="1">
      <alignment horizontal="left" vertical="center"/>
    </xf>
    <xf numFmtId="0" fontId="19" fillId="0" borderId="6" xfId="0" applyFont="1" applyBorder="1"/>
    <xf numFmtId="0" fontId="19" fillId="20" borderId="0" xfId="0" applyFont="1" applyFill="1"/>
    <xf numFmtId="0" fontId="19" fillId="0" borderId="39" xfId="0" applyFont="1" applyBorder="1" applyAlignment="1">
      <alignment horizontal="center" vertical="center"/>
    </xf>
    <xf numFmtId="0" fontId="8" fillId="0" borderId="0" xfId="7"/>
    <xf numFmtId="0" fontId="8" fillId="24" borderId="0" xfId="7" applyFill="1"/>
    <xf numFmtId="0" fontId="8" fillId="24" borderId="6" xfId="7" applyFill="1" applyBorder="1"/>
    <xf numFmtId="0" fontId="8" fillId="0" borderId="39" xfId="7" applyBorder="1"/>
    <xf numFmtId="0" fontId="8" fillId="24" borderId="26" xfId="7" applyFill="1" applyBorder="1"/>
    <xf numFmtId="0" fontId="8" fillId="24" borderId="29" xfId="7" applyFill="1" applyBorder="1"/>
    <xf numFmtId="0" fontId="0" fillId="0" borderId="39" xfId="0" applyBorder="1" applyAlignment="1">
      <alignment horizontal="left"/>
    </xf>
    <xf numFmtId="0" fontId="0" fillId="0" borderId="26" xfId="0" applyBorder="1" applyAlignment="1">
      <alignment horizontal="left"/>
    </xf>
    <xf numFmtId="10" fontId="0" fillId="0" borderId="26" xfId="0" applyNumberFormat="1" applyBorder="1" applyAlignment="1">
      <alignment horizontal="left"/>
    </xf>
    <xf numFmtId="0" fontId="0" fillId="0" borderId="29" xfId="0" applyBorder="1" applyAlignment="1">
      <alignment horizontal="left"/>
    </xf>
    <xf numFmtId="0" fontId="15" fillId="0" borderId="0" xfId="0" applyFont="1" applyFill="1" applyAlignment="1">
      <alignment horizontal="center"/>
    </xf>
    <xf numFmtId="0" fontId="0" fillId="0" borderId="0" xfId="4" applyFont="1" applyFill="1" applyAlignment="1">
      <alignment horizontal="left"/>
    </xf>
    <xf numFmtId="0" fontId="0" fillId="0" borderId="0" xfId="0" applyFont="1" applyFill="1" applyAlignment="1">
      <alignment horizontal="left"/>
    </xf>
    <xf numFmtId="10" fontId="0" fillId="0" borderId="0" xfId="4" applyNumberFormat="1" applyFont="1" applyFill="1" applyAlignment="1">
      <alignment horizontal="left"/>
    </xf>
    <xf numFmtId="0" fontId="9" fillId="0" borderId="0" xfId="3" applyFont="1" applyFill="1" applyAlignment="1">
      <alignment horizontal="left"/>
    </xf>
    <xf numFmtId="0" fontId="9" fillId="0" borderId="0" xfId="0" applyFont="1" applyFill="1" applyAlignment="1">
      <alignment horizontal="left"/>
    </xf>
    <xf numFmtId="10" fontId="9" fillId="0" borderId="0" xfId="3" applyNumberFormat="1" applyFont="1" applyFill="1" applyAlignment="1">
      <alignment horizontal="left"/>
    </xf>
    <xf numFmtId="0" fontId="32" fillId="0" borderId="0" xfId="0" applyFont="1"/>
    <xf numFmtId="0" fontId="33" fillId="0" borderId="0" xfId="0" applyFont="1"/>
    <xf numFmtId="9" fontId="28" fillId="0" borderId="0" xfId="0" applyNumberFormat="1" applyFont="1"/>
    <xf numFmtId="10" fontId="28" fillId="0" borderId="0" xfId="0" applyNumberFormat="1" applyFont="1"/>
    <xf numFmtId="10" fontId="33" fillId="0" borderId="0" xfId="0" applyNumberFormat="1" applyFont="1"/>
    <xf numFmtId="0" fontId="34" fillId="0" borderId="0" xfId="0" applyFont="1"/>
    <xf numFmtId="0" fontId="35" fillId="0" borderId="0" xfId="0" applyFont="1"/>
    <xf numFmtId="10" fontId="28" fillId="0" borderId="39" xfId="0" applyNumberFormat="1" applyFont="1" applyBorder="1"/>
    <xf numFmtId="10" fontId="28" fillId="0" borderId="26" xfId="0" applyNumberFormat="1" applyFont="1" applyBorder="1"/>
    <xf numFmtId="10" fontId="28" fillId="0" borderId="29" xfId="0" applyNumberFormat="1" applyFont="1" applyBorder="1"/>
    <xf numFmtId="0" fontId="32" fillId="0" borderId="26" xfId="0" applyFont="1" applyBorder="1"/>
    <xf numFmtId="0" fontId="28" fillId="0" borderId="29" xfId="0" applyFont="1" applyBorder="1"/>
    <xf numFmtId="0" fontId="2" fillId="0" borderId="0" xfId="0" applyFont="1" applyAlignment="1">
      <alignment horizontal="center"/>
    </xf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38" fillId="0" borderId="1" xfId="0" applyFont="1" applyBorder="1"/>
    <xf numFmtId="0" fontId="36" fillId="0" borderId="1" xfId="0" applyFont="1" applyBorder="1"/>
    <xf numFmtId="0" fontId="32" fillId="0" borderId="1" xfId="0" applyFont="1" applyBorder="1"/>
    <xf numFmtId="0" fontId="36" fillId="0" borderId="20" xfId="0" applyFont="1" applyBorder="1"/>
    <xf numFmtId="0" fontId="36" fillId="0" borderId="24" xfId="0" applyFont="1" applyBorder="1"/>
    <xf numFmtId="0" fontId="36" fillId="0" borderId="32" xfId="0" applyFont="1" applyBorder="1"/>
    <xf numFmtId="0" fontId="36" fillId="21" borderId="0" xfId="0" applyFont="1" applyFill="1"/>
    <xf numFmtId="0" fontId="36" fillId="22" borderId="0" xfId="0" applyFont="1" applyFill="1"/>
    <xf numFmtId="0" fontId="28" fillId="0" borderId="36" xfId="0" applyFont="1" applyBorder="1"/>
    <xf numFmtId="0" fontId="28" fillId="0" borderId="37" xfId="0" applyFont="1" applyBorder="1"/>
    <xf numFmtId="0" fontId="28" fillId="0" borderId="27" xfId="0" applyFont="1" applyBorder="1"/>
    <xf numFmtId="0" fontId="28" fillId="0" borderId="30" xfId="0" applyFont="1" applyBorder="1"/>
    <xf numFmtId="0" fontId="0" fillId="0" borderId="0" xfId="0" applyAlignment="1">
      <alignment horizontal="left"/>
    </xf>
    <xf numFmtId="10" fontId="28" fillId="0" borderId="6" xfId="0" applyNumberFormat="1" applyFont="1" applyBorder="1"/>
    <xf numFmtId="0" fontId="41" fillId="0" borderId="0" xfId="0" applyFont="1"/>
    <xf numFmtId="0" fontId="28" fillId="0" borderId="39" xfId="0" applyFont="1" applyBorder="1"/>
    <xf numFmtId="0" fontId="28" fillId="0" borderId="26" xfId="0" applyFont="1" applyBorder="1"/>
    <xf numFmtId="9" fontId="28" fillId="0" borderId="26" xfId="0" applyNumberFormat="1" applyFont="1" applyBorder="1"/>
    <xf numFmtId="9" fontId="28" fillId="0" borderId="29" xfId="0" applyNumberFormat="1" applyFont="1" applyBorder="1"/>
    <xf numFmtId="11" fontId="28" fillId="0" borderId="26" xfId="0" applyNumberFormat="1" applyFont="1" applyBorder="1"/>
    <xf numFmtId="0" fontId="42" fillId="0" borderId="0" xfId="0" applyFont="1"/>
    <xf numFmtId="0" fontId="2" fillId="0" borderId="30" xfId="0" applyFont="1" applyBorder="1"/>
    <xf numFmtId="0" fontId="2" fillId="0" borderId="1" xfId="0" applyFont="1" applyBorder="1"/>
    <xf numFmtId="0" fontId="15" fillId="36" borderId="0" xfId="0" applyFont="1" applyFill="1"/>
    <xf numFmtId="0" fontId="15" fillId="36" borderId="0" xfId="2" applyFont="1" applyFill="1" applyBorder="1"/>
    <xf numFmtId="0" fontId="15" fillId="36" borderId="0" xfId="4" applyFont="1" applyFill="1" applyBorder="1"/>
    <xf numFmtId="0" fontId="2" fillId="36" borderId="0" xfId="0" applyFont="1" applyFill="1" applyAlignment="1">
      <alignment horizontal="center"/>
    </xf>
    <xf numFmtId="0" fontId="43" fillId="0" borderId="0" xfId="0" applyFont="1"/>
    <xf numFmtId="4" fontId="36" fillId="0" borderId="0" xfId="0" applyNumberFormat="1" applyFont="1"/>
    <xf numFmtId="0" fontId="11" fillId="10" borderId="0" xfId="3" applyAlignment="1">
      <alignment horizontal="center"/>
    </xf>
    <xf numFmtId="0" fontId="12" fillId="11" borderId="0" xfId="4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6" fillId="8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0" fillId="17" borderId="0" xfId="0" applyFill="1" applyAlignment="1">
      <alignment horizontal="center"/>
    </xf>
    <xf numFmtId="0" fontId="0" fillId="18" borderId="0" xfId="0" applyFill="1" applyAlignment="1">
      <alignment horizontal="center"/>
    </xf>
    <xf numFmtId="0" fontId="0" fillId="0" borderId="0" xfId="0" applyAlignment="1">
      <alignment horizontal="center"/>
    </xf>
    <xf numFmtId="0" fontId="25" fillId="4" borderId="0" xfId="0" applyFont="1" applyFill="1" applyAlignment="1">
      <alignment horizontal="center"/>
    </xf>
    <xf numFmtId="0" fontId="25" fillId="21" borderId="0" xfId="0" applyFont="1" applyFill="1" applyAlignment="1">
      <alignment horizontal="center"/>
    </xf>
    <xf numFmtId="0" fontId="2" fillId="22" borderId="0" xfId="0" applyFont="1" applyFill="1" applyAlignment="1">
      <alignment horizontal="center"/>
    </xf>
    <xf numFmtId="0" fontId="2" fillId="21" borderId="0" xfId="0" applyFont="1" applyFill="1" applyAlignment="1">
      <alignment horizontal="center"/>
    </xf>
    <xf numFmtId="0" fontId="0" fillId="13" borderId="0" xfId="0" applyFill="1" applyAlignment="1">
      <alignment horizontal="center"/>
    </xf>
    <xf numFmtId="0" fontId="23" fillId="7" borderId="0" xfId="0" applyFont="1" applyFill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0" fillId="6" borderId="0" xfId="0" applyFill="1" applyAlignment="1">
      <alignment horizontal="center"/>
    </xf>
    <xf numFmtId="0" fontId="0" fillId="23" borderId="0" xfId="0" applyFill="1" applyAlignment="1">
      <alignment horizontal="center"/>
    </xf>
    <xf numFmtId="0" fontId="2" fillId="14" borderId="0" xfId="0" applyFont="1" applyFill="1" applyAlignment="1">
      <alignment horizontal="center"/>
    </xf>
    <xf numFmtId="0" fontId="22" fillId="22" borderId="40" xfId="0" applyFont="1" applyFill="1" applyBorder="1" applyAlignment="1">
      <alignment horizontal="center"/>
    </xf>
    <xf numFmtId="0" fontId="22" fillId="22" borderId="41" xfId="0" applyFont="1" applyFill="1" applyBorder="1" applyAlignment="1">
      <alignment horizontal="center"/>
    </xf>
    <xf numFmtId="0" fontId="22" fillId="22" borderId="42" xfId="0" applyFont="1" applyFill="1" applyBorder="1" applyAlignment="1">
      <alignment horizontal="center"/>
    </xf>
    <xf numFmtId="0" fontId="22" fillId="21" borderId="40" xfId="0" applyFont="1" applyFill="1" applyBorder="1" applyAlignment="1">
      <alignment horizontal="center"/>
    </xf>
    <xf numFmtId="0" fontId="22" fillId="21" borderId="41" xfId="0" applyFont="1" applyFill="1" applyBorder="1" applyAlignment="1">
      <alignment horizontal="center"/>
    </xf>
    <xf numFmtId="0" fontId="22" fillId="21" borderId="42" xfId="0" applyFont="1" applyFill="1" applyBorder="1" applyAlignment="1">
      <alignment horizontal="center"/>
    </xf>
    <xf numFmtId="0" fontId="22" fillId="0" borderId="40" xfId="0" applyFont="1" applyBorder="1" applyAlignment="1">
      <alignment horizontal="center"/>
    </xf>
    <xf numFmtId="0" fontId="22" fillId="0" borderId="41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26" fillId="25" borderId="0" xfId="0" applyFont="1" applyFill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0" fillId="22" borderId="0" xfId="0" applyFill="1" applyAlignment="1">
      <alignment horizontal="center"/>
    </xf>
    <xf numFmtId="0" fontId="0" fillId="21" borderId="0" xfId="0" applyFill="1" applyAlignment="1">
      <alignment horizontal="center"/>
    </xf>
    <xf numFmtId="0" fontId="15" fillId="19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6" fillId="35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32" fillId="22" borderId="0" xfId="0" applyFont="1" applyFill="1" applyAlignment="1">
      <alignment horizontal="center"/>
    </xf>
    <xf numFmtId="0" fontId="15" fillId="36" borderId="0" xfId="4" applyFont="1" applyFill="1" applyAlignment="1">
      <alignment horizontal="center"/>
    </xf>
    <xf numFmtId="0" fontId="15" fillId="36" borderId="0" xfId="2" applyFont="1" applyFill="1" applyAlignment="1">
      <alignment horizontal="center"/>
    </xf>
    <xf numFmtId="0" fontId="15" fillId="21" borderId="0" xfId="0" applyFont="1" applyFill="1" applyAlignment="1">
      <alignment horizontal="center"/>
    </xf>
    <xf numFmtId="0" fontId="15" fillId="22" borderId="0" xfId="0" applyFont="1" applyFill="1" applyAlignment="1">
      <alignment horizontal="center"/>
    </xf>
    <xf numFmtId="0" fontId="9" fillId="0" borderId="0" xfId="4" applyFont="1" applyFill="1" applyAlignment="1">
      <alignment horizontal="left"/>
    </xf>
    <xf numFmtId="10" fontId="9" fillId="0" borderId="0" xfId="0" applyNumberFormat="1" applyFont="1" applyFill="1" applyAlignment="1">
      <alignment horizontal="left"/>
    </xf>
    <xf numFmtId="0" fontId="9" fillId="0" borderId="26" xfId="3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10" fontId="9" fillId="0" borderId="26" xfId="3" applyNumberFormat="1" applyFont="1" applyFill="1" applyBorder="1" applyAlignment="1">
      <alignment horizontal="left"/>
    </xf>
    <xf numFmtId="0" fontId="9" fillId="0" borderId="29" xfId="3" applyFont="1" applyFill="1" applyBorder="1" applyAlignment="1">
      <alignment horizontal="left"/>
    </xf>
    <xf numFmtId="0" fontId="9" fillId="0" borderId="26" xfId="4" applyFont="1" applyFill="1" applyBorder="1" applyAlignment="1">
      <alignment horizontal="left"/>
    </xf>
    <xf numFmtId="10" fontId="9" fillId="0" borderId="26" xfId="4" applyNumberFormat="1" applyFont="1" applyFill="1" applyBorder="1" applyAlignment="1">
      <alignment horizontal="left"/>
    </xf>
    <xf numFmtId="0" fontId="9" fillId="0" borderId="29" xfId="4" applyFont="1" applyFill="1" applyBorder="1" applyAlignment="1">
      <alignment horizontal="left"/>
    </xf>
    <xf numFmtId="169" fontId="9" fillId="0" borderId="39" xfId="3" applyNumberFormat="1" applyFont="1" applyFill="1" applyBorder="1" applyAlignment="1">
      <alignment horizontal="left"/>
    </xf>
    <xf numFmtId="169" fontId="9" fillId="0" borderId="39" xfId="4" applyNumberFormat="1" applyFont="1" applyFill="1" applyBorder="1" applyAlignment="1">
      <alignment horizontal="left"/>
    </xf>
    <xf numFmtId="2" fontId="9" fillId="0" borderId="28" xfId="3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170" fontId="0" fillId="22" borderId="29" xfId="0" applyNumberFormat="1" applyFont="1" applyFill="1" applyBorder="1" applyAlignment="1">
      <alignment horizontal="left"/>
    </xf>
    <xf numFmtId="170" fontId="0" fillId="21" borderId="29" xfId="0" applyNumberFormat="1" applyFont="1" applyFill="1" applyBorder="1" applyAlignment="1">
      <alignment horizontal="left"/>
    </xf>
    <xf numFmtId="0" fontId="2" fillId="22" borderId="0" xfId="0" applyFont="1" applyFill="1" applyAlignment="1">
      <alignment horizontal="left"/>
    </xf>
    <xf numFmtId="0" fontId="2" fillId="21" borderId="0" xfId="0" applyFont="1" applyFill="1" applyAlignment="1">
      <alignment horizontal="left"/>
    </xf>
    <xf numFmtId="0" fontId="2" fillId="0" borderId="39" xfId="0" applyFont="1" applyBorder="1" applyAlignment="1">
      <alignment horizontal="center"/>
    </xf>
    <xf numFmtId="0" fontId="2" fillId="0" borderId="39" xfId="0" applyFont="1" applyBorder="1"/>
    <xf numFmtId="0" fontId="2" fillId="0" borderId="26" xfId="0" applyFont="1" applyBorder="1"/>
    <xf numFmtId="0" fontId="2" fillId="0" borderId="29" xfId="0" applyFont="1" applyBorder="1"/>
    <xf numFmtId="0" fontId="8" fillId="28" borderId="0" xfId="0" applyFont="1" applyFill="1" applyBorder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0" fillId="0" borderId="0" xfId="0" applyFont="1" applyBorder="1"/>
    <xf numFmtId="0" fontId="8" fillId="0" borderId="3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4" fillId="0" borderId="0" xfId="0" applyFont="1"/>
    <xf numFmtId="0" fontId="45" fillId="0" borderId="0" xfId="0" applyFont="1"/>
  </cellXfs>
  <cellStyles count="8">
    <cellStyle name="Gut" xfId="2" builtinId="26"/>
    <cellStyle name="Neutral" xfId="4" builtinId="28"/>
    <cellStyle name="Normal 2" xfId="7" xr:uid="{A02878DD-D89A-E94F-87A8-D3952F31046A}"/>
    <cellStyle name="Prozent" xfId="6" builtinId="5"/>
    <cellStyle name="Schlecht" xfId="3" builtinId="27"/>
    <cellStyle name="Standard" xfId="0" builtinId="0"/>
    <cellStyle name="Standard 2" xfId="1" xr:uid="{18EBA5D6-3FE5-3A4B-A58A-C71691812C62}"/>
    <cellStyle name="Zelle überprüfen" xfId="5" builtinId="23"/>
  </cellStyles>
  <dxfs count="0"/>
  <tableStyles count="0" defaultTableStyle="TableStyleMedium2" defaultPivotStyle="PivotStyleLight16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[1]Sheet1!$K$5:$K$17</c:f>
              <c:strCache>
                <c:ptCount val="13"/>
                <c:pt idx="0">
                  <c:v>POST_WT_S1</c:v>
                </c:pt>
                <c:pt idx="1">
                  <c:v>POST_WT_S3</c:v>
                </c:pt>
                <c:pt idx="2">
                  <c:v>POST_WT_S10</c:v>
                </c:pt>
                <c:pt idx="3">
                  <c:v>POST_WT_S11</c:v>
                </c:pt>
                <c:pt idx="4">
                  <c:v>POST_WT_S33</c:v>
                </c:pt>
                <c:pt idx="5">
                  <c:v>POST_FF_Q1</c:v>
                </c:pt>
                <c:pt idx="6">
                  <c:v>POST_FF_Q10</c:v>
                </c:pt>
                <c:pt idx="7">
                  <c:v>POST_FF_Q30</c:v>
                </c:pt>
                <c:pt idx="8">
                  <c:v>POST_FF_Q11</c:v>
                </c:pt>
                <c:pt idx="9">
                  <c:v>POST_FF_Q33</c:v>
                </c:pt>
                <c:pt idx="10">
                  <c:v>POST_FF_E1</c:v>
                </c:pt>
                <c:pt idx="11">
                  <c:v>POST_FF_E3</c:v>
                </c:pt>
                <c:pt idx="12">
                  <c:v>POST_FF_E10</c:v>
                </c:pt>
              </c:strCache>
            </c:strRef>
          </c:cat>
          <c:val>
            <c:numRef>
              <c:f>[1]Sheet1!$T$5:$T$17</c:f>
              <c:numCache>
                <c:formatCode>General</c:formatCode>
                <c:ptCount val="13"/>
                <c:pt idx="0">
                  <c:v>100</c:v>
                </c:pt>
                <c:pt idx="1">
                  <c:v>84.727987089168039</c:v>
                </c:pt>
                <c:pt idx="2">
                  <c:v>111.52823533348067</c:v>
                </c:pt>
                <c:pt idx="3">
                  <c:v>82.527680610245042</c:v>
                </c:pt>
                <c:pt idx="4">
                  <c:v>100.45709770638153</c:v>
                </c:pt>
                <c:pt idx="5">
                  <c:v>3.8522496175665757</c:v>
                </c:pt>
                <c:pt idx="6">
                  <c:v>25.018470527871266</c:v>
                </c:pt>
                <c:pt idx="7">
                  <c:v>7.2427204381568382</c:v>
                </c:pt>
                <c:pt idx="8">
                  <c:v>18.744061526335091</c:v>
                </c:pt>
                <c:pt idx="9">
                  <c:v>4.9929629102146293</c:v>
                </c:pt>
                <c:pt idx="10">
                  <c:v>9.2207633451576463</c:v>
                </c:pt>
                <c:pt idx="11">
                  <c:v>6.6261721693174627</c:v>
                </c:pt>
                <c:pt idx="12">
                  <c:v>1.0300855711440049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4C-4449-9FFA-F42B555EC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470016"/>
        <c:axId val="95852736"/>
      </c:barChart>
      <c:catAx>
        <c:axId val="88470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5852736"/>
        <c:crosses val="autoZero"/>
        <c:auto val="1"/>
        <c:lblAlgn val="ctr"/>
        <c:lblOffset val="100"/>
        <c:noMultiLvlLbl val="0"/>
      </c:catAx>
      <c:valAx>
        <c:axId val="95852736"/>
        <c:scaling>
          <c:orientation val="minMax"/>
          <c:max val="1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8470016"/>
        <c:crosses val="autoZero"/>
        <c:crossBetween val="between"/>
        <c:majorUnit val="10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5" Type="http://schemas.openxmlformats.org/officeDocument/2006/relationships/image" Target="../media/image12.emf"/><Relationship Id="rId4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12700</xdr:colOff>
      <xdr:row>9</xdr:row>
      <xdr:rowOff>165100</xdr:rowOff>
    </xdr:from>
    <xdr:to>
      <xdr:col>9</xdr:col>
      <xdr:colOff>16990</xdr:colOff>
      <xdr:row>25</xdr:row>
      <xdr:rowOff>59038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E4FB320-236C-A64C-9771-670BEED00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0200" y="2057400"/>
          <a:ext cx="3306290" cy="3225800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38101</xdr:colOff>
      <xdr:row>9</xdr:row>
      <xdr:rowOff>12700</xdr:rowOff>
    </xdr:from>
    <xdr:to>
      <xdr:col>19</xdr:col>
      <xdr:colOff>104261</xdr:colOff>
      <xdr:row>24</xdr:row>
      <xdr:rowOff>188784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5DDCEF5-FE98-CD42-B2E3-16D676C88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20601" y="1905000"/>
          <a:ext cx="3368160" cy="3302000"/>
        </a:xfrm>
        <a:prstGeom prst="rect">
          <a:avLst/>
        </a:prstGeom>
      </xdr:spPr>
    </xdr:pic>
    <xdr:clientData/>
  </xdr:twoCellAnchor>
  <xdr:twoCellAnchor>
    <xdr:from>
      <xdr:col>22</xdr:col>
      <xdr:colOff>0</xdr:colOff>
      <xdr:row>21</xdr:row>
      <xdr:rowOff>0</xdr:rowOff>
    </xdr:from>
    <xdr:to>
      <xdr:col>31</xdr:col>
      <xdr:colOff>460740</xdr:colOff>
      <xdr:row>46</xdr:row>
      <xdr:rowOff>189619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05344AE-C9C5-BC41-8F57-19DA3700A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53</xdr:col>
      <xdr:colOff>190499</xdr:colOff>
      <xdr:row>38</xdr:row>
      <xdr:rowOff>63500</xdr:rowOff>
    </xdr:from>
    <xdr:to>
      <xdr:col>61</xdr:col>
      <xdr:colOff>645572</xdr:colOff>
      <xdr:row>68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9F51AA-53CC-1C4C-ABC3-AEBB6974A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450249" y="7683500"/>
          <a:ext cx="7059073" cy="571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355600</xdr:colOff>
      <xdr:row>4</xdr:row>
      <xdr:rowOff>38100</xdr:rowOff>
    </xdr:from>
    <xdr:to>
      <xdr:col>5</xdr:col>
      <xdr:colOff>533400</xdr:colOff>
      <xdr:row>27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9FB438-B6C1-7D41-8C18-2A0FFF6DB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914400"/>
          <a:ext cx="4800600" cy="4686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79375</xdr:colOff>
      <xdr:row>2</xdr:row>
      <xdr:rowOff>0</xdr:rowOff>
    </xdr:from>
    <xdr:to>
      <xdr:col>33</xdr:col>
      <xdr:colOff>68715</xdr:colOff>
      <xdr:row>39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BABF5A-D6BA-D34F-841E-B7B17F1B1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37250" y="476250"/>
          <a:ext cx="9069840" cy="7772400"/>
        </a:xfrm>
        <a:prstGeom prst="rect">
          <a:avLst/>
        </a:prstGeom>
      </xdr:spPr>
    </xdr:pic>
    <xdr:clientData/>
  </xdr:twoCellAnchor>
  <xdr:twoCellAnchor editAs="oneCell">
    <xdr:from>
      <xdr:col>43</xdr:col>
      <xdr:colOff>722924</xdr:colOff>
      <xdr:row>4</xdr:row>
      <xdr:rowOff>136769</xdr:rowOff>
    </xdr:from>
    <xdr:to>
      <xdr:col>47</xdr:col>
      <xdr:colOff>18563</xdr:colOff>
      <xdr:row>16</xdr:row>
      <xdr:rowOff>154353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6747AB-166A-CD42-A122-5616FFF0E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400155" y="996461"/>
          <a:ext cx="2578100" cy="2362200"/>
        </a:xfrm>
        <a:prstGeom prst="rect">
          <a:avLst/>
        </a:prstGeom>
      </xdr:spPr>
    </xdr:pic>
    <xdr:clientData/>
  </xdr:twoCellAnchor>
  <xdr:twoCellAnchor editAs="oneCell">
    <xdr:from>
      <xdr:col>47</xdr:col>
      <xdr:colOff>254002</xdr:colOff>
      <xdr:row>3</xdr:row>
      <xdr:rowOff>175846</xdr:rowOff>
    </xdr:from>
    <xdr:to>
      <xdr:col>50</xdr:col>
      <xdr:colOff>370256</xdr:colOff>
      <xdr:row>17</xdr:row>
      <xdr:rowOff>31262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626DA9B-B1C3-614E-9B34-2EA07FC7E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13694" y="840154"/>
          <a:ext cx="2578100" cy="2590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7362</xdr:colOff>
      <xdr:row>27</xdr:row>
      <xdr:rowOff>0</xdr:rowOff>
    </xdr:from>
    <xdr:to>
      <xdr:col>26</xdr:col>
      <xdr:colOff>406504</xdr:colOff>
      <xdr:row>35</xdr:row>
      <xdr:rowOff>116008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DC90D7-DDF4-9645-8FF5-1A18D535CD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/>
      </xdr:blipFill>
      <xdr:spPr>
        <a:xfrm>
          <a:off x="17533362" y="5533571"/>
          <a:ext cx="4571999" cy="1748866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35</xdr:row>
      <xdr:rowOff>152294</xdr:rowOff>
    </xdr:from>
    <xdr:to>
      <xdr:col>26</xdr:col>
      <xdr:colOff>406504</xdr:colOff>
      <xdr:row>38</xdr:row>
      <xdr:rowOff>73594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8D30997-E88F-5740-9A22-EE71EF07F9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19" t="10528" b="59738"/>
        <a:stretch/>
      </xdr:blipFill>
      <xdr:spPr>
        <a:xfrm>
          <a:off x="17526000" y="7282437"/>
          <a:ext cx="4579361" cy="520014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40</xdr:row>
      <xdr:rowOff>0</xdr:rowOff>
    </xdr:from>
    <xdr:to>
      <xdr:col>26</xdr:col>
      <xdr:colOff>406504</xdr:colOff>
      <xdr:row>50</xdr:row>
      <xdr:rowOff>45802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C4C439A-8D14-354D-8263-41CA97FCE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0" y="8128000"/>
          <a:ext cx="4579361" cy="2041516"/>
        </a:xfrm>
        <a:prstGeom prst="rect">
          <a:avLst/>
        </a:prstGeom>
      </xdr:spPr>
    </xdr:pic>
    <xdr:clientData/>
  </xdr:twoCellAnchor>
  <xdr:twoCellAnchor editAs="oneCell">
    <xdr:from>
      <xdr:col>21</xdr:col>
      <xdr:colOff>33261</xdr:colOff>
      <xdr:row>10</xdr:row>
      <xdr:rowOff>184452</xdr:rowOff>
    </xdr:from>
    <xdr:to>
      <xdr:col>27</xdr:col>
      <xdr:colOff>423332</xdr:colOff>
      <xdr:row>22</xdr:row>
      <xdr:rowOff>160866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FD9626E-DCB9-FC41-B962-6426BF4F8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368761" y="2364619"/>
          <a:ext cx="5343071" cy="2516414"/>
        </a:xfrm>
        <a:prstGeom prst="rect">
          <a:avLst/>
        </a:prstGeom>
      </xdr:spPr>
    </xdr:pic>
    <xdr:clientData/>
  </xdr:twoCellAnchor>
  <xdr:twoCellAnchor editAs="oneCell">
    <xdr:from>
      <xdr:col>39</xdr:col>
      <xdr:colOff>834570</xdr:colOff>
      <xdr:row>2</xdr:row>
      <xdr:rowOff>54430</xdr:rowOff>
    </xdr:from>
    <xdr:to>
      <xdr:col>45</xdr:col>
      <xdr:colOff>471713</xdr:colOff>
      <xdr:row>26</xdr:row>
      <xdr:rowOff>56244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978E88C-D9B8-354D-BC3C-D4A740C4C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654999" y="526144"/>
          <a:ext cx="3556000" cy="4864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4</xdr:row>
      <xdr:rowOff>25400</xdr:rowOff>
    </xdr:from>
    <xdr:ext cx="9080500" cy="3759200"/>
    <xdr:pic>
      <xdr:nvPicPr>
        <xdr:cNvPr id="2" name="Grafik 66">
          <a:extLst>
            <a:ext uri="{FF2B5EF4-FFF2-40B4-BE49-F238E27FC236}">
              <a16:creationId xmlns:a16="http://schemas.microsoft.com/office/drawing/2014/main" id="{73E0B20D-0461-1D47-89C1-AAFF01636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838200"/>
          <a:ext cx="9080500" cy="3759200"/>
        </a:xfrm>
        <a:prstGeom prst="rect">
          <a:avLst/>
        </a:prstGeom>
      </xdr:spPr>
    </xdr:pic>
    <xdr:clientData/>
  </xdr:oneCellAnchor>
  <xdr:oneCellAnchor>
    <xdr:from>
      <xdr:col>14</xdr:col>
      <xdr:colOff>101600</xdr:colOff>
      <xdr:row>3</xdr:row>
      <xdr:rowOff>38100</xdr:rowOff>
    </xdr:from>
    <xdr:ext cx="5297462" cy="5130800"/>
    <xdr:pic>
      <xdr:nvPicPr>
        <xdr:cNvPr id="3" name="Grafik 1">
          <a:extLst>
            <a:ext uri="{FF2B5EF4-FFF2-40B4-BE49-F238E27FC236}">
              <a16:creationId xmlns:a16="http://schemas.microsoft.com/office/drawing/2014/main" id="{4FA97F7F-71D9-A84B-9C99-B9CEA1399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7100" y="241300"/>
          <a:ext cx="5297462" cy="51308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788275</xdr:colOff>
      <xdr:row>11</xdr:row>
      <xdr:rowOff>-1</xdr:rowOff>
    </xdr:from>
    <xdr:to>
      <xdr:col>19</xdr:col>
      <xdr:colOff>33687</xdr:colOff>
      <xdr:row>29</xdr:row>
      <xdr:rowOff>131379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263F55-606E-7D4F-8AD0-4C8642FB7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02241" y="2255344"/>
          <a:ext cx="4237825" cy="3722414"/>
        </a:xfrm>
        <a:prstGeom prst="rect">
          <a:avLst/>
        </a:prstGeom>
      </xdr:spPr>
    </xdr:pic>
    <xdr:clientData/>
  </xdr:twoCellAnchor>
  <xdr:twoCellAnchor editAs="oneCell">
    <xdr:from>
      <xdr:col>28</xdr:col>
      <xdr:colOff>798910</xdr:colOff>
      <xdr:row>2</xdr:row>
      <xdr:rowOff>4380</xdr:rowOff>
    </xdr:from>
    <xdr:to>
      <xdr:col>35</xdr:col>
      <xdr:colOff>143327</xdr:colOff>
      <xdr:row>23</xdr:row>
      <xdr:rowOff>162599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356E533-6F43-DC48-9C51-A52CDA45F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66481" y="476094"/>
          <a:ext cx="5186417" cy="44036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79</xdr:row>
      <xdr:rowOff>63500</xdr:rowOff>
    </xdr:from>
    <xdr:ext cx="18684017" cy="17140829"/>
    <xdr:pic>
      <xdr:nvPicPr>
        <xdr:cNvPr id="2" name="Picture 1">
          <a:extLst>
            <a:ext uri="{FF2B5EF4-FFF2-40B4-BE49-F238E27FC236}">
              <a16:creationId xmlns:a16="http://schemas.microsoft.com/office/drawing/2014/main" id="{6263D4AC-362C-FD4B-B841-BE58A7043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303500"/>
          <a:ext cx="18684017" cy="1714082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JAC%20-%20MINI/CH/DBMR%20Server%20Ruckstuhl/1.%20TNIK/2.%20Experiments/150831_LCMV%20(8)%20primary%20response/150917_KO%20efficiency/150918_KO%20det_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5">
          <cell r="K5" t="str">
            <v>POST_WT_S1</v>
          </cell>
          <cell r="T5">
            <v>100</v>
          </cell>
        </row>
        <row r="6">
          <cell r="K6" t="str">
            <v>POST_WT_S3</v>
          </cell>
          <cell r="T6">
            <v>84.727987089168039</v>
          </cell>
        </row>
        <row r="7">
          <cell r="K7" t="str">
            <v>POST_WT_S10</v>
          </cell>
          <cell r="T7">
            <v>111.52823533348067</v>
          </cell>
        </row>
        <row r="8">
          <cell r="K8" t="str">
            <v>POST_WT_S11</v>
          </cell>
          <cell r="T8">
            <v>82.527680610245042</v>
          </cell>
        </row>
        <row r="9">
          <cell r="K9" t="str">
            <v>POST_WT_S33</v>
          </cell>
          <cell r="T9">
            <v>100.45709770638153</v>
          </cell>
        </row>
        <row r="10">
          <cell r="K10" t="str">
            <v>POST_FF_Q1</v>
          </cell>
          <cell r="T10">
            <v>3.8522496175665757</v>
          </cell>
        </row>
        <row r="11">
          <cell r="K11" t="str">
            <v>POST_FF_Q10</v>
          </cell>
          <cell r="T11">
            <v>25.018470527871266</v>
          </cell>
        </row>
        <row r="12">
          <cell r="K12" t="str">
            <v>POST_FF_Q30</v>
          </cell>
          <cell r="T12">
            <v>7.2427204381568382</v>
          </cell>
        </row>
        <row r="13">
          <cell r="K13" t="str">
            <v>POST_FF_Q11</v>
          </cell>
          <cell r="T13">
            <v>18.744061526335091</v>
          </cell>
        </row>
        <row r="14">
          <cell r="K14" t="str">
            <v>POST_FF_Q33</v>
          </cell>
          <cell r="T14">
            <v>4.9929629102146293</v>
          </cell>
        </row>
        <row r="15">
          <cell r="K15" t="str">
            <v>POST_FF_E1</v>
          </cell>
          <cell r="T15">
            <v>9.2207633451576463</v>
          </cell>
        </row>
        <row r="16">
          <cell r="K16" t="str">
            <v>POST_FF_E3</v>
          </cell>
          <cell r="T16">
            <v>6.6261721693174627</v>
          </cell>
        </row>
        <row r="17">
          <cell r="K17" t="str">
            <v>POST_FF_E10</v>
          </cell>
          <cell r="T17">
            <v>1.0300855711440049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3D284-E6CC-2940-B97B-4485FAB21F77}">
  <dimension ref="A1:CR8727"/>
  <sheetViews>
    <sheetView tabSelected="1" topLeftCell="BG1" zoomScale="40" zoomScaleNormal="40" workbookViewId="0">
      <selection activeCell="CP41" sqref="CP41"/>
    </sheetView>
  </sheetViews>
  <sheetFormatPr baseColWidth="10" defaultRowHeight="16" x14ac:dyDescent="0.2"/>
  <cols>
    <col min="44" max="44" width="14.1640625" bestFit="1" customWidth="1"/>
    <col min="45" max="45" width="15.5" bestFit="1" customWidth="1"/>
    <col min="46" max="46" width="15.6640625" bestFit="1" customWidth="1"/>
    <col min="47" max="47" width="22" bestFit="1" customWidth="1"/>
    <col min="49" max="49" width="14.1640625" bestFit="1" customWidth="1"/>
    <col min="51" max="51" width="16.33203125" customWidth="1"/>
    <col min="64" max="64" width="28.1640625" bestFit="1" customWidth="1"/>
    <col min="67" max="67" width="28" customWidth="1"/>
    <col min="68" max="68" width="7.6640625" customWidth="1"/>
    <col min="69" max="71" width="14.1640625" customWidth="1"/>
    <col min="75" max="75" width="16.83203125" bestFit="1" customWidth="1"/>
  </cols>
  <sheetData>
    <row r="1" spans="1:96" ht="21" x14ac:dyDescent="0.25">
      <c r="A1" s="411" t="s">
        <v>273</v>
      </c>
      <c r="B1" s="411"/>
      <c r="C1" s="411"/>
      <c r="D1" s="411"/>
      <c r="E1" s="411"/>
      <c r="F1" s="411"/>
      <c r="G1" s="411"/>
      <c r="H1" s="411"/>
      <c r="I1" s="411"/>
      <c r="K1" s="411" t="s">
        <v>284</v>
      </c>
      <c r="L1" s="411"/>
      <c r="M1" s="411"/>
      <c r="N1" s="411"/>
      <c r="O1" s="411"/>
      <c r="P1" s="411"/>
      <c r="Q1" s="411"/>
      <c r="R1" s="411"/>
      <c r="S1" s="411"/>
      <c r="T1" s="22"/>
      <c r="V1" s="411" t="s">
        <v>329</v>
      </c>
      <c r="W1" s="411"/>
      <c r="X1" s="411"/>
      <c r="Y1" s="411"/>
      <c r="Z1" s="411"/>
      <c r="AA1" s="411"/>
      <c r="AB1" s="411"/>
      <c r="AC1" s="411"/>
      <c r="AD1" s="411"/>
      <c r="AE1" s="411"/>
      <c r="AF1" s="411"/>
      <c r="AG1" s="411"/>
      <c r="AI1" s="411" t="s">
        <v>412</v>
      </c>
      <c r="AJ1" s="411"/>
      <c r="AK1" s="411"/>
      <c r="AL1" s="411"/>
      <c r="AO1" s="411" t="s">
        <v>413</v>
      </c>
      <c r="AP1" s="411"/>
      <c r="AQ1" s="411"/>
      <c r="AR1" s="411"/>
      <c r="AS1" s="411"/>
      <c r="AT1" s="411"/>
      <c r="AU1" s="411"/>
      <c r="AW1" s="411" t="s">
        <v>445</v>
      </c>
      <c r="AX1" s="411"/>
      <c r="AY1" s="411"/>
      <c r="AZ1" s="411"/>
      <c r="BB1" s="411" t="s">
        <v>542</v>
      </c>
      <c r="BC1" s="411"/>
      <c r="BD1" s="411"/>
      <c r="BE1" s="411"/>
      <c r="BF1" s="411"/>
      <c r="BG1" s="411"/>
      <c r="BH1" s="411"/>
      <c r="BI1" s="411"/>
      <c r="BJ1" s="411"/>
      <c r="BK1" s="411"/>
      <c r="BL1" s="411"/>
      <c r="BO1" s="411" t="s">
        <v>477</v>
      </c>
      <c r="BP1" s="411"/>
      <c r="BQ1" s="411"/>
      <c r="BR1" s="411"/>
      <c r="BS1" s="411"/>
      <c r="BT1" s="411"/>
      <c r="BU1" s="411"/>
      <c r="BW1" s="414" t="s">
        <v>287</v>
      </c>
      <c r="BX1" s="414"/>
      <c r="BY1" s="414"/>
      <c r="BZ1" s="414"/>
      <c r="CA1" s="414"/>
      <c r="CB1" s="414"/>
      <c r="CC1" s="414"/>
      <c r="CD1" s="414"/>
      <c r="CE1" s="414"/>
      <c r="CF1" s="414"/>
      <c r="CG1" s="414"/>
      <c r="CI1" s="414" t="s">
        <v>479</v>
      </c>
      <c r="CJ1" s="414"/>
      <c r="CK1" s="414"/>
      <c r="CL1" s="414"/>
      <c r="CM1" s="414"/>
      <c r="CN1" s="414"/>
      <c r="CO1" s="414"/>
      <c r="CP1" s="414"/>
      <c r="CQ1" s="414"/>
      <c r="CR1" s="414"/>
    </row>
    <row r="2" spans="1:96" x14ac:dyDescent="0.2">
      <c r="A2" s="412" t="s">
        <v>278</v>
      </c>
      <c r="B2" s="412"/>
      <c r="C2" s="412"/>
      <c r="D2" s="412"/>
      <c r="F2" s="412" t="s">
        <v>283</v>
      </c>
      <c r="G2" s="412"/>
      <c r="H2" s="412"/>
      <c r="I2" s="412"/>
      <c r="K2" s="412" t="s">
        <v>286</v>
      </c>
      <c r="L2" s="412"/>
      <c r="M2" s="412"/>
      <c r="N2" s="412"/>
      <c r="P2" s="412" t="s">
        <v>283</v>
      </c>
      <c r="Q2" s="412"/>
      <c r="R2" s="412"/>
      <c r="S2" s="412"/>
      <c r="T2" s="19"/>
      <c r="V2" s="412" t="s">
        <v>330</v>
      </c>
      <c r="W2" s="412"/>
      <c r="X2" s="412"/>
      <c r="Y2" s="412"/>
      <c r="Z2" s="412"/>
      <c r="AA2" s="412"/>
      <c r="AB2" s="412"/>
      <c r="AC2" s="412"/>
      <c r="AD2" s="412"/>
      <c r="AE2" s="412"/>
      <c r="AF2" s="412"/>
      <c r="AG2" s="412"/>
      <c r="AI2" s="84" t="s">
        <v>609</v>
      </c>
      <c r="AJ2" s="84"/>
      <c r="AK2" s="84"/>
      <c r="AL2" s="84"/>
      <c r="AO2" s="84" t="s">
        <v>609</v>
      </c>
      <c r="AP2" s="84"/>
      <c r="AQ2" s="84"/>
      <c r="AR2" s="84"/>
      <c r="AS2" s="84"/>
      <c r="AT2" s="84"/>
      <c r="AU2" s="84"/>
      <c r="AW2" s="413" t="s">
        <v>609</v>
      </c>
      <c r="AX2" s="413"/>
      <c r="AY2" s="413"/>
      <c r="AZ2" s="413"/>
      <c r="BB2" s="412" t="s">
        <v>581</v>
      </c>
      <c r="BC2" s="412"/>
      <c r="BD2" s="412"/>
      <c r="BE2" s="412"/>
      <c r="BF2" s="412"/>
      <c r="BG2" s="412"/>
      <c r="BH2" s="412"/>
      <c r="BI2" s="412"/>
      <c r="BJ2" s="412"/>
      <c r="BK2" s="412"/>
      <c r="BL2" s="412"/>
      <c r="BO2" s="84" t="s">
        <v>478</v>
      </c>
      <c r="BP2" s="84"/>
      <c r="BQ2" s="84"/>
      <c r="BR2" s="84"/>
      <c r="BS2" s="84"/>
      <c r="BT2" s="84"/>
      <c r="BU2" s="84"/>
      <c r="BW2" s="84" t="s">
        <v>610</v>
      </c>
      <c r="BX2" s="84"/>
      <c r="BY2" s="84"/>
      <c r="BZ2" s="84"/>
      <c r="CA2" s="84"/>
      <c r="CB2" s="84"/>
      <c r="CC2" s="84"/>
      <c r="CD2" s="84"/>
      <c r="CE2" s="84"/>
      <c r="CF2" s="84"/>
      <c r="CG2" s="84"/>
      <c r="CI2" s="84" t="s">
        <v>609</v>
      </c>
      <c r="CJ2" s="84"/>
      <c r="CK2" s="84"/>
      <c r="CL2" s="84"/>
      <c r="CM2" s="84"/>
      <c r="CN2" s="83"/>
      <c r="CO2" s="83"/>
      <c r="CP2" s="83"/>
      <c r="CQ2" s="83"/>
      <c r="CR2" s="83"/>
    </row>
    <row r="3" spans="1:96" x14ac:dyDescent="0.2">
      <c r="A3" s="18" t="s">
        <v>274</v>
      </c>
      <c r="B3" s="18" t="s">
        <v>275</v>
      </c>
      <c r="C3" s="18" t="s">
        <v>276</v>
      </c>
      <c r="D3" s="18" t="s">
        <v>277</v>
      </c>
      <c r="F3" s="21" t="s">
        <v>279</v>
      </c>
      <c r="G3" s="21" t="s">
        <v>280</v>
      </c>
      <c r="H3" s="21" t="s">
        <v>281</v>
      </c>
      <c r="I3" s="21" t="s">
        <v>282</v>
      </c>
      <c r="K3" s="21" t="s">
        <v>279</v>
      </c>
      <c r="L3" s="21" t="s">
        <v>280</v>
      </c>
      <c r="M3" s="21" t="s">
        <v>281</v>
      </c>
      <c r="N3" s="21" t="s">
        <v>282</v>
      </c>
      <c r="P3" s="21" t="s">
        <v>279</v>
      </c>
      <c r="Q3" s="21" t="s">
        <v>280</v>
      </c>
      <c r="R3" s="21" t="s">
        <v>281</v>
      </c>
      <c r="S3" s="21" t="s">
        <v>282</v>
      </c>
      <c r="T3" s="21"/>
    </row>
    <row r="4" spans="1:96" ht="17" thickBot="1" x14ac:dyDescent="0.25">
      <c r="A4" s="17">
        <v>55872.15</v>
      </c>
      <c r="B4" s="17">
        <v>83252.320000000007</v>
      </c>
      <c r="C4" s="17">
        <v>219037.9</v>
      </c>
      <c r="D4" s="17">
        <v>85673.5</v>
      </c>
      <c r="F4" s="23">
        <v>18</v>
      </c>
      <c r="G4" s="20">
        <v>76.599999999999994</v>
      </c>
      <c r="H4" s="20">
        <v>30.6</v>
      </c>
      <c r="I4" s="20">
        <v>67.7</v>
      </c>
      <c r="K4" s="20">
        <v>109310.2</v>
      </c>
      <c r="L4" s="20">
        <v>102971.4</v>
      </c>
      <c r="M4" s="20">
        <v>121745</v>
      </c>
      <c r="N4" s="20">
        <v>52258.25</v>
      </c>
      <c r="P4" s="23">
        <v>6.39</v>
      </c>
      <c r="Q4" s="20">
        <v>25.7</v>
      </c>
      <c r="R4" s="20">
        <v>15.7</v>
      </c>
      <c r="S4" s="20">
        <v>19.7</v>
      </c>
      <c r="T4" s="20"/>
      <c r="X4" t="s">
        <v>308</v>
      </c>
      <c r="Z4" t="s">
        <v>309</v>
      </c>
      <c r="AB4" t="s">
        <v>308</v>
      </c>
      <c r="AC4" t="s">
        <v>309</v>
      </c>
      <c r="CI4" t="s">
        <v>346</v>
      </c>
      <c r="CJ4" s="85"/>
      <c r="CK4" s="89" t="s">
        <v>347</v>
      </c>
      <c r="CL4" s="104" t="s">
        <v>480</v>
      </c>
      <c r="CM4" s="104" t="s">
        <v>481</v>
      </c>
      <c r="CN4" s="104" t="s">
        <v>482</v>
      </c>
      <c r="CO4" s="104" t="s">
        <v>483</v>
      </c>
      <c r="CP4" s="104" t="s">
        <v>484</v>
      </c>
    </row>
    <row r="5" spans="1:96" ht="18" thickTop="1" thickBot="1" x14ac:dyDescent="0.25">
      <c r="A5" s="17">
        <v>104139.6</v>
      </c>
      <c r="B5" s="17">
        <v>76201.06</v>
      </c>
      <c r="C5" s="17">
        <v>156803.20000000001</v>
      </c>
      <c r="D5" s="17">
        <v>94495.56</v>
      </c>
      <c r="F5" s="20">
        <v>11.8</v>
      </c>
      <c r="G5" s="20">
        <v>81.099999999999994</v>
      </c>
      <c r="H5" s="20">
        <v>36.4</v>
      </c>
      <c r="I5" s="20">
        <v>56.5</v>
      </c>
      <c r="K5" s="20">
        <v>89224.79</v>
      </c>
      <c r="L5" s="20">
        <v>85429.46</v>
      </c>
      <c r="M5" s="20">
        <v>72173.350000000006</v>
      </c>
      <c r="N5" s="20">
        <v>73671.56</v>
      </c>
      <c r="P5" s="20">
        <v>2.23</v>
      </c>
      <c r="Q5" s="20">
        <v>15.7</v>
      </c>
      <c r="R5" s="20">
        <v>15</v>
      </c>
      <c r="S5" s="20">
        <v>21.4</v>
      </c>
      <c r="T5" s="20"/>
      <c r="X5" s="409" t="s">
        <v>310</v>
      </c>
      <c r="Y5" s="409"/>
      <c r="Z5" s="409"/>
      <c r="AA5" s="409"/>
      <c r="AB5" s="410" t="s">
        <v>311</v>
      </c>
      <c r="AC5" s="410"/>
      <c r="AD5" s="51" t="s">
        <v>312</v>
      </c>
      <c r="AE5" s="52" t="s">
        <v>313</v>
      </c>
      <c r="AI5" s="92" t="s">
        <v>345</v>
      </c>
      <c r="AJ5" s="92"/>
      <c r="AK5" s="92"/>
      <c r="AL5" s="92"/>
      <c r="AO5" s="87" t="s">
        <v>343</v>
      </c>
      <c r="AP5" s="87"/>
      <c r="AQ5" s="87"/>
      <c r="AR5" s="87"/>
      <c r="AW5" s="88" t="s">
        <v>446</v>
      </c>
      <c r="AX5" s="88"/>
      <c r="AY5" s="88"/>
      <c r="AZ5" s="88"/>
      <c r="BB5" s="124" t="s">
        <v>584</v>
      </c>
      <c r="BC5" s="124" t="s">
        <v>585</v>
      </c>
      <c r="BD5" s="124" t="s">
        <v>586</v>
      </c>
      <c r="BE5" s="124" t="s">
        <v>587</v>
      </c>
      <c r="BF5" s="124" t="s">
        <v>588</v>
      </c>
      <c r="BG5" s="124" t="s">
        <v>589</v>
      </c>
      <c r="BH5" s="124" t="s">
        <v>590</v>
      </c>
      <c r="BI5" s="124" t="s">
        <v>591</v>
      </c>
      <c r="BJ5" s="125"/>
      <c r="BK5" s="125"/>
      <c r="BO5" s="83" t="s">
        <v>447</v>
      </c>
      <c r="BP5" s="83"/>
      <c r="BQ5" s="83"/>
      <c r="BR5" s="83"/>
      <c r="BY5" t="s">
        <v>288</v>
      </c>
      <c r="BZ5" t="s">
        <v>289</v>
      </c>
      <c r="CA5" t="s">
        <v>290</v>
      </c>
      <c r="CB5" t="s">
        <v>291</v>
      </c>
      <c r="CC5" t="s">
        <v>292</v>
      </c>
      <c r="CD5" t="s">
        <v>293</v>
      </c>
      <c r="CI5" t="s">
        <v>485</v>
      </c>
      <c r="CK5" s="89" t="s">
        <v>486</v>
      </c>
      <c r="CL5" s="104" t="s">
        <v>487</v>
      </c>
      <c r="CM5" s="108" t="s">
        <v>488</v>
      </c>
      <c r="CN5" s="105" t="s">
        <v>489</v>
      </c>
      <c r="CO5" s="107">
        <v>0.74199999999999999</v>
      </c>
      <c r="CP5" s="105" t="s">
        <v>490</v>
      </c>
    </row>
    <row r="6" spans="1:96" ht="17" thickBot="1" x14ac:dyDescent="0.25">
      <c r="A6" s="17">
        <v>7242.1670000000004</v>
      </c>
      <c r="B6" s="17">
        <v>55751.48</v>
      </c>
      <c r="C6" s="17">
        <v>237771</v>
      </c>
      <c r="D6" s="17">
        <v>78206.13</v>
      </c>
      <c r="F6" s="20"/>
      <c r="G6" s="20">
        <v>77.2</v>
      </c>
      <c r="H6" s="20"/>
      <c r="I6" s="20"/>
      <c r="K6" s="20">
        <v>11510.54</v>
      </c>
      <c r="L6" s="20">
        <v>65166.62</v>
      </c>
      <c r="M6" s="20">
        <v>83062.52</v>
      </c>
      <c r="N6" s="20">
        <v>50673.52</v>
      </c>
      <c r="P6" s="20"/>
      <c r="Q6" s="20">
        <v>19.8</v>
      </c>
      <c r="R6" s="20"/>
      <c r="S6" s="20"/>
      <c r="T6" s="20"/>
      <c r="V6">
        <v>1</v>
      </c>
      <c r="W6" s="53" t="s">
        <v>314</v>
      </c>
      <c r="X6" s="43">
        <v>21.791546</v>
      </c>
      <c r="Y6" s="54">
        <v>21.747093</v>
      </c>
      <c r="Z6" s="44">
        <v>27.920755</v>
      </c>
      <c r="AA6" s="54">
        <v>28.009119999999999</v>
      </c>
      <c r="AB6" s="44">
        <f>MEDIAN(X6:Y6)</f>
        <v>21.769319500000002</v>
      </c>
      <c r="AC6" s="54">
        <f>MEDIAN(Z6:AA6)</f>
        <v>27.964937499999998</v>
      </c>
      <c r="AD6" s="55">
        <f>AC6-AB6</f>
        <v>6.1956179999999961</v>
      </c>
      <c r="AE6" s="56">
        <f>2^-(AD6)</f>
        <v>1.364373075058666E-2</v>
      </c>
      <c r="AF6" s="57">
        <f>AE6/AE6*100</f>
        <v>100</v>
      </c>
      <c r="AJ6" s="18" t="s">
        <v>341</v>
      </c>
      <c r="AK6" s="18" t="s">
        <v>342</v>
      </c>
      <c r="AP6" s="18" t="s">
        <v>341</v>
      </c>
      <c r="AQ6" s="18" t="s">
        <v>342</v>
      </c>
      <c r="AX6" s="18" t="s">
        <v>341</v>
      </c>
      <c r="AY6" s="18" t="s">
        <v>342</v>
      </c>
      <c r="BB6" t="s">
        <v>592</v>
      </c>
      <c r="BC6" t="s">
        <v>593</v>
      </c>
      <c r="BD6" s="126">
        <v>19.271432876586914</v>
      </c>
      <c r="BE6" s="126">
        <v>19.200155258178711</v>
      </c>
      <c r="BF6" s="126">
        <f>AVERAGE(BD6:BE6)</f>
        <v>19.235794067382812</v>
      </c>
      <c r="BP6" s="21" t="s">
        <v>341</v>
      </c>
      <c r="BQ6" s="21" t="s">
        <v>342</v>
      </c>
      <c r="BW6" t="s">
        <v>294</v>
      </c>
      <c r="BX6" s="24" t="s">
        <v>295</v>
      </c>
      <c r="BY6" s="25"/>
      <c r="BZ6" s="26" t="s">
        <v>296</v>
      </c>
      <c r="CA6" s="27"/>
      <c r="CB6" s="28"/>
      <c r="CC6" s="28" t="s">
        <v>297</v>
      </c>
      <c r="CD6" s="29"/>
      <c r="CI6" t="s">
        <v>491</v>
      </c>
      <c r="CK6" s="89" t="s">
        <v>492</v>
      </c>
      <c r="CL6" s="104" t="s">
        <v>493</v>
      </c>
      <c r="CM6" s="108" t="s">
        <v>494</v>
      </c>
      <c r="CN6" s="105" t="s">
        <v>495</v>
      </c>
      <c r="CO6" s="108" t="s">
        <v>496</v>
      </c>
      <c r="CP6" s="105" t="s">
        <v>497</v>
      </c>
    </row>
    <row r="7" spans="1:96" ht="17" thickBot="1" x14ac:dyDescent="0.25">
      <c r="A7" s="17">
        <v>47618.38</v>
      </c>
      <c r="B7" s="17">
        <v>89776.28</v>
      </c>
      <c r="C7" s="17">
        <v>136131.9</v>
      </c>
      <c r="D7" s="17">
        <v>134007.6</v>
      </c>
      <c r="K7" s="20">
        <v>88373</v>
      </c>
      <c r="L7" s="20">
        <v>97719.83</v>
      </c>
      <c r="M7" s="20">
        <v>86885.88</v>
      </c>
      <c r="N7" s="20">
        <v>66837.88</v>
      </c>
      <c r="O7" s="20"/>
      <c r="P7" s="20"/>
      <c r="Q7" s="20"/>
      <c r="R7" s="20"/>
      <c r="V7">
        <v>2</v>
      </c>
      <c r="W7" s="58" t="s">
        <v>315</v>
      </c>
      <c r="X7" s="36">
        <v>21.152441</v>
      </c>
      <c r="Y7" s="59">
        <v>21.366114</v>
      </c>
      <c r="Z7">
        <v>27.787289000000001</v>
      </c>
      <c r="AA7" s="59">
        <v>27.600681000000002</v>
      </c>
      <c r="AB7">
        <f t="shared" ref="AB7:AB18" si="0">MEDIAN(X7:Y7)</f>
        <v>21.2592775</v>
      </c>
      <c r="AC7" s="59">
        <f t="shared" ref="AC7:AC18" si="1">MEDIAN(Z7:AA7)</f>
        <v>27.693985000000001</v>
      </c>
      <c r="AD7" s="60">
        <f t="shared" ref="AD7:AD18" si="2">AC7-AB7</f>
        <v>6.4347075000000018</v>
      </c>
      <c r="AE7" s="61">
        <f t="shared" ref="AE7:AE18" si="3">2^-(AD7)</f>
        <v>1.1560058428837916E-2</v>
      </c>
      <c r="AF7" s="62">
        <f>AE7/$S$5*100</f>
        <v>5.4018964620737936E-2</v>
      </c>
      <c r="AI7" s="82" t="s">
        <v>331</v>
      </c>
      <c r="AJ7" s="17">
        <v>15.5</v>
      </c>
      <c r="AK7" s="17"/>
      <c r="AO7" s="82" t="s">
        <v>331</v>
      </c>
      <c r="AP7" s="17">
        <v>42.42</v>
      </c>
      <c r="AQ7" s="17"/>
      <c r="AW7" s="100" t="s">
        <v>331</v>
      </c>
      <c r="AX7" s="20">
        <v>99.5</v>
      </c>
      <c r="AY7" s="20"/>
      <c r="BB7" t="s">
        <v>594</v>
      </c>
      <c r="BC7" t="s">
        <v>593</v>
      </c>
      <c r="BD7" s="126">
        <v>18.69062614440918</v>
      </c>
      <c r="BE7" s="126">
        <v>18.82691764831543</v>
      </c>
      <c r="BF7" s="126">
        <f t="shared" ref="BF7:BF35" si="4">AVERAGE(BD7:BE7)</f>
        <v>18.758771896362305</v>
      </c>
      <c r="BO7" s="100" t="s">
        <v>331</v>
      </c>
      <c r="BP7" s="20">
        <v>326.3</v>
      </c>
      <c r="BQ7" s="20"/>
      <c r="BW7" s="30" t="s">
        <v>298</v>
      </c>
      <c r="BX7" s="31" t="s">
        <v>295</v>
      </c>
      <c r="BY7" s="25"/>
      <c r="BZ7" s="26" t="s">
        <v>296</v>
      </c>
      <c r="CA7" s="32"/>
      <c r="CB7" s="33"/>
      <c r="CC7" s="28" t="s">
        <v>297</v>
      </c>
      <c r="CD7" s="29"/>
      <c r="CI7" t="s">
        <v>498</v>
      </c>
      <c r="CK7" s="89" t="s">
        <v>353</v>
      </c>
      <c r="CL7" s="104" t="s">
        <v>499</v>
      </c>
      <c r="CM7" s="108" t="s">
        <v>500</v>
      </c>
      <c r="CN7" s="105" t="s">
        <v>501</v>
      </c>
      <c r="CO7" s="108" t="s">
        <v>502</v>
      </c>
      <c r="CP7" s="105" t="s">
        <v>503</v>
      </c>
    </row>
    <row r="8" spans="1:96" ht="17" thickBot="1" x14ac:dyDescent="0.25">
      <c r="A8" s="17">
        <v>39895.39</v>
      </c>
      <c r="B8" s="17">
        <v>76411.06</v>
      </c>
      <c r="C8" s="17">
        <v>67104.78</v>
      </c>
      <c r="D8" s="17">
        <v>133913.79999999999</v>
      </c>
      <c r="K8" s="20">
        <v>81670.179999999993</v>
      </c>
      <c r="L8" s="20">
        <v>86818.49</v>
      </c>
      <c r="M8" s="20">
        <v>70753.41</v>
      </c>
      <c r="N8" s="20">
        <v>82581.279999999999</v>
      </c>
      <c r="V8">
        <v>3</v>
      </c>
      <c r="W8" s="58" t="s">
        <v>316</v>
      </c>
      <c r="X8" s="36">
        <v>21.928481999999999</v>
      </c>
      <c r="Y8" s="59">
        <v>21.976274</v>
      </c>
      <c r="Z8">
        <v>27.980331</v>
      </c>
      <c r="AA8" s="59">
        <v>28.000843</v>
      </c>
      <c r="AB8">
        <f t="shared" si="0"/>
        <v>21.952378</v>
      </c>
      <c r="AC8" s="59">
        <f t="shared" si="1"/>
        <v>27.990586999999998</v>
      </c>
      <c r="AD8" s="60">
        <f t="shared" si="2"/>
        <v>6.0382089999999984</v>
      </c>
      <c r="AE8" s="61">
        <f t="shared" si="3"/>
        <v>1.5216612139780757E-2</v>
      </c>
      <c r="AF8" s="62">
        <f t="shared" ref="AF8:AF18" si="5">AE8/$S$5*100</f>
        <v>7.1105664204582988E-2</v>
      </c>
      <c r="AI8" s="82" t="s">
        <v>332</v>
      </c>
      <c r="AJ8" s="17">
        <v>13.6</v>
      </c>
      <c r="AK8" s="17"/>
      <c r="AO8" s="82" t="s">
        <v>332</v>
      </c>
      <c r="AP8" s="17">
        <v>59.25</v>
      </c>
      <c r="AQ8" s="17"/>
      <c r="AW8" s="100" t="s">
        <v>332</v>
      </c>
      <c r="AX8" s="20">
        <v>98.6</v>
      </c>
      <c r="AY8" s="20"/>
      <c r="BB8" t="s">
        <v>595</v>
      </c>
      <c r="BC8" t="s">
        <v>593</v>
      </c>
      <c r="BD8" s="126">
        <v>18.987955093383789</v>
      </c>
      <c r="BE8" s="126">
        <v>19.064325332641602</v>
      </c>
      <c r="BF8" s="126">
        <f t="shared" si="4"/>
        <v>19.026140213012695</v>
      </c>
      <c r="BO8" s="100" t="s">
        <v>332</v>
      </c>
      <c r="BP8" s="20">
        <v>331.9</v>
      </c>
      <c r="BQ8" s="20"/>
      <c r="BW8" s="34" t="s">
        <v>299</v>
      </c>
      <c r="BX8" s="35" t="s">
        <v>300</v>
      </c>
      <c r="BY8" s="25"/>
      <c r="BZ8" s="26" t="s">
        <v>296</v>
      </c>
      <c r="CA8" s="26"/>
      <c r="CB8" s="33"/>
      <c r="CC8" s="28" t="s">
        <v>297</v>
      </c>
      <c r="CD8" s="29"/>
      <c r="CI8" t="s">
        <v>504</v>
      </c>
      <c r="CK8" s="89" t="s">
        <v>505</v>
      </c>
      <c r="CL8" s="104" t="s">
        <v>506</v>
      </c>
      <c r="CM8" s="108" t="s">
        <v>507</v>
      </c>
      <c r="CN8" s="105" t="s">
        <v>501</v>
      </c>
      <c r="CO8" s="108" t="s">
        <v>508</v>
      </c>
      <c r="CP8" s="105" t="s">
        <v>509</v>
      </c>
    </row>
    <row r="9" spans="1:96" ht="17" thickBot="1" x14ac:dyDescent="0.25">
      <c r="A9" s="17">
        <v>6004.5</v>
      </c>
      <c r="B9" s="17">
        <v>83889.87</v>
      </c>
      <c r="C9" s="17">
        <v>208859.6</v>
      </c>
      <c r="D9" s="17">
        <v>147130.79999999999</v>
      </c>
      <c r="F9" t="s">
        <v>285</v>
      </c>
      <c r="K9" s="20">
        <v>74771.97</v>
      </c>
      <c r="L9" s="20">
        <v>57071.51</v>
      </c>
      <c r="M9" s="20">
        <v>86985.96</v>
      </c>
      <c r="N9" s="20">
        <v>58763.83</v>
      </c>
      <c r="P9" t="s">
        <v>285</v>
      </c>
      <c r="V9">
        <v>4</v>
      </c>
      <c r="W9" s="58" t="s">
        <v>317</v>
      </c>
      <c r="X9" s="36">
        <v>21.82197</v>
      </c>
      <c r="Y9" s="59">
        <v>21.696694999999998</v>
      </c>
      <c r="Z9">
        <v>28.224727999999999</v>
      </c>
      <c r="AA9" s="59">
        <v>28.239273000000001</v>
      </c>
      <c r="AB9">
        <f t="shared" si="0"/>
        <v>21.759332499999999</v>
      </c>
      <c r="AC9" s="59">
        <f t="shared" si="1"/>
        <v>28.232000499999998</v>
      </c>
      <c r="AD9" s="60">
        <f t="shared" si="2"/>
        <v>6.4726679999999988</v>
      </c>
      <c r="AE9" s="61">
        <f t="shared" si="3"/>
        <v>1.1259854537165949E-2</v>
      </c>
      <c r="AF9" s="62">
        <f t="shared" si="5"/>
        <v>5.2616142697037141E-2</v>
      </c>
      <c r="AI9" s="82" t="s">
        <v>333</v>
      </c>
      <c r="AJ9" s="17">
        <v>19.2</v>
      </c>
      <c r="AK9" s="17"/>
      <c r="AO9" s="82" t="s">
        <v>333</v>
      </c>
      <c r="AP9" s="17">
        <v>64.53</v>
      </c>
      <c r="AQ9" s="17"/>
      <c r="AW9" s="100" t="s">
        <v>333</v>
      </c>
      <c r="AX9" s="20">
        <v>99.3</v>
      </c>
      <c r="AY9" s="20"/>
      <c r="BB9" t="s">
        <v>596</v>
      </c>
      <c r="BC9" t="s">
        <v>593</v>
      </c>
      <c r="BD9" s="126">
        <v>18.792757034301758</v>
      </c>
      <c r="BE9" s="126">
        <v>18.80255126953125</v>
      </c>
      <c r="BF9" s="126">
        <f t="shared" si="4"/>
        <v>18.797654151916504</v>
      </c>
      <c r="BO9" s="100" t="s">
        <v>333</v>
      </c>
      <c r="BP9" s="20">
        <v>461.3</v>
      </c>
      <c r="BQ9" s="20"/>
      <c r="BW9" s="30" t="s">
        <v>298</v>
      </c>
      <c r="BX9" s="31" t="s">
        <v>300</v>
      </c>
      <c r="BY9" s="25"/>
      <c r="BZ9" s="26" t="s">
        <v>296</v>
      </c>
      <c r="CA9" s="26"/>
      <c r="CB9" s="33"/>
      <c r="CC9" s="28" t="s">
        <v>297</v>
      </c>
      <c r="CD9" s="29"/>
      <c r="CI9" t="s">
        <v>510</v>
      </c>
      <c r="CK9" s="89" t="s">
        <v>511</v>
      </c>
      <c r="CL9" s="104" t="s">
        <v>506</v>
      </c>
      <c r="CM9" s="108" t="s">
        <v>494</v>
      </c>
      <c r="CN9" s="105" t="s">
        <v>512</v>
      </c>
      <c r="CO9" s="108" t="s">
        <v>513</v>
      </c>
      <c r="CP9" s="105" t="s">
        <v>514</v>
      </c>
    </row>
    <row r="10" spans="1:96" ht="17" thickBot="1" x14ac:dyDescent="0.25">
      <c r="A10" s="17">
        <v>76883</v>
      </c>
      <c r="B10" s="17">
        <v>114311.6</v>
      </c>
      <c r="C10" s="17">
        <v>63965.53</v>
      </c>
      <c r="D10" s="17">
        <v>110112</v>
      </c>
      <c r="K10" s="20">
        <v>71255.740000000005</v>
      </c>
      <c r="L10" s="20">
        <v>93381.99</v>
      </c>
      <c r="M10" s="20">
        <v>86768.45</v>
      </c>
      <c r="N10" s="20">
        <v>92187.08</v>
      </c>
      <c r="V10">
        <v>5</v>
      </c>
      <c r="W10" s="58" t="s">
        <v>318</v>
      </c>
      <c r="X10" s="63">
        <v>23.81653</v>
      </c>
      <c r="Y10" s="64">
        <v>23.667597000000001</v>
      </c>
      <c r="Z10" s="30">
        <v>29.890934000000001</v>
      </c>
      <c r="AA10" s="64">
        <v>29.971270000000001</v>
      </c>
      <c r="AB10" s="30">
        <f t="shared" si="0"/>
        <v>23.7420635</v>
      </c>
      <c r="AC10" s="64">
        <f t="shared" si="1"/>
        <v>29.931102000000003</v>
      </c>
      <c r="AD10" s="65">
        <f t="shared" si="2"/>
        <v>6.1890385000000023</v>
      </c>
      <c r="AE10" s="66">
        <f t="shared" si="3"/>
        <v>1.3706095930912465E-2</v>
      </c>
      <c r="AF10" s="67">
        <f t="shared" si="5"/>
        <v>6.4047177247254505E-2</v>
      </c>
      <c r="AI10" s="82" t="s">
        <v>334</v>
      </c>
      <c r="AJ10" s="17">
        <v>12.7</v>
      </c>
      <c r="AK10" s="17"/>
      <c r="AO10" s="82" t="s">
        <v>334</v>
      </c>
      <c r="AP10" s="17">
        <v>63.14</v>
      </c>
      <c r="AQ10" s="17"/>
      <c r="AW10" s="100" t="s">
        <v>334</v>
      </c>
      <c r="AX10" s="20">
        <v>98.6</v>
      </c>
      <c r="AY10" s="20"/>
      <c r="BB10" t="s">
        <v>597</v>
      </c>
      <c r="BC10" t="s">
        <v>593</v>
      </c>
      <c r="BD10" s="126">
        <v>18.873710632324219</v>
      </c>
      <c r="BE10" s="126">
        <v>18.888038635253906</v>
      </c>
      <c r="BF10" s="126">
        <f t="shared" si="4"/>
        <v>18.880874633789062</v>
      </c>
      <c r="BO10" s="100" t="s">
        <v>334</v>
      </c>
      <c r="BP10" s="20">
        <v>464.7</v>
      </c>
      <c r="BQ10" s="20"/>
      <c r="BW10" t="s">
        <v>299</v>
      </c>
      <c r="BX10" t="s">
        <v>301</v>
      </c>
      <c r="BY10" s="25"/>
      <c r="BZ10" s="26" t="s">
        <v>296</v>
      </c>
      <c r="CA10" s="26"/>
      <c r="CB10" s="33"/>
      <c r="CC10" s="28" t="s">
        <v>297</v>
      </c>
      <c r="CD10" s="29"/>
      <c r="CI10" t="s">
        <v>515</v>
      </c>
      <c r="CK10" s="89" t="s">
        <v>516</v>
      </c>
      <c r="CL10" s="104" t="s">
        <v>517</v>
      </c>
      <c r="CM10" s="108" t="s">
        <v>518</v>
      </c>
      <c r="CN10" s="105" t="s">
        <v>519</v>
      </c>
      <c r="CO10" s="108" t="s">
        <v>520</v>
      </c>
      <c r="CP10" s="105" t="s">
        <v>521</v>
      </c>
    </row>
    <row r="11" spans="1:96" ht="17" thickBot="1" x14ac:dyDescent="0.25">
      <c r="A11" s="17">
        <v>25535.41</v>
      </c>
      <c r="B11" s="17">
        <v>43405.39</v>
      </c>
      <c r="C11" s="17">
        <v>260900.3</v>
      </c>
      <c r="D11" s="17">
        <v>72241.740000000005</v>
      </c>
      <c r="K11" s="20">
        <v>49101.04</v>
      </c>
      <c r="L11" s="20">
        <v>52700.84</v>
      </c>
      <c r="M11" s="20">
        <v>90280.21</v>
      </c>
      <c r="N11" s="20">
        <v>39941.919999999998</v>
      </c>
      <c r="V11">
        <v>6</v>
      </c>
      <c r="W11" s="68" t="s">
        <v>319</v>
      </c>
      <c r="X11" s="36">
        <v>21.953735000000002</v>
      </c>
      <c r="Y11" s="59">
        <v>22.036200000000001</v>
      </c>
      <c r="Z11">
        <v>32.913437000000002</v>
      </c>
      <c r="AA11" s="59">
        <v>32.864044</v>
      </c>
      <c r="AB11">
        <f t="shared" si="0"/>
        <v>21.994967500000001</v>
      </c>
      <c r="AC11" s="59">
        <f t="shared" si="1"/>
        <v>32.888740499999997</v>
      </c>
      <c r="AD11" s="60">
        <f t="shared" si="2"/>
        <v>10.893772999999996</v>
      </c>
      <c r="AE11" s="61">
        <f t="shared" si="3"/>
        <v>5.2559056566128793E-4</v>
      </c>
      <c r="AF11" s="69">
        <f t="shared" si="5"/>
        <v>2.456030680660224E-3</v>
      </c>
      <c r="AI11" s="82" t="s">
        <v>335</v>
      </c>
      <c r="AJ11" s="17">
        <v>13</v>
      </c>
      <c r="AK11" s="17"/>
      <c r="AO11" s="82" t="s">
        <v>335</v>
      </c>
      <c r="AP11" s="17">
        <v>32.375</v>
      </c>
      <c r="AQ11" s="17"/>
      <c r="AW11" s="100" t="s">
        <v>335</v>
      </c>
      <c r="AX11" s="20">
        <v>98.5</v>
      </c>
      <c r="AY11" s="20"/>
      <c r="BB11" t="s">
        <v>598</v>
      </c>
      <c r="BC11" t="s">
        <v>593</v>
      </c>
      <c r="BD11" s="126">
        <v>20.157577514648438</v>
      </c>
      <c r="BE11" s="126">
        <v>20.283336639404297</v>
      </c>
      <c r="BF11" s="126">
        <f t="shared" si="4"/>
        <v>20.220457077026367</v>
      </c>
      <c r="BO11" s="100" t="s">
        <v>335</v>
      </c>
      <c r="BP11" s="20">
        <v>518.79999999999995</v>
      </c>
      <c r="BQ11" s="20"/>
      <c r="BW11" s="30" t="s">
        <v>298</v>
      </c>
      <c r="BX11" s="31" t="s">
        <v>301</v>
      </c>
      <c r="BY11" s="25"/>
      <c r="BZ11" s="26" t="s">
        <v>296</v>
      </c>
      <c r="CA11" s="26"/>
      <c r="CB11" s="33"/>
      <c r="CC11" s="28" t="s">
        <v>297</v>
      </c>
      <c r="CD11" s="29"/>
      <c r="CI11" t="s">
        <v>522</v>
      </c>
      <c r="CK11" s="89" t="s">
        <v>523</v>
      </c>
      <c r="CL11" s="104" t="s">
        <v>402</v>
      </c>
      <c r="CM11" s="108" t="s">
        <v>524</v>
      </c>
      <c r="CN11" s="105" t="s">
        <v>525</v>
      </c>
      <c r="CO11" s="108" t="s">
        <v>526</v>
      </c>
      <c r="CP11" s="105" t="s">
        <v>527</v>
      </c>
    </row>
    <row r="12" spans="1:96" ht="17" thickBot="1" x14ac:dyDescent="0.25">
      <c r="A12" s="17">
        <v>34164.04</v>
      </c>
      <c r="B12" s="17">
        <v>61500.87</v>
      </c>
      <c r="C12" s="17">
        <v>125372.8</v>
      </c>
      <c r="D12" s="17">
        <v>129133</v>
      </c>
      <c r="K12" s="20">
        <v>115470.5</v>
      </c>
      <c r="L12" s="20">
        <v>62900.68</v>
      </c>
      <c r="M12" s="20">
        <v>91536.58</v>
      </c>
      <c r="N12" s="20">
        <v>61634.67</v>
      </c>
      <c r="V12">
        <v>7</v>
      </c>
      <c r="W12" s="70" t="s">
        <v>320</v>
      </c>
      <c r="X12" s="71">
        <v>23.237186000000001</v>
      </c>
      <c r="Y12" s="72">
        <v>23.110136000000001</v>
      </c>
      <c r="Z12" s="73">
        <v>31.163399999999999</v>
      </c>
      <c r="AA12" s="72">
        <v>31.573027</v>
      </c>
      <c r="AB12" s="73">
        <f t="shared" si="0"/>
        <v>23.173661000000003</v>
      </c>
      <c r="AC12" s="72">
        <f t="shared" si="1"/>
        <v>31.3682135</v>
      </c>
      <c r="AD12" s="74">
        <f t="shared" si="2"/>
        <v>8.1945524999999968</v>
      </c>
      <c r="AE12" s="75">
        <f t="shared" si="3"/>
        <v>3.4134527567376326E-3</v>
      </c>
      <c r="AF12" s="76">
        <f t="shared" si="5"/>
        <v>1.5950713816530994E-2</v>
      </c>
      <c r="AI12" s="82" t="s">
        <v>336</v>
      </c>
      <c r="AJ12" s="17"/>
      <c r="AK12" s="17">
        <v>14.4</v>
      </c>
      <c r="AO12" s="82" t="s">
        <v>336</v>
      </c>
      <c r="AP12" s="17"/>
      <c r="AQ12" s="17">
        <v>55.25</v>
      </c>
      <c r="AW12" s="100" t="s">
        <v>336</v>
      </c>
      <c r="AX12" s="20"/>
      <c r="AY12" s="20">
        <v>98.3</v>
      </c>
      <c r="BB12" s="30" t="s">
        <v>599</v>
      </c>
      <c r="BC12" s="30" t="s">
        <v>593</v>
      </c>
      <c r="BD12" s="127">
        <v>21.745124816894531</v>
      </c>
      <c r="BE12" s="127">
        <v>21.784786224365234</v>
      </c>
      <c r="BF12" s="127">
        <f t="shared" si="4"/>
        <v>21.764955520629883</v>
      </c>
      <c r="BG12" s="30"/>
      <c r="BH12" s="30"/>
      <c r="BI12" s="30"/>
      <c r="BO12" s="100" t="s">
        <v>336</v>
      </c>
      <c r="BP12" s="20"/>
      <c r="BQ12" s="20">
        <v>446.9</v>
      </c>
      <c r="BW12" t="s">
        <v>299</v>
      </c>
      <c r="BX12" t="s">
        <v>302</v>
      </c>
      <c r="BY12" s="25"/>
      <c r="BZ12" s="26" t="s">
        <v>296</v>
      </c>
      <c r="CA12" s="26"/>
      <c r="CB12" s="33"/>
      <c r="CC12" s="28" t="s">
        <v>297</v>
      </c>
      <c r="CD12" s="29"/>
      <c r="CI12" t="s">
        <v>528</v>
      </c>
      <c r="CK12" s="89" t="s">
        <v>529</v>
      </c>
      <c r="CL12" s="104" t="s">
        <v>530</v>
      </c>
      <c r="CM12" s="108" t="s">
        <v>531</v>
      </c>
      <c r="CN12" s="105" t="s">
        <v>532</v>
      </c>
      <c r="CO12" s="108" t="s">
        <v>533</v>
      </c>
      <c r="CP12" s="105" t="s">
        <v>534</v>
      </c>
    </row>
    <row r="13" spans="1:96" ht="17" thickBot="1" x14ac:dyDescent="0.25">
      <c r="A13" s="17">
        <v>227249.2</v>
      </c>
      <c r="B13" s="17">
        <v>60270.06</v>
      </c>
      <c r="C13" s="17">
        <v>145174.1</v>
      </c>
      <c r="D13" s="17">
        <v>115841</v>
      </c>
      <c r="K13" s="20">
        <v>45319.02</v>
      </c>
      <c r="L13" s="20">
        <v>74526.820000000007</v>
      </c>
      <c r="M13" s="20">
        <v>79871.240000000005</v>
      </c>
      <c r="N13" s="20">
        <v>72886.59</v>
      </c>
      <c r="V13">
        <v>8</v>
      </c>
      <c r="W13" s="68" t="s">
        <v>321</v>
      </c>
      <c r="X13" s="36">
        <v>22.626370000000001</v>
      </c>
      <c r="Y13" s="59">
        <v>22.668517999999999</v>
      </c>
      <c r="Z13">
        <v>32.744568000000001</v>
      </c>
      <c r="AA13" s="59">
        <v>32.516204999999999</v>
      </c>
      <c r="AB13">
        <f t="shared" si="0"/>
        <v>22.647444</v>
      </c>
      <c r="AC13" s="59">
        <f t="shared" si="1"/>
        <v>32.6303865</v>
      </c>
      <c r="AD13" s="60">
        <f t="shared" si="2"/>
        <v>9.9829425000000001</v>
      </c>
      <c r="AE13" s="61">
        <f t="shared" si="3"/>
        <v>9.8817727559982944E-4</v>
      </c>
      <c r="AF13" s="69">
        <f t="shared" si="5"/>
        <v>4.6176508205599508E-3</v>
      </c>
      <c r="AI13" s="82" t="s">
        <v>337</v>
      </c>
      <c r="AJ13" s="17"/>
      <c r="AK13" s="17">
        <v>13.5</v>
      </c>
      <c r="AO13" s="82" t="s">
        <v>337</v>
      </c>
      <c r="AP13" s="17"/>
      <c r="AQ13" s="17">
        <v>29.8</v>
      </c>
      <c r="AW13" s="100" t="s">
        <v>337</v>
      </c>
      <c r="AX13" s="20"/>
      <c r="AY13" s="20">
        <v>98.3</v>
      </c>
      <c r="BB13" t="s">
        <v>600</v>
      </c>
      <c r="BC13" t="s">
        <v>593</v>
      </c>
      <c r="BD13" s="126">
        <v>17.444318771362305</v>
      </c>
      <c r="BE13" s="126">
        <v>17.49317741394043</v>
      </c>
      <c r="BF13" s="126">
        <f t="shared" si="4"/>
        <v>17.468748092651367</v>
      </c>
      <c r="BO13" s="100" t="s">
        <v>337</v>
      </c>
      <c r="BP13" s="20"/>
      <c r="BQ13" s="20">
        <v>488.7</v>
      </c>
      <c r="BW13" s="30" t="s">
        <v>298</v>
      </c>
      <c r="BX13" s="31" t="s">
        <v>302</v>
      </c>
      <c r="BY13" s="25"/>
      <c r="BZ13" s="26" t="s">
        <v>296</v>
      </c>
      <c r="CA13" s="26"/>
      <c r="CB13" s="33"/>
      <c r="CC13" s="28" t="s">
        <v>297</v>
      </c>
      <c r="CD13" s="29"/>
      <c r="CI13" t="s">
        <v>535</v>
      </c>
      <c r="CK13" s="106">
        <v>0.46500000000000002</v>
      </c>
      <c r="CL13" s="104" t="s">
        <v>408</v>
      </c>
      <c r="CM13" s="108" t="s">
        <v>536</v>
      </c>
      <c r="CN13" s="105" t="s">
        <v>537</v>
      </c>
      <c r="CO13" s="108" t="s">
        <v>538</v>
      </c>
      <c r="CP13" s="105" t="s">
        <v>539</v>
      </c>
    </row>
    <row r="14" spans="1:96" x14ac:dyDescent="0.2">
      <c r="A14" s="17">
        <v>27475.8</v>
      </c>
      <c r="B14" s="17">
        <v>108208.2</v>
      </c>
      <c r="C14" s="17">
        <v>254080.7</v>
      </c>
      <c r="D14" s="17">
        <v>171636.4</v>
      </c>
      <c r="K14" s="20">
        <v>75627.69</v>
      </c>
      <c r="L14" s="20">
        <v>73554.91</v>
      </c>
      <c r="M14" s="20">
        <v>99396.82</v>
      </c>
      <c r="N14" s="20">
        <v>48159.77</v>
      </c>
      <c r="V14">
        <v>9</v>
      </c>
      <c r="W14" s="70" t="s">
        <v>322</v>
      </c>
      <c r="X14" s="71">
        <v>23.008158000000002</v>
      </c>
      <c r="Y14" s="72">
        <v>23.031153</v>
      </c>
      <c r="Z14" s="73">
        <v>31.812716000000002</v>
      </c>
      <c r="AA14" s="72">
        <v>31.448820000000001</v>
      </c>
      <c r="AB14" s="73">
        <f t="shared" si="0"/>
        <v>23.019655499999999</v>
      </c>
      <c r="AC14" s="72">
        <f t="shared" si="1"/>
        <v>31.630768000000003</v>
      </c>
      <c r="AD14" s="74">
        <f t="shared" si="2"/>
        <v>8.6111125000000044</v>
      </c>
      <c r="AE14" s="75">
        <f t="shared" si="3"/>
        <v>2.5573892863774645E-3</v>
      </c>
      <c r="AF14" s="76">
        <f t="shared" si="5"/>
        <v>1.195041722606292E-2</v>
      </c>
      <c r="AI14" s="82" t="s">
        <v>338</v>
      </c>
      <c r="AJ14" s="17"/>
      <c r="AK14" s="17">
        <v>16.100000000000001</v>
      </c>
      <c r="AO14" s="82" t="s">
        <v>338</v>
      </c>
      <c r="AP14" s="17"/>
      <c r="AQ14" s="17">
        <v>79.974999999999994</v>
      </c>
      <c r="AW14" s="100" t="s">
        <v>338</v>
      </c>
      <c r="AX14" s="20"/>
      <c r="AY14" s="20">
        <v>99.2</v>
      </c>
      <c r="BB14" t="s">
        <v>601</v>
      </c>
      <c r="BC14" t="s">
        <v>593</v>
      </c>
      <c r="BD14" s="126">
        <v>18.346649169921875</v>
      </c>
      <c r="BE14" s="126">
        <v>18.392339706420898</v>
      </c>
      <c r="BF14" s="126">
        <f t="shared" si="4"/>
        <v>18.369494438171387</v>
      </c>
      <c r="BO14" s="100" t="s">
        <v>338</v>
      </c>
      <c r="BP14" s="20"/>
      <c r="BQ14" s="20">
        <v>463.7</v>
      </c>
      <c r="CH14" s="46"/>
      <c r="CM14" s="110" t="s">
        <v>541</v>
      </c>
      <c r="CO14" s="109" t="s">
        <v>540</v>
      </c>
    </row>
    <row r="15" spans="1:96" x14ac:dyDescent="0.2">
      <c r="A15" s="17">
        <v>58140.47</v>
      </c>
      <c r="B15" s="17">
        <v>43192.93</v>
      </c>
      <c r="C15" s="17">
        <v>167228.1</v>
      </c>
      <c r="D15" s="17">
        <v>71494.06</v>
      </c>
      <c r="K15" s="20">
        <v>32884.85</v>
      </c>
      <c r="L15" s="20">
        <v>61114.52</v>
      </c>
      <c r="M15" s="20">
        <v>85286.62</v>
      </c>
      <c r="N15" s="20">
        <v>46616.23</v>
      </c>
      <c r="V15">
        <v>10</v>
      </c>
      <c r="W15" s="68" t="s">
        <v>323</v>
      </c>
      <c r="X15" s="36">
        <v>21.63889</v>
      </c>
      <c r="Y15" s="59">
        <v>21.758970000000001</v>
      </c>
      <c r="Z15">
        <v>32.367466</v>
      </c>
      <c r="AA15" s="59">
        <v>32.06955</v>
      </c>
      <c r="AB15">
        <f t="shared" si="0"/>
        <v>21.698930000000001</v>
      </c>
      <c r="AC15" s="59">
        <f t="shared" si="1"/>
        <v>32.218508</v>
      </c>
      <c r="AD15" s="60">
        <f t="shared" si="2"/>
        <v>10.519577999999999</v>
      </c>
      <c r="AE15" s="61">
        <f t="shared" si="3"/>
        <v>6.8122641594634003E-4</v>
      </c>
      <c r="AF15" s="69">
        <f t="shared" si="5"/>
        <v>3.1833010090950471E-3</v>
      </c>
      <c r="AI15" s="82" t="s">
        <v>339</v>
      </c>
      <c r="AJ15" s="17"/>
      <c r="AK15" s="17">
        <v>16</v>
      </c>
      <c r="AO15" s="82" t="s">
        <v>339</v>
      </c>
      <c r="AP15" s="17"/>
      <c r="AQ15" s="17">
        <v>73.8</v>
      </c>
      <c r="AW15" s="100" t="s">
        <v>339</v>
      </c>
      <c r="AX15" s="20"/>
      <c r="AY15" s="20">
        <v>98.2</v>
      </c>
      <c r="BB15" t="s">
        <v>602</v>
      </c>
      <c r="BC15" t="s">
        <v>593</v>
      </c>
      <c r="BD15" s="126">
        <v>19.114784240722656</v>
      </c>
      <c r="BE15" s="126">
        <v>19.071517944335938</v>
      </c>
      <c r="BF15" s="126">
        <f t="shared" si="4"/>
        <v>19.093151092529297</v>
      </c>
      <c r="BO15" s="100" t="s">
        <v>339</v>
      </c>
      <c r="BP15" s="20"/>
      <c r="BQ15" s="20">
        <v>385.1</v>
      </c>
      <c r="CH15" s="46"/>
    </row>
    <row r="16" spans="1:96" x14ac:dyDescent="0.2">
      <c r="A16" s="17">
        <v>12048.46</v>
      </c>
      <c r="B16" s="17">
        <v>69859.91</v>
      </c>
      <c r="C16" s="17">
        <v>138029.6</v>
      </c>
      <c r="D16" s="17">
        <v>118940.1</v>
      </c>
      <c r="K16" s="20">
        <v>17483.72</v>
      </c>
      <c r="L16" s="20">
        <v>78149.78</v>
      </c>
      <c r="M16" s="20">
        <v>82354.880000000005</v>
      </c>
      <c r="N16" s="20">
        <v>54000.81</v>
      </c>
      <c r="V16">
        <v>11</v>
      </c>
      <c r="W16" s="68" t="s">
        <v>324</v>
      </c>
      <c r="X16" s="36">
        <v>21.725721</v>
      </c>
      <c r="Y16" s="59">
        <v>21.813154000000001</v>
      </c>
      <c r="Z16">
        <v>31.309237</v>
      </c>
      <c r="AA16" s="59">
        <v>31.498813999999999</v>
      </c>
      <c r="AB16">
        <f t="shared" si="0"/>
        <v>21.769437500000002</v>
      </c>
      <c r="AC16" s="59">
        <f t="shared" si="1"/>
        <v>31.404025499999999</v>
      </c>
      <c r="AD16" s="60">
        <f t="shared" si="2"/>
        <v>9.6345879999999973</v>
      </c>
      <c r="AE16" s="61">
        <f t="shared" si="3"/>
        <v>1.2580561239620971E-3</v>
      </c>
      <c r="AF16" s="62">
        <f t="shared" si="5"/>
        <v>5.8787669344023234E-3</v>
      </c>
      <c r="AI16" s="82" t="s">
        <v>340</v>
      </c>
      <c r="AJ16" s="17"/>
      <c r="AK16" s="17">
        <v>15.3</v>
      </c>
      <c r="AO16" s="82" t="s">
        <v>340</v>
      </c>
      <c r="AP16" s="17"/>
      <c r="AQ16" s="17">
        <v>43.45</v>
      </c>
      <c r="AW16" s="100" t="s">
        <v>340</v>
      </c>
      <c r="AX16" s="20"/>
      <c r="AY16" s="20">
        <v>98.9</v>
      </c>
      <c r="BB16" t="s">
        <v>603</v>
      </c>
      <c r="BC16" t="s">
        <v>593</v>
      </c>
      <c r="BD16" s="126">
        <v>17.631307601928711</v>
      </c>
      <c r="BE16" s="126">
        <v>17.784824371337891</v>
      </c>
      <c r="BF16" s="126">
        <f t="shared" si="4"/>
        <v>17.708065986633301</v>
      </c>
      <c r="BO16" s="100" t="s">
        <v>340</v>
      </c>
      <c r="BP16" s="20"/>
      <c r="BQ16" s="20">
        <v>622.9</v>
      </c>
      <c r="BW16" s="46"/>
      <c r="BX16" s="46"/>
      <c r="BY16" s="115">
        <v>33543</v>
      </c>
      <c r="BZ16" s="116">
        <v>19627</v>
      </c>
      <c r="CA16" s="117">
        <v>23284</v>
      </c>
      <c r="CB16" s="118">
        <v>18402</v>
      </c>
      <c r="CC16" s="116">
        <v>19149</v>
      </c>
      <c r="CD16" s="119">
        <v>29241</v>
      </c>
      <c r="CG16" s="46"/>
      <c r="CH16" s="46"/>
    </row>
    <row r="17" spans="1:86" x14ac:dyDescent="0.2">
      <c r="A17" s="17">
        <v>7182.625</v>
      </c>
      <c r="B17" s="17">
        <v>51778.64</v>
      </c>
      <c r="C17" s="17">
        <v>131474.79999999999</v>
      </c>
      <c r="D17" s="17">
        <v>94314.15</v>
      </c>
      <c r="K17" s="20">
        <v>32884.769999999997</v>
      </c>
      <c r="L17" s="20">
        <v>89711.83</v>
      </c>
      <c r="M17" s="20">
        <v>75663.600000000006</v>
      </c>
      <c r="N17" s="20">
        <v>52399.61</v>
      </c>
      <c r="V17">
        <v>12</v>
      </c>
      <c r="W17" s="68" t="s">
        <v>325</v>
      </c>
      <c r="X17" s="36">
        <v>22.292860000000001</v>
      </c>
      <c r="Y17" s="59">
        <v>22.27158</v>
      </c>
      <c r="Z17">
        <v>32.456432</v>
      </c>
      <c r="AA17" s="59">
        <v>32.330604999999998</v>
      </c>
      <c r="AB17">
        <f t="shared" si="0"/>
        <v>22.282220000000002</v>
      </c>
      <c r="AC17" s="59">
        <f t="shared" si="1"/>
        <v>32.393518499999999</v>
      </c>
      <c r="AD17" s="60">
        <f t="shared" si="2"/>
        <v>10.111298499999997</v>
      </c>
      <c r="AE17" s="61">
        <f t="shared" si="3"/>
        <v>9.0405708985198175E-4</v>
      </c>
      <c r="AF17" s="69">
        <f t="shared" si="5"/>
        <v>4.2245658404298217E-3</v>
      </c>
      <c r="BB17" t="s">
        <v>604</v>
      </c>
      <c r="BC17" t="s">
        <v>593</v>
      </c>
      <c r="BD17" s="126">
        <v>20.210004806518555</v>
      </c>
      <c r="BE17" s="126">
        <v>20.350473403930664</v>
      </c>
      <c r="BF17" s="126">
        <f t="shared" si="4"/>
        <v>20.280239105224609</v>
      </c>
      <c r="BW17" s="46"/>
      <c r="BX17" s="46"/>
      <c r="BY17" s="120">
        <v>44974</v>
      </c>
      <c r="BZ17" s="38">
        <v>25340</v>
      </c>
      <c r="CA17" s="39">
        <v>31614</v>
      </c>
      <c r="CB17" s="37">
        <v>22778</v>
      </c>
      <c r="CC17" s="38">
        <v>27822</v>
      </c>
      <c r="CD17" s="121">
        <v>38873</v>
      </c>
      <c r="CG17" s="46"/>
      <c r="CH17" s="46"/>
    </row>
    <row r="18" spans="1:86" ht="17" thickBot="1" x14ac:dyDescent="0.25">
      <c r="A18" s="17">
        <v>119631.4</v>
      </c>
      <c r="B18" s="17">
        <v>24655.599999999999</v>
      </c>
      <c r="C18" s="17">
        <v>185235.7</v>
      </c>
      <c r="D18" s="17">
        <v>150165.20000000001</v>
      </c>
      <c r="K18" s="20">
        <v>125423.9</v>
      </c>
      <c r="L18" s="20">
        <v>56841.82</v>
      </c>
      <c r="M18" s="20">
        <v>69191.98</v>
      </c>
      <c r="N18" s="20">
        <v>61235.51</v>
      </c>
      <c r="V18">
        <v>13</v>
      </c>
      <c r="W18" s="77" t="s">
        <v>326</v>
      </c>
      <c r="X18" s="47">
        <v>22.62556</v>
      </c>
      <c r="Y18" s="78">
        <v>22.680980000000002</v>
      </c>
      <c r="Z18" s="48">
        <v>35.394196000000001</v>
      </c>
      <c r="AA18" s="78">
        <v>35.505763999999999</v>
      </c>
      <c r="AB18" s="48">
        <f t="shared" si="0"/>
        <v>22.653269999999999</v>
      </c>
      <c r="AC18" s="78">
        <f t="shared" si="1"/>
        <v>35.449979999999996</v>
      </c>
      <c r="AD18" s="79">
        <f t="shared" si="2"/>
        <v>12.796709999999997</v>
      </c>
      <c r="AE18" s="80">
        <f t="shared" si="3"/>
        <v>1.4054210182753082E-4</v>
      </c>
      <c r="AF18" s="81">
        <f t="shared" si="5"/>
        <v>6.5673879358659273E-4</v>
      </c>
      <c r="BB18" t="s">
        <v>605</v>
      </c>
      <c r="BC18" t="s">
        <v>593</v>
      </c>
      <c r="BD18" s="126">
        <v>18.268959045410156</v>
      </c>
      <c r="BE18" s="126">
        <v>18.350076675415039</v>
      </c>
      <c r="BF18" s="126">
        <f t="shared" si="4"/>
        <v>18.309517860412598</v>
      </c>
      <c r="BW18" s="46"/>
      <c r="BX18" s="46"/>
      <c r="BY18" s="122">
        <v>16257</v>
      </c>
      <c r="BZ18" s="114">
        <v>10100</v>
      </c>
      <c r="CA18" s="41">
        <v>10699</v>
      </c>
      <c r="CB18" s="40">
        <v>10727</v>
      </c>
      <c r="CC18" s="114">
        <v>11320</v>
      </c>
      <c r="CD18" s="123">
        <v>12948</v>
      </c>
      <c r="CG18" s="46"/>
      <c r="CH18" s="46"/>
    </row>
    <row r="19" spans="1:86" x14ac:dyDescent="0.2">
      <c r="A19" s="17">
        <v>18248.86</v>
      </c>
      <c r="B19" s="17">
        <v>138798.1</v>
      </c>
      <c r="C19" s="17">
        <v>111377.5</v>
      </c>
      <c r="D19" s="17">
        <v>179695.7</v>
      </c>
      <c r="K19" s="20">
        <v>60553.57</v>
      </c>
      <c r="L19" s="20">
        <v>135138.20000000001</v>
      </c>
      <c r="M19" s="20">
        <v>100174.9</v>
      </c>
      <c r="N19" s="20">
        <v>79832.97</v>
      </c>
      <c r="W19" s="68" t="s">
        <v>327</v>
      </c>
      <c r="X19">
        <v>32.805709999999998</v>
      </c>
      <c r="Y19" s="59">
        <v>33.005020000000002</v>
      </c>
      <c r="Z19" t="s">
        <v>328</v>
      </c>
      <c r="AA19" s="59" t="s">
        <v>328</v>
      </c>
      <c r="AO19" s="88" t="s">
        <v>344</v>
      </c>
      <c r="AP19" s="88"/>
      <c r="AQ19" s="88"/>
      <c r="AR19" s="88"/>
      <c r="BB19" t="s">
        <v>606</v>
      </c>
      <c r="BC19" t="s">
        <v>593</v>
      </c>
      <c r="BD19" s="126">
        <v>19.345466613769531</v>
      </c>
      <c r="BE19" s="126">
        <v>19.220939636230469</v>
      </c>
      <c r="BF19" s="126">
        <f t="shared" si="4"/>
        <v>19.283203125</v>
      </c>
      <c r="BO19" s="83" t="s">
        <v>448</v>
      </c>
      <c r="BP19" s="83"/>
      <c r="BQ19" s="83"/>
      <c r="BR19" s="83"/>
      <c r="BW19" s="46"/>
      <c r="BX19" s="46"/>
      <c r="BY19" s="120">
        <v>19613</v>
      </c>
      <c r="BZ19" s="38">
        <v>11178</v>
      </c>
      <c r="CA19" s="39">
        <v>14187</v>
      </c>
      <c r="CB19" s="37">
        <v>11978</v>
      </c>
      <c r="CC19" s="38">
        <v>10866</v>
      </c>
      <c r="CD19" s="121">
        <v>13801</v>
      </c>
      <c r="CG19" s="46"/>
      <c r="CH19" s="46"/>
    </row>
    <row r="20" spans="1:86" x14ac:dyDescent="0.2">
      <c r="A20" s="17">
        <v>54247.01</v>
      </c>
      <c r="B20" s="17">
        <v>68907.759999999995</v>
      </c>
      <c r="C20" s="17">
        <v>182129.2</v>
      </c>
      <c r="D20" s="17">
        <v>92318.24</v>
      </c>
      <c r="K20" s="20">
        <v>94643.03</v>
      </c>
      <c r="L20" s="20">
        <v>84927.27</v>
      </c>
      <c r="M20" s="20">
        <v>89048.75</v>
      </c>
      <c r="N20" s="20">
        <v>72101.66</v>
      </c>
      <c r="AP20" s="18" t="s">
        <v>341</v>
      </c>
      <c r="AQ20" s="18" t="s">
        <v>342</v>
      </c>
      <c r="BA20" s="95"/>
      <c r="BB20" s="128" t="s">
        <v>327</v>
      </c>
      <c r="BC20" s="128" t="s">
        <v>593</v>
      </c>
      <c r="BD20" s="128" t="s">
        <v>328</v>
      </c>
      <c r="BE20" s="126"/>
      <c r="BF20" s="126"/>
      <c r="BL20" s="95"/>
      <c r="BP20" s="21" t="s">
        <v>341</v>
      </c>
      <c r="BQ20" s="21" t="s">
        <v>342</v>
      </c>
      <c r="BW20" s="46"/>
      <c r="BX20" s="46"/>
      <c r="BY20" s="122">
        <v>9489</v>
      </c>
      <c r="BZ20" s="114">
        <v>7413</v>
      </c>
      <c r="CA20" s="41">
        <v>8948</v>
      </c>
      <c r="CB20" s="40">
        <v>7803</v>
      </c>
      <c r="CC20" s="114">
        <v>8397</v>
      </c>
      <c r="CD20" s="123">
        <v>7896</v>
      </c>
      <c r="CG20" s="46"/>
      <c r="CH20" s="46"/>
    </row>
    <row r="21" spans="1:86" x14ac:dyDescent="0.2">
      <c r="A21" s="17">
        <v>95088.33</v>
      </c>
      <c r="B21" s="17">
        <v>88964.57</v>
      </c>
      <c r="C21" s="17">
        <v>214604.79999999999</v>
      </c>
      <c r="D21" s="17">
        <v>176273.9</v>
      </c>
      <c r="K21" s="20">
        <v>99489.06</v>
      </c>
      <c r="L21" s="20">
        <v>56950.12</v>
      </c>
      <c r="M21" s="20">
        <v>108776.1</v>
      </c>
      <c r="N21" s="20">
        <v>64732.34</v>
      </c>
      <c r="AO21" s="82" t="s">
        <v>331</v>
      </c>
      <c r="AP21" s="17">
        <v>17.100000000000001</v>
      </c>
      <c r="AQ21" s="17"/>
      <c r="BD21" s="126"/>
      <c r="BE21" s="126"/>
      <c r="BF21" s="126"/>
      <c r="BK21" s="129" t="s">
        <v>607</v>
      </c>
      <c r="BO21" s="100" t="s">
        <v>331</v>
      </c>
      <c r="BP21" s="20">
        <v>-14</v>
      </c>
      <c r="BQ21" s="20"/>
      <c r="BW21" s="46"/>
      <c r="BX21" s="46"/>
      <c r="BY21" s="120">
        <v>8360</v>
      </c>
      <c r="BZ21" s="38">
        <v>7660</v>
      </c>
      <c r="CA21" s="39">
        <v>8261</v>
      </c>
      <c r="CB21" s="37">
        <v>8446</v>
      </c>
      <c r="CC21" s="38">
        <v>8870</v>
      </c>
      <c r="CD21" s="121">
        <v>8143</v>
      </c>
      <c r="CG21" s="46"/>
      <c r="CH21" s="46"/>
    </row>
    <row r="22" spans="1:86" x14ac:dyDescent="0.2">
      <c r="A22" s="17">
        <v>53558.57</v>
      </c>
      <c r="B22" s="17">
        <v>87331.98</v>
      </c>
      <c r="C22" s="17">
        <v>164725.5</v>
      </c>
      <c r="D22" s="17">
        <v>122443.2</v>
      </c>
      <c r="K22" s="20">
        <v>51183.4</v>
      </c>
      <c r="L22" s="20">
        <v>104601</v>
      </c>
      <c r="M22" s="20">
        <v>84192.49</v>
      </c>
      <c r="N22" s="20">
        <v>64283.68</v>
      </c>
      <c r="AO22" s="82" t="s">
        <v>332</v>
      </c>
      <c r="AP22" s="17">
        <v>14.1</v>
      </c>
      <c r="AQ22" s="17"/>
      <c r="BB22" t="s">
        <v>592</v>
      </c>
      <c r="BC22" t="s">
        <v>608</v>
      </c>
      <c r="BD22" s="126">
        <v>26.584367752075195</v>
      </c>
      <c r="BE22" s="126">
        <v>26.27117919921875</v>
      </c>
      <c r="BF22" s="126">
        <f t="shared" si="4"/>
        <v>26.427773475646973</v>
      </c>
      <c r="BG22" s="126">
        <f>BF6-BF22</f>
        <v>-7.1919794082641602</v>
      </c>
      <c r="BH22" s="130">
        <f>2^BG22</f>
        <v>6.8390923776141168E-3</v>
      </c>
      <c r="BI22">
        <f>BH22*100</f>
        <v>0.68390923776141166</v>
      </c>
      <c r="BK22">
        <f t="shared" ref="BK22:BK35" si="6">(BI22/BI$24)*100</f>
        <v>67.87854949970523</v>
      </c>
      <c r="BO22" s="100" t="s">
        <v>332</v>
      </c>
      <c r="BP22" s="20">
        <v>37</v>
      </c>
      <c r="BQ22" s="20"/>
      <c r="BW22" s="46"/>
      <c r="BX22" s="46"/>
      <c r="BY22" s="122">
        <v>7386</v>
      </c>
      <c r="BZ22" s="114">
        <v>6736</v>
      </c>
      <c r="CA22" s="41">
        <v>7142</v>
      </c>
      <c r="CB22" s="40">
        <v>6490</v>
      </c>
      <c r="CC22" s="114">
        <v>6595</v>
      </c>
      <c r="CD22" s="123">
        <v>6480</v>
      </c>
      <c r="CG22" s="46"/>
      <c r="CH22" s="46"/>
    </row>
    <row r="23" spans="1:86" x14ac:dyDescent="0.2">
      <c r="A23" s="17">
        <v>12175.36</v>
      </c>
      <c r="B23" s="17">
        <v>96081.68</v>
      </c>
      <c r="C23" s="17">
        <v>146275.20000000001</v>
      </c>
      <c r="D23" s="17">
        <v>88357.2</v>
      </c>
      <c r="K23" s="20">
        <v>17979.03</v>
      </c>
      <c r="L23" s="20">
        <v>103335</v>
      </c>
      <c r="M23" s="20">
        <v>85128.5</v>
      </c>
      <c r="N23" s="20">
        <v>62092.6</v>
      </c>
      <c r="AO23" s="82" t="s">
        <v>333</v>
      </c>
      <c r="AP23" s="17">
        <v>19.2</v>
      </c>
      <c r="AQ23" s="17"/>
      <c r="BB23" t="s">
        <v>594</v>
      </c>
      <c r="BC23" t="s">
        <v>608</v>
      </c>
      <c r="BD23" s="126">
        <v>25.956079483032227</v>
      </c>
      <c r="BE23" s="126">
        <v>25.944442749023438</v>
      </c>
      <c r="BF23" s="126">
        <f t="shared" si="4"/>
        <v>25.950261116027832</v>
      </c>
      <c r="BG23" s="126">
        <f t="shared" ref="BG23:BG35" si="7">BF7-BF23</f>
        <v>-7.1914892196655273</v>
      </c>
      <c r="BH23" s="130">
        <f t="shared" ref="BH23:BH35" si="8">2^BG23</f>
        <v>6.8414165103052879E-3</v>
      </c>
      <c r="BI23">
        <f t="shared" ref="BI23:BI35" si="9">BH23*100</f>
        <v>0.68414165103052882</v>
      </c>
      <c r="BK23">
        <f t="shared" si="6"/>
        <v>67.901616706172277</v>
      </c>
      <c r="BO23" s="100" t="s">
        <v>333</v>
      </c>
      <c r="BP23" s="20">
        <v>-6</v>
      </c>
      <c r="BQ23" s="20"/>
      <c r="BW23" s="46"/>
      <c r="BX23" s="46"/>
      <c r="BY23" s="120">
        <v>7036</v>
      </c>
      <c r="BZ23" s="38">
        <v>6846</v>
      </c>
      <c r="CA23" s="39">
        <v>7312</v>
      </c>
      <c r="CB23" s="37">
        <v>6638</v>
      </c>
      <c r="CC23" s="38">
        <v>6114</v>
      </c>
      <c r="CD23" s="121">
        <v>6380</v>
      </c>
      <c r="CG23" s="46"/>
      <c r="CH23" s="46"/>
    </row>
    <row r="24" spans="1:86" x14ac:dyDescent="0.2">
      <c r="A24" s="17">
        <v>5991.3019999999997</v>
      </c>
      <c r="B24" s="17">
        <v>36735.93</v>
      </c>
      <c r="C24" s="17">
        <v>122988</v>
      </c>
      <c r="D24" s="17">
        <v>192620.9</v>
      </c>
      <c r="K24" s="20">
        <v>25950.18</v>
      </c>
      <c r="L24" s="20">
        <v>46783.55</v>
      </c>
      <c r="M24" s="20">
        <v>79321.55</v>
      </c>
      <c r="N24" s="20">
        <v>92458.09</v>
      </c>
      <c r="AO24" s="82" t="s">
        <v>334</v>
      </c>
      <c r="AP24" s="17">
        <v>13</v>
      </c>
      <c r="AQ24" s="17"/>
      <c r="BB24" t="s">
        <v>595</v>
      </c>
      <c r="BC24" t="s">
        <v>608</v>
      </c>
      <c r="BD24" s="126">
        <v>25.689792633056641</v>
      </c>
      <c r="BE24" s="126">
        <v>25.628501892089844</v>
      </c>
      <c r="BF24" s="126">
        <f t="shared" si="4"/>
        <v>25.659147262573242</v>
      </c>
      <c r="BG24" s="126">
        <f t="shared" si="7"/>
        <v>-6.6330070495605469</v>
      </c>
      <c r="BH24" s="130">
        <f t="shared" si="8"/>
        <v>1.0075483975455038E-2</v>
      </c>
      <c r="BI24">
        <f t="shared" si="9"/>
        <v>1.0075483975455037</v>
      </c>
      <c r="BK24">
        <f t="shared" si="6"/>
        <v>100</v>
      </c>
      <c r="BO24" s="100" t="s">
        <v>334</v>
      </c>
      <c r="BP24" s="20">
        <v>25</v>
      </c>
      <c r="BQ24" s="20"/>
      <c r="BW24" s="46"/>
      <c r="BX24" s="46"/>
      <c r="CG24" s="46"/>
      <c r="CH24" s="46"/>
    </row>
    <row r="25" spans="1:86" x14ac:dyDescent="0.2">
      <c r="A25" s="17">
        <v>32347.82</v>
      </c>
      <c r="B25" s="17">
        <v>54920.05</v>
      </c>
      <c r="C25" s="17">
        <v>191668.5</v>
      </c>
      <c r="D25" s="17">
        <v>163684.1</v>
      </c>
      <c r="K25" s="20">
        <v>59768.14</v>
      </c>
      <c r="L25" s="20">
        <v>75005.67</v>
      </c>
      <c r="M25" s="20">
        <v>72496.2</v>
      </c>
      <c r="N25" s="20">
        <v>69627.199999999997</v>
      </c>
      <c r="AO25" s="82" t="s">
        <v>335</v>
      </c>
      <c r="AP25" s="17">
        <v>12.7</v>
      </c>
      <c r="AQ25" s="17"/>
      <c r="BB25" t="s">
        <v>596</v>
      </c>
      <c r="BC25" t="s">
        <v>608</v>
      </c>
      <c r="BD25" s="126">
        <v>25.824708938598633</v>
      </c>
      <c r="BE25" s="126">
        <v>25.782670974731445</v>
      </c>
      <c r="BF25" s="126">
        <f t="shared" si="4"/>
        <v>25.803689956665039</v>
      </c>
      <c r="BG25" s="126">
        <f t="shared" si="7"/>
        <v>-7.0060358047485352</v>
      </c>
      <c r="BH25" s="130">
        <f t="shared" si="8"/>
        <v>7.7798831128227247E-3</v>
      </c>
      <c r="BI25">
        <f t="shared" si="9"/>
        <v>0.77798831128227253</v>
      </c>
      <c r="BK25">
        <f t="shared" si="6"/>
        <v>77.215974257667</v>
      </c>
      <c r="BO25" s="100" t="s">
        <v>335</v>
      </c>
      <c r="BP25" s="20">
        <v>52</v>
      </c>
      <c r="BQ25" s="20"/>
      <c r="BW25" s="46"/>
      <c r="BX25" s="46" t="s">
        <v>303</v>
      </c>
      <c r="CF25" t="s">
        <v>304</v>
      </c>
      <c r="CG25" s="46"/>
      <c r="CH25" s="46"/>
    </row>
    <row r="26" spans="1:86" x14ac:dyDescent="0.2">
      <c r="A26" s="17">
        <v>35878.92</v>
      </c>
      <c r="B26" s="17">
        <v>63807.61</v>
      </c>
      <c r="C26" s="17">
        <v>152262.39999999999</v>
      </c>
      <c r="D26" s="17">
        <v>87009.04</v>
      </c>
      <c r="K26" s="20">
        <v>70106.16</v>
      </c>
      <c r="L26" s="20">
        <v>65148.68</v>
      </c>
      <c r="M26" s="20">
        <v>63404.97</v>
      </c>
      <c r="N26" s="20">
        <v>83033.87</v>
      </c>
      <c r="AO26" s="82" t="s">
        <v>336</v>
      </c>
      <c r="AP26" s="17"/>
      <c r="AQ26" s="17">
        <v>14.6</v>
      </c>
      <c r="BB26" t="s">
        <v>597</v>
      </c>
      <c r="BC26" t="s">
        <v>608</v>
      </c>
      <c r="BD26" s="126">
        <v>25.164535522460938</v>
      </c>
      <c r="BE26" s="126">
        <v>25.373281478881836</v>
      </c>
      <c r="BF26" s="126">
        <f t="shared" si="4"/>
        <v>25.268908500671387</v>
      </c>
      <c r="BG26" s="126">
        <f t="shared" si="7"/>
        <v>-6.3880338668823242</v>
      </c>
      <c r="BH26" s="130">
        <f t="shared" si="8"/>
        <v>1.1940161273078176E-2</v>
      </c>
      <c r="BI26">
        <f t="shared" si="9"/>
        <v>1.1940161273078176</v>
      </c>
      <c r="BK26">
        <f t="shared" si="6"/>
        <v>118.50707422259509</v>
      </c>
      <c r="BO26" s="100" t="s">
        <v>336</v>
      </c>
      <c r="BP26" s="20"/>
      <c r="BQ26" s="20">
        <v>25</v>
      </c>
      <c r="BW26" s="46"/>
      <c r="BX26" s="46"/>
      <c r="BY26">
        <f>BY17-BY16</f>
        <v>11431</v>
      </c>
      <c r="BZ26">
        <f t="shared" ref="BZ26:CD32" si="10">BZ17-BZ16</f>
        <v>5713</v>
      </c>
      <c r="CA26">
        <f t="shared" si="10"/>
        <v>8330</v>
      </c>
      <c r="CB26" s="42">
        <f t="shared" si="10"/>
        <v>4376</v>
      </c>
      <c r="CC26" s="42">
        <f t="shared" si="10"/>
        <v>8673</v>
      </c>
      <c r="CD26" s="42">
        <f t="shared" si="10"/>
        <v>9632</v>
      </c>
      <c r="CF26" s="42">
        <f>AVERAGE(CB26:CD26)</f>
        <v>7560.333333333333</v>
      </c>
      <c r="CG26" s="46" t="s">
        <v>305</v>
      </c>
      <c r="CH26" s="46"/>
    </row>
    <row r="27" spans="1:86" x14ac:dyDescent="0.2">
      <c r="A27" s="17">
        <v>6243.9170000000004</v>
      </c>
      <c r="B27" s="17">
        <v>38956.83</v>
      </c>
      <c r="C27" s="17">
        <v>70062.77</v>
      </c>
      <c r="D27" s="17">
        <v>113005.6</v>
      </c>
      <c r="K27" s="20">
        <v>18464.46</v>
      </c>
      <c r="L27" s="20">
        <v>58509.86</v>
      </c>
      <c r="M27" s="20">
        <v>71048.600000000006</v>
      </c>
      <c r="N27" s="20">
        <v>71516.789999999994</v>
      </c>
      <c r="AO27" s="82" t="s">
        <v>337</v>
      </c>
      <c r="AP27" s="17"/>
      <c r="AQ27" s="17">
        <v>12.6</v>
      </c>
      <c r="BB27" t="s">
        <v>598</v>
      </c>
      <c r="BC27" t="s">
        <v>608</v>
      </c>
      <c r="BD27" s="126">
        <v>26.338886260986328</v>
      </c>
      <c r="BE27" s="126">
        <v>26.283281326293945</v>
      </c>
      <c r="BF27" s="126">
        <f t="shared" si="4"/>
        <v>26.311083793640137</v>
      </c>
      <c r="BG27" s="126">
        <f t="shared" si="7"/>
        <v>-6.0906267166137695</v>
      </c>
      <c r="BH27" s="130">
        <f t="shared" si="8"/>
        <v>1.4673667230123786E-2</v>
      </c>
      <c r="BI27">
        <f t="shared" si="9"/>
        <v>1.4673667230123786</v>
      </c>
      <c r="BK27">
        <f t="shared" si="6"/>
        <v>145.63734373326798</v>
      </c>
      <c r="BO27" s="100" t="s">
        <v>337</v>
      </c>
      <c r="BP27" s="20"/>
      <c r="BQ27" s="20">
        <v>10</v>
      </c>
      <c r="BW27" s="46"/>
      <c r="BX27" s="46"/>
      <c r="CG27" s="46"/>
      <c r="CH27" s="46"/>
    </row>
    <row r="28" spans="1:86" x14ac:dyDescent="0.2">
      <c r="A28" s="17">
        <v>150823.79999999999</v>
      </c>
      <c r="B28" s="17">
        <v>48505.81</v>
      </c>
      <c r="C28" s="17">
        <v>118413.2</v>
      </c>
      <c r="D28" s="17">
        <v>77588.509999999995</v>
      </c>
      <c r="K28" s="20">
        <v>29560.67</v>
      </c>
      <c r="L28" s="20">
        <v>56870.68</v>
      </c>
      <c r="M28" s="20">
        <v>88554.7</v>
      </c>
      <c r="N28" s="20">
        <v>56253.33</v>
      </c>
      <c r="AO28" s="82" t="s">
        <v>338</v>
      </c>
      <c r="AP28" s="17"/>
      <c r="AQ28" s="17">
        <v>15.7</v>
      </c>
      <c r="BB28" s="30" t="s">
        <v>599</v>
      </c>
      <c r="BC28" s="30" t="s">
        <v>608</v>
      </c>
      <c r="BD28" s="127">
        <v>28.963623046875</v>
      </c>
      <c r="BE28" s="127">
        <v>29.031425476074219</v>
      </c>
      <c r="BF28" s="127">
        <f t="shared" si="4"/>
        <v>28.997524261474609</v>
      </c>
      <c r="BG28" s="127">
        <f t="shared" si="7"/>
        <v>-7.2325687408447266</v>
      </c>
      <c r="BH28" s="131">
        <f t="shared" si="8"/>
        <v>6.6493602568301127E-3</v>
      </c>
      <c r="BI28" s="30">
        <f t="shared" si="9"/>
        <v>0.66493602568301124</v>
      </c>
      <c r="BK28">
        <f t="shared" si="6"/>
        <v>65.995442730380688</v>
      </c>
      <c r="BO28" s="100" t="s">
        <v>338</v>
      </c>
      <c r="BP28" s="20"/>
      <c r="BQ28" s="20">
        <v>8</v>
      </c>
      <c r="BW28" s="46"/>
      <c r="BX28" s="46"/>
      <c r="BY28">
        <f>BY19-BY18</f>
        <v>3356</v>
      </c>
      <c r="BZ28">
        <f t="shared" si="10"/>
        <v>1078</v>
      </c>
      <c r="CA28">
        <f t="shared" si="10"/>
        <v>3488</v>
      </c>
      <c r="CB28">
        <f t="shared" si="10"/>
        <v>1251</v>
      </c>
      <c r="CC28">
        <f t="shared" si="10"/>
        <v>-454</v>
      </c>
      <c r="CD28">
        <f t="shared" si="10"/>
        <v>853</v>
      </c>
      <c r="CG28" s="46"/>
      <c r="CH28" s="46"/>
    </row>
    <row r="29" spans="1:86" x14ac:dyDescent="0.2">
      <c r="A29" s="17">
        <v>43711.63</v>
      </c>
      <c r="B29" s="17">
        <v>76966.070000000007</v>
      </c>
      <c r="C29" s="17">
        <v>211664.1</v>
      </c>
      <c r="D29" s="17">
        <v>120945.1</v>
      </c>
      <c r="K29" s="20">
        <v>105649.8</v>
      </c>
      <c r="L29" s="20">
        <v>70455.960000000006</v>
      </c>
      <c r="M29" s="20">
        <v>112566.8</v>
      </c>
      <c r="N29" s="20">
        <v>51916</v>
      </c>
      <c r="AO29" s="82" t="s">
        <v>339</v>
      </c>
      <c r="AP29" s="17"/>
      <c r="AQ29" s="17">
        <v>15.1</v>
      </c>
      <c r="BB29" s="132" t="s">
        <v>600</v>
      </c>
      <c r="BC29" s="132" t="s">
        <v>608</v>
      </c>
      <c r="BD29" s="133">
        <v>26.796857833862305</v>
      </c>
      <c r="BE29" s="133">
        <v>26.797725677490234</v>
      </c>
      <c r="BF29" s="133">
        <f t="shared" si="4"/>
        <v>26.79729175567627</v>
      </c>
      <c r="BG29" s="133">
        <f t="shared" si="7"/>
        <v>-9.3285436630249023</v>
      </c>
      <c r="BH29" s="134">
        <f t="shared" si="8"/>
        <v>1.5553514613077274E-3</v>
      </c>
      <c r="BI29" s="132">
        <f t="shared" si="9"/>
        <v>0.15553514613077274</v>
      </c>
      <c r="BJ29" s="132"/>
      <c r="BK29" s="132">
        <f t="shared" si="6"/>
        <v>15.436990075084539</v>
      </c>
      <c r="BL29" s="132" t="s">
        <v>580</v>
      </c>
      <c r="BM29" s="132"/>
      <c r="BN29" s="132"/>
      <c r="BO29" s="100" t="s">
        <v>339</v>
      </c>
      <c r="BP29" s="20"/>
      <c r="BQ29" s="20">
        <v>22</v>
      </c>
      <c r="BW29" s="46"/>
      <c r="BX29" s="46"/>
      <c r="CG29" s="46"/>
      <c r="CH29" s="46"/>
    </row>
    <row r="30" spans="1:86" x14ac:dyDescent="0.2">
      <c r="A30" s="17">
        <v>7322.27</v>
      </c>
      <c r="B30" s="17">
        <v>70707.44</v>
      </c>
      <c r="C30" s="17">
        <v>196246</v>
      </c>
      <c r="D30" s="17">
        <v>63984.4</v>
      </c>
      <c r="K30" s="20">
        <v>85095.93</v>
      </c>
      <c r="L30" s="20">
        <v>82276.31</v>
      </c>
      <c r="M30" s="20">
        <v>115841.60000000001</v>
      </c>
      <c r="N30" s="20">
        <v>52902.1</v>
      </c>
      <c r="AO30" s="82" t="s">
        <v>340</v>
      </c>
      <c r="AP30" s="17"/>
      <c r="AQ30" s="17">
        <v>15.2</v>
      </c>
      <c r="BB30" s="132" t="s">
        <v>601</v>
      </c>
      <c r="BC30" s="132" t="s">
        <v>608</v>
      </c>
      <c r="BD30" s="133">
        <v>27.716894149780273</v>
      </c>
      <c r="BE30" s="133">
        <v>27.355520248413086</v>
      </c>
      <c r="BF30" s="133">
        <f t="shared" si="4"/>
        <v>27.53620719909668</v>
      </c>
      <c r="BG30" s="133">
        <f t="shared" si="7"/>
        <v>-9.166712760925293</v>
      </c>
      <c r="BH30" s="134">
        <f t="shared" si="8"/>
        <v>1.7399809654044958E-3</v>
      </c>
      <c r="BI30" s="132">
        <f t="shared" si="9"/>
        <v>0.17399809654044959</v>
      </c>
      <c r="BJ30" s="132"/>
      <c r="BK30" s="132">
        <f t="shared" si="6"/>
        <v>17.269452957726664</v>
      </c>
      <c r="BL30" s="132" t="s">
        <v>580</v>
      </c>
      <c r="BM30" s="132"/>
      <c r="BN30" s="132"/>
      <c r="BO30" s="100" t="s">
        <v>340</v>
      </c>
      <c r="BP30" s="20"/>
      <c r="BQ30" s="20">
        <v>36</v>
      </c>
      <c r="BW30" s="46"/>
      <c r="BX30" s="46"/>
      <c r="BY30">
        <f>BY21-BY20</f>
        <v>-1129</v>
      </c>
      <c r="BZ30">
        <f t="shared" si="10"/>
        <v>247</v>
      </c>
      <c r="CA30">
        <f t="shared" si="10"/>
        <v>-687</v>
      </c>
      <c r="CB30">
        <f t="shared" si="10"/>
        <v>643</v>
      </c>
      <c r="CC30">
        <f t="shared" si="10"/>
        <v>473</v>
      </c>
      <c r="CD30">
        <f t="shared" si="10"/>
        <v>247</v>
      </c>
      <c r="CG30" s="46"/>
      <c r="CH30" s="46"/>
    </row>
    <row r="31" spans="1:86" x14ac:dyDescent="0.2">
      <c r="A31" s="17">
        <v>13697.02</v>
      </c>
      <c r="B31" s="17">
        <v>61523.19</v>
      </c>
      <c r="C31" s="17">
        <v>270384.5</v>
      </c>
      <c r="D31" s="17">
        <v>81230.87</v>
      </c>
      <c r="K31" s="20">
        <v>39040.239999999998</v>
      </c>
      <c r="L31" s="20">
        <v>68030.36</v>
      </c>
      <c r="M31" s="20">
        <v>85042.39</v>
      </c>
      <c r="N31" s="20">
        <v>54186.16</v>
      </c>
      <c r="BB31" s="132" t="s">
        <v>602</v>
      </c>
      <c r="BC31" s="132" t="s">
        <v>608</v>
      </c>
      <c r="BD31" s="133">
        <v>28.600057601928711</v>
      </c>
      <c r="BE31" s="133">
        <v>28.493915557861328</v>
      </c>
      <c r="BF31" s="133">
        <f t="shared" si="4"/>
        <v>28.54698657989502</v>
      </c>
      <c r="BG31" s="133">
        <f t="shared" si="7"/>
        <v>-9.4538354873657227</v>
      </c>
      <c r="BH31" s="134">
        <f t="shared" si="8"/>
        <v>1.425975107169737E-3</v>
      </c>
      <c r="BI31" s="132">
        <f t="shared" si="9"/>
        <v>0.14259751071697369</v>
      </c>
      <c r="BJ31" s="132"/>
      <c r="BK31" s="132">
        <f t="shared" si="6"/>
        <v>14.152919211062869</v>
      </c>
      <c r="BL31" s="132" t="s">
        <v>580</v>
      </c>
      <c r="BM31" s="132"/>
      <c r="BN31" s="132"/>
      <c r="BW31" s="46"/>
      <c r="BX31" s="46"/>
      <c r="CG31" s="46"/>
      <c r="CH31" s="46"/>
    </row>
    <row r="32" spans="1:86" x14ac:dyDescent="0.2">
      <c r="A32" s="17">
        <v>88092.81</v>
      </c>
      <c r="B32" s="17">
        <v>85366.88</v>
      </c>
      <c r="C32" s="17">
        <v>225059.7</v>
      </c>
      <c r="D32" s="17">
        <v>186019.6</v>
      </c>
      <c r="K32" s="20">
        <v>51498.43</v>
      </c>
      <c r="L32" s="20">
        <v>68056.320000000007</v>
      </c>
      <c r="M32" s="20">
        <v>95376.85</v>
      </c>
      <c r="N32" s="20">
        <v>70720.75</v>
      </c>
      <c r="BB32" s="132" t="s">
        <v>603</v>
      </c>
      <c r="BC32" s="132" t="s">
        <v>608</v>
      </c>
      <c r="BD32" s="133">
        <v>26.232608795166016</v>
      </c>
      <c r="BE32" s="133">
        <v>26.159887313842773</v>
      </c>
      <c r="BF32" s="133">
        <f t="shared" si="4"/>
        <v>26.196248054504395</v>
      </c>
      <c r="BG32" s="133">
        <f t="shared" si="7"/>
        <v>-8.4881820678710938</v>
      </c>
      <c r="BH32" s="134">
        <f t="shared" si="8"/>
        <v>2.7848550088166329E-3</v>
      </c>
      <c r="BI32" s="132">
        <f t="shared" si="9"/>
        <v>0.27848550088166329</v>
      </c>
      <c r="BJ32" s="132"/>
      <c r="BK32" s="132">
        <f t="shared" si="6"/>
        <v>27.639913036444096</v>
      </c>
      <c r="BL32" s="132" t="s">
        <v>580</v>
      </c>
      <c r="BM32" s="132"/>
      <c r="BN32" s="132"/>
      <c r="BO32" s="83" t="s">
        <v>449</v>
      </c>
      <c r="BP32" s="83"/>
      <c r="BQ32" s="83"/>
      <c r="BR32" s="83"/>
      <c r="BW32" s="46"/>
      <c r="BX32" s="46"/>
      <c r="BY32">
        <f>BY23-BY22</f>
        <v>-350</v>
      </c>
      <c r="BZ32">
        <f t="shared" si="10"/>
        <v>110</v>
      </c>
      <c r="CA32">
        <f t="shared" si="10"/>
        <v>170</v>
      </c>
      <c r="CB32">
        <f t="shared" si="10"/>
        <v>148</v>
      </c>
      <c r="CC32">
        <f t="shared" si="10"/>
        <v>-481</v>
      </c>
      <c r="CD32">
        <f t="shared" si="10"/>
        <v>-100</v>
      </c>
      <c r="CG32" s="46"/>
      <c r="CH32" s="46"/>
    </row>
    <row r="33" spans="1:86" x14ac:dyDescent="0.2">
      <c r="A33" s="17">
        <v>12209.67</v>
      </c>
      <c r="B33" s="17">
        <v>102833.8</v>
      </c>
      <c r="C33" s="17">
        <v>116418.3</v>
      </c>
      <c r="D33" s="17">
        <v>96425.49</v>
      </c>
      <c r="K33" s="20">
        <v>96795.69</v>
      </c>
      <c r="L33" s="20">
        <v>107225.2</v>
      </c>
      <c r="M33" s="20">
        <v>92707.45</v>
      </c>
      <c r="N33" s="20">
        <v>56519.15</v>
      </c>
      <c r="AI33" t="s">
        <v>346</v>
      </c>
      <c r="AJ33" s="85"/>
      <c r="AK33" s="85" t="s">
        <v>347</v>
      </c>
      <c r="AL33" s="91" t="s">
        <v>384</v>
      </c>
      <c r="AO33" t="s">
        <v>346</v>
      </c>
      <c r="AP33" s="85"/>
      <c r="AQ33" s="85" t="s">
        <v>347</v>
      </c>
      <c r="AR33" s="90" t="s">
        <v>348</v>
      </c>
      <c r="AS33" t="s">
        <v>381</v>
      </c>
      <c r="AT33" s="87" t="s">
        <v>382</v>
      </c>
      <c r="AU33" s="89" t="s">
        <v>383</v>
      </c>
      <c r="AW33" s="96" t="s">
        <v>348</v>
      </c>
      <c r="AX33" s="93" t="s">
        <v>414</v>
      </c>
      <c r="AY33" s="97" t="s">
        <v>415</v>
      </c>
      <c r="AZ33" s="94" t="s">
        <v>416</v>
      </c>
      <c r="BB33" t="s">
        <v>604</v>
      </c>
      <c r="BC33" t="s">
        <v>608</v>
      </c>
      <c r="BD33" s="126">
        <v>30.475868225097656</v>
      </c>
      <c r="BE33" s="126">
        <v>29.966371536254883</v>
      </c>
      <c r="BF33" s="126">
        <f t="shared" si="4"/>
        <v>30.22111988067627</v>
      </c>
      <c r="BG33" s="126">
        <f t="shared" si="7"/>
        <v>-9.9408807754516602</v>
      </c>
      <c r="BH33" s="130">
        <f t="shared" si="8"/>
        <v>1.0174116429772723E-3</v>
      </c>
      <c r="BI33">
        <f t="shared" si="9"/>
        <v>0.10174116429772723</v>
      </c>
      <c r="BK33">
        <f t="shared" si="6"/>
        <v>10.09789351514822</v>
      </c>
      <c r="BP33" s="21" t="s">
        <v>341</v>
      </c>
      <c r="BQ33" s="21" t="s">
        <v>342</v>
      </c>
      <c r="BW33" s="46"/>
      <c r="BX33" s="46"/>
      <c r="CG33" s="46"/>
      <c r="CH33" s="46"/>
    </row>
    <row r="34" spans="1:86" x14ac:dyDescent="0.2">
      <c r="A34" s="17">
        <v>63944.33</v>
      </c>
      <c r="B34" s="17">
        <v>71621.53</v>
      </c>
      <c r="C34" s="17">
        <v>94519.52</v>
      </c>
      <c r="D34" s="17">
        <v>115604.5</v>
      </c>
      <c r="K34" s="20">
        <v>22881.5</v>
      </c>
      <c r="L34" s="20">
        <v>80859.92</v>
      </c>
      <c r="M34" s="20">
        <v>92245.4</v>
      </c>
      <c r="N34" s="20">
        <v>72782.47</v>
      </c>
      <c r="AI34" t="s">
        <v>385</v>
      </c>
      <c r="AK34" t="s">
        <v>386</v>
      </c>
      <c r="AL34" s="91" t="s">
        <v>387</v>
      </c>
      <c r="AO34" t="s">
        <v>349</v>
      </c>
      <c r="AQ34" t="s">
        <v>350</v>
      </c>
      <c r="AR34" s="90" t="s">
        <v>351</v>
      </c>
      <c r="AS34">
        <v>101</v>
      </c>
      <c r="AT34" s="87">
        <f t="shared" ref="AT34:AT43" si="11">AS34*AQ34</f>
        <v>42.42</v>
      </c>
      <c r="AU34" s="86">
        <f t="shared" ref="AU34:AU43" si="12">AT34*AR34</f>
        <v>7.253820000000001</v>
      </c>
      <c r="AW34" s="96" t="s">
        <v>351</v>
      </c>
      <c r="AX34" s="61" t="s">
        <v>417</v>
      </c>
      <c r="AY34" s="98" t="s">
        <v>418</v>
      </c>
      <c r="AZ34" s="59" t="s">
        <v>419</v>
      </c>
      <c r="BB34" t="s">
        <v>605</v>
      </c>
      <c r="BC34" t="s">
        <v>608</v>
      </c>
      <c r="BD34" s="126">
        <v>29.925800323486328</v>
      </c>
      <c r="BE34" s="126">
        <v>29.978706359863281</v>
      </c>
      <c r="BF34" s="126">
        <f t="shared" si="4"/>
        <v>29.952253341674805</v>
      </c>
      <c r="BG34" s="126">
        <f t="shared" si="7"/>
        <v>-11.642735481262207</v>
      </c>
      <c r="BH34" s="130">
        <f t="shared" si="8"/>
        <v>3.1274284929541597E-4</v>
      </c>
      <c r="BI34">
        <f t="shared" si="9"/>
        <v>3.1274284929541596E-2</v>
      </c>
      <c r="BK34">
        <f t="shared" si="6"/>
        <v>3.1039982799564885</v>
      </c>
      <c r="BO34" s="100" t="s">
        <v>331</v>
      </c>
      <c r="BP34" s="20">
        <v>573</v>
      </c>
      <c r="BQ34" s="20"/>
      <c r="BW34" s="46"/>
      <c r="BX34" s="46" t="s">
        <v>306</v>
      </c>
      <c r="CG34" s="46"/>
      <c r="CH34" s="46"/>
    </row>
    <row r="35" spans="1:86" x14ac:dyDescent="0.2">
      <c r="A35" s="17">
        <v>66912.23</v>
      </c>
      <c r="B35" s="17">
        <v>43380.79</v>
      </c>
      <c r="C35" s="17">
        <v>237228.3</v>
      </c>
      <c r="D35" s="17">
        <v>81919.8</v>
      </c>
      <c r="K35" s="20">
        <v>67187.42</v>
      </c>
      <c r="L35" s="20">
        <v>59719.11</v>
      </c>
      <c r="M35" s="20">
        <v>115080</v>
      </c>
      <c r="N35" s="20">
        <v>69410.53</v>
      </c>
      <c r="AI35" t="s">
        <v>388</v>
      </c>
      <c r="AK35" t="s">
        <v>389</v>
      </c>
      <c r="AL35" s="91" t="s">
        <v>390</v>
      </c>
      <c r="AO35" t="s">
        <v>352</v>
      </c>
      <c r="AQ35" t="s">
        <v>353</v>
      </c>
      <c r="AR35" s="90" t="s">
        <v>354</v>
      </c>
      <c r="AS35">
        <v>125</v>
      </c>
      <c r="AT35" s="87">
        <f t="shared" si="11"/>
        <v>59.25</v>
      </c>
      <c r="AU35" s="86">
        <f t="shared" si="12"/>
        <v>8.3542499999999986</v>
      </c>
      <c r="AW35" s="96" t="s">
        <v>354</v>
      </c>
      <c r="AX35" s="61" t="s">
        <v>420</v>
      </c>
      <c r="AY35" s="98" t="s">
        <v>418</v>
      </c>
      <c r="AZ35" s="59" t="s">
        <v>421</v>
      </c>
      <c r="BB35" t="s">
        <v>606</v>
      </c>
      <c r="BC35" t="s">
        <v>608</v>
      </c>
      <c r="BD35" s="126">
        <v>30.987625122070312</v>
      </c>
      <c r="BE35" s="126">
        <v>30.556118011474609</v>
      </c>
      <c r="BF35" s="126">
        <f t="shared" si="4"/>
        <v>30.771871566772461</v>
      </c>
      <c r="BG35" s="126">
        <f t="shared" si="7"/>
        <v>-11.488668441772461</v>
      </c>
      <c r="BH35" s="130">
        <f t="shared" si="8"/>
        <v>3.4798953906397677E-4</v>
      </c>
      <c r="BI35">
        <f t="shared" si="9"/>
        <v>3.479895390639768E-2</v>
      </c>
      <c r="BK35">
        <f t="shared" si="6"/>
        <v>3.4538245498848168</v>
      </c>
      <c r="BO35" s="100" t="s">
        <v>332</v>
      </c>
      <c r="BP35" s="20">
        <v>793.1</v>
      </c>
      <c r="BQ35" s="20"/>
      <c r="BW35" s="46"/>
      <c r="BX35" s="46"/>
      <c r="BY35">
        <f t="shared" ref="BY35:CD35" si="13">BY26/$CF$26*100</f>
        <v>151.19703716767339</v>
      </c>
      <c r="BZ35">
        <f t="shared" si="13"/>
        <v>75.565451258762835</v>
      </c>
      <c r="CA35">
        <f t="shared" si="13"/>
        <v>110.1803271460694</v>
      </c>
      <c r="CB35">
        <f t="shared" si="13"/>
        <v>57.881045809267675</v>
      </c>
      <c r="CC35">
        <f t="shared" si="13"/>
        <v>114.71716414620168</v>
      </c>
      <c r="CD35">
        <f t="shared" si="13"/>
        <v>127.40179004453067</v>
      </c>
      <c r="CG35" s="46"/>
      <c r="CH35" s="46"/>
    </row>
    <row r="36" spans="1:86" x14ac:dyDescent="0.2">
      <c r="A36" s="17">
        <v>32644.69</v>
      </c>
      <c r="B36" s="17">
        <v>61502.85</v>
      </c>
      <c r="C36" s="17">
        <v>226495.6</v>
      </c>
      <c r="D36" s="17">
        <v>11906.56</v>
      </c>
      <c r="K36" s="20">
        <v>93808.88</v>
      </c>
      <c r="L36" s="20">
        <v>68914.92</v>
      </c>
      <c r="M36" s="20">
        <v>61830.55</v>
      </c>
      <c r="N36" s="20">
        <v>10933.75</v>
      </c>
      <c r="AI36" t="s">
        <v>391</v>
      </c>
      <c r="AK36" t="s">
        <v>392</v>
      </c>
      <c r="AL36" s="91" t="s">
        <v>357</v>
      </c>
      <c r="AO36" t="s">
        <v>355</v>
      </c>
      <c r="AQ36" t="s">
        <v>356</v>
      </c>
      <c r="AR36" s="90" t="s">
        <v>357</v>
      </c>
      <c r="AS36">
        <v>135</v>
      </c>
      <c r="AT36" s="87">
        <f t="shared" si="11"/>
        <v>64.53</v>
      </c>
      <c r="AU36" s="86">
        <f t="shared" si="12"/>
        <v>12.389760000000001</v>
      </c>
      <c r="AW36" s="96" t="s">
        <v>357</v>
      </c>
      <c r="AX36" s="61" t="s">
        <v>422</v>
      </c>
      <c r="AY36" s="98" t="s">
        <v>423</v>
      </c>
      <c r="AZ36" s="59" t="s">
        <v>424</v>
      </c>
      <c r="BB36" s="128" t="s">
        <v>327</v>
      </c>
      <c r="BC36" s="128" t="s">
        <v>608</v>
      </c>
      <c r="BD36" s="128" t="s">
        <v>328</v>
      </c>
      <c r="BF36" s="126"/>
      <c r="BO36" s="100" t="s">
        <v>333</v>
      </c>
      <c r="BP36" s="20">
        <v>709</v>
      </c>
      <c r="BQ36" s="20"/>
      <c r="BW36" s="46"/>
      <c r="BX36" s="46"/>
      <c r="CG36" s="46"/>
      <c r="CH36" s="46"/>
    </row>
    <row r="37" spans="1:86" x14ac:dyDescent="0.2">
      <c r="A37" s="17">
        <v>48072.92</v>
      </c>
      <c r="B37" s="17">
        <v>67463.16</v>
      </c>
      <c r="C37" s="17">
        <v>101834.4</v>
      </c>
      <c r="D37" s="17">
        <v>116865</v>
      </c>
      <c r="K37" s="20">
        <v>91645.6</v>
      </c>
      <c r="L37" s="20">
        <v>75683.05</v>
      </c>
      <c r="M37" s="20">
        <v>96879.03</v>
      </c>
      <c r="N37" s="20">
        <v>63023.199999999997</v>
      </c>
      <c r="AI37" t="s">
        <v>393</v>
      </c>
      <c r="AK37" t="s">
        <v>394</v>
      </c>
      <c r="AL37" s="91" t="s">
        <v>363</v>
      </c>
      <c r="AO37" t="s">
        <v>358</v>
      </c>
      <c r="AQ37" t="s">
        <v>359</v>
      </c>
      <c r="AR37" s="90" t="s">
        <v>360</v>
      </c>
      <c r="AS37">
        <v>140</v>
      </c>
      <c r="AT37" s="87">
        <f t="shared" si="11"/>
        <v>63.14</v>
      </c>
      <c r="AU37" s="86">
        <f t="shared" si="12"/>
        <v>8.2081999999999997</v>
      </c>
      <c r="AW37" s="96" t="s">
        <v>360</v>
      </c>
      <c r="AX37" s="61" t="s">
        <v>425</v>
      </c>
      <c r="AY37" s="98" t="s">
        <v>426</v>
      </c>
      <c r="AZ37" s="59" t="s">
        <v>427</v>
      </c>
      <c r="BO37" s="100" t="s">
        <v>334</v>
      </c>
      <c r="BP37" s="20">
        <v>806</v>
      </c>
      <c r="BQ37" s="20"/>
      <c r="BW37" s="46"/>
      <c r="BX37" s="46"/>
      <c r="BY37">
        <f t="shared" ref="BY37:CD37" si="14">BY28/$CF$26*100</f>
        <v>44.389577179136722</v>
      </c>
      <c r="BZ37">
        <f t="shared" si="14"/>
        <v>14.258630571844275</v>
      </c>
      <c r="CA37">
        <f t="shared" si="14"/>
        <v>46.135531943036021</v>
      </c>
      <c r="CB37">
        <f t="shared" si="14"/>
        <v>16.54688946695472</v>
      </c>
      <c r="CC37">
        <f t="shared" si="14"/>
        <v>-6.0050262334112254</v>
      </c>
      <c r="CD37">
        <f t="shared" si="14"/>
        <v>11.282571315197742</v>
      </c>
      <c r="CG37" s="46"/>
      <c r="CH37" s="46"/>
    </row>
    <row r="38" spans="1:86" x14ac:dyDescent="0.2">
      <c r="A38" s="17">
        <v>17041.310000000001</v>
      </c>
      <c r="B38" s="17">
        <v>75780.22</v>
      </c>
      <c r="C38" s="17">
        <v>145336.70000000001</v>
      </c>
      <c r="D38" s="17">
        <v>90296.42</v>
      </c>
      <c r="K38" s="20">
        <v>84213.57</v>
      </c>
      <c r="L38" s="20">
        <v>99175.27</v>
      </c>
      <c r="M38" s="20">
        <v>80619.320000000007</v>
      </c>
      <c r="N38" s="20">
        <v>55741.79</v>
      </c>
      <c r="AI38" t="s">
        <v>395</v>
      </c>
      <c r="AK38" t="s">
        <v>396</v>
      </c>
      <c r="AL38" s="91" t="s">
        <v>360</v>
      </c>
      <c r="AO38" t="s">
        <v>361</v>
      </c>
      <c r="AQ38" t="s">
        <v>362</v>
      </c>
      <c r="AR38" s="90" t="s">
        <v>363</v>
      </c>
      <c r="AS38" s="30">
        <v>125</v>
      </c>
      <c r="AT38" s="87">
        <f t="shared" si="11"/>
        <v>32.375</v>
      </c>
      <c r="AU38" s="86">
        <f t="shared" si="12"/>
        <v>4.1116250000000001</v>
      </c>
      <c r="AW38" s="96" t="s">
        <v>363</v>
      </c>
      <c r="AX38" s="61" t="s">
        <v>428</v>
      </c>
      <c r="AY38" s="99" t="s">
        <v>429</v>
      </c>
      <c r="AZ38" s="59" t="s">
        <v>430</v>
      </c>
      <c r="BO38" s="100" t="s">
        <v>335</v>
      </c>
      <c r="BP38" s="20">
        <v>753.2</v>
      </c>
      <c r="BQ38" s="20"/>
      <c r="BW38" s="46"/>
      <c r="BX38" s="46"/>
      <c r="CG38" s="46"/>
      <c r="CH38" s="46"/>
    </row>
    <row r="39" spans="1:86" x14ac:dyDescent="0.2">
      <c r="A39" s="17">
        <v>14545.74</v>
      </c>
      <c r="B39" s="17">
        <v>40557.089999999997</v>
      </c>
      <c r="C39" s="17">
        <v>145281.9</v>
      </c>
      <c r="D39" s="17">
        <v>89788.21</v>
      </c>
      <c r="K39" s="20">
        <v>55216.800000000003</v>
      </c>
      <c r="L39" s="20">
        <v>63418.2</v>
      </c>
      <c r="M39" s="20">
        <v>67252.41</v>
      </c>
      <c r="N39" s="20">
        <v>51083.7</v>
      </c>
      <c r="AI39" t="s">
        <v>397</v>
      </c>
      <c r="AK39" t="s">
        <v>398</v>
      </c>
      <c r="AL39" s="91" t="s">
        <v>399</v>
      </c>
      <c r="AO39" t="s">
        <v>364</v>
      </c>
      <c r="AQ39" t="s">
        <v>365</v>
      </c>
      <c r="AR39" s="90" t="s">
        <v>366</v>
      </c>
      <c r="AS39">
        <v>130</v>
      </c>
      <c r="AT39" s="87">
        <f t="shared" si="11"/>
        <v>55.25</v>
      </c>
      <c r="AU39" s="86">
        <f t="shared" si="12"/>
        <v>8.0664999999999996</v>
      </c>
      <c r="AW39" s="96" t="s">
        <v>366</v>
      </c>
      <c r="AX39" s="61" t="s">
        <v>431</v>
      </c>
      <c r="AY39" s="98" t="s">
        <v>426</v>
      </c>
      <c r="AZ39" s="59" t="s">
        <v>432</v>
      </c>
      <c r="BO39" s="100" t="s">
        <v>336</v>
      </c>
      <c r="BP39" s="20"/>
      <c r="BQ39" s="20">
        <v>572.1</v>
      </c>
      <c r="BW39" s="46"/>
      <c r="BX39" s="46"/>
      <c r="BY39">
        <f t="shared" ref="BY39:CD39" si="15">BY30/$CF$26*100</f>
        <v>-14.933204003350822</v>
      </c>
      <c r="BZ39">
        <f t="shared" si="15"/>
        <v>3.2670517172964155</v>
      </c>
      <c r="CA39">
        <f t="shared" si="15"/>
        <v>-9.0869009302940782</v>
      </c>
      <c r="CB39">
        <f t="shared" si="15"/>
        <v>8.5049160089943125</v>
      </c>
      <c r="CC39">
        <f t="shared" si="15"/>
        <v>6.2563379039724882</v>
      </c>
      <c r="CD39">
        <f t="shared" si="15"/>
        <v>3.2670517172964155</v>
      </c>
      <c r="CG39" s="46"/>
      <c r="CH39" s="46"/>
    </row>
    <row r="40" spans="1:86" x14ac:dyDescent="0.2">
      <c r="A40" s="17">
        <v>36225.67</v>
      </c>
      <c r="B40" s="17">
        <v>62270.71</v>
      </c>
      <c r="C40" s="17">
        <v>137403.4</v>
      </c>
      <c r="D40" s="17">
        <v>148966.29999999999</v>
      </c>
      <c r="K40" s="20">
        <v>16729.580000000002</v>
      </c>
      <c r="L40" s="20">
        <v>89029.29</v>
      </c>
      <c r="M40" s="20">
        <v>83962.3</v>
      </c>
      <c r="N40" s="20">
        <v>60169.49</v>
      </c>
      <c r="AI40" t="s">
        <v>400</v>
      </c>
      <c r="AK40" t="s">
        <v>401</v>
      </c>
      <c r="AL40" s="91" t="s">
        <v>402</v>
      </c>
      <c r="AO40" t="s">
        <v>367</v>
      </c>
      <c r="AQ40" t="s">
        <v>368</v>
      </c>
      <c r="AR40" s="90" t="s">
        <v>369</v>
      </c>
      <c r="AS40">
        <v>100</v>
      </c>
      <c r="AT40" s="87">
        <f t="shared" si="11"/>
        <v>29.799999999999997</v>
      </c>
      <c r="AU40" s="86">
        <f t="shared" si="12"/>
        <v>3.7547999999999995</v>
      </c>
      <c r="AW40" s="96" t="s">
        <v>369</v>
      </c>
      <c r="AX40" s="61" t="s">
        <v>433</v>
      </c>
      <c r="AY40" s="98" t="s">
        <v>434</v>
      </c>
      <c r="AZ40" s="59" t="s">
        <v>435</v>
      </c>
      <c r="BO40" s="100" t="s">
        <v>337</v>
      </c>
      <c r="BP40" s="20"/>
      <c r="BQ40" s="20">
        <v>669</v>
      </c>
      <c r="BW40" s="46"/>
      <c r="BX40" s="46"/>
      <c r="CG40" s="46"/>
      <c r="CH40" s="46"/>
    </row>
    <row r="41" spans="1:86" x14ac:dyDescent="0.2">
      <c r="A41" s="17">
        <v>42484.94</v>
      </c>
      <c r="B41" s="17">
        <v>69689.990000000005</v>
      </c>
      <c r="C41" s="17">
        <v>163697.70000000001</v>
      </c>
      <c r="D41" s="17">
        <v>76997.149999999994</v>
      </c>
      <c r="K41" s="20">
        <v>72799.429999999993</v>
      </c>
      <c r="L41" s="20">
        <v>58729.04</v>
      </c>
      <c r="M41" s="20">
        <v>80703.88</v>
      </c>
      <c r="N41" s="20">
        <v>42643.46</v>
      </c>
      <c r="AI41" t="s">
        <v>403</v>
      </c>
      <c r="AK41" t="s">
        <v>404</v>
      </c>
      <c r="AL41" s="91" t="s">
        <v>405</v>
      </c>
      <c r="AO41" t="s">
        <v>370</v>
      </c>
      <c r="AQ41" t="s">
        <v>371</v>
      </c>
      <c r="AR41" s="90" t="s">
        <v>372</v>
      </c>
      <c r="AS41">
        <v>175</v>
      </c>
      <c r="AT41" s="87">
        <f t="shared" si="11"/>
        <v>79.975000000000009</v>
      </c>
      <c r="AU41" s="86">
        <f t="shared" si="12"/>
        <v>12.556075000000002</v>
      </c>
      <c r="AW41" s="96" t="s">
        <v>372</v>
      </c>
      <c r="AX41" s="61" t="s">
        <v>436</v>
      </c>
      <c r="AY41" s="98" t="s">
        <v>437</v>
      </c>
      <c r="AZ41" s="59" t="s">
        <v>438</v>
      </c>
      <c r="BO41" s="100" t="s">
        <v>338</v>
      </c>
      <c r="BP41" s="20"/>
      <c r="BQ41" s="20">
        <v>690.3</v>
      </c>
      <c r="BW41" s="46"/>
      <c r="BX41" s="46"/>
      <c r="BY41">
        <f t="shared" ref="BY41:CD41" si="16">BY32/$CF$26*100</f>
        <v>-4.6294255103390505</v>
      </c>
      <c r="BZ41">
        <f t="shared" si="16"/>
        <v>1.4549623032494159</v>
      </c>
      <c r="CA41">
        <f t="shared" si="16"/>
        <v>2.2485781050218248</v>
      </c>
      <c r="CB41">
        <f t="shared" si="16"/>
        <v>1.9575856443719415</v>
      </c>
      <c r="CC41">
        <f t="shared" si="16"/>
        <v>-6.3621533442088101</v>
      </c>
      <c r="CD41">
        <f t="shared" si="16"/>
        <v>-1.3226930029540145</v>
      </c>
      <c r="CG41" s="46"/>
      <c r="CH41" s="46"/>
    </row>
    <row r="42" spans="1:86" x14ac:dyDescent="0.2">
      <c r="A42" s="17">
        <v>102545.2</v>
      </c>
      <c r="B42" s="17">
        <v>49568.959999999999</v>
      </c>
      <c r="C42" s="17">
        <v>304769.90000000002</v>
      </c>
      <c r="D42" s="17">
        <v>168862.3</v>
      </c>
      <c r="K42" s="20">
        <v>62566.43</v>
      </c>
      <c r="L42" s="20">
        <v>51421.74</v>
      </c>
      <c r="M42" s="20">
        <v>114705.2</v>
      </c>
      <c r="N42" s="20">
        <v>61226.22</v>
      </c>
      <c r="AI42" t="s">
        <v>406</v>
      </c>
      <c r="AK42" t="s">
        <v>407</v>
      </c>
      <c r="AL42" s="91" t="s">
        <v>408</v>
      </c>
      <c r="AO42" t="s">
        <v>373</v>
      </c>
      <c r="AQ42" t="s">
        <v>374</v>
      </c>
      <c r="AR42" s="90" t="s">
        <v>375</v>
      </c>
      <c r="AS42">
        <v>150</v>
      </c>
      <c r="AT42" s="87">
        <f t="shared" si="11"/>
        <v>73.8</v>
      </c>
      <c r="AU42" s="86">
        <f t="shared" si="12"/>
        <v>11.143799999999999</v>
      </c>
      <c r="AW42" s="96" t="s">
        <v>375</v>
      </c>
      <c r="AX42" s="61" t="s">
        <v>439</v>
      </c>
      <c r="AY42" s="98" t="s">
        <v>440</v>
      </c>
      <c r="AZ42" s="59" t="s">
        <v>441</v>
      </c>
      <c r="BO42" s="100" t="s">
        <v>339</v>
      </c>
      <c r="BP42" s="20"/>
      <c r="BQ42" s="20">
        <v>819</v>
      </c>
      <c r="BW42" s="46"/>
      <c r="BX42" s="46"/>
      <c r="CG42" s="46"/>
      <c r="CH42" s="46"/>
    </row>
    <row r="43" spans="1:86" ht="17" thickBot="1" x14ac:dyDescent="0.25">
      <c r="A43" s="17">
        <v>20851.400000000001</v>
      </c>
      <c r="B43" s="17">
        <v>73151.87</v>
      </c>
      <c r="C43" s="17">
        <v>327518.2</v>
      </c>
      <c r="D43" s="17">
        <v>88391.89</v>
      </c>
      <c r="K43" s="20">
        <v>119604.9</v>
      </c>
      <c r="L43" s="20">
        <v>47622.17</v>
      </c>
      <c r="M43" s="20">
        <v>121924.1</v>
      </c>
      <c r="N43" s="20">
        <v>53914.53</v>
      </c>
      <c r="AI43" t="s">
        <v>409</v>
      </c>
      <c r="AK43" t="s">
        <v>410</v>
      </c>
      <c r="AL43" s="91" t="s">
        <v>411</v>
      </c>
      <c r="AO43" t="s">
        <v>376</v>
      </c>
      <c r="AQ43" t="s">
        <v>377</v>
      </c>
      <c r="AR43" s="90" t="s">
        <v>378</v>
      </c>
      <c r="AS43">
        <v>110</v>
      </c>
      <c r="AT43" s="87">
        <f t="shared" si="11"/>
        <v>43.45</v>
      </c>
      <c r="AU43" s="86">
        <f t="shared" si="12"/>
        <v>6.6044</v>
      </c>
      <c r="AW43" s="96" t="s">
        <v>378</v>
      </c>
      <c r="AX43" s="66" t="s">
        <v>442</v>
      </c>
      <c r="AY43" s="99" t="s">
        <v>443</v>
      </c>
      <c r="AZ43" s="64" t="s">
        <v>444</v>
      </c>
      <c r="BO43" s="100" t="s">
        <v>340</v>
      </c>
      <c r="BP43" s="20"/>
      <c r="BQ43" s="20">
        <v>976</v>
      </c>
      <c r="BW43" s="46"/>
      <c r="BX43" s="46" t="s">
        <v>307</v>
      </c>
      <c r="CG43" s="46"/>
      <c r="CH43" s="46"/>
    </row>
    <row r="44" spans="1:86" x14ac:dyDescent="0.2">
      <c r="A44" s="17">
        <v>27977.919999999998</v>
      </c>
      <c r="B44" s="17">
        <v>71760.59</v>
      </c>
      <c r="C44" s="17">
        <v>184561.5</v>
      </c>
      <c r="D44" s="17">
        <v>230619.1</v>
      </c>
      <c r="K44" s="20">
        <v>46735.94</v>
      </c>
      <c r="L44" s="20">
        <v>73772.2</v>
      </c>
      <c r="M44" s="20">
        <v>95187.17</v>
      </c>
      <c r="N44" s="20">
        <v>60515.07</v>
      </c>
      <c r="BW44" s="46"/>
      <c r="BX44" s="46"/>
      <c r="BY44" s="43">
        <f t="shared" ref="BY44:CD44" si="17">BY35/$BY$35*100</f>
        <v>100</v>
      </c>
      <c r="BZ44" s="44">
        <f t="shared" si="17"/>
        <v>49.978129647449911</v>
      </c>
      <c r="CA44" s="45">
        <f t="shared" si="17"/>
        <v>72.872014696876917</v>
      </c>
      <c r="CB44" s="44">
        <f t="shared" si="17"/>
        <v>38.281865103665474</v>
      </c>
      <c r="CC44" s="44">
        <f t="shared" si="17"/>
        <v>75.872627066748322</v>
      </c>
      <c r="CD44" s="45">
        <f t="shared" si="17"/>
        <v>84.2620943049602</v>
      </c>
      <c r="CG44" s="46"/>
      <c r="CH44" s="46"/>
    </row>
    <row r="45" spans="1:86" x14ac:dyDescent="0.2">
      <c r="A45" s="17">
        <v>19486.080000000002</v>
      </c>
      <c r="B45" s="17">
        <v>147344.6</v>
      </c>
      <c r="C45" s="17">
        <v>89766.85</v>
      </c>
      <c r="D45" s="17">
        <v>146455.1</v>
      </c>
      <c r="K45" s="20">
        <v>48468.42</v>
      </c>
      <c r="L45" s="20">
        <v>82027.62</v>
      </c>
      <c r="M45" s="20">
        <v>77845.05</v>
      </c>
      <c r="N45" s="20">
        <v>72405.490000000005</v>
      </c>
      <c r="BW45" s="46"/>
      <c r="BX45" s="46"/>
      <c r="BY45" s="36"/>
      <c r="BZ45" s="46"/>
      <c r="CA45" s="24"/>
      <c r="CB45" s="46"/>
      <c r="CC45" s="46"/>
      <c r="CD45" s="24"/>
      <c r="CG45" s="46"/>
      <c r="CH45" s="46"/>
    </row>
    <row r="46" spans="1:86" x14ac:dyDescent="0.2">
      <c r="A46" s="17">
        <v>17191.5</v>
      </c>
      <c r="B46" s="17">
        <v>97193.67</v>
      </c>
      <c r="C46" s="17">
        <v>156295.29999999999</v>
      </c>
      <c r="D46" s="17">
        <v>141404.20000000001</v>
      </c>
      <c r="K46" s="20">
        <v>69973.2</v>
      </c>
      <c r="L46" s="20">
        <v>70145.98</v>
      </c>
      <c r="M46" s="20">
        <v>99910.32</v>
      </c>
      <c r="N46" s="20">
        <v>74756.479999999996</v>
      </c>
      <c r="BW46" s="46"/>
      <c r="BX46" s="46"/>
      <c r="BY46" s="36">
        <f>BY37/$BY$35*100</f>
        <v>29.358761263231564</v>
      </c>
      <c r="BZ46" s="46">
        <f>BZ37/$BY$35*100</f>
        <v>9.4304960195958358</v>
      </c>
      <c r="CA46" s="24">
        <f>CA37/$BY$35*100</f>
        <v>30.513515877875953</v>
      </c>
      <c r="CB46" s="46">
        <f>CB37/$BY$35*100</f>
        <v>10.943924416061588</v>
      </c>
      <c r="CC46" s="46">
        <v>0</v>
      </c>
      <c r="CD46" s="24">
        <f>CD37/$BY$35*100</f>
        <v>7.4621642900883565</v>
      </c>
      <c r="CG46" s="46"/>
      <c r="CH46" s="46"/>
    </row>
    <row r="47" spans="1:86" x14ac:dyDescent="0.2">
      <c r="A47" s="17">
        <v>128562</v>
      </c>
      <c r="B47" s="17">
        <v>71155.75</v>
      </c>
      <c r="C47" s="17">
        <v>102975</v>
      </c>
      <c r="D47" s="17">
        <v>138855</v>
      </c>
      <c r="K47" s="20">
        <v>28177.58</v>
      </c>
      <c r="L47" s="20">
        <v>68153.42</v>
      </c>
      <c r="M47" s="20">
        <v>76294.06</v>
      </c>
      <c r="N47" s="20">
        <v>65693.48</v>
      </c>
      <c r="BQ47" s="101" t="s">
        <v>470</v>
      </c>
      <c r="BR47" s="34" t="s">
        <v>471</v>
      </c>
      <c r="BS47" s="102" t="s">
        <v>472</v>
      </c>
      <c r="BW47" s="46"/>
      <c r="BX47" s="46"/>
      <c r="BY47" s="36"/>
      <c r="BZ47" s="46"/>
      <c r="CA47" s="24"/>
      <c r="CB47" s="46"/>
      <c r="CC47" s="46"/>
      <c r="CD47" s="24"/>
      <c r="CG47" s="46"/>
      <c r="CH47" s="46"/>
    </row>
    <row r="48" spans="1:86" x14ac:dyDescent="0.2">
      <c r="A48" s="17">
        <v>300724.8</v>
      </c>
      <c r="B48" s="17">
        <v>55373.84</v>
      </c>
      <c r="C48" s="17">
        <v>190522.5</v>
      </c>
      <c r="D48" s="17">
        <v>103591.9</v>
      </c>
      <c r="K48" s="20">
        <v>88945.63</v>
      </c>
      <c r="L48" s="20">
        <v>77431.64</v>
      </c>
      <c r="M48" s="20">
        <v>94569.4</v>
      </c>
      <c r="N48" s="20">
        <v>52755.31</v>
      </c>
      <c r="BO48" t="s">
        <v>450</v>
      </c>
      <c r="BQ48" s="61">
        <v>57.7</v>
      </c>
      <c r="BR48" s="46">
        <v>225</v>
      </c>
      <c r="BS48" s="59">
        <v>182</v>
      </c>
      <c r="BW48" s="46"/>
      <c r="BX48" s="46"/>
      <c r="BY48" s="36">
        <v>0</v>
      </c>
      <c r="BZ48" s="46">
        <f>BZ39/$BY$35*100</f>
        <v>2.1607908319482108</v>
      </c>
      <c r="CA48" s="24">
        <v>0</v>
      </c>
      <c r="CB48" s="46">
        <f>CB39/$BY$35*100</f>
        <v>5.6250546758813753</v>
      </c>
      <c r="CC48" s="46">
        <f>CC39/$BY$35*100</f>
        <v>4.1378707024757242</v>
      </c>
      <c r="CD48" s="24">
        <f>CD39/$BY$35*100</f>
        <v>2.1607908319482108</v>
      </c>
      <c r="CG48" s="46"/>
      <c r="CH48" s="46"/>
    </row>
    <row r="49" spans="1:86" x14ac:dyDescent="0.2">
      <c r="A49" s="17">
        <v>31231.48</v>
      </c>
      <c r="B49" s="17">
        <v>101392</v>
      </c>
      <c r="C49" s="17">
        <v>151020.6</v>
      </c>
      <c r="D49" s="17">
        <v>29400.02</v>
      </c>
      <c r="K49" s="20">
        <v>150329.4</v>
      </c>
      <c r="L49" s="20">
        <v>115021.7</v>
      </c>
      <c r="M49" s="20">
        <v>100574.1</v>
      </c>
      <c r="N49" s="20">
        <v>18085.59</v>
      </c>
      <c r="BO49" t="s">
        <v>451</v>
      </c>
      <c r="BQ49" s="61">
        <v>384</v>
      </c>
      <c r="BR49" s="46">
        <v>211</v>
      </c>
      <c r="BS49" s="59">
        <v>755</v>
      </c>
      <c r="BW49" s="46"/>
      <c r="BX49" s="46"/>
      <c r="BY49" s="36"/>
      <c r="BZ49" s="46"/>
      <c r="CA49" s="24"/>
      <c r="CB49" s="46"/>
      <c r="CC49" s="46"/>
      <c r="CD49" s="24"/>
      <c r="CG49" s="46"/>
      <c r="CH49" s="46"/>
    </row>
    <row r="50" spans="1:86" ht="17" thickBot="1" x14ac:dyDescent="0.25">
      <c r="A50" s="17">
        <v>60581.82</v>
      </c>
      <c r="B50" s="17">
        <v>87670.88</v>
      </c>
      <c r="C50" s="17">
        <v>177700.8</v>
      </c>
      <c r="D50" s="17">
        <v>150726.5</v>
      </c>
      <c r="K50" s="20">
        <v>79851.240000000005</v>
      </c>
      <c r="L50" s="20">
        <v>66284.62</v>
      </c>
      <c r="M50" s="20">
        <v>104985.1</v>
      </c>
      <c r="N50" s="20">
        <v>41705.769999999997</v>
      </c>
      <c r="BO50" t="s">
        <v>452</v>
      </c>
      <c r="BQ50" s="61">
        <v>36.1</v>
      </c>
      <c r="BR50" s="46">
        <v>113</v>
      </c>
      <c r="BS50" s="59">
        <v>88.9</v>
      </c>
      <c r="BW50" s="46"/>
      <c r="BX50" s="46"/>
      <c r="BY50" s="47">
        <v>0</v>
      </c>
      <c r="BZ50" s="48">
        <f>BZ41/$BY$35*100</f>
        <v>0.96229551220365672</v>
      </c>
      <c r="CA50" s="49">
        <f>CA41/$BY$35*100</f>
        <v>1.4871839734056516</v>
      </c>
      <c r="CB50" s="48">
        <f>CB41/$BY$35*100</f>
        <v>1.2947248709649199</v>
      </c>
      <c r="CC50" s="48">
        <v>0</v>
      </c>
      <c r="CD50" s="49">
        <v>0</v>
      </c>
      <c r="CG50" s="46"/>
      <c r="CH50" s="46"/>
    </row>
    <row r="51" spans="1:86" x14ac:dyDescent="0.2">
      <c r="A51" s="17">
        <v>98254</v>
      </c>
      <c r="B51" s="17">
        <v>77057.27</v>
      </c>
      <c r="C51" s="17">
        <v>171009.5</v>
      </c>
      <c r="D51" s="17">
        <v>174587.1</v>
      </c>
      <c r="K51" s="20">
        <v>83786.14</v>
      </c>
      <c r="L51" s="20">
        <v>83553.320000000007</v>
      </c>
      <c r="M51" s="20">
        <v>200877.4</v>
      </c>
      <c r="N51" s="20">
        <v>95509.75</v>
      </c>
      <c r="BO51" t="s">
        <v>453</v>
      </c>
      <c r="BQ51" s="61">
        <v>368</v>
      </c>
      <c r="BR51" s="46">
        <v>150</v>
      </c>
      <c r="BS51" s="59">
        <v>882</v>
      </c>
      <c r="BW51" s="46"/>
      <c r="BX51" s="46"/>
      <c r="CG51" s="46"/>
      <c r="CH51" s="46"/>
    </row>
    <row r="52" spans="1:86" x14ac:dyDescent="0.2">
      <c r="A52" s="17">
        <v>23396.6</v>
      </c>
      <c r="B52" s="17">
        <v>110161.2</v>
      </c>
      <c r="C52" s="17">
        <v>205532.1</v>
      </c>
      <c r="D52" s="17">
        <v>44188.39</v>
      </c>
      <c r="K52" s="20">
        <v>126131.5</v>
      </c>
      <c r="L52" s="20">
        <v>84075.75</v>
      </c>
      <c r="M52" s="20">
        <v>109399.6</v>
      </c>
      <c r="N52" s="20">
        <v>40457.11</v>
      </c>
      <c r="BO52" t="s">
        <v>454</v>
      </c>
      <c r="BQ52" s="61">
        <v>42.7</v>
      </c>
      <c r="BR52" s="46">
        <v>137</v>
      </c>
      <c r="BS52" s="59">
        <v>103</v>
      </c>
    </row>
    <row r="53" spans="1:86" x14ac:dyDescent="0.2">
      <c r="A53" s="17">
        <v>31523.06</v>
      </c>
      <c r="B53" s="17">
        <v>53597.75</v>
      </c>
      <c r="C53" s="17">
        <v>247322.2</v>
      </c>
      <c r="D53" s="17">
        <v>173160.4</v>
      </c>
      <c r="K53" s="20">
        <v>34869.599999999999</v>
      </c>
      <c r="L53" s="20">
        <v>58913.75</v>
      </c>
      <c r="M53" s="20">
        <v>79706.12</v>
      </c>
      <c r="N53" s="20">
        <v>54371.9</v>
      </c>
      <c r="BO53" t="s">
        <v>455</v>
      </c>
      <c r="BQ53" s="61">
        <v>504</v>
      </c>
      <c r="BR53" s="46">
        <v>131</v>
      </c>
      <c r="BS53" s="59">
        <v>812</v>
      </c>
    </row>
    <row r="54" spans="1:86" x14ac:dyDescent="0.2">
      <c r="A54" s="17">
        <v>79911.39</v>
      </c>
      <c r="B54" s="17">
        <v>86514.880000000005</v>
      </c>
      <c r="C54" s="17">
        <v>120639.3</v>
      </c>
      <c r="D54" s="17">
        <v>94832.46</v>
      </c>
      <c r="K54" s="20">
        <v>51645.41</v>
      </c>
      <c r="L54" s="20">
        <v>74385.59</v>
      </c>
      <c r="M54" s="20">
        <v>72659.47</v>
      </c>
      <c r="N54" s="20">
        <v>36874.879999999997</v>
      </c>
      <c r="BO54" t="s">
        <v>456</v>
      </c>
      <c r="BQ54" s="61">
        <v>42.3</v>
      </c>
      <c r="BR54" s="46">
        <v>149</v>
      </c>
      <c r="BS54" s="59">
        <v>103</v>
      </c>
    </row>
    <row r="55" spans="1:86" x14ac:dyDescent="0.2">
      <c r="A55" s="17">
        <v>40200.68</v>
      </c>
      <c r="B55" s="17">
        <v>60155.12</v>
      </c>
      <c r="C55" s="17">
        <v>245256.1</v>
      </c>
      <c r="D55" s="17">
        <v>84159.37</v>
      </c>
      <c r="K55" s="20">
        <v>16587.22</v>
      </c>
      <c r="L55" s="20">
        <v>59847.62</v>
      </c>
      <c r="M55" s="20">
        <v>42198.89</v>
      </c>
      <c r="N55" s="20">
        <v>51602.31</v>
      </c>
      <c r="BO55" t="s">
        <v>457</v>
      </c>
      <c r="BQ55" s="61">
        <v>507</v>
      </c>
      <c r="BR55" s="46">
        <v>174</v>
      </c>
      <c r="BS55" s="59">
        <v>909</v>
      </c>
    </row>
    <row r="56" spans="1:86" x14ac:dyDescent="0.2">
      <c r="A56" s="17">
        <v>4627.25</v>
      </c>
      <c r="B56" s="17">
        <v>65162.14</v>
      </c>
      <c r="C56" s="17">
        <v>111573.1</v>
      </c>
      <c r="D56" s="17">
        <v>137482.9</v>
      </c>
      <c r="K56" s="20">
        <v>96937.8</v>
      </c>
      <c r="L56" s="20">
        <v>79059.25</v>
      </c>
      <c r="M56" s="20">
        <v>73483.850000000006</v>
      </c>
      <c r="N56" s="20">
        <v>67496.42</v>
      </c>
      <c r="BO56" t="s">
        <v>458</v>
      </c>
      <c r="BQ56" s="61">
        <v>54.2</v>
      </c>
      <c r="BR56" s="46">
        <v>140</v>
      </c>
      <c r="BS56" s="59">
        <v>99.8</v>
      </c>
    </row>
    <row r="57" spans="1:86" x14ac:dyDescent="0.2">
      <c r="A57" s="17">
        <v>18762.12</v>
      </c>
      <c r="B57" s="17">
        <v>76213.070000000007</v>
      </c>
      <c r="C57" s="17">
        <v>209325.6</v>
      </c>
      <c r="D57" s="17">
        <v>69684.45</v>
      </c>
      <c r="K57" s="20">
        <v>47997.18</v>
      </c>
      <c r="L57" s="20">
        <v>52688.43</v>
      </c>
      <c r="M57" s="20">
        <v>85591.81</v>
      </c>
      <c r="N57" s="20">
        <v>69000.55</v>
      </c>
      <c r="BO57" t="s">
        <v>459</v>
      </c>
      <c r="BQ57" s="61">
        <v>573</v>
      </c>
      <c r="BR57" s="46">
        <v>192</v>
      </c>
      <c r="BS57" s="59">
        <v>853</v>
      </c>
    </row>
    <row r="58" spans="1:86" x14ac:dyDescent="0.2">
      <c r="A58" s="17">
        <v>9711.0709999999999</v>
      </c>
      <c r="B58" s="17">
        <v>54205.8</v>
      </c>
      <c r="C58" s="17">
        <v>113717.2</v>
      </c>
      <c r="D58" s="17">
        <v>125809.2</v>
      </c>
      <c r="K58" s="20">
        <v>58877.47</v>
      </c>
      <c r="L58" s="20">
        <v>63661.73</v>
      </c>
      <c r="M58" s="20">
        <v>64918.97</v>
      </c>
      <c r="N58" s="20">
        <v>76891.3</v>
      </c>
      <c r="BO58" t="s">
        <v>460</v>
      </c>
      <c r="BQ58" s="61">
        <v>23.1</v>
      </c>
      <c r="BR58" s="46">
        <v>138</v>
      </c>
      <c r="BS58" s="59">
        <v>98.9</v>
      </c>
    </row>
    <row r="59" spans="1:86" x14ac:dyDescent="0.2">
      <c r="A59" s="17">
        <v>39388.839999999997</v>
      </c>
      <c r="B59" s="17">
        <v>75937.570000000007</v>
      </c>
      <c r="C59" s="17">
        <v>111806.8</v>
      </c>
      <c r="D59" s="17">
        <v>156452.1</v>
      </c>
      <c r="K59" s="20">
        <v>43176.25</v>
      </c>
      <c r="L59" s="20">
        <v>46324.160000000003</v>
      </c>
      <c r="M59" s="20">
        <v>97411.4</v>
      </c>
      <c r="N59" s="20">
        <v>55646.13</v>
      </c>
      <c r="BO59" t="s">
        <v>461</v>
      </c>
      <c r="BQ59" s="61">
        <v>470</v>
      </c>
      <c r="BR59" s="46">
        <v>163</v>
      </c>
      <c r="BS59" s="59">
        <v>671</v>
      </c>
    </row>
    <row r="60" spans="1:86" x14ac:dyDescent="0.2">
      <c r="A60" s="17">
        <v>40253.11</v>
      </c>
      <c r="B60" s="17">
        <v>85476.26</v>
      </c>
      <c r="C60" s="17">
        <v>172642</v>
      </c>
      <c r="D60" s="17">
        <v>83789.09</v>
      </c>
      <c r="K60" s="20">
        <v>91306.57</v>
      </c>
      <c r="L60" s="20">
        <v>65816.350000000006</v>
      </c>
      <c r="M60" s="20">
        <v>79818.83</v>
      </c>
      <c r="N60" s="20">
        <v>69800.62</v>
      </c>
      <c r="BO60" t="s">
        <v>462</v>
      </c>
      <c r="BQ60" s="61">
        <v>32.299999999999997</v>
      </c>
      <c r="BR60" s="46">
        <v>145</v>
      </c>
      <c r="BS60" s="59">
        <v>102</v>
      </c>
    </row>
    <row r="61" spans="1:86" x14ac:dyDescent="0.2">
      <c r="A61" s="17">
        <v>10191.549999999999</v>
      </c>
      <c r="B61" s="17">
        <v>64436.3</v>
      </c>
      <c r="C61" s="17">
        <v>91815.27</v>
      </c>
      <c r="D61" s="17">
        <v>106622.39999999999</v>
      </c>
      <c r="K61" s="20">
        <v>32898.28</v>
      </c>
      <c r="L61" s="20">
        <v>89358.79</v>
      </c>
      <c r="M61" s="20">
        <v>80506.460000000006</v>
      </c>
      <c r="N61" s="20">
        <v>59762.879999999997</v>
      </c>
      <c r="BO61" t="s">
        <v>463</v>
      </c>
      <c r="BQ61" s="61">
        <v>521</v>
      </c>
      <c r="BR61" s="46">
        <v>155</v>
      </c>
      <c r="BS61" s="59">
        <v>771</v>
      </c>
    </row>
    <row r="62" spans="1:86" x14ac:dyDescent="0.2">
      <c r="A62" s="17">
        <v>32129.95</v>
      </c>
      <c r="B62" s="17">
        <v>60897.35</v>
      </c>
      <c r="C62" s="17">
        <v>152537.70000000001</v>
      </c>
      <c r="D62" s="17">
        <v>74908.94</v>
      </c>
      <c r="K62" s="20">
        <v>26557.24</v>
      </c>
      <c r="L62" s="20">
        <v>82868.12</v>
      </c>
      <c r="M62" s="20">
        <v>94151.95</v>
      </c>
      <c r="N62" s="20">
        <v>66281.919999999998</v>
      </c>
      <c r="BO62" t="s">
        <v>464</v>
      </c>
      <c r="BQ62" s="61">
        <v>38.299999999999997</v>
      </c>
      <c r="BR62" s="46">
        <v>150</v>
      </c>
      <c r="BS62" s="59">
        <v>98.7</v>
      </c>
    </row>
    <row r="63" spans="1:86" x14ac:dyDescent="0.2">
      <c r="A63" s="17">
        <v>71705.2</v>
      </c>
      <c r="B63" s="17">
        <v>60521.37</v>
      </c>
      <c r="C63" s="17">
        <v>124833.3</v>
      </c>
      <c r="D63" s="17">
        <v>90409.15</v>
      </c>
      <c r="K63" s="20">
        <v>63516.08</v>
      </c>
      <c r="L63" s="20">
        <v>75661.460000000006</v>
      </c>
      <c r="M63" s="20">
        <v>92877.99</v>
      </c>
      <c r="N63" s="20">
        <v>48344.800000000003</v>
      </c>
      <c r="BO63" t="s">
        <v>465</v>
      </c>
      <c r="BQ63" s="61">
        <v>502</v>
      </c>
      <c r="BR63" s="46">
        <v>158</v>
      </c>
      <c r="BS63" s="59">
        <v>789</v>
      </c>
    </row>
    <row r="64" spans="1:86" x14ac:dyDescent="0.2">
      <c r="A64" s="17">
        <v>114260</v>
      </c>
      <c r="B64" s="17">
        <v>69490.63</v>
      </c>
      <c r="C64" s="17">
        <v>117754.5</v>
      </c>
      <c r="D64" s="17">
        <v>97901.41</v>
      </c>
      <c r="K64" s="20">
        <v>97584.1</v>
      </c>
      <c r="L64" s="20">
        <v>51511.07</v>
      </c>
      <c r="M64" s="20">
        <v>98253.27</v>
      </c>
      <c r="N64" s="20">
        <v>79718.600000000006</v>
      </c>
      <c r="BO64" t="s">
        <v>466</v>
      </c>
      <c r="BQ64" s="61">
        <v>73.900000000000006</v>
      </c>
      <c r="BR64" s="46">
        <v>145</v>
      </c>
      <c r="BS64" s="59">
        <v>126</v>
      </c>
    </row>
    <row r="65" spans="1:71" x14ac:dyDescent="0.2">
      <c r="A65" s="17">
        <v>73945.97</v>
      </c>
      <c r="B65" s="17">
        <v>85299.02</v>
      </c>
      <c r="C65" s="17">
        <v>174071.8</v>
      </c>
      <c r="D65" s="17">
        <v>134754.70000000001</v>
      </c>
      <c r="K65" s="20">
        <v>20986.41</v>
      </c>
      <c r="L65" s="20">
        <v>94602.6</v>
      </c>
      <c r="M65" s="20">
        <v>89175.27</v>
      </c>
      <c r="N65" s="20">
        <v>56633.58</v>
      </c>
      <c r="BO65" t="s">
        <v>467</v>
      </c>
      <c r="BQ65" s="61">
        <v>459</v>
      </c>
      <c r="BR65" s="46">
        <v>167</v>
      </c>
      <c r="BS65" s="59">
        <v>945</v>
      </c>
    </row>
    <row r="66" spans="1:71" x14ac:dyDescent="0.2">
      <c r="A66" s="17">
        <v>19319.18</v>
      </c>
      <c r="B66" s="17">
        <v>63745.77</v>
      </c>
      <c r="C66" s="17">
        <v>319790.59999999998</v>
      </c>
      <c r="D66" s="17">
        <v>127958.7</v>
      </c>
      <c r="K66" s="20">
        <v>18015.79</v>
      </c>
      <c r="L66" s="20">
        <v>53526.73</v>
      </c>
      <c r="M66" s="20">
        <v>112683</v>
      </c>
      <c r="N66" s="20">
        <v>20094.16</v>
      </c>
      <c r="BO66" t="s">
        <v>468</v>
      </c>
      <c r="BQ66" s="61">
        <v>45.1</v>
      </c>
      <c r="BR66" s="46">
        <v>189</v>
      </c>
      <c r="BS66" s="59">
        <v>163</v>
      </c>
    </row>
    <row r="67" spans="1:71" x14ac:dyDescent="0.2">
      <c r="A67" s="17">
        <v>46435.54</v>
      </c>
      <c r="B67" s="17">
        <v>82365.61</v>
      </c>
      <c r="C67" s="17">
        <v>138759.79999999999</v>
      </c>
      <c r="D67" s="17">
        <v>25474.61</v>
      </c>
      <c r="K67" s="20">
        <v>75304.490000000005</v>
      </c>
      <c r="L67" s="20">
        <v>96248.09</v>
      </c>
      <c r="M67" s="20">
        <v>115974.5</v>
      </c>
      <c r="N67" s="20">
        <v>115025.5</v>
      </c>
      <c r="BO67" t="s">
        <v>469</v>
      </c>
      <c r="BQ67" s="66">
        <v>668</v>
      </c>
      <c r="BR67" s="30">
        <v>225</v>
      </c>
      <c r="BS67" s="64">
        <v>1139</v>
      </c>
    </row>
    <row r="68" spans="1:71" x14ac:dyDescent="0.2">
      <c r="A68" s="17">
        <v>86261.1</v>
      </c>
      <c r="B68" s="17">
        <v>62838.52</v>
      </c>
      <c r="C68" s="17">
        <v>85411.63</v>
      </c>
      <c r="D68" s="17">
        <v>188256</v>
      </c>
      <c r="K68" s="20">
        <v>105115.8</v>
      </c>
      <c r="L68" s="20">
        <v>67617.17</v>
      </c>
      <c r="M68" s="20">
        <v>105570.8</v>
      </c>
      <c r="N68" s="20">
        <v>46441.52</v>
      </c>
    </row>
    <row r="69" spans="1:71" x14ac:dyDescent="0.2">
      <c r="A69" s="17">
        <v>21351.67</v>
      </c>
      <c r="B69" s="17">
        <v>991213.6</v>
      </c>
      <c r="C69" s="17">
        <v>269522.3</v>
      </c>
      <c r="D69" s="17">
        <v>101442</v>
      </c>
      <c r="K69" s="20">
        <v>47454.73</v>
      </c>
      <c r="L69" s="20">
        <v>62720</v>
      </c>
      <c r="M69" s="20">
        <v>102980.8</v>
      </c>
      <c r="N69" s="20">
        <v>75852.78</v>
      </c>
      <c r="BQ69" s="103" t="s">
        <v>473</v>
      </c>
      <c r="BR69" s="103"/>
      <c r="BS69" s="103"/>
    </row>
    <row r="70" spans="1:71" x14ac:dyDescent="0.2">
      <c r="A70" s="17">
        <v>37986.120000000003</v>
      </c>
      <c r="B70" s="17">
        <v>92017.11</v>
      </c>
      <c r="C70" s="17">
        <v>187932.3</v>
      </c>
      <c r="D70" s="17">
        <v>131592.6</v>
      </c>
      <c r="K70" s="20">
        <v>47546.080000000002</v>
      </c>
      <c r="L70" s="20">
        <v>95566.78</v>
      </c>
      <c r="M70" s="20">
        <v>76047.98</v>
      </c>
      <c r="N70" s="20">
        <v>67557.740000000005</v>
      </c>
      <c r="BQ70" s="85" t="s">
        <v>474</v>
      </c>
      <c r="BR70" s="85" t="s">
        <v>475</v>
      </c>
      <c r="BS70" s="85" t="s">
        <v>476</v>
      </c>
    </row>
    <row r="71" spans="1:71" x14ac:dyDescent="0.2">
      <c r="A71" s="17">
        <v>15557.08</v>
      </c>
      <c r="B71" s="17">
        <v>85668.31</v>
      </c>
      <c r="C71" s="17">
        <v>247758.8</v>
      </c>
      <c r="D71" s="17">
        <v>75564.75</v>
      </c>
      <c r="K71" s="20">
        <v>106542.8</v>
      </c>
      <c r="L71" s="20">
        <v>65520.91</v>
      </c>
      <c r="M71" s="20">
        <v>100339.7</v>
      </c>
      <c r="N71" s="20">
        <v>88335.74</v>
      </c>
      <c r="BQ71">
        <f>BQ49-BQ48</f>
        <v>326.3</v>
      </c>
      <c r="BR71">
        <f>BR49-BR48</f>
        <v>-14</v>
      </c>
      <c r="BS71">
        <f>BS49-BS48</f>
        <v>573</v>
      </c>
    </row>
    <row r="72" spans="1:71" x14ac:dyDescent="0.2">
      <c r="A72" s="17">
        <v>61611.72</v>
      </c>
      <c r="B72" s="17">
        <v>83083.91</v>
      </c>
      <c r="C72" s="17">
        <v>132332.20000000001</v>
      </c>
      <c r="D72" s="17">
        <v>148148</v>
      </c>
      <c r="K72" s="20">
        <v>38421.24</v>
      </c>
      <c r="L72" s="20">
        <v>73418.039999999994</v>
      </c>
      <c r="M72" s="20">
        <v>94404.45</v>
      </c>
      <c r="N72" s="20">
        <v>60602.98</v>
      </c>
      <c r="BQ72">
        <f>BQ51-BQ50</f>
        <v>331.9</v>
      </c>
      <c r="BR72">
        <f>BR51-BR50</f>
        <v>37</v>
      </c>
      <c r="BS72">
        <f>BS51-BS50</f>
        <v>793.1</v>
      </c>
    </row>
    <row r="73" spans="1:71" x14ac:dyDescent="0.2">
      <c r="A73" s="17">
        <v>7566.48</v>
      </c>
      <c r="B73" s="17">
        <v>50614.43</v>
      </c>
      <c r="C73" s="17">
        <v>203977.9</v>
      </c>
      <c r="D73" s="17">
        <v>60472.25</v>
      </c>
      <c r="K73" s="20">
        <v>69721.740000000005</v>
      </c>
      <c r="L73" s="20">
        <v>92925.53</v>
      </c>
      <c r="M73" s="20">
        <v>88064.48</v>
      </c>
      <c r="N73" s="20">
        <v>27680.89</v>
      </c>
      <c r="BQ73">
        <f>BQ53-BQ52</f>
        <v>461.3</v>
      </c>
      <c r="BR73">
        <f>BR53-BR52</f>
        <v>-6</v>
      </c>
      <c r="BS73">
        <f>BS53-BS52</f>
        <v>709</v>
      </c>
    </row>
    <row r="74" spans="1:71" x14ac:dyDescent="0.2">
      <c r="A74" s="17">
        <v>26626.68</v>
      </c>
      <c r="B74" s="17">
        <v>71928.3</v>
      </c>
      <c r="C74" s="17">
        <v>190119.9</v>
      </c>
      <c r="D74" s="17">
        <v>571150</v>
      </c>
      <c r="K74" s="20">
        <v>40471.89</v>
      </c>
      <c r="L74" s="20">
        <v>98257.21</v>
      </c>
      <c r="M74" s="20">
        <v>81262.009999999995</v>
      </c>
      <c r="N74" s="20">
        <v>64053.120000000003</v>
      </c>
      <c r="BQ74">
        <f>BQ55-BQ54</f>
        <v>464.7</v>
      </c>
      <c r="BR74">
        <f>BR55-BR54</f>
        <v>25</v>
      </c>
      <c r="BS74">
        <f>BS55-BS54</f>
        <v>806</v>
      </c>
    </row>
    <row r="75" spans="1:71" x14ac:dyDescent="0.2">
      <c r="A75" s="17">
        <v>29919.66</v>
      </c>
      <c r="B75" s="17">
        <v>68129.86</v>
      </c>
      <c r="C75" s="17">
        <v>34456.25</v>
      </c>
      <c r="D75" s="17">
        <v>80833.350000000006</v>
      </c>
      <c r="K75" s="20">
        <v>94388.54</v>
      </c>
      <c r="L75" s="20">
        <v>66836.37</v>
      </c>
      <c r="M75" s="20">
        <v>92560.61</v>
      </c>
      <c r="N75" s="20">
        <v>49489.03</v>
      </c>
      <c r="BC75" s="113" t="s">
        <v>582</v>
      </c>
      <c r="BD75" s="83"/>
      <c r="BE75" s="83"/>
      <c r="BF75" s="83"/>
      <c r="BQ75">
        <f>BQ57-BQ56</f>
        <v>518.79999999999995</v>
      </c>
      <c r="BR75">
        <f>BR57-BR56</f>
        <v>52</v>
      </c>
      <c r="BS75">
        <f>BS57-BS56</f>
        <v>753.2</v>
      </c>
    </row>
    <row r="76" spans="1:71" x14ac:dyDescent="0.2">
      <c r="A76" s="17">
        <v>8154.402</v>
      </c>
      <c r="B76" s="17">
        <v>61939.42</v>
      </c>
      <c r="C76" s="17">
        <v>210812</v>
      </c>
      <c r="D76" s="17">
        <v>91999.74</v>
      </c>
      <c r="K76" s="20">
        <v>24628.2</v>
      </c>
      <c r="L76" s="20">
        <v>67974.78</v>
      </c>
      <c r="M76" s="20">
        <v>76376.19</v>
      </c>
      <c r="N76" s="20">
        <v>45970.5</v>
      </c>
      <c r="BC76" s="112"/>
      <c r="BQ76">
        <f>BQ59-BQ58</f>
        <v>446.9</v>
      </c>
      <c r="BR76">
        <f>BR59-BR58</f>
        <v>25</v>
      </c>
      <c r="BS76">
        <f>BS59-BS58</f>
        <v>572.1</v>
      </c>
    </row>
    <row r="77" spans="1:71" x14ac:dyDescent="0.2">
      <c r="A77" s="17">
        <v>45607.26</v>
      </c>
      <c r="B77" s="17">
        <v>73170.16</v>
      </c>
      <c r="C77" s="17">
        <v>160297.1</v>
      </c>
      <c r="D77" s="17">
        <v>61455.5</v>
      </c>
      <c r="K77" s="20">
        <v>83514.59</v>
      </c>
      <c r="L77" s="20">
        <v>80038.95</v>
      </c>
      <c r="M77" s="20">
        <v>45679.5</v>
      </c>
      <c r="N77" s="20">
        <v>57638.23</v>
      </c>
      <c r="BB77" t="s">
        <v>583</v>
      </c>
      <c r="BC77" s="21" t="s">
        <v>341</v>
      </c>
      <c r="BD77" s="21" t="s">
        <v>342</v>
      </c>
      <c r="BQ77">
        <f>BQ61-BQ60</f>
        <v>488.7</v>
      </c>
      <c r="BR77">
        <f>BR61-BR60</f>
        <v>10</v>
      </c>
      <c r="BS77">
        <f>BS61-BS60</f>
        <v>669</v>
      </c>
    </row>
    <row r="78" spans="1:71" x14ac:dyDescent="0.2">
      <c r="A78" s="17">
        <v>31377.93</v>
      </c>
      <c r="B78" s="17">
        <v>50488.32</v>
      </c>
      <c r="C78" s="17">
        <v>219479.9</v>
      </c>
      <c r="D78" s="17">
        <v>116177.2</v>
      </c>
      <c r="K78" s="20">
        <v>32038.16</v>
      </c>
      <c r="L78" s="20"/>
      <c r="M78" s="20">
        <v>55285.7</v>
      </c>
      <c r="N78" s="20">
        <v>64788.5</v>
      </c>
      <c r="BB78">
        <v>1</v>
      </c>
      <c r="BC78" s="20">
        <v>22.4</v>
      </c>
      <c r="BQ78">
        <f>BQ63-BQ62</f>
        <v>463.7</v>
      </c>
      <c r="BR78">
        <f>BR63-BR62</f>
        <v>8</v>
      </c>
      <c r="BS78">
        <f>BS63-BS62</f>
        <v>690.3</v>
      </c>
    </row>
    <row r="79" spans="1:71" x14ac:dyDescent="0.2">
      <c r="A79" s="17">
        <v>33957.08</v>
      </c>
      <c r="B79" s="17"/>
      <c r="C79" s="17">
        <v>183845</v>
      </c>
      <c r="D79" s="17">
        <v>109939.6</v>
      </c>
      <c r="K79" s="20">
        <v>38110.32</v>
      </c>
      <c r="L79" s="20">
        <v>83696.25</v>
      </c>
      <c r="M79" s="20">
        <v>66586.070000000007</v>
      </c>
      <c r="N79" s="20">
        <v>79083.320000000007</v>
      </c>
      <c r="BB79">
        <v>2</v>
      </c>
      <c r="BC79" s="20">
        <v>18.899999999999999</v>
      </c>
      <c r="BQ79">
        <f>BQ65-BQ64</f>
        <v>385.1</v>
      </c>
      <c r="BR79">
        <f>BR65-BR64</f>
        <v>22</v>
      </c>
      <c r="BS79">
        <f>BS65-BS64</f>
        <v>819</v>
      </c>
    </row>
    <row r="80" spans="1:71" x14ac:dyDescent="0.2">
      <c r="A80" s="17">
        <v>7244.317</v>
      </c>
      <c r="B80" s="17">
        <v>68965.2</v>
      </c>
      <c r="C80" s="17">
        <v>175692.2</v>
      </c>
      <c r="D80" s="17">
        <v>113690.3</v>
      </c>
      <c r="K80" s="20">
        <v>82273.38</v>
      </c>
      <c r="L80" s="20">
        <v>78555.03</v>
      </c>
      <c r="M80" s="20">
        <v>65844.59</v>
      </c>
      <c r="N80" s="20">
        <v>68599.67</v>
      </c>
      <c r="BB80">
        <v>3</v>
      </c>
      <c r="BC80" s="20">
        <v>13.4</v>
      </c>
      <c r="BQ80">
        <f>BQ67-BQ66</f>
        <v>622.9</v>
      </c>
      <c r="BR80">
        <f>BR67-BR66</f>
        <v>36</v>
      </c>
      <c r="BS80">
        <f>BS67-BS66</f>
        <v>976</v>
      </c>
    </row>
    <row r="81" spans="1:59" x14ac:dyDescent="0.2">
      <c r="A81" s="17">
        <v>22567.96</v>
      </c>
      <c r="B81" s="17">
        <v>70895.039999999994</v>
      </c>
      <c r="C81" s="17">
        <v>116431.9</v>
      </c>
      <c r="D81" s="17">
        <v>156825.1</v>
      </c>
      <c r="K81" s="20">
        <v>53849.62</v>
      </c>
      <c r="L81" s="20">
        <v>72266.960000000006</v>
      </c>
      <c r="M81" s="20">
        <v>123448.3</v>
      </c>
      <c r="N81" s="20">
        <v>113626.3</v>
      </c>
      <c r="BB81">
        <v>4</v>
      </c>
      <c r="BC81" s="20">
        <v>6.83</v>
      </c>
    </row>
    <row r="82" spans="1:59" x14ac:dyDescent="0.2">
      <c r="A82" s="17">
        <v>74468.350000000006</v>
      </c>
      <c r="B82" s="17">
        <v>54995.88</v>
      </c>
      <c r="C82" s="17">
        <v>182535.5</v>
      </c>
      <c r="D82" s="17">
        <v>177015.1</v>
      </c>
      <c r="K82" s="20">
        <v>78068.800000000003</v>
      </c>
      <c r="L82" s="20">
        <v>103167.1</v>
      </c>
      <c r="M82" s="20">
        <v>76890.55</v>
      </c>
      <c r="N82" s="20">
        <v>62039.01</v>
      </c>
      <c r="BB82">
        <v>5</v>
      </c>
      <c r="BC82" s="20">
        <v>10.4</v>
      </c>
    </row>
    <row r="83" spans="1:59" x14ac:dyDescent="0.2">
      <c r="A83" s="17">
        <v>7834.22</v>
      </c>
      <c r="B83" s="17">
        <v>86181.18</v>
      </c>
      <c r="C83" s="17">
        <v>129290.8</v>
      </c>
      <c r="D83" s="17">
        <v>161851.9</v>
      </c>
      <c r="K83" s="20">
        <v>21517</v>
      </c>
      <c r="L83" s="20">
        <v>121818.1</v>
      </c>
      <c r="M83" s="20">
        <v>56108.9</v>
      </c>
      <c r="N83" s="20">
        <v>82611.25</v>
      </c>
      <c r="BB83">
        <v>6</v>
      </c>
      <c r="BC83" s="20">
        <v>6.74</v>
      </c>
    </row>
    <row r="84" spans="1:59" x14ac:dyDescent="0.2">
      <c r="A84" s="17">
        <v>102418.6</v>
      </c>
      <c r="B84" s="17">
        <v>97183.08</v>
      </c>
      <c r="C84" s="17">
        <v>143385.1</v>
      </c>
      <c r="D84" s="17">
        <v>87015.44</v>
      </c>
      <c r="K84" s="20">
        <v>61969.120000000003</v>
      </c>
      <c r="L84" s="20">
        <v>78538.34</v>
      </c>
      <c r="M84" s="20">
        <v>79051.7</v>
      </c>
      <c r="N84" s="20">
        <v>89473.31</v>
      </c>
      <c r="BB84">
        <v>7</v>
      </c>
      <c r="BC84" s="20">
        <v>18.3</v>
      </c>
    </row>
    <row r="85" spans="1:59" x14ac:dyDescent="0.2">
      <c r="A85" s="17">
        <v>12701.93</v>
      </c>
      <c r="B85" s="17">
        <v>57189.09</v>
      </c>
      <c r="C85" s="17">
        <v>148603.6</v>
      </c>
      <c r="D85" s="17">
        <v>172757.2</v>
      </c>
      <c r="K85" s="20">
        <v>68139.199999999997</v>
      </c>
      <c r="L85" s="20">
        <v>150069.70000000001</v>
      </c>
      <c r="M85" s="20">
        <v>88823.64</v>
      </c>
      <c r="N85" s="20">
        <v>61848.89</v>
      </c>
      <c r="BB85">
        <v>1</v>
      </c>
      <c r="BC85" s="20"/>
      <c r="BD85" t="s">
        <v>580</v>
      </c>
    </row>
    <row r="86" spans="1:59" x14ac:dyDescent="0.2">
      <c r="A86" s="17">
        <v>34704.379999999997</v>
      </c>
      <c r="B86" s="17">
        <v>121412.5</v>
      </c>
      <c r="C86" s="17">
        <v>237430.1</v>
      </c>
      <c r="D86" s="17">
        <v>90151.28</v>
      </c>
      <c r="K86" s="20">
        <v>30692.41</v>
      </c>
      <c r="L86" s="20">
        <v>122696.3</v>
      </c>
      <c r="M86" s="20">
        <v>78373.62</v>
      </c>
      <c r="N86" s="20">
        <v>67192.03</v>
      </c>
      <c r="BB86">
        <v>2</v>
      </c>
      <c r="BD86" t="s">
        <v>580</v>
      </c>
    </row>
    <row r="87" spans="1:59" x14ac:dyDescent="0.2">
      <c r="A87" s="17">
        <v>41999.11</v>
      </c>
      <c r="B87" s="17">
        <v>98077.64</v>
      </c>
      <c r="C87" s="17">
        <v>122383.8</v>
      </c>
      <c r="D87" s="17">
        <v>116532</v>
      </c>
      <c r="K87" s="20">
        <v>111004.5</v>
      </c>
      <c r="L87" s="20">
        <v>82435.95</v>
      </c>
      <c r="M87" s="20">
        <v>130196</v>
      </c>
      <c r="N87" s="20">
        <v>79036.5</v>
      </c>
      <c r="BB87">
        <v>3</v>
      </c>
      <c r="BC87" s="20"/>
      <c r="BD87" t="s">
        <v>580</v>
      </c>
    </row>
    <row r="88" spans="1:59" x14ac:dyDescent="0.2">
      <c r="A88" s="17">
        <v>69096.42</v>
      </c>
      <c r="B88" s="17">
        <v>90873.88</v>
      </c>
      <c r="C88" s="17">
        <v>208341.4</v>
      </c>
      <c r="D88" s="17">
        <v>111922.6</v>
      </c>
      <c r="K88" s="20">
        <v>30918.240000000002</v>
      </c>
      <c r="L88" s="20">
        <v>75416</v>
      </c>
      <c r="M88" s="20">
        <v>74806.429999999993</v>
      </c>
      <c r="N88" s="20">
        <v>68628.320000000007</v>
      </c>
      <c r="BB88">
        <v>4</v>
      </c>
      <c r="BD88" t="s">
        <v>580</v>
      </c>
    </row>
    <row r="89" spans="1:59" x14ac:dyDescent="0.2">
      <c r="A89" s="17">
        <v>27939.439999999999</v>
      </c>
      <c r="B89" s="17">
        <v>61552.09</v>
      </c>
      <c r="C89" s="17">
        <v>229253.9</v>
      </c>
      <c r="D89" s="17">
        <v>109834.3</v>
      </c>
      <c r="K89" s="20">
        <v>56901.73</v>
      </c>
      <c r="L89" s="20">
        <v>119880.9</v>
      </c>
      <c r="M89" s="20">
        <v>83278.34</v>
      </c>
      <c r="N89" s="20">
        <v>44263.86</v>
      </c>
      <c r="BB89">
        <v>5</v>
      </c>
      <c r="BC89" s="20"/>
      <c r="BD89" s="20">
        <v>5.98</v>
      </c>
    </row>
    <row r="90" spans="1:59" x14ac:dyDescent="0.2">
      <c r="A90" s="17">
        <v>6752.4970000000003</v>
      </c>
      <c r="B90" s="17">
        <v>115646.5</v>
      </c>
      <c r="C90" s="17">
        <v>137841.60000000001</v>
      </c>
      <c r="D90" s="17">
        <v>49157.61</v>
      </c>
      <c r="K90" s="20">
        <v>30236.46</v>
      </c>
      <c r="L90" s="20">
        <v>83008.84</v>
      </c>
      <c r="M90" s="20">
        <v>97781.71</v>
      </c>
      <c r="N90" s="20">
        <v>62633.32</v>
      </c>
      <c r="BB90">
        <v>6</v>
      </c>
      <c r="BD90" s="20">
        <v>5.37</v>
      </c>
    </row>
    <row r="91" spans="1:59" x14ac:dyDescent="0.2">
      <c r="A91" s="17">
        <v>58247.88</v>
      </c>
      <c r="B91" s="17">
        <v>61555.6</v>
      </c>
      <c r="C91" s="17">
        <v>178519.1</v>
      </c>
      <c r="D91" s="17">
        <v>106970.7</v>
      </c>
      <c r="K91" s="20">
        <v>88853.65</v>
      </c>
      <c r="L91" s="20">
        <v>93150.53</v>
      </c>
      <c r="M91" s="20">
        <v>114555.2</v>
      </c>
      <c r="N91" s="20">
        <v>82068.98</v>
      </c>
      <c r="BB91">
        <v>7</v>
      </c>
      <c r="BC91" s="95"/>
      <c r="BD91" s="20">
        <v>9.58</v>
      </c>
      <c r="BE91" s="95"/>
      <c r="BF91" s="95"/>
      <c r="BG91" s="95"/>
    </row>
    <row r="92" spans="1:59" x14ac:dyDescent="0.2">
      <c r="A92" s="17">
        <v>54352.26</v>
      </c>
      <c r="B92" s="17">
        <v>85668.21</v>
      </c>
      <c r="C92" s="17">
        <v>203331.9</v>
      </c>
      <c r="D92" s="17">
        <v>116947.7</v>
      </c>
      <c r="K92" s="20">
        <v>24909.5</v>
      </c>
      <c r="L92" s="20">
        <v>133204.1</v>
      </c>
      <c r="M92" s="20">
        <v>82904.33</v>
      </c>
      <c r="N92" s="20">
        <v>74371.149999999994</v>
      </c>
    </row>
    <row r="93" spans="1:59" x14ac:dyDescent="0.2">
      <c r="A93" s="17">
        <v>13580.45</v>
      </c>
      <c r="B93" s="17">
        <v>133163.1</v>
      </c>
      <c r="C93" s="17">
        <v>198744.2</v>
      </c>
      <c r="D93" s="17">
        <v>166976.6</v>
      </c>
      <c r="K93" s="20">
        <v>33213.75</v>
      </c>
      <c r="L93" s="20">
        <v>137654</v>
      </c>
      <c r="M93" s="20">
        <v>108050.6</v>
      </c>
      <c r="N93" s="20">
        <v>61152.95</v>
      </c>
    </row>
    <row r="94" spans="1:59" x14ac:dyDescent="0.2">
      <c r="A94" s="17">
        <v>5543.567</v>
      </c>
      <c r="B94" s="17">
        <v>109977</v>
      </c>
      <c r="C94" s="17">
        <v>143951.29999999999</v>
      </c>
      <c r="D94" s="17">
        <v>152907.70000000001</v>
      </c>
      <c r="K94" s="20">
        <v>97974.93</v>
      </c>
      <c r="L94" s="20">
        <v>82050.350000000006</v>
      </c>
      <c r="M94" s="20">
        <v>85392.89</v>
      </c>
      <c r="N94" s="20">
        <v>58454.69</v>
      </c>
      <c r="BB94" t="s">
        <v>579</v>
      </c>
    </row>
    <row r="95" spans="1:59" x14ac:dyDescent="0.2">
      <c r="A95" s="17">
        <v>44301.25</v>
      </c>
      <c r="B95" s="17">
        <v>69622.179999999993</v>
      </c>
      <c r="C95" s="17">
        <v>196301.6</v>
      </c>
      <c r="D95" s="17">
        <v>144648</v>
      </c>
      <c r="K95" s="20">
        <v>46774.71</v>
      </c>
      <c r="L95" s="20">
        <v>45006.16</v>
      </c>
      <c r="M95" s="20">
        <v>79314.53</v>
      </c>
      <c r="N95" s="20">
        <v>84224.35</v>
      </c>
      <c r="BB95" t="s">
        <v>543</v>
      </c>
      <c r="BD95" t="s">
        <v>562</v>
      </c>
    </row>
    <row r="96" spans="1:59" x14ac:dyDescent="0.2">
      <c r="A96" s="17">
        <v>691639.7</v>
      </c>
      <c r="B96" s="17">
        <v>36672.18</v>
      </c>
      <c r="C96" s="17">
        <v>105430.1</v>
      </c>
      <c r="D96" s="17">
        <v>167014.5</v>
      </c>
      <c r="K96" s="20">
        <v>29050.44</v>
      </c>
      <c r="L96" s="20">
        <v>90403.839999999997</v>
      </c>
      <c r="M96" s="20">
        <v>91603.41</v>
      </c>
      <c r="N96" s="20">
        <v>84474.08</v>
      </c>
      <c r="BB96" t="s">
        <v>544</v>
      </c>
      <c r="BD96" t="s">
        <v>563</v>
      </c>
    </row>
    <row r="97" spans="1:56" x14ac:dyDescent="0.2">
      <c r="A97" s="17">
        <v>31774.42</v>
      </c>
      <c r="B97" s="17">
        <v>155860.29999999999</v>
      </c>
      <c r="C97" s="17">
        <v>120587.2</v>
      </c>
      <c r="D97" s="17">
        <v>163790.70000000001</v>
      </c>
      <c r="K97" s="20">
        <v>35154.720000000001</v>
      </c>
      <c r="L97" s="20">
        <v>103185.3</v>
      </c>
      <c r="M97" s="20">
        <v>89476.57</v>
      </c>
      <c r="N97" s="20">
        <v>79704.009999999995</v>
      </c>
      <c r="BB97" t="s">
        <v>545</v>
      </c>
      <c r="BD97" t="s">
        <v>558</v>
      </c>
    </row>
    <row r="98" spans="1:56" x14ac:dyDescent="0.2">
      <c r="A98" s="17">
        <v>29703.96</v>
      </c>
      <c r="B98" s="17">
        <v>85730.63</v>
      </c>
      <c r="C98" s="17">
        <v>203542.3</v>
      </c>
      <c r="D98" s="17">
        <v>141054.29999999999</v>
      </c>
      <c r="K98" s="20">
        <v>72217.56</v>
      </c>
      <c r="L98" s="20">
        <v>48349.48</v>
      </c>
      <c r="M98" s="20">
        <v>80067.13</v>
      </c>
      <c r="N98" s="20">
        <v>59548.65</v>
      </c>
      <c r="BB98" t="s">
        <v>546</v>
      </c>
      <c r="BD98" t="s">
        <v>564</v>
      </c>
    </row>
    <row r="99" spans="1:56" x14ac:dyDescent="0.2">
      <c r="A99" s="17">
        <v>124424.2</v>
      </c>
      <c r="B99" s="17">
        <v>54133.67</v>
      </c>
      <c r="C99" s="17">
        <v>137060.6</v>
      </c>
      <c r="D99" s="17">
        <v>132168.1</v>
      </c>
      <c r="K99" s="20">
        <v>56630.66</v>
      </c>
      <c r="L99" s="20">
        <v>82099.05</v>
      </c>
      <c r="M99" s="20">
        <v>81201.279999999999</v>
      </c>
      <c r="N99" s="20">
        <v>80599</v>
      </c>
      <c r="BB99" t="s">
        <v>548</v>
      </c>
      <c r="BD99" t="s">
        <v>565</v>
      </c>
    </row>
    <row r="100" spans="1:56" x14ac:dyDescent="0.2">
      <c r="A100" s="17">
        <v>33898.370000000003</v>
      </c>
      <c r="B100" s="17">
        <v>76839.45</v>
      </c>
      <c r="C100" s="17">
        <v>205963.7</v>
      </c>
      <c r="D100" s="17">
        <v>129150.5</v>
      </c>
      <c r="K100" s="20">
        <v>64863.64</v>
      </c>
      <c r="L100" s="20">
        <v>59917.32</v>
      </c>
      <c r="M100" s="20">
        <v>94848.91</v>
      </c>
      <c r="N100" s="20">
        <v>85686.67</v>
      </c>
      <c r="BB100" t="s">
        <v>549</v>
      </c>
      <c r="BD100" t="s">
        <v>566</v>
      </c>
    </row>
    <row r="101" spans="1:56" x14ac:dyDescent="0.2">
      <c r="A101" s="17">
        <v>8612.875</v>
      </c>
      <c r="B101" s="17">
        <v>64079.22</v>
      </c>
      <c r="C101" s="17">
        <v>25643.67</v>
      </c>
      <c r="D101" s="17">
        <v>174711.7</v>
      </c>
      <c r="K101" s="20">
        <v>107192.1</v>
      </c>
      <c r="L101" s="20">
        <v>88246.15</v>
      </c>
      <c r="M101" s="20">
        <v>95917.11</v>
      </c>
      <c r="N101" s="20">
        <v>42759.78</v>
      </c>
      <c r="BB101" s="30" t="s">
        <v>550</v>
      </c>
      <c r="BC101" s="30"/>
      <c r="BD101" s="30" t="s">
        <v>567</v>
      </c>
    </row>
    <row r="102" spans="1:56" x14ac:dyDescent="0.2">
      <c r="A102" s="17">
        <v>23034.7</v>
      </c>
      <c r="B102" s="17">
        <v>63175.8</v>
      </c>
      <c r="C102" s="17">
        <v>208380.2</v>
      </c>
      <c r="D102" s="17">
        <v>19711.57</v>
      </c>
      <c r="K102" s="20">
        <v>77705.679999999993</v>
      </c>
      <c r="L102" s="20">
        <v>88108.73</v>
      </c>
      <c r="M102" s="20">
        <v>85716.78</v>
      </c>
      <c r="N102" s="20">
        <v>47911.71</v>
      </c>
      <c r="BB102" t="s">
        <v>551</v>
      </c>
      <c r="BD102" t="s">
        <v>580</v>
      </c>
    </row>
    <row r="103" spans="1:56" x14ac:dyDescent="0.2">
      <c r="A103" s="17">
        <v>16161.97</v>
      </c>
      <c r="B103" s="17">
        <v>83478.27</v>
      </c>
      <c r="C103" s="17">
        <v>87308.94</v>
      </c>
      <c r="D103" s="17">
        <v>106917.6</v>
      </c>
      <c r="K103" s="20">
        <v>24720.87</v>
      </c>
      <c r="L103" s="20">
        <v>97451.86</v>
      </c>
      <c r="M103" s="20">
        <v>36242.480000000003</v>
      </c>
      <c r="N103" s="20">
        <v>98636.72</v>
      </c>
      <c r="BB103" t="s">
        <v>552</v>
      </c>
      <c r="BD103" t="s">
        <v>580</v>
      </c>
    </row>
    <row r="104" spans="1:56" x14ac:dyDescent="0.2">
      <c r="A104" s="17">
        <v>22173.1</v>
      </c>
      <c r="B104" s="17">
        <v>85926.38</v>
      </c>
      <c r="C104" s="17">
        <v>211640.9</v>
      </c>
      <c r="D104" s="17">
        <v>134911.1</v>
      </c>
      <c r="K104" s="20">
        <v>45988.22</v>
      </c>
      <c r="L104" s="20">
        <v>58608.38</v>
      </c>
      <c r="M104" s="20">
        <v>82620.12</v>
      </c>
      <c r="N104" s="20">
        <v>60831.040000000001</v>
      </c>
      <c r="BB104" t="s">
        <v>554</v>
      </c>
      <c r="BD104" t="s">
        <v>580</v>
      </c>
    </row>
    <row r="105" spans="1:56" x14ac:dyDescent="0.2">
      <c r="A105" s="17">
        <v>34581.4</v>
      </c>
      <c r="B105" s="17">
        <v>40889.22</v>
      </c>
      <c r="C105" s="17">
        <v>266458.59999999998</v>
      </c>
      <c r="D105" s="17">
        <v>69237.649999999994</v>
      </c>
      <c r="K105" s="20">
        <v>26212.83</v>
      </c>
      <c r="L105" s="20">
        <v>71160.77</v>
      </c>
      <c r="M105" s="20">
        <v>69463.63</v>
      </c>
      <c r="N105" s="20">
        <v>45593.33</v>
      </c>
      <c r="BB105" t="s">
        <v>555</v>
      </c>
      <c r="BD105" t="s">
        <v>580</v>
      </c>
    </row>
    <row r="106" spans="1:56" x14ac:dyDescent="0.2">
      <c r="A106" s="17">
        <v>20378.64</v>
      </c>
      <c r="B106" s="17">
        <v>66737.19</v>
      </c>
      <c r="C106" s="17">
        <v>205562.6</v>
      </c>
      <c r="D106" s="17">
        <v>78522</v>
      </c>
      <c r="K106" s="20">
        <v>75438.45</v>
      </c>
      <c r="L106" s="20">
        <v>89483.57</v>
      </c>
      <c r="M106" s="20">
        <v>92494.19</v>
      </c>
      <c r="N106" s="20">
        <v>77801</v>
      </c>
      <c r="BB106" t="s">
        <v>556</v>
      </c>
      <c r="BD106" t="s">
        <v>568</v>
      </c>
    </row>
    <row r="107" spans="1:56" x14ac:dyDescent="0.2">
      <c r="A107" s="17">
        <v>23405.3</v>
      </c>
      <c r="B107" s="17">
        <v>71282.22</v>
      </c>
      <c r="C107" s="17">
        <v>180182.39999999999</v>
      </c>
      <c r="D107" s="17">
        <v>185986.7</v>
      </c>
      <c r="K107" s="20">
        <v>70951.59</v>
      </c>
      <c r="L107" s="20">
        <v>86947.36</v>
      </c>
      <c r="M107" s="20">
        <v>93030.58</v>
      </c>
      <c r="N107" s="20">
        <v>82057.09</v>
      </c>
      <c r="BB107" t="s">
        <v>557</v>
      </c>
      <c r="BD107" t="s">
        <v>569</v>
      </c>
    </row>
    <row r="108" spans="1:56" x14ac:dyDescent="0.2">
      <c r="A108" s="17">
        <v>111090.8</v>
      </c>
      <c r="B108" s="17">
        <v>80167.009999999995</v>
      </c>
      <c r="C108" s="17">
        <v>183278</v>
      </c>
      <c r="D108" s="17">
        <v>124276.2</v>
      </c>
      <c r="K108" s="20">
        <v>34006.26</v>
      </c>
      <c r="L108" s="20">
        <v>66330.350000000006</v>
      </c>
      <c r="M108" s="20">
        <v>103257.7</v>
      </c>
      <c r="N108" s="20">
        <v>45198.91</v>
      </c>
      <c r="BB108" t="s">
        <v>560</v>
      </c>
      <c r="BD108" t="s">
        <v>570</v>
      </c>
    </row>
    <row r="109" spans="1:56" x14ac:dyDescent="0.2">
      <c r="A109" s="17">
        <v>34973.480000000003</v>
      </c>
      <c r="B109" s="17">
        <v>49901.35</v>
      </c>
      <c r="C109" s="17">
        <v>257218.3</v>
      </c>
      <c r="D109" s="17">
        <v>133203.4</v>
      </c>
      <c r="K109" s="20">
        <v>15155.21</v>
      </c>
      <c r="L109" s="20">
        <v>118317.6</v>
      </c>
      <c r="M109" s="20">
        <v>104036.3</v>
      </c>
      <c r="N109" s="20">
        <v>75126.100000000006</v>
      </c>
    </row>
    <row r="110" spans="1:56" x14ac:dyDescent="0.2">
      <c r="A110" s="17">
        <v>49291.44</v>
      </c>
      <c r="B110" s="17">
        <v>115918.7</v>
      </c>
      <c r="C110" s="17">
        <v>293708.79999999999</v>
      </c>
      <c r="D110" s="17">
        <v>158952.4</v>
      </c>
      <c r="K110" s="20">
        <v>66154.539999999994</v>
      </c>
      <c r="L110" s="20">
        <v>72426.75</v>
      </c>
      <c r="M110" s="20">
        <v>32888.47</v>
      </c>
      <c r="N110" s="20">
        <v>64499.31</v>
      </c>
    </row>
    <row r="111" spans="1:56" x14ac:dyDescent="0.2">
      <c r="A111" s="17">
        <v>60583.839999999997</v>
      </c>
      <c r="B111" s="17">
        <v>57100</v>
      </c>
      <c r="C111" s="17">
        <v>150241</v>
      </c>
      <c r="D111" s="17">
        <v>160476.4</v>
      </c>
      <c r="K111" s="20">
        <v>100382.39999999999</v>
      </c>
      <c r="L111" s="20">
        <v>55103.48</v>
      </c>
      <c r="M111" s="20">
        <v>77535.8</v>
      </c>
      <c r="N111" s="20">
        <v>44154.97</v>
      </c>
    </row>
    <row r="112" spans="1:56" x14ac:dyDescent="0.2">
      <c r="A112" s="17">
        <v>34281.99</v>
      </c>
      <c r="B112" s="17">
        <v>40192.339999999997</v>
      </c>
      <c r="C112" s="17">
        <v>218878.2</v>
      </c>
      <c r="D112" s="17">
        <v>71734.850000000006</v>
      </c>
      <c r="K112" s="20">
        <v>64990.14</v>
      </c>
      <c r="L112" s="20">
        <v>38834.019999999997</v>
      </c>
      <c r="M112" s="20">
        <v>91124.25</v>
      </c>
      <c r="N112" s="20">
        <v>71628.25</v>
      </c>
    </row>
    <row r="113" spans="1:14" x14ac:dyDescent="0.2">
      <c r="A113" s="17">
        <v>80896</v>
      </c>
      <c r="B113" s="17">
        <v>38423.449999999997</v>
      </c>
      <c r="C113" s="17">
        <v>144870.79999999999</v>
      </c>
      <c r="D113" s="17">
        <v>126988</v>
      </c>
      <c r="K113" s="20">
        <v>109966.9</v>
      </c>
      <c r="L113" s="20">
        <v>76853.460000000006</v>
      </c>
      <c r="M113" s="20">
        <v>78626.880000000005</v>
      </c>
      <c r="N113" s="20">
        <v>77003.14</v>
      </c>
    </row>
    <row r="114" spans="1:14" x14ac:dyDescent="0.2">
      <c r="A114" s="17">
        <v>82738.86</v>
      </c>
      <c r="B114" s="17">
        <v>102232.9</v>
      </c>
      <c r="C114" s="17">
        <v>229543.5</v>
      </c>
      <c r="D114" s="17">
        <v>159619.4</v>
      </c>
      <c r="K114" s="20">
        <v>69883.05</v>
      </c>
      <c r="L114" s="20">
        <v>115915.2</v>
      </c>
      <c r="M114" s="20">
        <v>97255.53</v>
      </c>
      <c r="N114" s="20">
        <v>56539.45</v>
      </c>
    </row>
    <row r="115" spans="1:14" x14ac:dyDescent="0.2">
      <c r="A115" s="17">
        <v>65786.97</v>
      </c>
      <c r="B115" s="17">
        <v>84082.559999999998</v>
      </c>
      <c r="C115" s="17">
        <v>59516.43</v>
      </c>
      <c r="D115" s="17">
        <v>99277.11</v>
      </c>
      <c r="K115" s="20">
        <v>84486.03</v>
      </c>
      <c r="L115" s="20">
        <v>166884.79999999999</v>
      </c>
      <c r="M115" s="20">
        <v>54988.36</v>
      </c>
      <c r="N115" s="20">
        <v>62282.47</v>
      </c>
    </row>
    <row r="116" spans="1:14" x14ac:dyDescent="0.2">
      <c r="A116" s="17">
        <v>26868.32</v>
      </c>
      <c r="B116" s="17">
        <v>179263.5</v>
      </c>
      <c r="C116" s="17">
        <v>208703</v>
      </c>
      <c r="D116" s="17">
        <v>173914.8</v>
      </c>
      <c r="K116" s="20">
        <v>9416.7080000000005</v>
      </c>
      <c r="L116" s="20">
        <v>33450.410000000003</v>
      </c>
      <c r="M116" s="20">
        <v>86935.14</v>
      </c>
      <c r="N116" s="20">
        <v>43178.8</v>
      </c>
    </row>
    <row r="117" spans="1:14" x14ac:dyDescent="0.2">
      <c r="A117" s="17">
        <v>52472.94</v>
      </c>
      <c r="B117" s="17">
        <v>32787.620000000003</v>
      </c>
      <c r="C117" s="17">
        <v>206281.2</v>
      </c>
      <c r="D117" s="17">
        <v>54903.24</v>
      </c>
      <c r="K117" s="20">
        <v>83862.080000000002</v>
      </c>
      <c r="L117" s="20">
        <v>82257.09</v>
      </c>
      <c r="M117" s="20">
        <v>82327.710000000006</v>
      </c>
      <c r="N117" s="20">
        <v>69313.8</v>
      </c>
    </row>
    <row r="118" spans="1:14" x14ac:dyDescent="0.2">
      <c r="A118" s="17">
        <v>60805.55</v>
      </c>
      <c r="B118" s="17">
        <v>108935.8</v>
      </c>
      <c r="C118" s="17">
        <v>123239.4</v>
      </c>
      <c r="D118" s="17">
        <v>148059.79999999999</v>
      </c>
      <c r="K118" s="20">
        <v>94936.05</v>
      </c>
      <c r="L118" s="20">
        <v>78923.41</v>
      </c>
      <c r="M118" s="20">
        <v>87457.73</v>
      </c>
      <c r="N118" s="20">
        <v>47187.65</v>
      </c>
    </row>
    <row r="119" spans="1:14" x14ac:dyDescent="0.2">
      <c r="A119" s="17">
        <v>12579.67</v>
      </c>
      <c r="B119" s="17">
        <v>71344.789999999994</v>
      </c>
      <c r="C119" s="17">
        <v>151720.79999999999</v>
      </c>
      <c r="D119" s="17">
        <v>113558.8</v>
      </c>
      <c r="K119" s="20">
        <v>81249.820000000007</v>
      </c>
      <c r="L119" s="20">
        <v>37046</v>
      </c>
      <c r="M119" s="20">
        <v>114606.5</v>
      </c>
      <c r="N119" s="20">
        <v>73827.009999999995</v>
      </c>
    </row>
    <row r="120" spans="1:14" x14ac:dyDescent="0.2">
      <c r="A120" s="17">
        <v>57360.49</v>
      </c>
      <c r="B120" s="17">
        <v>47044</v>
      </c>
      <c r="C120" s="17">
        <v>191358.3</v>
      </c>
      <c r="D120" s="17">
        <v>143644.1</v>
      </c>
      <c r="K120" s="20">
        <v>47522.16</v>
      </c>
      <c r="L120" s="20">
        <v>68076.66</v>
      </c>
      <c r="M120" s="20">
        <v>67319.63</v>
      </c>
      <c r="N120" s="20">
        <v>53255.31</v>
      </c>
    </row>
    <row r="121" spans="1:14" x14ac:dyDescent="0.2">
      <c r="A121" s="17">
        <v>30146.080000000002</v>
      </c>
      <c r="B121" s="17">
        <v>70228</v>
      </c>
      <c r="C121" s="17">
        <v>104640.3</v>
      </c>
      <c r="D121" s="17">
        <v>105678.7</v>
      </c>
      <c r="K121" s="20">
        <v>57409.65</v>
      </c>
      <c r="L121" s="20">
        <v>71606.12</v>
      </c>
      <c r="M121" s="20">
        <v>79773.52</v>
      </c>
      <c r="N121" s="20">
        <v>63308.84</v>
      </c>
    </row>
    <row r="122" spans="1:14" x14ac:dyDescent="0.2">
      <c r="A122" s="17">
        <v>16976.599999999999</v>
      </c>
      <c r="B122" s="17">
        <v>60046.95</v>
      </c>
      <c r="C122" s="17">
        <v>130745.8</v>
      </c>
      <c r="D122" s="17">
        <v>95212.56</v>
      </c>
      <c r="K122" s="20">
        <v>83391.22</v>
      </c>
      <c r="L122" s="20">
        <v>70779.990000000005</v>
      </c>
      <c r="M122" s="20">
        <v>93035.94</v>
      </c>
      <c r="N122" s="20">
        <v>53864.28</v>
      </c>
    </row>
    <row r="123" spans="1:14" x14ac:dyDescent="0.2">
      <c r="A123" s="17">
        <v>79327.83</v>
      </c>
      <c r="B123" s="17">
        <v>76797.69</v>
      </c>
      <c r="C123" s="17">
        <v>184319</v>
      </c>
      <c r="D123" s="17">
        <v>115291.4</v>
      </c>
      <c r="K123" s="20">
        <v>28526.97</v>
      </c>
      <c r="L123" s="20">
        <v>151047.79999999999</v>
      </c>
      <c r="M123" s="20">
        <v>59122.89</v>
      </c>
      <c r="N123" s="20">
        <v>52933.01</v>
      </c>
    </row>
    <row r="124" spans="1:14" x14ac:dyDescent="0.2">
      <c r="A124" s="17">
        <v>48665.760000000002</v>
      </c>
      <c r="B124" s="17">
        <v>125446.5</v>
      </c>
      <c r="C124" s="17">
        <v>186453</v>
      </c>
      <c r="D124" s="17">
        <v>75695.460000000006</v>
      </c>
      <c r="K124" s="20">
        <v>61537.75</v>
      </c>
      <c r="L124" s="20">
        <v>82870.14</v>
      </c>
      <c r="M124" s="20">
        <v>97414.21</v>
      </c>
      <c r="N124" s="20">
        <v>72762.25</v>
      </c>
    </row>
    <row r="125" spans="1:14" x14ac:dyDescent="0.2">
      <c r="A125" s="17">
        <v>63545.79</v>
      </c>
      <c r="B125" s="17">
        <v>114514.5</v>
      </c>
      <c r="C125" s="17">
        <v>173295.8</v>
      </c>
      <c r="D125" s="17">
        <v>115966.39999999999</v>
      </c>
      <c r="K125" s="20">
        <v>75300.479999999996</v>
      </c>
      <c r="L125" s="20">
        <v>94830</v>
      </c>
      <c r="M125" s="20">
        <v>71451.350000000006</v>
      </c>
      <c r="N125" s="20">
        <v>75815.039999999994</v>
      </c>
    </row>
    <row r="126" spans="1:14" x14ac:dyDescent="0.2">
      <c r="A126" s="17">
        <v>8497.8420000000006</v>
      </c>
      <c r="B126" s="17">
        <v>70322.64</v>
      </c>
      <c r="C126" s="17">
        <v>146155.20000000001</v>
      </c>
      <c r="D126" s="17">
        <v>183251.6</v>
      </c>
      <c r="K126" s="20">
        <v>31692.9</v>
      </c>
      <c r="L126" s="20">
        <v>130476.7</v>
      </c>
      <c r="M126" s="20">
        <v>74735.03</v>
      </c>
      <c r="N126" s="20">
        <v>85275</v>
      </c>
    </row>
    <row r="127" spans="1:14" x14ac:dyDescent="0.2">
      <c r="A127" s="17">
        <v>5775.1450000000004</v>
      </c>
      <c r="B127" s="17">
        <v>84800.49</v>
      </c>
      <c r="C127" s="17">
        <v>130251.9</v>
      </c>
      <c r="D127" s="17">
        <v>122481</v>
      </c>
      <c r="K127" s="20">
        <v>77613.429999999993</v>
      </c>
      <c r="L127" s="20">
        <v>89643.17</v>
      </c>
      <c r="M127" s="20">
        <v>78774.2</v>
      </c>
      <c r="N127" s="20">
        <v>64819.12</v>
      </c>
    </row>
    <row r="128" spans="1:14" x14ac:dyDescent="0.2">
      <c r="A128" s="17">
        <v>30031.7</v>
      </c>
      <c r="B128" s="17">
        <v>78357.02</v>
      </c>
      <c r="C128" s="17">
        <v>162882.9</v>
      </c>
      <c r="D128" s="17">
        <v>133615.5</v>
      </c>
      <c r="K128" s="20">
        <v>62741.4</v>
      </c>
      <c r="L128" s="20">
        <v>85215.41</v>
      </c>
      <c r="M128" s="20">
        <v>72723.83</v>
      </c>
      <c r="N128" s="20">
        <v>82985.61</v>
      </c>
    </row>
    <row r="129" spans="1:14" x14ac:dyDescent="0.2">
      <c r="A129" s="17">
        <v>42608.75</v>
      </c>
      <c r="B129" s="17">
        <v>82984.66</v>
      </c>
      <c r="C129" s="17">
        <v>212778.1</v>
      </c>
      <c r="D129" s="17">
        <v>148847.70000000001</v>
      </c>
      <c r="K129" s="20">
        <v>74796.2</v>
      </c>
      <c r="L129" s="20">
        <v>82412.88</v>
      </c>
      <c r="M129" s="20">
        <v>73663.87</v>
      </c>
      <c r="N129" s="20">
        <v>97966.25</v>
      </c>
    </row>
    <row r="130" spans="1:14" x14ac:dyDescent="0.2">
      <c r="A130" s="17">
        <v>116107.2</v>
      </c>
      <c r="B130" s="17">
        <v>100546.7</v>
      </c>
      <c r="C130" s="17">
        <v>108963.7</v>
      </c>
      <c r="D130" s="17">
        <v>131751.29999999999</v>
      </c>
      <c r="K130" s="20">
        <v>47421.79</v>
      </c>
      <c r="L130" s="20">
        <v>89898.71</v>
      </c>
      <c r="M130" s="20">
        <v>59951.55</v>
      </c>
      <c r="N130" s="20">
        <v>47416.95</v>
      </c>
    </row>
    <row r="131" spans="1:14" x14ac:dyDescent="0.2">
      <c r="A131" s="17">
        <v>66897.7</v>
      </c>
      <c r="B131" s="17">
        <v>96946.95</v>
      </c>
      <c r="C131" s="17">
        <v>136300.4</v>
      </c>
      <c r="D131" s="17">
        <v>88702.84</v>
      </c>
      <c r="K131" s="20">
        <v>52069.599999999999</v>
      </c>
      <c r="L131" s="20">
        <v>97780.73</v>
      </c>
      <c r="M131" s="20">
        <v>77480.5</v>
      </c>
      <c r="N131" s="20">
        <v>69036.289999999994</v>
      </c>
    </row>
    <row r="132" spans="1:14" x14ac:dyDescent="0.2">
      <c r="A132" s="17">
        <v>47350.32</v>
      </c>
      <c r="B132" s="17">
        <v>235843.6</v>
      </c>
      <c r="C132" s="17">
        <v>131361.4</v>
      </c>
      <c r="D132" s="17">
        <v>133888.9</v>
      </c>
      <c r="K132" s="20">
        <v>61115.56</v>
      </c>
      <c r="L132" s="20">
        <v>63764.7</v>
      </c>
      <c r="M132" s="20">
        <v>73503.37</v>
      </c>
      <c r="N132" s="20">
        <v>79090.44</v>
      </c>
    </row>
    <row r="133" spans="1:14" x14ac:dyDescent="0.2">
      <c r="A133" s="17">
        <v>47272.3</v>
      </c>
      <c r="B133" s="17">
        <v>63524.44</v>
      </c>
      <c r="C133" s="17">
        <v>168000.6</v>
      </c>
      <c r="D133" s="17">
        <v>178190.9</v>
      </c>
      <c r="K133" s="20">
        <v>93364.12</v>
      </c>
      <c r="L133" s="20">
        <v>105162.4</v>
      </c>
      <c r="M133" s="20">
        <v>75044.38</v>
      </c>
      <c r="N133" s="20">
        <v>10240.99</v>
      </c>
    </row>
    <row r="134" spans="1:14" x14ac:dyDescent="0.2">
      <c r="A134" s="17">
        <v>13884.8</v>
      </c>
      <c r="B134" s="17">
        <v>122916.7</v>
      </c>
      <c r="C134" s="17">
        <v>126597</v>
      </c>
      <c r="D134" s="17">
        <v>12316.24</v>
      </c>
      <c r="K134" s="20">
        <v>68143.539999999994</v>
      </c>
      <c r="L134" s="20">
        <v>55656.44</v>
      </c>
      <c r="M134" s="20">
        <v>85262.18</v>
      </c>
      <c r="N134" s="20">
        <v>39661.5</v>
      </c>
    </row>
    <row r="135" spans="1:14" x14ac:dyDescent="0.2">
      <c r="A135" s="17">
        <v>46024.03</v>
      </c>
      <c r="B135" s="17">
        <v>53559.89</v>
      </c>
      <c r="C135" s="17">
        <v>210674.8</v>
      </c>
      <c r="D135" s="17">
        <v>55321.71</v>
      </c>
      <c r="K135" s="20">
        <v>80663.539999999994</v>
      </c>
      <c r="L135" s="20">
        <v>94571.75</v>
      </c>
      <c r="M135" s="20">
        <v>82378.67</v>
      </c>
      <c r="N135" s="20">
        <v>24735.32</v>
      </c>
    </row>
    <row r="136" spans="1:14" x14ac:dyDescent="0.2">
      <c r="A136" s="17">
        <v>25523.759999999998</v>
      </c>
      <c r="B136" s="17">
        <v>66317.89</v>
      </c>
      <c r="C136" s="17">
        <v>98641.07</v>
      </c>
      <c r="D136" s="17">
        <v>32749.83</v>
      </c>
      <c r="K136" s="20">
        <v>83153.22</v>
      </c>
      <c r="L136" s="20">
        <v>97595.43</v>
      </c>
      <c r="M136" s="20">
        <v>106875.3</v>
      </c>
      <c r="N136" s="20">
        <v>80648.27</v>
      </c>
    </row>
    <row r="137" spans="1:14" x14ac:dyDescent="0.2">
      <c r="A137" s="17">
        <v>72865.37</v>
      </c>
      <c r="B137" s="17">
        <v>81472.14</v>
      </c>
      <c r="C137" s="17">
        <v>126249.3</v>
      </c>
      <c r="D137" s="17">
        <v>90047.72</v>
      </c>
      <c r="K137" s="20">
        <v>22522.91</v>
      </c>
      <c r="L137" s="20">
        <v>69985.53</v>
      </c>
      <c r="M137" s="20">
        <v>91263.8</v>
      </c>
      <c r="N137" s="20">
        <v>58659.83</v>
      </c>
    </row>
    <row r="138" spans="1:14" x14ac:dyDescent="0.2">
      <c r="A138" s="17">
        <v>71630.45</v>
      </c>
      <c r="B138" s="17">
        <v>46711.92</v>
      </c>
      <c r="C138" s="17">
        <v>161321.9</v>
      </c>
      <c r="D138" s="17">
        <v>91187.43</v>
      </c>
      <c r="K138" s="20">
        <v>85925.35</v>
      </c>
      <c r="L138" s="20">
        <v>59318.59</v>
      </c>
      <c r="M138" s="20">
        <v>102532.3</v>
      </c>
      <c r="N138" s="20">
        <v>59013.85</v>
      </c>
    </row>
    <row r="139" spans="1:14" x14ac:dyDescent="0.2">
      <c r="A139" s="17">
        <v>27483.63</v>
      </c>
      <c r="B139" s="17">
        <v>54778.720000000001</v>
      </c>
      <c r="C139" s="17">
        <v>258893.6</v>
      </c>
      <c r="D139" s="17">
        <v>142417.5</v>
      </c>
      <c r="K139" s="20">
        <v>55421.27</v>
      </c>
      <c r="L139" s="20">
        <v>81926.66</v>
      </c>
      <c r="M139" s="20">
        <v>65676.179999999993</v>
      </c>
      <c r="N139" s="20">
        <v>56778.86</v>
      </c>
    </row>
    <row r="140" spans="1:14" x14ac:dyDescent="0.2">
      <c r="A140" s="17">
        <v>12197.06</v>
      </c>
      <c r="B140" s="17">
        <v>86606.46</v>
      </c>
      <c r="C140" s="17">
        <v>46043.35</v>
      </c>
      <c r="D140" s="17">
        <v>163831.6</v>
      </c>
      <c r="K140" s="20">
        <v>81762.880000000005</v>
      </c>
      <c r="L140" s="20">
        <v>134742.70000000001</v>
      </c>
      <c r="M140" s="20">
        <v>69665.919999999998</v>
      </c>
      <c r="N140" s="20">
        <v>47693.29</v>
      </c>
    </row>
    <row r="141" spans="1:14" x14ac:dyDescent="0.2">
      <c r="A141" s="17">
        <v>33706.19</v>
      </c>
      <c r="B141" s="17">
        <v>137746.79999999999</v>
      </c>
      <c r="C141" s="17">
        <v>252876.5</v>
      </c>
      <c r="D141" s="17">
        <v>29474.09</v>
      </c>
      <c r="K141" s="20">
        <v>95378.7</v>
      </c>
      <c r="L141" s="20">
        <v>31794.97</v>
      </c>
      <c r="M141" s="20">
        <v>67886.39</v>
      </c>
      <c r="N141" s="20">
        <v>68221.399999999994</v>
      </c>
    </row>
    <row r="142" spans="1:14" x14ac:dyDescent="0.2">
      <c r="A142" s="17">
        <v>81238.429999999993</v>
      </c>
      <c r="B142" s="17">
        <v>31151.47</v>
      </c>
      <c r="C142" s="17">
        <v>187294.8</v>
      </c>
      <c r="D142" s="17">
        <v>72422.070000000007</v>
      </c>
      <c r="K142" s="20">
        <v>53392.35</v>
      </c>
      <c r="L142" s="20">
        <v>71994.78</v>
      </c>
      <c r="M142" s="20">
        <v>80080.759999999995</v>
      </c>
      <c r="N142" s="20">
        <v>70140.740000000005</v>
      </c>
    </row>
    <row r="143" spans="1:14" x14ac:dyDescent="0.2">
      <c r="A143" s="17">
        <v>35819.08</v>
      </c>
      <c r="B143" s="17">
        <v>66459.100000000006</v>
      </c>
      <c r="C143" s="17">
        <v>174621.9</v>
      </c>
      <c r="D143" s="17">
        <v>163356</v>
      </c>
      <c r="K143" s="20">
        <v>17069.28</v>
      </c>
      <c r="L143" s="20">
        <v>93277.23</v>
      </c>
      <c r="M143" s="20">
        <v>75028.149999999994</v>
      </c>
      <c r="N143" s="20">
        <v>53608.15</v>
      </c>
    </row>
    <row r="144" spans="1:14" x14ac:dyDescent="0.2">
      <c r="A144" s="17">
        <v>209912.8</v>
      </c>
      <c r="B144" s="17">
        <v>96878.89</v>
      </c>
      <c r="C144" s="17">
        <v>122379.8</v>
      </c>
      <c r="D144" s="17">
        <v>142338.1</v>
      </c>
      <c r="K144" s="20">
        <v>70627.08</v>
      </c>
      <c r="L144" s="20">
        <v>67945.06</v>
      </c>
      <c r="M144" s="20">
        <v>88877.42</v>
      </c>
      <c r="N144" s="20">
        <v>65139.54</v>
      </c>
    </row>
    <row r="145" spans="1:14" x14ac:dyDescent="0.2">
      <c r="A145" s="17">
        <v>146090</v>
      </c>
      <c r="B145" s="17">
        <v>82369.070000000007</v>
      </c>
      <c r="C145" s="17">
        <v>142025.9</v>
      </c>
      <c r="D145" s="17">
        <v>65754.25</v>
      </c>
      <c r="K145" s="20">
        <v>66374.740000000005</v>
      </c>
      <c r="L145" s="20">
        <v>69470.880000000005</v>
      </c>
      <c r="M145" s="20">
        <v>45418.81</v>
      </c>
      <c r="N145" s="20">
        <v>44377.31</v>
      </c>
    </row>
    <row r="146" spans="1:14" x14ac:dyDescent="0.2">
      <c r="A146" s="17">
        <v>60292.13</v>
      </c>
      <c r="B146" s="17">
        <v>76832.55</v>
      </c>
      <c r="C146" s="17">
        <v>125697.3</v>
      </c>
      <c r="D146" s="17">
        <v>70586.87</v>
      </c>
      <c r="K146" s="20">
        <v>91061.77</v>
      </c>
      <c r="L146" s="20">
        <v>100380.3</v>
      </c>
      <c r="M146" s="20">
        <v>84952.71</v>
      </c>
      <c r="N146" s="20">
        <v>67224.850000000006</v>
      </c>
    </row>
    <row r="147" spans="1:14" x14ac:dyDescent="0.2">
      <c r="A147" s="17">
        <v>12531.17</v>
      </c>
      <c r="B147" s="17">
        <v>74510</v>
      </c>
      <c r="C147" s="17">
        <v>53621</v>
      </c>
      <c r="D147" s="17">
        <v>107944.5</v>
      </c>
      <c r="K147" s="20">
        <v>84716.59</v>
      </c>
      <c r="L147" s="20">
        <v>88131.5</v>
      </c>
      <c r="M147" s="20">
        <v>83899.67</v>
      </c>
      <c r="N147" s="20">
        <v>70102.880000000005</v>
      </c>
    </row>
    <row r="148" spans="1:14" x14ac:dyDescent="0.2">
      <c r="A148" s="17">
        <v>57459.63</v>
      </c>
      <c r="B148" s="17">
        <v>62946.5</v>
      </c>
      <c r="C148" s="17">
        <v>152610</v>
      </c>
      <c r="D148" s="17">
        <v>205628.5</v>
      </c>
      <c r="K148" s="20">
        <v>61896</v>
      </c>
      <c r="L148" s="20">
        <v>90428.44</v>
      </c>
      <c r="M148" s="20">
        <v>70521.16</v>
      </c>
      <c r="N148" s="20">
        <v>39683.360000000001</v>
      </c>
    </row>
    <row r="149" spans="1:14" x14ac:dyDescent="0.2">
      <c r="A149" s="17">
        <v>19434.900000000001</v>
      </c>
      <c r="B149" s="17">
        <v>90076.78</v>
      </c>
      <c r="C149" s="17">
        <v>290714.90000000002</v>
      </c>
      <c r="D149" s="17">
        <v>85015.56</v>
      </c>
      <c r="K149" s="20">
        <v>47839.88</v>
      </c>
      <c r="L149" s="20">
        <v>74128.66</v>
      </c>
      <c r="M149" s="20">
        <v>72247.929999999993</v>
      </c>
      <c r="N149" s="20">
        <v>62122.38</v>
      </c>
    </row>
    <row r="150" spans="1:14" x14ac:dyDescent="0.2">
      <c r="A150" s="17">
        <v>6891.9440000000004</v>
      </c>
      <c r="B150" s="17">
        <v>63649.440000000002</v>
      </c>
      <c r="C150" s="17">
        <v>19647.990000000002</v>
      </c>
      <c r="D150" s="17">
        <v>95888.58</v>
      </c>
      <c r="K150" s="20">
        <v>24301</v>
      </c>
      <c r="L150" s="20">
        <v>88777.4</v>
      </c>
      <c r="M150" s="20">
        <v>70968.47</v>
      </c>
      <c r="N150" s="20">
        <v>72025.48</v>
      </c>
    </row>
    <row r="151" spans="1:14" x14ac:dyDescent="0.2">
      <c r="A151" s="17">
        <v>53655.3</v>
      </c>
      <c r="B151" s="17">
        <v>156238.79999999999</v>
      </c>
      <c r="C151" s="17">
        <v>114210</v>
      </c>
      <c r="D151" s="17">
        <v>95985.32</v>
      </c>
      <c r="K151" s="20">
        <v>84874.58</v>
      </c>
      <c r="L151" s="20">
        <v>124562.4</v>
      </c>
      <c r="M151" s="20">
        <v>91200.960000000006</v>
      </c>
      <c r="N151" s="20">
        <v>85012.08</v>
      </c>
    </row>
    <row r="152" spans="1:14" x14ac:dyDescent="0.2">
      <c r="A152" s="17">
        <v>80429.259999999995</v>
      </c>
      <c r="B152" s="17">
        <v>134446.70000000001</v>
      </c>
      <c r="C152" s="17">
        <v>110822</v>
      </c>
      <c r="D152" s="17">
        <v>166131.29999999999</v>
      </c>
      <c r="K152" s="20">
        <v>53463.05</v>
      </c>
      <c r="L152" s="20">
        <v>76544.070000000007</v>
      </c>
      <c r="M152" s="20">
        <v>49230.74</v>
      </c>
      <c r="N152" s="20">
        <v>21454.43</v>
      </c>
    </row>
    <row r="153" spans="1:14" x14ac:dyDescent="0.2">
      <c r="A153" s="17">
        <v>52994.21</v>
      </c>
      <c r="B153" s="17">
        <v>43544.27</v>
      </c>
      <c r="C153" s="17">
        <v>116831.1</v>
      </c>
      <c r="D153" s="17">
        <v>27045.34</v>
      </c>
      <c r="K153" s="20">
        <v>17302.11</v>
      </c>
      <c r="L153" s="20">
        <v>85362.08</v>
      </c>
      <c r="M153" s="20">
        <v>76053.88</v>
      </c>
      <c r="N153" s="20">
        <v>55107.17</v>
      </c>
    </row>
    <row r="154" spans="1:14" x14ac:dyDescent="0.2">
      <c r="A154" s="17">
        <v>37237.51</v>
      </c>
      <c r="B154" s="17">
        <v>121829.9</v>
      </c>
      <c r="C154" s="17">
        <v>128354</v>
      </c>
      <c r="D154" s="17">
        <v>84897.919999999998</v>
      </c>
      <c r="K154" s="20">
        <v>39687.120000000003</v>
      </c>
      <c r="L154" s="20">
        <v>109938.5</v>
      </c>
      <c r="M154" s="20">
        <v>80952.320000000007</v>
      </c>
      <c r="N154" s="20">
        <v>73560.61</v>
      </c>
    </row>
    <row r="155" spans="1:14" x14ac:dyDescent="0.2">
      <c r="A155" s="17">
        <v>12953.26</v>
      </c>
      <c r="B155" s="17">
        <v>85120.74</v>
      </c>
      <c r="C155" s="17">
        <v>214546.2</v>
      </c>
      <c r="D155" s="17">
        <v>108322.1</v>
      </c>
      <c r="K155" s="20">
        <v>77662.59</v>
      </c>
      <c r="L155" s="20">
        <v>96775.2</v>
      </c>
      <c r="M155" s="20">
        <v>28457.24</v>
      </c>
      <c r="N155" s="20">
        <v>46802.33</v>
      </c>
    </row>
    <row r="156" spans="1:14" x14ac:dyDescent="0.2">
      <c r="A156" s="17">
        <v>70581.929999999993</v>
      </c>
      <c r="B156" s="17">
        <v>72183.149999999994</v>
      </c>
      <c r="C156" s="17">
        <v>101034.1</v>
      </c>
      <c r="D156" s="17">
        <v>97600.63</v>
      </c>
      <c r="K156" s="20">
        <v>70983.539999999994</v>
      </c>
      <c r="L156" s="20">
        <v>75341.97</v>
      </c>
      <c r="M156" s="20">
        <v>80937.27</v>
      </c>
      <c r="N156" s="20">
        <v>41338.71</v>
      </c>
    </row>
    <row r="157" spans="1:14" x14ac:dyDescent="0.2">
      <c r="A157" s="17">
        <v>149105.1</v>
      </c>
      <c r="B157" s="17">
        <v>62998.16</v>
      </c>
      <c r="C157" s="17">
        <v>218474.4</v>
      </c>
      <c r="D157" s="17">
        <v>43144.37</v>
      </c>
      <c r="K157" s="20">
        <v>38862.78</v>
      </c>
      <c r="L157" s="20">
        <v>97838.44</v>
      </c>
      <c r="M157" s="20">
        <v>103996</v>
      </c>
      <c r="N157" s="20">
        <v>49310.6</v>
      </c>
    </row>
    <row r="158" spans="1:14" x14ac:dyDescent="0.2">
      <c r="A158" s="17">
        <v>13311.42</v>
      </c>
      <c r="B158" s="17">
        <v>138229.4</v>
      </c>
      <c r="C158" s="17">
        <v>94024.58</v>
      </c>
      <c r="D158" s="17">
        <v>111199.2</v>
      </c>
      <c r="K158" s="20">
        <v>45987.08</v>
      </c>
      <c r="L158" s="20">
        <v>96519.52</v>
      </c>
      <c r="M158" s="20">
        <v>79982.490000000005</v>
      </c>
      <c r="N158" s="20">
        <v>75863.740000000005</v>
      </c>
    </row>
    <row r="159" spans="1:14" x14ac:dyDescent="0.2">
      <c r="A159" s="17">
        <v>51638</v>
      </c>
      <c r="B159" s="17">
        <v>82609.73</v>
      </c>
      <c r="C159" s="17">
        <v>215201.5</v>
      </c>
      <c r="D159" s="17">
        <v>126377.2</v>
      </c>
      <c r="K159" s="20">
        <v>70485.19</v>
      </c>
      <c r="L159" s="20">
        <v>92813.99</v>
      </c>
      <c r="M159" s="20">
        <v>106570.5</v>
      </c>
      <c r="N159" s="20">
        <v>85093.55</v>
      </c>
    </row>
    <row r="160" spans="1:14" x14ac:dyDescent="0.2">
      <c r="A160" s="17">
        <v>44005.27</v>
      </c>
      <c r="B160" s="17">
        <v>76147.91</v>
      </c>
      <c r="C160" s="17">
        <v>214367.4</v>
      </c>
      <c r="D160" s="17">
        <v>205067.2</v>
      </c>
      <c r="K160" s="20">
        <v>107368.6</v>
      </c>
      <c r="L160" s="20">
        <v>97008.08</v>
      </c>
      <c r="M160" s="20">
        <v>105227.6</v>
      </c>
      <c r="N160" s="20">
        <v>46250.31</v>
      </c>
    </row>
    <row r="161" spans="1:14" x14ac:dyDescent="0.2">
      <c r="A161" s="17">
        <v>21619.68</v>
      </c>
      <c r="B161" s="17">
        <v>68688.649999999994</v>
      </c>
      <c r="C161" s="17">
        <v>31870.83</v>
      </c>
      <c r="D161" s="17">
        <v>79079.360000000001</v>
      </c>
      <c r="K161" s="20">
        <v>47218.21</v>
      </c>
      <c r="L161" s="20">
        <v>75753.929999999993</v>
      </c>
      <c r="M161" s="20">
        <v>73854.7</v>
      </c>
      <c r="N161" s="20">
        <v>64633.35</v>
      </c>
    </row>
    <row r="162" spans="1:14" x14ac:dyDescent="0.2">
      <c r="A162" s="17">
        <v>8733.259</v>
      </c>
      <c r="B162" s="17">
        <v>54895.25</v>
      </c>
      <c r="C162" s="17">
        <v>205545.60000000001</v>
      </c>
      <c r="D162" s="17">
        <v>158832.29999999999</v>
      </c>
      <c r="K162" s="20">
        <v>74255</v>
      </c>
      <c r="L162" s="20">
        <v>154191.4</v>
      </c>
      <c r="M162" s="20">
        <v>58995.3</v>
      </c>
      <c r="N162" s="20">
        <v>70926.73</v>
      </c>
    </row>
    <row r="163" spans="1:14" x14ac:dyDescent="0.2">
      <c r="A163" s="17">
        <v>27477.32</v>
      </c>
      <c r="B163" s="17">
        <v>116778.8</v>
      </c>
      <c r="C163" s="17">
        <v>203198.2</v>
      </c>
      <c r="D163" s="17">
        <v>142814.20000000001</v>
      </c>
      <c r="K163" s="20">
        <v>60339.48</v>
      </c>
      <c r="L163" s="20">
        <v>58011.41</v>
      </c>
      <c r="M163" s="20">
        <v>75395.850000000006</v>
      </c>
      <c r="N163" s="20">
        <v>44826.51</v>
      </c>
    </row>
    <row r="164" spans="1:14" x14ac:dyDescent="0.2">
      <c r="A164" s="17">
        <v>125447.1</v>
      </c>
      <c r="B164" s="17">
        <v>46782.58</v>
      </c>
      <c r="C164" s="17">
        <v>156951.70000000001</v>
      </c>
      <c r="D164" s="17">
        <v>79342.600000000006</v>
      </c>
      <c r="K164" s="20">
        <v>12807.11</v>
      </c>
      <c r="L164" s="20">
        <v>122001.1</v>
      </c>
      <c r="M164" s="20">
        <v>76238.2</v>
      </c>
      <c r="N164" s="20">
        <v>58662.16</v>
      </c>
    </row>
    <row r="165" spans="1:14" x14ac:dyDescent="0.2">
      <c r="A165" s="17">
        <v>40671.339999999997</v>
      </c>
      <c r="B165" s="17">
        <v>118370.1</v>
      </c>
      <c r="C165" s="17">
        <v>158649.79999999999</v>
      </c>
      <c r="D165" s="17">
        <v>86378.880000000005</v>
      </c>
      <c r="K165" s="20">
        <v>23802.68</v>
      </c>
      <c r="L165" s="20">
        <v>75262.39</v>
      </c>
      <c r="M165" s="20">
        <v>76560.289999999994</v>
      </c>
      <c r="N165" s="20">
        <v>47849.54</v>
      </c>
    </row>
    <row r="166" spans="1:14" x14ac:dyDescent="0.2">
      <c r="A166" s="17">
        <v>41330.21</v>
      </c>
      <c r="B166" s="17">
        <v>94323.59</v>
      </c>
      <c r="C166" s="17">
        <v>202510.2</v>
      </c>
      <c r="D166" s="17">
        <v>72224.289999999994</v>
      </c>
      <c r="K166" s="20">
        <v>49100.99</v>
      </c>
      <c r="L166" s="20">
        <v>89194.07</v>
      </c>
      <c r="M166" s="20">
        <v>41403.22</v>
      </c>
      <c r="N166" s="20">
        <v>80717.69</v>
      </c>
    </row>
    <row r="167" spans="1:14" x14ac:dyDescent="0.2">
      <c r="A167" s="17">
        <v>70584.69</v>
      </c>
      <c r="B167" s="17">
        <v>92990.79</v>
      </c>
      <c r="C167" s="17">
        <v>14209.82</v>
      </c>
      <c r="D167" s="17">
        <v>227012.5</v>
      </c>
      <c r="K167" s="20">
        <v>62505.95</v>
      </c>
      <c r="L167" s="20">
        <v>52309.72</v>
      </c>
      <c r="M167" s="20">
        <v>89214.78</v>
      </c>
      <c r="N167" s="20">
        <v>15869.05</v>
      </c>
    </row>
    <row r="168" spans="1:14" x14ac:dyDescent="0.2">
      <c r="A168" s="17">
        <v>19454.46</v>
      </c>
      <c r="B168" s="17">
        <v>51228.87</v>
      </c>
      <c r="C168" s="17">
        <v>122164.2</v>
      </c>
      <c r="D168" s="17">
        <v>105078.3</v>
      </c>
      <c r="K168" s="20">
        <v>109870</v>
      </c>
      <c r="L168" s="20">
        <v>45348.12</v>
      </c>
      <c r="M168" s="20">
        <v>84103.35</v>
      </c>
      <c r="N168" s="20">
        <v>76059.81</v>
      </c>
    </row>
    <row r="169" spans="1:14" x14ac:dyDescent="0.2">
      <c r="A169" s="17">
        <v>50111.360000000001</v>
      </c>
      <c r="B169" s="17">
        <v>37834.74</v>
      </c>
      <c r="C169" s="17">
        <v>204300.79999999999</v>
      </c>
      <c r="D169" s="17">
        <v>23638.5</v>
      </c>
      <c r="K169" s="20">
        <v>80892.600000000006</v>
      </c>
      <c r="L169" s="20">
        <v>49555.07</v>
      </c>
      <c r="M169" s="20">
        <v>86611.75</v>
      </c>
      <c r="N169" s="20">
        <v>69531.45</v>
      </c>
    </row>
    <row r="170" spans="1:14" x14ac:dyDescent="0.2">
      <c r="A170" s="17">
        <v>6968.5259999999998</v>
      </c>
      <c r="B170" s="17">
        <v>40438.230000000003</v>
      </c>
      <c r="C170" s="17">
        <v>106077.9</v>
      </c>
      <c r="D170" s="17">
        <v>69804.460000000006</v>
      </c>
      <c r="K170" s="20">
        <v>58591.85</v>
      </c>
      <c r="L170" s="20">
        <v>68260.639999999999</v>
      </c>
      <c r="M170" s="20">
        <v>91313.94</v>
      </c>
      <c r="N170" s="20">
        <v>41223</v>
      </c>
    </row>
    <row r="171" spans="1:14" x14ac:dyDescent="0.2">
      <c r="A171" s="17">
        <v>39162.449999999997</v>
      </c>
      <c r="B171" s="17">
        <v>114710</v>
      </c>
      <c r="C171" s="17">
        <v>129792.8</v>
      </c>
      <c r="D171" s="17">
        <v>131863.4</v>
      </c>
      <c r="K171" s="20">
        <v>94494.69</v>
      </c>
      <c r="L171" s="20">
        <v>88248.78</v>
      </c>
      <c r="M171" s="20">
        <v>101098.4</v>
      </c>
      <c r="N171" s="20">
        <v>80374.02</v>
      </c>
    </row>
    <row r="172" spans="1:14" x14ac:dyDescent="0.2">
      <c r="A172" s="17">
        <v>18150.09</v>
      </c>
      <c r="B172" s="17">
        <v>63631.19</v>
      </c>
      <c r="C172" s="17">
        <v>107510.7</v>
      </c>
      <c r="D172" s="17">
        <v>118725</v>
      </c>
      <c r="K172" s="20">
        <v>11160.47</v>
      </c>
      <c r="L172" s="20">
        <v>117260.8</v>
      </c>
      <c r="M172" s="20">
        <v>19229.87</v>
      </c>
      <c r="N172" s="20">
        <v>68925.87</v>
      </c>
    </row>
    <row r="173" spans="1:14" x14ac:dyDescent="0.2">
      <c r="A173" s="17">
        <v>18421.64</v>
      </c>
      <c r="B173" s="17">
        <v>161873.60000000001</v>
      </c>
      <c r="C173" s="17">
        <v>124633.5</v>
      </c>
      <c r="D173" s="17">
        <v>142897.4</v>
      </c>
      <c r="K173" s="20">
        <v>82531.63</v>
      </c>
      <c r="L173" s="20">
        <v>111743.7</v>
      </c>
      <c r="M173" s="20">
        <v>72402.52</v>
      </c>
      <c r="N173" s="20">
        <v>77118.06</v>
      </c>
    </row>
    <row r="174" spans="1:14" x14ac:dyDescent="0.2">
      <c r="A174" s="17">
        <v>82412.52</v>
      </c>
      <c r="B174" s="17">
        <v>129565.6</v>
      </c>
      <c r="C174" s="17">
        <v>144664.70000000001</v>
      </c>
      <c r="D174" s="17">
        <v>140223.5</v>
      </c>
      <c r="K174" s="20">
        <v>64346</v>
      </c>
      <c r="L174" s="20">
        <v>88002.66</v>
      </c>
      <c r="M174" s="20">
        <v>96634.51</v>
      </c>
      <c r="N174" s="20">
        <v>75101.5</v>
      </c>
    </row>
    <row r="175" spans="1:14" x14ac:dyDescent="0.2">
      <c r="A175" s="17">
        <v>22944.03</v>
      </c>
      <c r="B175" s="17">
        <v>65362.15</v>
      </c>
      <c r="C175" s="17">
        <v>111889.1</v>
      </c>
      <c r="D175" s="17">
        <v>148197.70000000001</v>
      </c>
      <c r="K175" s="20">
        <v>41762.75</v>
      </c>
      <c r="L175" s="20">
        <v>88646.6</v>
      </c>
      <c r="M175" s="20">
        <v>84320.98</v>
      </c>
      <c r="N175" s="20">
        <v>61427.47</v>
      </c>
    </row>
    <row r="176" spans="1:14" x14ac:dyDescent="0.2">
      <c r="A176" s="17">
        <v>47204.56</v>
      </c>
      <c r="B176" s="17">
        <v>135804.29999999999</v>
      </c>
      <c r="C176" s="17">
        <v>287535.90000000002</v>
      </c>
      <c r="D176" s="17">
        <v>146175.6</v>
      </c>
      <c r="K176" s="20">
        <v>39639.08</v>
      </c>
      <c r="L176" s="20">
        <v>74063.98</v>
      </c>
      <c r="M176" s="20">
        <v>60494.41</v>
      </c>
      <c r="N176" s="20">
        <v>71176.63</v>
      </c>
    </row>
    <row r="177" spans="1:14" x14ac:dyDescent="0.2">
      <c r="A177" s="17">
        <v>32179.58</v>
      </c>
      <c r="B177" s="17">
        <v>55038.55</v>
      </c>
      <c r="C177" s="17">
        <v>157782</v>
      </c>
      <c r="D177" s="17">
        <v>130484.6</v>
      </c>
      <c r="K177" s="20">
        <v>60794.62</v>
      </c>
      <c r="L177" s="20">
        <v>72594.570000000007</v>
      </c>
      <c r="M177" s="20">
        <v>82862.75</v>
      </c>
      <c r="N177" s="20">
        <v>59015.86</v>
      </c>
    </row>
    <row r="178" spans="1:14" x14ac:dyDescent="0.2">
      <c r="A178" s="17">
        <v>65163.25</v>
      </c>
      <c r="B178" s="17">
        <v>109225.5</v>
      </c>
      <c r="C178" s="17">
        <v>118161.3</v>
      </c>
      <c r="D178" s="17">
        <v>152829.70000000001</v>
      </c>
      <c r="K178" s="20">
        <v>40616.32</v>
      </c>
      <c r="L178" s="20">
        <v>92196.800000000003</v>
      </c>
      <c r="M178" s="20">
        <v>60499.89</v>
      </c>
      <c r="N178" s="20">
        <v>86609.600000000006</v>
      </c>
    </row>
    <row r="179" spans="1:14" x14ac:dyDescent="0.2">
      <c r="A179" s="17">
        <v>16427.900000000001</v>
      </c>
      <c r="B179" s="17">
        <v>83895.99</v>
      </c>
      <c r="C179" s="17">
        <v>230247.2</v>
      </c>
      <c r="D179" s="17">
        <v>49075.99</v>
      </c>
      <c r="K179" s="20">
        <v>102836.4</v>
      </c>
      <c r="L179" s="20">
        <v>62976.61</v>
      </c>
      <c r="M179" s="20">
        <v>75244.89</v>
      </c>
      <c r="N179" s="20">
        <v>108570.4</v>
      </c>
    </row>
    <row r="180" spans="1:14" x14ac:dyDescent="0.2">
      <c r="A180" s="17">
        <v>50505.03</v>
      </c>
      <c r="B180" s="17">
        <v>64484.52</v>
      </c>
      <c r="C180" s="17">
        <v>220567.8</v>
      </c>
      <c r="D180" s="17">
        <v>154457.70000000001</v>
      </c>
      <c r="K180" s="20">
        <v>55915.02</v>
      </c>
      <c r="L180" s="20">
        <v>91092.61</v>
      </c>
      <c r="M180" s="20">
        <v>80318.69</v>
      </c>
      <c r="N180" s="20">
        <v>84583.67</v>
      </c>
    </row>
    <row r="181" spans="1:14" x14ac:dyDescent="0.2">
      <c r="A181" s="17">
        <v>27894.5</v>
      </c>
      <c r="B181" s="17">
        <v>98858.98</v>
      </c>
      <c r="C181" s="17">
        <v>176244.8</v>
      </c>
      <c r="D181" s="17">
        <v>179551.1</v>
      </c>
      <c r="K181" s="20">
        <v>99495.94</v>
      </c>
      <c r="L181" s="20">
        <v>88804.41</v>
      </c>
      <c r="M181" s="20">
        <v>79016.3</v>
      </c>
      <c r="N181" s="20">
        <v>61935</v>
      </c>
    </row>
    <row r="182" spans="1:14" x14ac:dyDescent="0.2">
      <c r="A182" s="17">
        <v>51955.76</v>
      </c>
      <c r="B182" s="17">
        <v>218689.7</v>
      </c>
      <c r="C182" s="17">
        <v>249139.8</v>
      </c>
      <c r="D182" s="17">
        <v>61653.35</v>
      </c>
      <c r="K182" s="20">
        <v>88407.69</v>
      </c>
      <c r="L182" s="20">
        <v>102815.6</v>
      </c>
      <c r="M182" s="20">
        <v>82293.279999999999</v>
      </c>
      <c r="N182" s="20">
        <v>46390.35</v>
      </c>
    </row>
    <row r="183" spans="1:14" x14ac:dyDescent="0.2">
      <c r="A183" s="17">
        <v>162728.5</v>
      </c>
      <c r="B183" s="17">
        <v>95810.61</v>
      </c>
      <c r="C183" s="17">
        <v>143276.6</v>
      </c>
      <c r="D183" s="17">
        <v>144969.4</v>
      </c>
      <c r="K183" s="20">
        <v>78678.509999999995</v>
      </c>
      <c r="L183" s="20">
        <v>62021.06</v>
      </c>
      <c r="M183" s="20">
        <v>90521.54</v>
      </c>
      <c r="N183" s="20">
        <v>63277</v>
      </c>
    </row>
    <row r="184" spans="1:14" x14ac:dyDescent="0.2">
      <c r="A184" s="17">
        <v>8357.7710000000006</v>
      </c>
      <c r="B184" s="17">
        <v>57866.98</v>
      </c>
      <c r="C184" s="17">
        <v>81316.850000000006</v>
      </c>
      <c r="D184" s="17">
        <v>84232.72</v>
      </c>
      <c r="K184" s="20">
        <v>61847.37</v>
      </c>
      <c r="L184" s="20">
        <v>76104.759999999995</v>
      </c>
      <c r="M184" s="20">
        <v>80790.490000000005</v>
      </c>
      <c r="N184" s="20">
        <v>52086.67</v>
      </c>
    </row>
    <row r="185" spans="1:14" x14ac:dyDescent="0.2">
      <c r="A185" s="17">
        <v>11417.23</v>
      </c>
      <c r="B185" s="17">
        <v>98148.82</v>
      </c>
      <c r="C185" s="17">
        <v>218709.5</v>
      </c>
      <c r="D185" s="17">
        <v>114786.1</v>
      </c>
      <c r="K185" s="20">
        <v>76762.75</v>
      </c>
      <c r="L185" s="20">
        <v>71207.22</v>
      </c>
      <c r="M185" s="20">
        <v>96481.47</v>
      </c>
      <c r="N185" s="20">
        <v>87377.3</v>
      </c>
    </row>
    <row r="186" spans="1:14" x14ac:dyDescent="0.2">
      <c r="A186" s="17">
        <v>29713</v>
      </c>
      <c r="B186" s="17">
        <v>114726.3</v>
      </c>
      <c r="C186" s="17">
        <v>168336.6</v>
      </c>
      <c r="D186" s="17">
        <v>74471.41</v>
      </c>
      <c r="K186" s="20">
        <v>75342.960000000006</v>
      </c>
      <c r="L186" s="20">
        <v>108670.1</v>
      </c>
      <c r="M186" s="20">
        <v>75352.070000000007</v>
      </c>
      <c r="N186" s="20">
        <v>56464.24</v>
      </c>
    </row>
    <row r="187" spans="1:14" x14ac:dyDescent="0.2">
      <c r="A187" s="17">
        <v>66335.240000000005</v>
      </c>
      <c r="B187" s="17">
        <v>83445.440000000002</v>
      </c>
      <c r="C187" s="17">
        <v>175503.7</v>
      </c>
      <c r="D187" s="17">
        <v>131515.6</v>
      </c>
      <c r="K187" s="20">
        <v>73653.78</v>
      </c>
      <c r="L187" s="20">
        <v>91149.7</v>
      </c>
      <c r="M187" s="20">
        <v>99663.34</v>
      </c>
      <c r="N187" s="20">
        <v>101541.5</v>
      </c>
    </row>
    <row r="188" spans="1:14" x14ac:dyDescent="0.2">
      <c r="A188" s="17">
        <v>12705.9</v>
      </c>
      <c r="B188" s="17">
        <v>113650.7</v>
      </c>
      <c r="C188" s="17">
        <v>189970.1</v>
      </c>
      <c r="D188" s="17">
        <v>81667.05</v>
      </c>
      <c r="K188" s="20">
        <v>114067.6</v>
      </c>
      <c r="L188" s="20">
        <v>84049.01</v>
      </c>
      <c r="M188" s="20">
        <v>75352.83</v>
      </c>
      <c r="N188" s="20">
        <v>61173.440000000002</v>
      </c>
    </row>
    <row r="189" spans="1:14" x14ac:dyDescent="0.2">
      <c r="A189" s="17">
        <v>44353.71</v>
      </c>
      <c r="B189" s="17">
        <v>102210.3</v>
      </c>
      <c r="C189" s="17">
        <v>81742.880000000005</v>
      </c>
      <c r="D189" s="17">
        <v>141104.5</v>
      </c>
      <c r="K189" s="20">
        <v>13755.71</v>
      </c>
      <c r="L189" s="20">
        <v>96184.3</v>
      </c>
      <c r="M189" s="20">
        <v>84251.27</v>
      </c>
      <c r="N189" s="20">
        <v>47048.7</v>
      </c>
    </row>
    <row r="190" spans="1:14" x14ac:dyDescent="0.2">
      <c r="A190" s="17">
        <v>23713.74</v>
      </c>
      <c r="B190" s="17">
        <v>121398</v>
      </c>
      <c r="C190" s="17">
        <v>222780.6</v>
      </c>
      <c r="D190" s="17">
        <v>88413.1</v>
      </c>
      <c r="K190" s="20">
        <v>30989.75</v>
      </c>
      <c r="L190" s="20">
        <v>64617.26</v>
      </c>
      <c r="M190" s="20">
        <v>93995.63</v>
      </c>
      <c r="N190" s="20">
        <v>61131.08</v>
      </c>
    </row>
    <row r="191" spans="1:14" x14ac:dyDescent="0.2">
      <c r="A191" s="17">
        <v>63938.49</v>
      </c>
      <c r="B191" s="17">
        <v>58152.87</v>
      </c>
      <c r="C191" s="17">
        <v>131347.9</v>
      </c>
      <c r="D191" s="17">
        <v>42143.65</v>
      </c>
      <c r="K191" s="20">
        <v>57528.25</v>
      </c>
      <c r="L191" s="20">
        <v>71278.679999999993</v>
      </c>
      <c r="M191" s="20">
        <v>75135.73</v>
      </c>
      <c r="N191" s="20">
        <v>104936.4</v>
      </c>
    </row>
    <row r="192" spans="1:14" x14ac:dyDescent="0.2">
      <c r="A192" s="17">
        <v>26218.38</v>
      </c>
      <c r="B192" s="17">
        <v>64201.8</v>
      </c>
      <c r="C192" s="17">
        <v>121317.4</v>
      </c>
      <c r="D192" s="17">
        <v>47154.54</v>
      </c>
      <c r="K192" s="20">
        <v>30879.03</v>
      </c>
      <c r="L192" s="20">
        <v>100510.9</v>
      </c>
      <c r="M192" s="20">
        <v>75382.91</v>
      </c>
      <c r="N192" s="20">
        <v>68116.259999999995</v>
      </c>
    </row>
    <row r="193" spans="1:14" x14ac:dyDescent="0.2">
      <c r="A193" s="17">
        <v>21963.96</v>
      </c>
      <c r="B193" s="17">
        <v>70521.84</v>
      </c>
      <c r="C193" s="17">
        <v>274020.5</v>
      </c>
      <c r="D193" s="17">
        <v>144109.79999999999</v>
      </c>
      <c r="K193" s="20">
        <v>71057.95</v>
      </c>
      <c r="L193" s="20">
        <v>111484.6</v>
      </c>
      <c r="M193" s="20">
        <v>74923.69</v>
      </c>
      <c r="N193" s="20">
        <v>52737.97</v>
      </c>
    </row>
    <row r="194" spans="1:14" x14ac:dyDescent="0.2">
      <c r="A194" s="17">
        <v>42974.66</v>
      </c>
      <c r="B194" s="17">
        <v>87587.22</v>
      </c>
      <c r="C194" s="17">
        <v>104660.5</v>
      </c>
      <c r="D194" s="17">
        <v>122633.4</v>
      </c>
      <c r="K194" s="20">
        <v>25981.41</v>
      </c>
      <c r="L194" s="20">
        <v>77110.740000000005</v>
      </c>
      <c r="M194" s="20">
        <v>76268.59</v>
      </c>
      <c r="N194" s="20">
        <v>70214.06</v>
      </c>
    </row>
    <row r="195" spans="1:14" x14ac:dyDescent="0.2">
      <c r="A195" s="17">
        <v>23084.92</v>
      </c>
      <c r="B195" s="17">
        <v>73433.45</v>
      </c>
      <c r="C195" s="17">
        <v>177455.5</v>
      </c>
      <c r="D195" s="17">
        <v>56280.4</v>
      </c>
      <c r="K195" s="20">
        <v>71189</v>
      </c>
      <c r="L195" s="20">
        <v>49475.83</v>
      </c>
      <c r="M195" s="20">
        <v>83470.559999999998</v>
      </c>
      <c r="N195" s="20">
        <v>69457.55</v>
      </c>
    </row>
    <row r="196" spans="1:14" x14ac:dyDescent="0.2">
      <c r="A196" s="17">
        <v>89060.18</v>
      </c>
      <c r="B196" s="17">
        <v>36877.699999999997</v>
      </c>
      <c r="C196" s="17">
        <v>226351.6</v>
      </c>
      <c r="D196" s="17">
        <v>108603.2</v>
      </c>
      <c r="K196" s="20">
        <v>41643.870000000003</v>
      </c>
      <c r="L196" s="20">
        <v>83045.289999999994</v>
      </c>
      <c r="M196" s="20">
        <v>77313.039999999994</v>
      </c>
      <c r="N196" s="20">
        <v>60451</v>
      </c>
    </row>
    <row r="197" spans="1:14" x14ac:dyDescent="0.2">
      <c r="A197" s="17">
        <v>19339.82</v>
      </c>
      <c r="B197" s="17">
        <v>66444.240000000005</v>
      </c>
      <c r="C197" s="17">
        <v>176036.1</v>
      </c>
      <c r="D197" s="17">
        <v>131011</v>
      </c>
      <c r="K197" s="20">
        <v>84768.99</v>
      </c>
      <c r="L197" s="20">
        <v>105944.2</v>
      </c>
      <c r="M197" s="20">
        <v>61127.93</v>
      </c>
      <c r="N197" s="20">
        <v>77781.289999999994</v>
      </c>
    </row>
    <row r="198" spans="1:14" x14ac:dyDescent="0.2">
      <c r="A198" s="17">
        <v>43719.01</v>
      </c>
      <c r="B198" s="17">
        <v>93189.51</v>
      </c>
      <c r="C198" s="17">
        <v>18108.73</v>
      </c>
      <c r="D198" s="17">
        <v>65540.990000000005</v>
      </c>
      <c r="K198" s="20">
        <v>57637.599999999999</v>
      </c>
      <c r="L198" s="20">
        <v>84911.23</v>
      </c>
      <c r="M198" s="20">
        <v>85223.38</v>
      </c>
      <c r="N198" s="20">
        <v>89313.76</v>
      </c>
    </row>
    <row r="199" spans="1:14" x14ac:dyDescent="0.2">
      <c r="A199" s="17">
        <v>70028.289999999994</v>
      </c>
      <c r="B199" s="17">
        <v>63341.72</v>
      </c>
      <c r="C199" s="17">
        <v>249363.8</v>
      </c>
      <c r="D199" s="17">
        <v>136149.1</v>
      </c>
      <c r="K199" s="20">
        <v>60795.14</v>
      </c>
      <c r="L199" s="20">
        <v>148349.9</v>
      </c>
      <c r="M199" s="20">
        <v>94721.22</v>
      </c>
      <c r="N199" s="20">
        <v>54065</v>
      </c>
    </row>
    <row r="200" spans="1:14" x14ac:dyDescent="0.2">
      <c r="A200" s="17">
        <v>30528.81</v>
      </c>
      <c r="B200" s="17">
        <v>95677.62</v>
      </c>
      <c r="C200" s="17">
        <v>101430.6</v>
      </c>
      <c r="D200" s="17">
        <v>146863.5</v>
      </c>
      <c r="K200" s="20">
        <v>62230.46</v>
      </c>
      <c r="L200" s="20">
        <v>58661.69</v>
      </c>
      <c r="M200" s="20">
        <v>70701.47</v>
      </c>
      <c r="N200" s="20">
        <v>71967.3</v>
      </c>
    </row>
    <row r="201" spans="1:14" x14ac:dyDescent="0.2">
      <c r="A201" s="17">
        <v>181296.3</v>
      </c>
      <c r="B201" s="17">
        <v>62412.24</v>
      </c>
      <c r="C201" s="17">
        <v>214267.7</v>
      </c>
      <c r="D201" s="17">
        <v>104892</v>
      </c>
      <c r="K201" s="20">
        <v>73645.27</v>
      </c>
      <c r="L201" s="20">
        <v>109948.8</v>
      </c>
      <c r="M201" s="20">
        <v>73395.19</v>
      </c>
      <c r="N201" s="20">
        <v>93342.96</v>
      </c>
    </row>
    <row r="202" spans="1:14" x14ac:dyDescent="0.2">
      <c r="A202" s="17">
        <v>56030.85</v>
      </c>
      <c r="B202" s="17">
        <v>105613</v>
      </c>
      <c r="C202" s="17">
        <v>113373.7</v>
      </c>
      <c r="D202" s="17">
        <v>225329.5</v>
      </c>
      <c r="K202" s="20">
        <v>70852.679999999993</v>
      </c>
      <c r="L202" s="20">
        <v>141975.79999999999</v>
      </c>
      <c r="M202" s="20">
        <v>68770.240000000005</v>
      </c>
      <c r="N202" s="20">
        <v>78261.45</v>
      </c>
    </row>
    <row r="203" spans="1:14" x14ac:dyDescent="0.2">
      <c r="A203" s="17">
        <v>34922</v>
      </c>
      <c r="B203" s="17">
        <v>109238.1</v>
      </c>
      <c r="C203" s="17">
        <v>111678.39999999999</v>
      </c>
      <c r="D203" s="17">
        <v>201975.5</v>
      </c>
      <c r="K203" s="20">
        <v>52742.62</v>
      </c>
      <c r="L203" s="20">
        <v>61868.4</v>
      </c>
      <c r="M203" s="20">
        <v>86841.84</v>
      </c>
      <c r="N203" s="20">
        <v>42990.25</v>
      </c>
    </row>
    <row r="204" spans="1:14" x14ac:dyDescent="0.2">
      <c r="A204" s="17">
        <v>37127.46</v>
      </c>
      <c r="B204" s="17">
        <v>67883.34</v>
      </c>
      <c r="C204" s="17">
        <v>172270.6</v>
      </c>
      <c r="D204" s="17">
        <v>134309.29999999999</v>
      </c>
      <c r="K204" s="20">
        <v>72874.759999999995</v>
      </c>
      <c r="L204" s="20">
        <v>113007.1</v>
      </c>
      <c r="M204" s="20">
        <v>45662.31</v>
      </c>
      <c r="N204" s="20">
        <v>57281.09</v>
      </c>
    </row>
    <row r="205" spans="1:14" x14ac:dyDescent="0.2">
      <c r="A205" s="17">
        <v>32120.720000000001</v>
      </c>
      <c r="B205" s="17">
        <v>71731.28</v>
      </c>
      <c r="C205" s="17">
        <v>278192.2</v>
      </c>
      <c r="D205" s="17">
        <v>57645.49</v>
      </c>
      <c r="K205" s="20">
        <v>79114.36</v>
      </c>
      <c r="L205" s="20">
        <v>109825.7</v>
      </c>
      <c r="M205" s="20">
        <v>83313.56</v>
      </c>
      <c r="N205" s="20">
        <v>57514.83</v>
      </c>
    </row>
    <row r="206" spans="1:14" x14ac:dyDescent="0.2">
      <c r="A206" s="17">
        <v>85088.66</v>
      </c>
      <c r="B206" s="17">
        <v>92748.72</v>
      </c>
      <c r="C206" s="17">
        <v>129829.4</v>
      </c>
      <c r="D206" s="17">
        <v>144024.6</v>
      </c>
      <c r="K206" s="20">
        <v>41439.15</v>
      </c>
      <c r="L206" s="20">
        <v>85690.45</v>
      </c>
      <c r="M206" s="20">
        <v>70329.75</v>
      </c>
      <c r="N206" s="20">
        <v>79370.78</v>
      </c>
    </row>
    <row r="207" spans="1:14" x14ac:dyDescent="0.2">
      <c r="A207" s="17">
        <v>25834.48</v>
      </c>
      <c r="B207" s="17">
        <v>64204.68</v>
      </c>
      <c r="C207" s="17">
        <v>45943.5</v>
      </c>
      <c r="D207" s="17">
        <v>37801.47</v>
      </c>
      <c r="K207" s="20">
        <v>156903</v>
      </c>
      <c r="L207" s="20">
        <v>101894.3</v>
      </c>
      <c r="M207" s="20">
        <v>88946.89</v>
      </c>
      <c r="N207" s="20">
        <v>51567.4</v>
      </c>
    </row>
    <row r="208" spans="1:14" x14ac:dyDescent="0.2">
      <c r="A208" s="17">
        <v>50684.4</v>
      </c>
      <c r="B208" s="17">
        <v>103575.6</v>
      </c>
      <c r="C208" s="17">
        <v>276449.2</v>
      </c>
      <c r="D208" s="17">
        <v>170813</v>
      </c>
      <c r="K208" s="20">
        <v>96405.56</v>
      </c>
      <c r="L208" s="20">
        <v>79573.69</v>
      </c>
      <c r="M208" s="20">
        <v>81548.570000000007</v>
      </c>
      <c r="N208" s="20">
        <v>90727.81</v>
      </c>
    </row>
    <row r="209" spans="1:14" x14ac:dyDescent="0.2">
      <c r="A209" s="17">
        <v>132679</v>
      </c>
      <c r="B209" s="17">
        <v>68829.929999999993</v>
      </c>
      <c r="C209" s="17">
        <v>314972.2</v>
      </c>
      <c r="D209" s="17">
        <v>128458</v>
      </c>
      <c r="K209" s="20">
        <v>71991.039999999994</v>
      </c>
      <c r="L209" s="20">
        <v>80607.64</v>
      </c>
      <c r="M209" s="20">
        <v>104510.7</v>
      </c>
      <c r="N209" s="20">
        <v>48256.38</v>
      </c>
    </row>
    <row r="210" spans="1:14" x14ac:dyDescent="0.2">
      <c r="A210" s="17">
        <v>21077.15</v>
      </c>
      <c r="B210" s="17">
        <v>59793.11</v>
      </c>
      <c r="C210" s="17">
        <v>142648.1</v>
      </c>
      <c r="D210" s="17">
        <v>101332.4</v>
      </c>
      <c r="K210" s="20">
        <v>66493.3</v>
      </c>
      <c r="L210" s="20">
        <v>74142.789999999994</v>
      </c>
      <c r="M210" s="20">
        <v>119899.8</v>
      </c>
      <c r="N210" s="20">
        <v>49676.38</v>
      </c>
    </row>
    <row r="211" spans="1:14" x14ac:dyDescent="0.2">
      <c r="A211" s="17">
        <v>55409.82</v>
      </c>
      <c r="B211" s="17">
        <v>53416.99</v>
      </c>
      <c r="C211" s="17">
        <v>106176.7</v>
      </c>
      <c r="D211" s="17">
        <v>91487.360000000001</v>
      </c>
      <c r="K211" s="20">
        <v>52334.09</v>
      </c>
      <c r="L211" s="20">
        <v>127010.1</v>
      </c>
      <c r="M211" s="20">
        <v>98826</v>
      </c>
      <c r="N211" s="20">
        <v>73256.210000000006</v>
      </c>
    </row>
    <row r="212" spans="1:14" x14ac:dyDescent="0.2">
      <c r="A212" s="17">
        <v>5351.9740000000002</v>
      </c>
      <c r="B212" s="17">
        <v>114754.4</v>
      </c>
      <c r="C212" s="17">
        <v>148847.1</v>
      </c>
      <c r="D212" s="17">
        <v>71157.789999999994</v>
      </c>
      <c r="K212" s="20">
        <v>86559.28</v>
      </c>
      <c r="L212" s="20">
        <v>76649.38</v>
      </c>
      <c r="M212" s="20">
        <v>97590.2</v>
      </c>
      <c r="N212" s="20">
        <v>46302.559999999998</v>
      </c>
    </row>
    <row r="213" spans="1:14" x14ac:dyDescent="0.2">
      <c r="A213" s="17">
        <v>23836.57</v>
      </c>
      <c r="B213" s="17">
        <v>93457.85</v>
      </c>
      <c r="C213" s="17">
        <v>204252.6</v>
      </c>
      <c r="D213" s="17">
        <v>142471.5</v>
      </c>
      <c r="K213" s="20">
        <v>33982.550000000003</v>
      </c>
      <c r="L213" s="20">
        <v>72405.34</v>
      </c>
      <c r="M213" s="20">
        <v>113693.5</v>
      </c>
      <c r="N213" s="20">
        <v>77482.33</v>
      </c>
    </row>
    <row r="214" spans="1:14" x14ac:dyDescent="0.2">
      <c r="A214" s="17">
        <v>21317.91</v>
      </c>
      <c r="B214" s="17">
        <v>44559.74</v>
      </c>
      <c r="C214" s="17">
        <v>97691.5</v>
      </c>
      <c r="D214" s="17">
        <v>95876.02</v>
      </c>
      <c r="K214" s="20">
        <v>71639.77</v>
      </c>
      <c r="L214" s="20">
        <v>152606.9</v>
      </c>
      <c r="M214" s="20">
        <v>79787</v>
      </c>
      <c r="N214" s="20">
        <v>85266.9</v>
      </c>
    </row>
    <row r="215" spans="1:14" x14ac:dyDescent="0.2">
      <c r="A215" s="17">
        <v>27444.13</v>
      </c>
      <c r="B215" s="17">
        <v>84461.75</v>
      </c>
      <c r="C215" s="17">
        <v>191837.1</v>
      </c>
      <c r="D215" s="17">
        <v>151212.79999999999</v>
      </c>
      <c r="K215" s="20">
        <v>132345.70000000001</v>
      </c>
      <c r="L215" s="20">
        <v>130384.5</v>
      </c>
      <c r="M215" s="20">
        <v>78056.23</v>
      </c>
      <c r="N215" s="20">
        <v>105840.8</v>
      </c>
    </row>
    <row r="216" spans="1:14" x14ac:dyDescent="0.2">
      <c r="A216" s="17">
        <v>21462.880000000001</v>
      </c>
      <c r="B216" s="17">
        <v>178564.7</v>
      </c>
      <c r="C216" s="17">
        <v>86117.09</v>
      </c>
      <c r="D216" s="17">
        <v>172928.6</v>
      </c>
      <c r="K216" s="20">
        <v>24965.32</v>
      </c>
      <c r="L216" s="20">
        <v>79328.070000000007</v>
      </c>
      <c r="M216" s="20">
        <v>80256.14</v>
      </c>
      <c r="N216" s="20">
        <v>71479.48</v>
      </c>
    </row>
    <row r="217" spans="1:14" x14ac:dyDescent="0.2">
      <c r="A217" s="17">
        <v>14149.61</v>
      </c>
      <c r="B217" s="17">
        <v>79011.69</v>
      </c>
      <c r="C217" s="17">
        <v>188694.8</v>
      </c>
      <c r="D217" s="17">
        <v>174081.8</v>
      </c>
      <c r="K217" s="20">
        <v>76608.88</v>
      </c>
      <c r="L217" s="20">
        <v>116797</v>
      </c>
      <c r="M217" s="20">
        <v>56014.5</v>
      </c>
      <c r="N217" s="20">
        <v>72633.509999999995</v>
      </c>
    </row>
    <row r="218" spans="1:14" x14ac:dyDescent="0.2">
      <c r="A218" s="17">
        <v>10973.6</v>
      </c>
      <c r="B218" s="17">
        <v>92006.19</v>
      </c>
      <c r="C218" s="17">
        <v>150637.1</v>
      </c>
      <c r="D218" s="17">
        <v>188613.3</v>
      </c>
      <c r="K218" s="20">
        <v>29974.400000000001</v>
      </c>
      <c r="L218" s="20">
        <v>67463.28</v>
      </c>
      <c r="M218" s="20">
        <v>107548.3</v>
      </c>
      <c r="N218" s="20">
        <v>56781.81</v>
      </c>
    </row>
    <row r="219" spans="1:14" x14ac:dyDescent="0.2">
      <c r="A219" s="17">
        <v>81203.55</v>
      </c>
      <c r="B219" s="17">
        <v>60412.01</v>
      </c>
      <c r="C219" s="17">
        <v>216089.7</v>
      </c>
      <c r="D219" s="17">
        <v>212357.6</v>
      </c>
      <c r="K219" s="20">
        <v>60541.43</v>
      </c>
      <c r="L219" s="20">
        <v>80049.05</v>
      </c>
      <c r="M219" s="20">
        <v>109785.1</v>
      </c>
      <c r="N219" s="20">
        <v>74024</v>
      </c>
    </row>
    <row r="220" spans="1:14" x14ac:dyDescent="0.2">
      <c r="A220" s="17">
        <v>8470.6689999999999</v>
      </c>
      <c r="B220" s="17">
        <v>89340.53</v>
      </c>
      <c r="C220" s="17">
        <v>147550.6</v>
      </c>
      <c r="D220" s="17">
        <v>73396.88</v>
      </c>
      <c r="K220" s="20">
        <v>55836.46</v>
      </c>
      <c r="L220" s="20">
        <v>69754.240000000005</v>
      </c>
      <c r="M220" s="20">
        <v>66866.5</v>
      </c>
      <c r="N220" s="20">
        <v>67949.14</v>
      </c>
    </row>
    <row r="221" spans="1:14" x14ac:dyDescent="0.2">
      <c r="A221" s="17">
        <v>31113.11</v>
      </c>
      <c r="B221" s="17">
        <v>54123.65</v>
      </c>
      <c r="C221" s="17">
        <v>146495.79999999999</v>
      </c>
      <c r="D221" s="17">
        <v>193216.4</v>
      </c>
      <c r="K221" s="20">
        <v>20102.060000000001</v>
      </c>
      <c r="L221" s="20">
        <v>83043.61</v>
      </c>
      <c r="M221" s="20">
        <v>86392.17</v>
      </c>
      <c r="N221" s="20">
        <v>49013.99</v>
      </c>
    </row>
    <row r="222" spans="1:14" x14ac:dyDescent="0.2">
      <c r="A222" s="17">
        <v>22327.29</v>
      </c>
      <c r="B222" s="17">
        <v>62574.76</v>
      </c>
      <c r="C222" s="17">
        <v>229159.3</v>
      </c>
      <c r="D222" s="17">
        <v>85671.54</v>
      </c>
      <c r="K222" s="20">
        <v>36234.17</v>
      </c>
      <c r="L222" s="20">
        <v>96952.41</v>
      </c>
      <c r="M222" s="20">
        <v>74790.03</v>
      </c>
      <c r="N222" s="20">
        <v>59114.17</v>
      </c>
    </row>
    <row r="223" spans="1:14" x14ac:dyDescent="0.2">
      <c r="A223" s="17">
        <v>18786.68</v>
      </c>
      <c r="B223" s="17">
        <v>107620.7</v>
      </c>
      <c r="C223" s="17">
        <v>136635.5</v>
      </c>
      <c r="D223" s="17">
        <v>125219.9</v>
      </c>
      <c r="K223" s="20">
        <v>69445.42</v>
      </c>
      <c r="L223" s="20">
        <v>115726.1</v>
      </c>
      <c r="M223" s="20">
        <v>78101.27</v>
      </c>
      <c r="N223" s="20">
        <v>55672.5</v>
      </c>
    </row>
    <row r="224" spans="1:14" x14ac:dyDescent="0.2">
      <c r="A224" s="17">
        <v>63533.87</v>
      </c>
      <c r="B224" s="17">
        <v>74225.03</v>
      </c>
      <c r="C224" s="17">
        <v>287882.09999999998</v>
      </c>
      <c r="D224" s="17">
        <v>80826.97</v>
      </c>
      <c r="K224" s="20">
        <v>11005.25</v>
      </c>
      <c r="L224" s="20">
        <v>100728.8</v>
      </c>
      <c r="M224" s="20">
        <v>79516.289999999994</v>
      </c>
      <c r="N224" s="20">
        <v>49859.64</v>
      </c>
    </row>
    <row r="225" spans="1:14" x14ac:dyDescent="0.2">
      <c r="A225" s="17">
        <v>32861</v>
      </c>
      <c r="B225" s="17">
        <v>61333.08</v>
      </c>
      <c r="C225" s="17">
        <v>81003.100000000006</v>
      </c>
      <c r="D225" s="17">
        <v>43778.58</v>
      </c>
      <c r="K225" s="20">
        <v>120546.5</v>
      </c>
      <c r="L225" s="20">
        <v>99655.679999999993</v>
      </c>
      <c r="M225" s="20">
        <v>74163.360000000001</v>
      </c>
      <c r="N225" s="20">
        <v>32593.119999999999</v>
      </c>
    </row>
    <row r="226" spans="1:14" x14ac:dyDescent="0.2">
      <c r="A226" s="17">
        <v>24579.55</v>
      </c>
      <c r="B226" s="17">
        <v>55707.96</v>
      </c>
      <c r="C226" s="17">
        <v>143177.9</v>
      </c>
      <c r="D226" s="17">
        <v>97961.51</v>
      </c>
      <c r="K226" s="20">
        <v>43888.38</v>
      </c>
      <c r="L226" s="20">
        <v>72234.070000000007</v>
      </c>
      <c r="M226" s="20">
        <v>80723.31</v>
      </c>
      <c r="N226" s="20">
        <v>117708.6</v>
      </c>
    </row>
    <row r="227" spans="1:14" x14ac:dyDescent="0.2">
      <c r="A227" s="17">
        <v>10049.31</v>
      </c>
      <c r="B227" s="17">
        <v>59187.839999999997</v>
      </c>
      <c r="C227" s="17">
        <v>36036.07</v>
      </c>
      <c r="D227" s="17">
        <v>26402.45</v>
      </c>
      <c r="K227" s="20">
        <v>45743.74</v>
      </c>
      <c r="L227" s="20">
        <v>87343.17</v>
      </c>
      <c r="M227" s="20">
        <v>84458.79</v>
      </c>
      <c r="N227" s="20">
        <v>65510.42</v>
      </c>
    </row>
    <row r="228" spans="1:14" x14ac:dyDescent="0.2">
      <c r="A228" s="17">
        <v>28088.39</v>
      </c>
      <c r="B228" s="17">
        <v>59617.75</v>
      </c>
      <c r="C228" s="17">
        <v>246833.4</v>
      </c>
      <c r="D228" s="17">
        <v>180412.6</v>
      </c>
      <c r="K228" s="20">
        <v>25347.26</v>
      </c>
      <c r="L228" s="20">
        <v>85924.14</v>
      </c>
      <c r="M228" s="20">
        <v>102331</v>
      </c>
      <c r="N228" s="20">
        <v>58177.59</v>
      </c>
    </row>
    <row r="229" spans="1:14" x14ac:dyDescent="0.2">
      <c r="A229" s="17">
        <v>47393.37</v>
      </c>
      <c r="B229" s="17">
        <v>75639.95</v>
      </c>
      <c r="C229" s="17">
        <v>18192.2</v>
      </c>
      <c r="D229" s="17">
        <v>92521.04</v>
      </c>
      <c r="K229" s="20">
        <v>36942.94</v>
      </c>
      <c r="L229" s="20">
        <v>99929.25</v>
      </c>
      <c r="M229" s="20">
        <v>109715</v>
      </c>
      <c r="N229" s="20">
        <v>41564.089999999997</v>
      </c>
    </row>
    <row r="230" spans="1:14" x14ac:dyDescent="0.2">
      <c r="A230" s="17">
        <v>27898.27</v>
      </c>
      <c r="B230" s="17">
        <v>82901.5</v>
      </c>
      <c r="C230" s="17">
        <v>77826.990000000005</v>
      </c>
      <c r="D230" s="17">
        <v>141640.29999999999</v>
      </c>
      <c r="K230" s="20">
        <v>79587.210000000006</v>
      </c>
      <c r="L230" s="20">
        <v>72518.789999999994</v>
      </c>
      <c r="M230" s="20">
        <v>82287.14</v>
      </c>
      <c r="N230" s="20">
        <v>72843.06</v>
      </c>
    </row>
    <row r="231" spans="1:14" x14ac:dyDescent="0.2">
      <c r="A231" s="17">
        <v>67248.429999999993</v>
      </c>
      <c r="B231" s="17">
        <v>90894.36</v>
      </c>
      <c r="C231" s="17">
        <v>167545.9</v>
      </c>
      <c r="D231" s="17">
        <v>88690.16</v>
      </c>
      <c r="K231" s="20">
        <v>85273.88</v>
      </c>
      <c r="L231" s="20">
        <v>99765.11</v>
      </c>
      <c r="M231" s="20">
        <v>79031.429999999993</v>
      </c>
      <c r="N231" s="20">
        <v>55119.8</v>
      </c>
    </row>
    <row r="232" spans="1:14" x14ac:dyDescent="0.2">
      <c r="A232" s="17">
        <v>22968.45</v>
      </c>
      <c r="B232" s="17">
        <v>55108.91</v>
      </c>
      <c r="C232" s="17">
        <v>177040.5</v>
      </c>
      <c r="D232" s="17">
        <v>177191.5</v>
      </c>
      <c r="K232" s="20">
        <v>62474.879999999997</v>
      </c>
      <c r="L232" s="20">
        <v>83413.16</v>
      </c>
      <c r="M232" s="20">
        <v>57444.66</v>
      </c>
      <c r="N232" s="20">
        <v>54523.519999999997</v>
      </c>
    </row>
    <row r="233" spans="1:14" x14ac:dyDescent="0.2">
      <c r="A233" s="17">
        <v>5416.3779999999997</v>
      </c>
      <c r="B233" s="17">
        <v>63762.9</v>
      </c>
      <c r="C233" s="17">
        <v>248351</v>
      </c>
      <c r="D233" s="17">
        <v>174729.1</v>
      </c>
      <c r="K233" s="20">
        <v>25398.9</v>
      </c>
      <c r="L233" s="20">
        <v>86184.12</v>
      </c>
      <c r="M233" s="20">
        <v>109588.8</v>
      </c>
      <c r="N233" s="20">
        <v>74531.429999999993</v>
      </c>
    </row>
    <row r="234" spans="1:14" x14ac:dyDescent="0.2">
      <c r="A234" s="17">
        <v>57087.33</v>
      </c>
      <c r="B234" s="17">
        <v>84293.14</v>
      </c>
      <c r="C234" s="17">
        <v>179811.4</v>
      </c>
      <c r="D234" s="17">
        <v>46583.67</v>
      </c>
      <c r="K234" s="20">
        <v>67049.5</v>
      </c>
      <c r="L234" s="20">
        <v>148741.79999999999</v>
      </c>
      <c r="M234" s="20">
        <v>42645.07</v>
      </c>
      <c r="N234" s="20">
        <v>55917.83</v>
      </c>
    </row>
    <row r="235" spans="1:14" x14ac:dyDescent="0.2">
      <c r="A235" s="17">
        <v>70971.740000000005</v>
      </c>
      <c r="B235" s="17">
        <v>140517.79999999999</v>
      </c>
      <c r="C235" s="17">
        <v>132870.5</v>
      </c>
      <c r="D235" s="17">
        <v>118949.6</v>
      </c>
      <c r="K235" s="20">
        <v>88793.37</v>
      </c>
      <c r="L235" s="20">
        <v>110877.8</v>
      </c>
      <c r="M235" s="20">
        <v>71654.81</v>
      </c>
      <c r="N235" s="20">
        <v>76750.990000000005</v>
      </c>
    </row>
    <row r="236" spans="1:14" x14ac:dyDescent="0.2">
      <c r="A236" s="17">
        <v>10469.73</v>
      </c>
      <c r="B236" s="17">
        <v>72459.31</v>
      </c>
      <c r="C236" s="17">
        <v>166945.79999999999</v>
      </c>
      <c r="D236" s="17">
        <v>81733.399999999994</v>
      </c>
      <c r="K236" s="20">
        <v>41650.58</v>
      </c>
      <c r="L236" s="20">
        <v>106242.9</v>
      </c>
      <c r="M236" s="20">
        <v>70330.13</v>
      </c>
      <c r="N236" s="20">
        <v>72140.960000000006</v>
      </c>
    </row>
    <row r="237" spans="1:14" x14ac:dyDescent="0.2">
      <c r="A237" s="17">
        <v>74336.149999999994</v>
      </c>
      <c r="B237" s="17">
        <v>78332.960000000006</v>
      </c>
      <c r="C237" s="17">
        <v>142026.6</v>
      </c>
      <c r="D237" s="17">
        <v>150971.20000000001</v>
      </c>
      <c r="K237" s="20">
        <v>84925.7</v>
      </c>
      <c r="L237" s="20">
        <v>70506.52</v>
      </c>
      <c r="M237" s="20">
        <v>99746.66</v>
      </c>
      <c r="N237" s="20">
        <v>73053.27</v>
      </c>
    </row>
    <row r="238" spans="1:14" x14ac:dyDescent="0.2">
      <c r="A238" s="17">
        <v>68426.509999999995</v>
      </c>
      <c r="B238" s="17">
        <v>54153.51</v>
      </c>
      <c r="C238" s="17">
        <v>153733.9</v>
      </c>
      <c r="D238" s="17">
        <v>121198.5</v>
      </c>
      <c r="K238" s="20">
        <v>63737.69</v>
      </c>
      <c r="L238" s="20">
        <v>73253.600000000006</v>
      </c>
      <c r="M238" s="20">
        <v>102898.2</v>
      </c>
      <c r="N238" s="20">
        <v>62777.4</v>
      </c>
    </row>
    <row r="239" spans="1:14" x14ac:dyDescent="0.2">
      <c r="A239" s="17">
        <v>26023.81</v>
      </c>
      <c r="B239" s="17">
        <v>65080.22</v>
      </c>
      <c r="C239" s="17">
        <v>280405.5</v>
      </c>
      <c r="D239" s="17">
        <v>131450.4</v>
      </c>
      <c r="K239" s="20">
        <v>33936.839999999997</v>
      </c>
      <c r="L239" s="20">
        <v>80451.399999999994</v>
      </c>
      <c r="M239" s="20">
        <v>79198.47</v>
      </c>
      <c r="N239" s="20">
        <v>40797.24</v>
      </c>
    </row>
    <row r="240" spans="1:14" x14ac:dyDescent="0.2">
      <c r="A240" s="17">
        <v>22039.53</v>
      </c>
      <c r="B240" s="17">
        <v>61793.95</v>
      </c>
      <c r="C240" s="17">
        <v>147829.29999999999</v>
      </c>
      <c r="D240" s="17">
        <v>72822.27</v>
      </c>
      <c r="K240" s="20">
        <v>47568.29</v>
      </c>
      <c r="L240" s="20">
        <v>82505.399999999994</v>
      </c>
      <c r="M240" s="20">
        <v>100872</v>
      </c>
      <c r="N240" s="20">
        <v>79230.77</v>
      </c>
    </row>
    <row r="241" spans="1:14" x14ac:dyDescent="0.2">
      <c r="A241" s="17">
        <v>49826.47</v>
      </c>
      <c r="B241" s="17">
        <v>63394.92</v>
      </c>
      <c r="C241" s="17">
        <v>194280.8</v>
      </c>
      <c r="D241" s="17">
        <v>35388.120000000003</v>
      </c>
      <c r="K241" s="20">
        <v>97587.41</v>
      </c>
      <c r="L241" s="20">
        <v>70410.89</v>
      </c>
      <c r="M241" s="20">
        <v>54493.37</v>
      </c>
      <c r="N241" s="20">
        <v>78251.89</v>
      </c>
    </row>
    <row r="242" spans="1:14" x14ac:dyDescent="0.2">
      <c r="A242" s="17">
        <v>90675.64</v>
      </c>
      <c r="B242" s="17">
        <v>48981.15</v>
      </c>
      <c r="C242" s="17">
        <v>229040.5</v>
      </c>
      <c r="D242" s="17">
        <v>57932.639999999999</v>
      </c>
      <c r="K242" s="20">
        <v>48679.59</v>
      </c>
      <c r="L242" s="20">
        <v>98117.37</v>
      </c>
      <c r="M242" s="20">
        <v>71082.41</v>
      </c>
      <c r="N242" s="20">
        <v>65077.27</v>
      </c>
    </row>
    <row r="243" spans="1:14" x14ac:dyDescent="0.2">
      <c r="A243" s="17">
        <v>10870.87</v>
      </c>
      <c r="B243" s="17">
        <v>75413.75</v>
      </c>
      <c r="C243" s="17">
        <v>195009.8</v>
      </c>
      <c r="D243" s="17">
        <v>157143.6</v>
      </c>
      <c r="K243" s="20">
        <v>57561.77</v>
      </c>
      <c r="L243" s="20">
        <v>78339.73</v>
      </c>
      <c r="M243" s="20">
        <v>92426.82</v>
      </c>
      <c r="N243" s="20">
        <v>63625.03</v>
      </c>
    </row>
    <row r="244" spans="1:14" x14ac:dyDescent="0.2">
      <c r="A244" s="17">
        <v>52994.96</v>
      </c>
      <c r="B244" s="17">
        <v>104128.3</v>
      </c>
      <c r="C244" s="17">
        <v>237081.7</v>
      </c>
      <c r="D244" s="17">
        <v>169486.2</v>
      </c>
      <c r="K244" s="20">
        <v>64739.56</v>
      </c>
      <c r="L244" s="20">
        <v>86207.41</v>
      </c>
      <c r="M244" s="20">
        <v>77381.440000000002</v>
      </c>
      <c r="N244" s="20">
        <v>36644.22</v>
      </c>
    </row>
    <row r="245" spans="1:14" x14ac:dyDescent="0.2">
      <c r="A245" s="17">
        <v>6227.5429999999997</v>
      </c>
      <c r="B245" s="17">
        <v>119772.2</v>
      </c>
      <c r="C245" s="17">
        <v>238599.7</v>
      </c>
      <c r="D245" s="17">
        <v>133980.1</v>
      </c>
      <c r="K245" s="20">
        <v>57082.65</v>
      </c>
      <c r="L245" s="20">
        <v>99872.6</v>
      </c>
      <c r="M245" s="20">
        <v>91289.35</v>
      </c>
      <c r="N245" s="20">
        <v>62140</v>
      </c>
    </row>
    <row r="246" spans="1:14" x14ac:dyDescent="0.2">
      <c r="A246" s="17">
        <v>43250.3</v>
      </c>
      <c r="B246" s="17">
        <v>73860.03</v>
      </c>
      <c r="C246" s="17">
        <v>178338.1</v>
      </c>
      <c r="D246" s="17">
        <v>39746.69</v>
      </c>
      <c r="K246" s="20">
        <v>39762.559999999998</v>
      </c>
      <c r="L246" s="20">
        <v>81204.929999999993</v>
      </c>
      <c r="M246" s="20">
        <v>124648.1</v>
      </c>
      <c r="N246" s="20">
        <v>50103.01</v>
      </c>
    </row>
    <row r="247" spans="1:14" x14ac:dyDescent="0.2">
      <c r="A247" s="17">
        <v>45709.06</v>
      </c>
      <c r="B247" s="17">
        <v>74768.320000000007</v>
      </c>
      <c r="C247" s="17">
        <v>252216.5</v>
      </c>
      <c r="D247" s="17">
        <v>93261</v>
      </c>
      <c r="K247" s="20">
        <v>61142.07</v>
      </c>
      <c r="L247" s="20">
        <v>67285.06</v>
      </c>
      <c r="M247" s="20">
        <v>126462.39999999999</v>
      </c>
      <c r="N247" s="20">
        <v>53886.62</v>
      </c>
    </row>
    <row r="248" spans="1:14" x14ac:dyDescent="0.2">
      <c r="A248" s="17">
        <v>172322.5</v>
      </c>
      <c r="B248" s="17">
        <v>69503.13</v>
      </c>
      <c r="C248" s="17">
        <v>190067.6</v>
      </c>
      <c r="D248" s="17">
        <v>104398.5</v>
      </c>
      <c r="K248" s="20">
        <v>83080.36</v>
      </c>
      <c r="L248" s="20">
        <v>85342.1</v>
      </c>
      <c r="M248" s="20">
        <v>90629.2</v>
      </c>
      <c r="N248" s="20">
        <v>86049.15</v>
      </c>
    </row>
    <row r="249" spans="1:14" x14ac:dyDescent="0.2">
      <c r="A249" s="17">
        <v>39710.699999999997</v>
      </c>
      <c r="B249" s="17">
        <v>80284.41</v>
      </c>
      <c r="C249" s="17">
        <v>155977.79999999999</v>
      </c>
      <c r="D249" s="17">
        <v>158309.79999999999</v>
      </c>
      <c r="K249" s="20">
        <v>38745.019999999997</v>
      </c>
      <c r="L249" s="20">
        <v>129933.8</v>
      </c>
      <c r="M249" s="20">
        <v>114214.7</v>
      </c>
      <c r="N249" s="20">
        <v>72046.83</v>
      </c>
    </row>
    <row r="250" spans="1:14" x14ac:dyDescent="0.2">
      <c r="A250" s="17">
        <v>4884.5150000000003</v>
      </c>
      <c r="B250" s="17">
        <v>166196.9</v>
      </c>
      <c r="C250" s="17">
        <v>218844.4</v>
      </c>
      <c r="D250" s="17">
        <v>212005.2</v>
      </c>
      <c r="K250" s="20">
        <v>67653.69</v>
      </c>
      <c r="L250" s="20">
        <v>58315.67</v>
      </c>
      <c r="M250" s="20">
        <v>52950.16</v>
      </c>
      <c r="N250" s="20">
        <v>90321.98</v>
      </c>
    </row>
    <row r="251" spans="1:14" x14ac:dyDescent="0.2">
      <c r="A251" s="17">
        <v>58031.92</v>
      </c>
      <c r="B251" s="17">
        <v>57968.47</v>
      </c>
      <c r="C251" s="17">
        <v>189347.20000000001</v>
      </c>
      <c r="D251" s="17">
        <v>52383.5</v>
      </c>
      <c r="K251" s="20">
        <v>26410.27</v>
      </c>
      <c r="L251" s="20">
        <v>92794.65</v>
      </c>
      <c r="M251" s="20">
        <v>92199.74</v>
      </c>
      <c r="N251" s="20">
        <v>43254.28</v>
      </c>
    </row>
    <row r="252" spans="1:14" x14ac:dyDescent="0.2">
      <c r="A252" s="17">
        <v>61479.57</v>
      </c>
      <c r="B252" s="17">
        <v>67073.47</v>
      </c>
      <c r="C252" s="17">
        <v>109193.4</v>
      </c>
      <c r="D252" s="17">
        <v>128415</v>
      </c>
      <c r="K252" s="20">
        <v>84527.039999999994</v>
      </c>
      <c r="L252" s="20">
        <v>50282.67</v>
      </c>
      <c r="M252" s="20">
        <v>60102.58</v>
      </c>
      <c r="N252" s="20">
        <v>64595.32</v>
      </c>
    </row>
    <row r="253" spans="1:14" x14ac:dyDescent="0.2">
      <c r="A253" s="17">
        <v>15259.66</v>
      </c>
      <c r="B253" s="17">
        <v>40558.6</v>
      </c>
      <c r="C253" s="17">
        <v>49153.16</v>
      </c>
      <c r="D253" s="17">
        <v>44426.58</v>
      </c>
      <c r="K253" s="20">
        <v>33852.089999999997</v>
      </c>
      <c r="L253" s="20">
        <v>101351.7</v>
      </c>
      <c r="M253" s="20">
        <v>75140.570000000007</v>
      </c>
      <c r="N253" s="20">
        <v>62082.55</v>
      </c>
    </row>
    <row r="254" spans="1:14" x14ac:dyDescent="0.2">
      <c r="A254" s="17">
        <v>100067.2</v>
      </c>
      <c r="B254" s="17">
        <v>100728.3</v>
      </c>
      <c r="C254" s="17">
        <v>215526.8</v>
      </c>
      <c r="D254" s="17">
        <v>79002.12</v>
      </c>
      <c r="K254" s="20">
        <v>64660.28</v>
      </c>
      <c r="L254" s="20">
        <v>96739.39</v>
      </c>
      <c r="M254" s="20">
        <v>91013.09</v>
      </c>
      <c r="N254" s="20">
        <v>42495.26</v>
      </c>
    </row>
    <row r="255" spans="1:14" x14ac:dyDescent="0.2">
      <c r="A255" s="17">
        <v>15433.88</v>
      </c>
      <c r="B255" s="17">
        <v>108806.5</v>
      </c>
      <c r="C255" s="17">
        <v>168929.4</v>
      </c>
      <c r="D255" s="17">
        <v>104662.9</v>
      </c>
      <c r="K255" s="20">
        <v>115616.8</v>
      </c>
      <c r="L255" s="20">
        <v>76245.45</v>
      </c>
      <c r="M255" s="20">
        <v>73818.37</v>
      </c>
      <c r="N255" s="20">
        <v>63597.27</v>
      </c>
    </row>
    <row r="256" spans="1:14" x14ac:dyDescent="0.2">
      <c r="A256" s="17">
        <v>46132.26</v>
      </c>
      <c r="B256" s="17">
        <v>76338.789999999994</v>
      </c>
      <c r="C256" s="17">
        <v>242144.2</v>
      </c>
      <c r="D256" s="17">
        <v>104404</v>
      </c>
      <c r="K256" s="20">
        <v>75436.649999999994</v>
      </c>
      <c r="L256" s="20">
        <v>76890.05</v>
      </c>
      <c r="M256" s="20">
        <v>67149.41</v>
      </c>
      <c r="N256" s="20">
        <v>62547.21</v>
      </c>
    </row>
    <row r="257" spans="1:14" x14ac:dyDescent="0.2">
      <c r="A257" s="17">
        <v>22504.32</v>
      </c>
      <c r="B257" s="17">
        <v>93108.31</v>
      </c>
      <c r="C257" s="17">
        <v>114527</v>
      </c>
      <c r="D257" s="17">
        <v>139854.29999999999</v>
      </c>
      <c r="K257" s="20">
        <v>37317.17</v>
      </c>
      <c r="L257" s="20">
        <v>86534</v>
      </c>
      <c r="M257" s="20">
        <v>53202.38</v>
      </c>
      <c r="N257" s="20">
        <v>47519.24</v>
      </c>
    </row>
    <row r="258" spans="1:14" x14ac:dyDescent="0.2">
      <c r="A258" s="17">
        <v>40322.03</v>
      </c>
      <c r="B258" s="17">
        <v>112950.1</v>
      </c>
      <c r="C258" s="17">
        <v>273208.59999999998</v>
      </c>
      <c r="D258" s="17">
        <v>110292.5</v>
      </c>
      <c r="K258" s="20">
        <v>81675.539999999994</v>
      </c>
      <c r="L258" s="20">
        <v>68396.67</v>
      </c>
      <c r="M258" s="20">
        <v>107324.1</v>
      </c>
      <c r="N258" s="20">
        <v>64381.19</v>
      </c>
    </row>
    <row r="259" spans="1:14" x14ac:dyDescent="0.2">
      <c r="A259" s="17">
        <v>69706.2</v>
      </c>
      <c r="B259" s="17">
        <v>109721.7</v>
      </c>
      <c r="C259" s="17">
        <v>140565</v>
      </c>
      <c r="D259" s="17">
        <v>80476.08</v>
      </c>
      <c r="K259" s="20">
        <v>111752.5</v>
      </c>
      <c r="L259" s="20">
        <v>115083</v>
      </c>
      <c r="M259" s="20">
        <v>101953.2</v>
      </c>
      <c r="N259" s="20">
        <v>84508.32</v>
      </c>
    </row>
    <row r="260" spans="1:14" x14ac:dyDescent="0.2">
      <c r="A260" s="17">
        <v>35894.019999999997</v>
      </c>
      <c r="B260" s="17">
        <v>56748.71</v>
      </c>
      <c r="C260" s="17">
        <v>111769.2</v>
      </c>
      <c r="D260" s="17">
        <v>67991.25</v>
      </c>
      <c r="K260" s="20">
        <v>63112.76</v>
      </c>
      <c r="L260" s="20">
        <v>113794.6</v>
      </c>
      <c r="M260" s="20">
        <v>91312.66</v>
      </c>
      <c r="N260" s="20">
        <v>67020.37</v>
      </c>
    </row>
    <row r="261" spans="1:14" x14ac:dyDescent="0.2">
      <c r="A261" s="17">
        <v>18150.7</v>
      </c>
      <c r="B261" s="17">
        <v>76978.600000000006</v>
      </c>
      <c r="C261" s="17">
        <v>208715.8</v>
      </c>
      <c r="D261" s="17">
        <v>145879.29999999999</v>
      </c>
      <c r="K261" s="20">
        <v>92350.57</v>
      </c>
      <c r="L261" s="20">
        <v>154922.70000000001</v>
      </c>
      <c r="M261" s="20">
        <v>103122</v>
      </c>
      <c r="N261" s="20">
        <v>23419.86</v>
      </c>
    </row>
    <row r="262" spans="1:14" x14ac:dyDescent="0.2">
      <c r="A262" s="17">
        <v>37956.03</v>
      </c>
      <c r="B262" s="17">
        <v>118086.1</v>
      </c>
      <c r="C262" s="17">
        <v>163471.29999999999</v>
      </c>
      <c r="D262" s="17">
        <v>135870.1</v>
      </c>
      <c r="K262" s="20">
        <v>34788.42</v>
      </c>
      <c r="L262" s="20">
        <v>89918.02</v>
      </c>
      <c r="M262" s="20">
        <v>113761.60000000001</v>
      </c>
      <c r="N262" s="20">
        <v>45843.12</v>
      </c>
    </row>
    <row r="263" spans="1:14" x14ac:dyDescent="0.2">
      <c r="A263" s="17">
        <v>13893.25</v>
      </c>
      <c r="B263" s="17">
        <v>80046.850000000006</v>
      </c>
      <c r="C263" s="17">
        <v>292748.59999999998</v>
      </c>
      <c r="D263" s="17">
        <v>25790.639999999999</v>
      </c>
      <c r="K263" s="20">
        <v>56289.75</v>
      </c>
      <c r="L263" s="20">
        <v>96031.46</v>
      </c>
      <c r="M263" s="20">
        <v>98099</v>
      </c>
      <c r="N263" s="20">
        <v>58856.83</v>
      </c>
    </row>
    <row r="264" spans="1:14" x14ac:dyDescent="0.2">
      <c r="A264" s="17">
        <v>294161.5</v>
      </c>
      <c r="B264" s="17">
        <v>68926.13</v>
      </c>
      <c r="C264" s="17">
        <v>72392.240000000005</v>
      </c>
      <c r="D264" s="17">
        <v>97036.81</v>
      </c>
      <c r="K264" s="20">
        <v>47718.77</v>
      </c>
      <c r="L264" s="20">
        <v>54088.08</v>
      </c>
      <c r="M264" s="20">
        <v>61818.05</v>
      </c>
      <c r="N264" s="20">
        <v>75695.600000000006</v>
      </c>
    </row>
    <row r="265" spans="1:14" x14ac:dyDescent="0.2">
      <c r="A265" s="17">
        <v>106025.5</v>
      </c>
      <c r="B265" s="17">
        <v>59903.1</v>
      </c>
      <c r="C265" s="17">
        <v>138771.70000000001</v>
      </c>
      <c r="D265" s="17">
        <v>79544.13</v>
      </c>
      <c r="K265" s="20">
        <v>69778.25</v>
      </c>
      <c r="L265" s="20">
        <v>82592.86</v>
      </c>
      <c r="M265" s="20">
        <v>87028.3</v>
      </c>
      <c r="N265" s="20">
        <v>69883.16</v>
      </c>
    </row>
    <row r="266" spans="1:14" x14ac:dyDescent="0.2">
      <c r="A266" s="17">
        <v>60998.9</v>
      </c>
      <c r="B266" s="17">
        <v>136434.4</v>
      </c>
      <c r="C266" s="17">
        <v>208278.7</v>
      </c>
      <c r="D266" s="17">
        <v>151538.20000000001</v>
      </c>
      <c r="K266" s="20">
        <v>67910.25</v>
      </c>
      <c r="L266" s="20">
        <v>95486</v>
      </c>
      <c r="M266" s="20">
        <v>67876.929999999993</v>
      </c>
      <c r="N266" s="20">
        <v>65641.77</v>
      </c>
    </row>
    <row r="267" spans="1:14" x14ac:dyDescent="0.2">
      <c r="A267" s="17">
        <v>45397.31</v>
      </c>
      <c r="B267" s="17">
        <v>70924.88</v>
      </c>
      <c r="C267" s="17">
        <v>175599.7</v>
      </c>
      <c r="D267" s="17">
        <v>152857.70000000001</v>
      </c>
      <c r="K267" s="20">
        <v>84744.94</v>
      </c>
      <c r="L267" s="20">
        <v>164163.29999999999</v>
      </c>
      <c r="M267" s="20">
        <v>92792.84</v>
      </c>
      <c r="N267" s="20">
        <v>69160.759999999995</v>
      </c>
    </row>
    <row r="268" spans="1:14" x14ac:dyDescent="0.2">
      <c r="A268" s="17">
        <v>61670.71</v>
      </c>
      <c r="B268" s="17">
        <v>108518.5</v>
      </c>
      <c r="C268" s="17">
        <v>152737.20000000001</v>
      </c>
      <c r="D268" s="17">
        <v>88888.26</v>
      </c>
      <c r="K268" s="20">
        <v>50235.72</v>
      </c>
      <c r="L268" s="20">
        <v>63764.43</v>
      </c>
      <c r="M268" s="20">
        <v>67948.87</v>
      </c>
      <c r="N268" s="20">
        <v>66332.320000000007</v>
      </c>
    </row>
    <row r="269" spans="1:14" x14ac:dyDescent="0.2">
      <c r="A269" s="17">
        <v>6110.7830000000004</v>
      </c>
      <c r="B269" s="17">
        <v>76844.429999999993</v>
      </c>
      <c r="C269" s="17">
        <v>259378.9</v>
      </c>
      <c r="D269" s="17">
        <v>120424.4</v>
      </c>
      <c r="K269" s="20">
        <v>44870.81</v>
      </c>
      <c r="L269" s="20">
        <v>88456.8</v>
      </c>
      <c r="M269" s="20">
        <v>77536.45</v>
      </c>
      <c r="N269" s="20">
        <v>38706.03</v>
      </c>
    </row>
    <row r="270" spans="1:14" x14ac:dyDescent="0.2">
      <c r="A270" s="17">
        <v>75512.23</v>
      </c>
      <c r="B270" s="17">
        <v>76215.460000000006</v>
      </c>
      <c r="C270" s="17">
        <v>172550.2</v>
      </c>
      <c r="D270" s="17">
        <v>225318.3</v>
      </c>
      <c r="K270" s="20">
        <v>41401.65</v>
      </c>
      <c r="L270" s="20">
        <v>91870.3</v>
      </c>
      <c r="M270" s="20">
        <v>61966.93</v>
      </c>
      <c r="N270" s="20">
        <v>79160.36</v>
      </c>
    </row>
    <row r="271" spans="1:14" x14ac:dyDescent="0.2">
      <c r="A271" s="17">
        <v>40433.199999999997</v>
      </c>
      <c r="B271" s="17">
        <v>100413.6</v>
      </c>
      <c r="C271" s="17">
        <v>197228.4</v>
      </c>
      <c r="D271" s="17">
        <v>93406.28</v>
      </c>
      <c r="K271" s="20">
        <v>90604.83</v>
      </c>
      <c r="L271" s="20">
        <v>46005.5</v>
      </c>
      <c r="M271" s="20">
        <v>81571.7</v>
      </c>
      <c r="N271" s="20">
        <v>52787.87</v>
      </c>
    </row>
    <row r="272" spans="1:14" x14ac:dyDescent="0.2">
      <c r="A272" s="17">
        <v>121721.9</v>
      </c>
      <c r="B272" s="17">
        <v>44954.62</v>
      </c>
      <c r="C272" s="17">
        <v>241766.8</v>
      </c>
      <c r="D272" s="17">
        <v>186600.4</v>
      </c>
      <c r="K272" s="20">
        <v>97887.53</v>
      </c>
      <c r="L272" s="20">
        <v>57850.06</v>
      </c>
      <c r="M272" s="20">
        <v>97311.360000000001</v>
      </c>
      <c r="N272" s="20">
        <v>69887.899999999994</v>
      </c>
    </row>
    <row r="273" spans="1:14" x14ac:dyDescent="0.2">
      <c r="A273" s="17">
        <v>170495.2</v>
      </c>
      <c r="B273" s="17">
        <v>60750.99</v>
      </c>
      <c r="C273" s="17">
        <v>185401.3</v>
      </c>
      <c r="D273" s="17">
        <v>77859.990000000005</v>
      </c>
      <c r="K273" s="20">
        <v>68028.289999999994</v>
      </c>
      <c r="L273" s="20">
        <v>73566.83</v>
      </c>
      <c r="M273" s="20">
        <v>74669.83</v>
      </c>
      <c r="N273" s="20">
        <v>80251.02</v>
      </c>
    </row>
    <row r="274" spans="1:14" x14ac:dyDescent="0.2">
      <c r="A274" s="17">
        <v>32618.71</v>
      </c>
      <c r="B274" s="17">
        <v>46144.69</v>
      </c>
      <c r="C274" s="17">
        <v>224833.5</v>
      </c>
      <c r="D274" s="17">
        <v>118434</v>
      </c>
      <c r="K274" s="20">
        <v>8170.6670000000004</v>
      </c>
      <c r="L274" s="20">
        <v>80344.87</v>
      </c>
      <c r="M274" s="20">
        <v>79494.850000000006</v>
      </c>
      <c r="N274" s="20">
        <v>66616.13</v>
      </c>
    </row>
    <row r="275" spans="1:14" x14ac:dyDescent="0.2">
      <c r="A275" s="17">
        <v>21034.97</v>
      </c>
      <c r="B275" s="17">
        <v>72708.37</v>
      </c>
      <c r="C275" s="17">
        <v>304359.5</v>
      </c>
      <c r="D275" s="17">
        <v>112675.6</v>
      </c>
      <c r="K275" s="20">
        <v>77514.59</v>
      </c>
      <c r="L275" s="20">
        <v>87122.880000000005</v>
      </c>
      <c r="M275" s="20">
        <v>88145.08</v>
      </c>
      <c r="N275" s="20">
        <v>94778.19</v>
      </c>
    </row>
    <row r="276" spans="1:14" x14ac:dyDescent="0.2">
      <c r="A276" s="17">
        <v>20450.13</v>
      </c>
      <c r="B276" s="17">
        <v>67255.460000000006</v>
      </c>
      <c r="C276" s="17">
        <v>308654.2</v>
      </c>
      <c r="D276" s="17">
        <v>124477.1</v>
      </c>
      <c r="K276" s="20">
        <v>83029.509999999995</v>
      </c>
      <c r="L276" s="20">
        <v>106468.5</v>
      </c>
      <c r="M276" s="20">
        <v>76080.09</v>
      </c>
      <c r="N276" s="20">
        <v>80519.149999999994</v>
      </c>
    </row>
    <row r="277" spans="1:14" x14ac:dyDescent="0.2">
      <c r="A277" s="17">
        <v>27844.21</v>
      </c>
      <c r="B277" s="17">
        <v>82197.100000000006</v>
      </c>
      <c r="C277" s="17">
        <v>56235.61</v>
      </c>
      <c r="D277" s="17">
        <v>92588.19</v>
      </c>
      <c r="K277" s="20">
        <v>53169.19</v>
      </c>
      <c r="L277" s="20">
        <v>73123.360000000001</v>
      </c>
      <c r="M277" s="20">
        <v>92112.36</v>
      </c>
      <c r="N277" s="20">
        <v>79644.73</v>
      </c>
    </row>
    <row r="278" spans="1:14" x14ac:dyDescent="0.2">
      <c r="A278" s="17">
        <v>84466.2</v>
      </c>
      <c r="B278" s="17">
        <v>52424.32</v>
      </c>
      <c r="C278" s="17">
        <v>117380.4</v>
      </c>
      <c r="D278" s="17">
        <v>148899.9</v>
      </c>
      <c r="K278" s="20">
        <v>81610.759999999995</v>
      </c>
      <c r="L278" s="20">
        <v>84184.43</v>
      </c>
      <c r="M278" s="20">
        <v>119651.5</v>
      </c>
      <c r="N278" s="20">
        <v>59334.53</v>
      </c>
    </row>
    <row r="279" spans="1:14" x14ac:dyDescent="0.2">
      <c r="A279" s="17">
        <v>14951.86</v>
      </c>
      <c r="B279" s="17">
        <v>77251.88</v>
      </c>
      <c r="C279" s="17">
        <v>124179.4</v>
      </c>
      <c r="D279" s="17">
        <v>170679.8</v>
      </c>
      <c r="K279" s="20">
        <v>86971.35</v>
      </c>
      <c r="L279" s="20">
        <v>80019.58</v>
      </c>
      <c r="M279" s="20">
        <v>77307.87</v>
      </c>
      <c r="N279" s="20">
        <v>68445.3</v>
      </c>
    </row>
    <row r="280" spans="1:14" x14ac:dyDescent="0.2">
      <c r="A280" s="17">
        <v>17994.939999999999</v>
      </c>
      <c r="B280" s="17">
        <v>59916.72</v>
      </c>
      <c r="C280" s="17">
        <v>129398.1</v>
      </c>
      <c r="D280" s="17">
        <v>88378.32</v>
      </c>
      <c r="K280" s="20">
        <v>104249.5</v>
      </c>
      <c r="L280" s="20">
        <v>80278.27</v>
      </c>
      <c r="M280" s="20">
        <v>103761.2</v>
      </c>
      <c r="N280" s="20">
        <v>51751.37</v>
      </c>
    </row>
    <row r="281" spans="1:14" x14ac:dyDescent="0.2">
      <c r="A281" s="17">
        <v>17857</v>
      </c>
      <c r="B281" s="17">
        <v>60253.1</v>
      </c>
      <c r="C281" s="17">
        <v>244595.5</v>
      </c>
      <c r="D281" s="17">
        <v>158991.4</v>
      </c>
      <c r="K281" s="20">
        <v>114529.1</v>
      </c>
      <c r="L281" s="20">
        <v>71408.22</v>
      </c>
      <c r="M281" s="20">
        <v>74247.66</v>
      </c>
      <c r="N281" s="20">
        <v>55992.43</v>
      </c>
    </row>
    <row r="282" spans="1:14" x14ac:dyDescent="0.2">
      <c r="A282" s="17">
        <v>140934.39999999999</v>
      </c>
      <c r="B282" s="17">
        <v>104526.1</v>
      </c>
      <c r="C282" s="17">
        <v>187106.7</v>
      </c>
      <c r="D282" s="17">
        <v>48160.25</v>
      </c>
      <c r="K282" s="20">
        <v>66900.789999999994</v>
      </c>
      <c r="L282" s="20">
        <v>78875.64</v>
      </c>
      <c r="M282" s="20">
        <v>80698.429999999993</v>
      </c>
      <c r="N282" s="20">
        <v>60904.63</v>
      </c>
    </row>
    <row r="283" spans="1:14" x14ac:dyDescent="0.2">
      <c r="A283" s="17">
        <v>30717.91</v>
      </c>
      <c r="B283" s="17">
        <v>62948.55</v>
      </c>
      <c r="C283" s="17">
        <v>259730.5</v>
      </c>
      <c r="D283" s="17">
        <v>55581.4</v>
      </c>
      <c r="K283" s="20">
        <v>39991.69</v>
      </c>
      <c r="L283" s="20">
        <v>111583.6</v>
      </c>
      <c r="M283" s="20">
        <v>69693.16</v>
      </c>
      <c r="N283" s="20">
        <v>81316.479999999996</v>
      </c>
    </row>
    <row r="284" spans="1:14" x14ac:dyDescent="0.2">
      <c r="A284" s="17">
        <v>42893.36</v>
      </c>
      <c r="B284" s="17">
        <v>92904.36</v>
      </c>
      <c r="C284" s="17">
        <v>194697.5</v>
      </c>
      <c r="D284" s="17">
        <v>53496.09</v>
      </c>
      <c r="K284" s="20">
        <v>24811.94</v>
      </c>
      <c r="L284" s="20">
        <v>87289.63</v>
      </c>
      <c r="M284" s="20">
        <v>103040.4</v>
      </c>
      <c r="N284" s="20">
        <v>95722.09</v>
      </c>
    </row>
    <row r="285" spans="1:14" x14ac:dyDescent="0.2">
      <c r="A285" s="17">
        <v>21217.78</v>
      </c>
      <c r="B285" s="17">
        <v>81082.09</v>
      </c>
      <c r="C285" s="17">
        <v>60481.62</v>
      </c>
      <c r="D285" s="17">
        <v>143965.5</v>
      </c>
      <c r="K285" s="20">
        <v>72894.81</v>
      </c>
      <c r="L285" s="20">
        <v>107213.8</v>
      </c>
      <c r="M285" s="20">
        <v>93952.89</v>
      </c>
      <c r="N285" s="20">
        <v>68888.25</v>
      </c>
    </row>
    <row r="286" spans="1:14" x14ac:dyDescent="0.2">
      <c r="A286" s="17">
        <v>42197.94</v>
      </c>
      <c r="B286" s="17">
        <v>97179.28</v>
      </c>
      <c r="C286" s="17">
        <v>131481.4</v>
      </c>
      <c r="D286" s="17">
        <v>218785.1</v>
      </c>
      <c r="K286" s="20">
        <v>77222.87</v>
      </c>
      <c r="L286" s="20">
        <v>48454.8</v>
      </c>
      <c r="M286" s="20">
        <v>87862.95</v>
      </c>
      <c r="N286" s="20">
        <v>84790.23</v>
      </c>
    </row>
    <row r="287" spans="1:14" x14ac:dyDescent="0.2">
      <c r="A287" s="17">
        <v>25564.86</v>
      </c>
      <c r="B287" s="17">
        <v>34255.72</v>
      </c>
      <c r="C287" s="17">
        <v>257867.3</v>
      </c>
      <c r="D287" s="17">
        <v>144678.79999999999</v>
      </c>
      <c r="K287" s="20">
        <v>79409.48</v>
      </c>
      <c r="L287" s="20">
        <v>99440.38</v>
      </c>
      <c r="M287" s="20">
        <v>81876.12</v>
      </c>
      <c r="N287" s="20">
        <v>65523.64</v>
      </c>
    </row>
    <row r="288" spans="1:14" x14ac:dyDescent="0.2">
      <c r="A288" s="17">
        <v>7924.5950000000003</v>
      </c>
      <c r="B288" s="17">
        <v>95173.48</v>
      </c>
      <c r="C288" s="17">
        <v>223494.6</v>
      </c>
      <c r="D288" s="17">
        <v>160192</v>
      </c>
      <c r="K288" s="20">
        <v>88936.55</v>
      </c>
      <c r="L288" s="20">
        <v>61407.74</v>
      </c>
      <c r="M288" s="20">
        <v>71516.77</v>
      </c>
      <c r="N288" s="20">
        <v>85552.23</v>
      </c>
    </row>
    <row r="289" spans="1:14" x14ac:dyDescent="0.2">
      <c r="A289" s="17">
        <v>43567.81</v>
      </c>
      <c r="B289" s="17">
        <v>46156.58</v>
      </c>
      <c r="C289" s="17">
        <v>153489.1</v>
      </c>
      <c r="D289" s="17">
        <v>118145.9</v>
      </c>
      <c r="K289" s="20">
        <v>60531.32</v>
      </c>
      <c r="L289" s="20">
        <v>80429.17</v>
      </c>
      <c r="M289" s="20">
        <v>46554.49</v>
      </c>
      <c r="N289" s="20">
        <v>79770.679999999993</v>
      </c>
    </row>
    <row r="290" spans="1:14" x14ac:dyDescent="0.2">
      <c r="A290" s="17">
        <v>17604.28</v>
      </c>
      <c r="B290" s="17">
        <v>93199.51</v>
      </c>
      <c r="C290" s="17">
        <v>160229.5</v>
      </c>
      <c r="D290" s="17">
        <v>192871.5</v>
      </c>
      <c r="K290" s="20">
        <v>54766.41</v>
      </c>
      <c r="L290" s="20">
        <v>73165.119999999995</v>
      </c>
      <c r="M290" s="20">
        <v>101382.6</v>
      </c>
      <c r="N290" s="20">
        <v>69837.97</v>
      </c>
    </row>
    <row r="291" spans="1:14" x14ac:dyDescent="0.2">
      <c r="A291" s="17">
        <v>20444.71</v>
      </c>
      <c r="B291" s="17">
        <v>62902.25</v>
      </c>
      <c r="C291" s="17">
        <v>58409.11</v>
      </c>
      <c r="D291" s="17">
        <v>114688.1</v>
      </c>
      <c r="K291" s="20">
        <v>31365</v>
      </c>
      <c r="L291" s="20">
        <v>77372.62</v>
      </c>
      <c r="M291" s="20">
        <v>102883.6</v>
      </c>
      <c r="N291" s="20">
        <v>35591.42</v>
      </c>
    </row>
    <row r="292" spans="1:14" x14ac:dyDescent="0.2">
      <c r="A292" s="17">
        <v>59434.3</v>
      </c>
      <c r="B292" s="17">
        <v>99462.09</v>
      </c>
      <c r="C292" s="17">
        <v>112965.4</v>
      </c>
      <c r="D292" s="17">
        <v>232532.1</v>
      </c>
      <c r="K292" s="20">
        <v>125984.4</v>
      </c>
      <c r="L292" s="20">
        <v>88472.63</v>
      </c>
      <c r="M292" s="20">
        <v>81904.73</v>
      </c>
      <c r="N292" s="20">
        <v>104211.9</v>
      </c>
    </row>
    <row r="293" spans="1:14" x14ac:dyDescent="0.2">
      <c r="A293" s="17">
        <v>120399.3</v>
      </c>
      <c r="B293" s="17">
        <v>89915.63</v>
      </c>
      <c r="C293" s="17">
        <v>198848</v>
      </c>
      <c r="D293" s="17">
        <v>86686.56</v>
      </c>
      <c r="K293" s="20">
        <v>69936.149999999994</v>
      </c>
      <c r="L293" s="20">
        <v>93400.53</v>
      </c>
      <c r="M293" s="20">
        <v>105713.60000000001</v>
      </c>
      <c r="N293" s="20">
        <v>97091.24</v>
      </c>
    </row>
    <row r="294" spans="1:14" x14ac:dyDescent="0.2">
      <c r="A294" s="17">
        <v>9448.0630000000001</v>
      </c>
      <c r="B294" s="17">
        <v>93444.64</v>
      </c>
      <c r="C294" s="17">
        <v>104731</v>
      </c>
      <c r="D294" s="17">
        <v>167801.8</v>
      </c>
      <c r="K294" s="20">
        <v>59171.38</v>
      </c>
      <c r="L294" s="20">
        <v>112110.9</v>
      </c>
      <c r="M294" s="20">
        <v>44594.14</v>
      </c>
      <c r="N294" s="20">
        <v>73011.22</v>
      </c>
    </row>
    <row r="295" spans="1:14" x14ac:dyDescent="0.2">
      <c r="A295" s="17">
        <v>46936.07</v>
      </c>
      <c r="B295" s="17">
        <v>85967.54</v>
      </c>
      <c r="C295" s="17">
        <v>119494.8</v>
      </c>
      <c r="D295" s="17">
        <v>91786.35</v>
      </c>
      <c r="K295" s="20">
        <v>34681.93</v>
      </c>
      <c r="L295" s="20">
        <v>110984.4</v>
      </c>
      <c r="M295" s="20">
        <v>77543.7</v>
      </c>
      <c r="N295" s="20">
        <v>50064.29</v>
      </c>
    </row>
    <row r="296" spans="1:14" x14ac:dyDescent="0.2">
      <c r="A296" s="17">
        <v>19706.25</v>
      </c>
      <c r="B296" s="17">
        <v>111330.4</v>
      </c>
      <c r="C296" s="17">
        <v>100506.2</v>
      </c>
      <c r="D296" s="17">
        <v>155583.1</v>
      </c>
      <c r="K296" s="20">
        <v>85892.479999999996</v>
      </c>
      <c r="L296" s="20">
        <v>77375.63</v>
      </c>
      <c r="M296" s="20">
        <v>96452.24</v>
      </c>
      <c r="N296" s="20">
        <v>62234</v>
      </c>
    </row>
    <row r="297" spans="1:14" x14ac:dyDescent="0.2">
      <c r="A297" s="17">
        <v>11852.56</v>
      </c>
      <c r="B297" s="17">
        <v>63592.9</v>
      </c>
      <c r="C297" s="17">
        <v>167584.20000000001</v>
      </c>
      <c r="D297" s="17">
        <v>137014.1</v>
      </c>
      <c r="K297" s="20">
        <v>66878.05</v>
      </c>
      <c r="L297" s="20">
        <v>85620.34</v>
      </c>
      <c r="M297" s="20">
        <v>74513.63</v>
      </c>
      <c r="N297" s="20">
        <v>36691.22</v>
      </c>
    </row>
    <row r="298" spans="1:14" x14ac:dyDescent="0.2">
      <c r="A298" s="17">
        <v>41740.89</v>
      </c>
      <c r="B298" s="17">
        <v>79090.97</v>
      </c>
      <c r="C298" s="17">
        <v>168208.2</v>
      </c>
      <c r="D298" s="17">
        <v>111477.1</v>
      </c>
      <c r="K298" s="20">
        <v>28832.61</v>
      </c>
      <c r="L298" s="20">
        <v>76877.100000000006</v>
      </c>
      <c r="M298" s="20">
        <v>73233.460000000006</v>
      </c>
      <c r="N298" s="20">
        <v>84591.66</v>
      </c>
    </row>
    <row r="299" spans="1:14" x14ac:dyDescent="0.2">
      <c r="A299" s="17">
        <v>34296.559999999998</v>
      </c>
      <c r="B299" s="17">
        <v>79368.639999999999</v>
      </c>
      <c r="C299" s="17">
        <v>177617</v>
      </c>
      <c r="D299" s="17">
        <v>75542.63</v>
      </c>
      <c r="K299" s="20">
        <v>100365.6</v>
      </c>
      <c r="L299" s="20">
        <v>57334.080000000002</v>
      </c>
      <c r="M299" s="20">
        <v>96286.55</v>
      </c>
      <c r="N299" s="20">
        <v>75026.67</v>
      </c>
    </row>
    <row r="300" spans="1:14" x14ac:dyDescent="0.2">
      <c r="A300" s="17">
        <v>61720.29</v>
      </c>
      <c r="B300" s="17">
        <v>71853.45</v>
      </c>
      <c r="C300" s="17">
        <v>228702.4</v>
      </c>
      <c r="D300" s="17">
        <v>149604</v>
      </c>
      <c r="K300" s="20">
        <v>40142.57</v>
      </c>
      <c r="L300" s="20">
        <v>54898.02</v>
      </c>
      <c r="M300" s="20">
        <v>65384.22</v>
      </c>
      <c r="N300" s="20">
        <v>69242.740000000005</v>
      </c>
    </row>
    <row r="301" spans="1:14" x14ac:dyDescent="0.2">
      <c r="A301" s="17">
        <v>54219.81</v>
      </c>
      <c r="B301" s="17">
        <v>87322.12</v>
      </c>
      <c r="C301" s="17">
        <v>85548.13</v>
      </c>
      <c r="D301" s="17">
        <v>126712</v>
      </c>
      <c r="K301" s="20">
        <v>34817.269999999997</v>
      </c>
      <c r="L301" s="20">
        <v>64190.82</v>
      </c>
      <c r="M301" s="20">
        <v>77700.34</v>
      </c>
      <c r="N301" s="20">
        <v>57837.05</v>
      </c>
    </row>
    <row r="302" spans="1:14" x14ac:dyDescent="0.2">
      <c r="A302" s="17">
        <v>44289.71</v>
      </c>
      <c r="B302" s="17">
        <v>91435.4</v>
      </c>
      <c r="C302" s="17">
        <v>198419.4</v>
      </c>
      <c r="D302" s="17">
        <v>155953.60000000001</v>
      </c>
      <c r="K302" s="20">
        <v>94130.45</v>
      </c>
      <c r="L302" s="20">
        <v>95455.32</v>
      </c>
      <c r="M302" s="20">
        <v>95008.72</v>
      </c>
      <c r="N302" s="20">
        <v>90382.19</v>
      </c>
    </row>
    <row r="303" spans="1:14" x14ac:dyDescent="0.2">
      <c r="A303" s="17">
        <v>54304.75</v>
      </c>
      <c r="B303" s="17">
        <v>71979.789999999994</v>
      </c>
      <c r="C303" s="17">
        <v>113755.2</v>
      </c>
      <c r="D303" s="17">
        <v>71250.429999999993</v>
      </c>
      <c r="K303" s="20">
        <v>142933.5</v>
      </c>
      <c r="L303" s="20">
        <v>89513.96</v>
      </c>
      <c r="M303" s="20">
        <v>82466.84</v>
      </c>
      <c r="N303" s="20">
        <v>60329.69</v>
      </c>
    </row>
    <row r="304" spans="1:14" x14ac:dyDescent="0.2">
      <c r="A304" s="17">
        <v>103659.2</v>
      </c>
      <c r="B304" s="17">
        <v>77366.02</v>
      </c>
      <c r="C304" s="17">
        <v>27880.29</v>
      </c>
      <c r="D304" s="17">
        <v>119499.3</v>
      </c>
      <c r="K304" s="20">
        <v>16204.19</v>
      </c>
      <c r="L304" s="20">
        <v>111399</v>
      </c>
      <c r="M304" s="20">
        <v>79063.47</v>
      </c>
      <c r="N304" s="20">
        <v>61243.48</v>
      </c>
    </row>
    <row r="305" spans="1:14" x14ac:dyDescent="0.2">
      <c r="A305" s="17">
        <v>72042.87</v>
      </c>
      <c r="B305" s="17">
        <v>111727.3</v>
      </c>
      <c r="C305" s="17">
        <v>112369.60000000001</v>
      </c>
      <c r="D305" s="17">
        <v>135593.70000000001</v>
      </c>
      <c r="K305" s="20">
        <v>15630.16</v>
      </c>
      <c r="L305" s="20">
        <v>89650.44</v>
      </c>
      <c r="M305" s="20">
        <v>99857.34</v>
      </c>
      <c r="N305" s="20">
        <v>81911.02</v>
      </c>
    </row>
    <row r="306" spans="1:14" x14ac:dyDescent="0.2">
      <c r="A306" s="17">
        <v>61167.78</v>
      </c>
      <c r="B306" s="17">
        <v>97643.75</v>
      </c>
      <c r="C306" s="17">
        <v>245190.6</v>
      </c>
      <c r="D306" s="17">
        <v>53320.12</v>
      </c>
      <c r="K306" s="20">
        <v>80488.62</v>
      </c>
      <c r="L306" s="20">
        <v>74826</v>
      </c>
      <c r="M306" s="20">
        <v>99399.9</v>
      </c>
      <c r="N306" s="20">
        <v>77370.820000000007</v>
      </c>
    </row>
    <row r="307" spans="1:14" x14ac:dyDescent="0.2">
      <c r="A307" s="17">
        <v>39244.720000000001</v>
      </c>
      <c r="B307" s="17">
        <v>121780</v>
      </c>
      <c r="C307" s="17">
        <v>162182.39999999999</v>
      </c>
      <c r="D307" s="17">
        <v>154921.70000000001</v>
      </c>
      <c r="K307" s="20">
        <v>70095.91</v>
      </c>
      <c r="L307" s="20">
        <v>93444.71</v>
      </c>
      <c r="M307" s="20">
        <v>119871</v>
      </c>
      <c r="N307" s="20">
        <v>60818.720000000001</v>
      </c>
    </row>
    <row r="308" spans="1:14" x14ac:dyDescent="0.2">
      <c r="A308" s="17">
        <v>14716.22</v>
      </c>
      <c r="B308" s="17">
        <v>63019.79</v>
      </c>
      <c r="C308" s="17">
        <v>159136.79999999999</v>
      </c>
      <c r="D308" s="17">
        <v>211552.7</v>
      </c>
      <c r="K308" s="20">
        <v>32814.17</v>
      </c>
      <c r="L308" s="20">
        <v>75993.55</v>
      </c>
      <c r="M308" s="20">
        <v>60886.38</v>
      </c>
      <c r="N308" s="20">
        <v>69398.149999999994</v>
      </c>
    </row>
    <row r="309" spans="1:14" x14ac:dyDescent="0.2">
      <c r="A309" s="17">
        <v>15368.46</v>
      </c>
      <c r="B309" s="17">
        <v>87396.74</v>
      </c>
      <c r="C309" s="17">
        <v>187207.7</v>
      </c>
      <c r="D309" s="17">
        <v>104076.7</v>
      </c>
      <c r="K309" s="20">
        <v>69588.460000000006</v>
      </c>
      <c r="L309" s="20">
        <v>82215.320000000007</v>
      </c>
      <c r="M309" s="20">
        <v>77581.22</v>
      </c>
      <c r="N309" s="20">
        <v>45908.45</v>
      </c>
    </row>
    <row r="310" spans="1:14" x14ac:dyDescent="0.2">
      <c r="A310" s="17">
        <v>18094.63</v>
      </c>
      <c r="B310" s="17">
        <v>139169.70000000001</v>
      </c>
      <c r="C310" s="17">
        <v>229556.7</v>
      </c>
      <c r="D310" s="17">
        <v>94347.55</v>
      </c>
      <c r="K310" s="20">
        <v>69284.740000000005</v>
      </c>
      <c r="L310" s="20">
        <v>80460.81</v>
      </c>
      <c r="M310" s="20">
        <v>79840.13</v>
      </c>
      <c r="N310" s="20">
        <v>69944.47</v>
      </c>
    </row>
    <row r="311" spans="1:14" x14ac:dyDescent="0.2">
      <c r="A311" s="17">
        <v>34349.03</v>
      </c>
      <c r="B311" s="17">
        <v>70406.960000000006</v>
      </c>
      <c r="C311" s="17">
        <v>180206.8</v>
      </c>
      <c r="D311" s="17">
        <v>104238.2</v>
      </c>
      <c r="K311" s="20">
        <v>116343.4</v>
      </c>
      <c r="L311" s="20">
        <v>72355.240000000005</v>
      </c>
      <c r="M311" s="20">
        <v>87602.67</v>
      </c>
      <c r="N311" s="20">
        <v>56089.5</v>
      </c>
    </row>
    <row r="312" spans="1:14" x14ac:dyDescent="0.2">
      <c r="A312" s="17">
        <v>6266.0410000000002</v>
      </c>
      <c r="B312" s="17">
        <v>64457.05</v>
      </c>
      <c r="C312" s="17">
        <v>142575.9</v>
      </c>
      <c r="D312" s="17">
        <v>127079.2</v>
      </c>
      <c r="K312" s="20">
        <v>44103.31</v>
      </c>
      <c r="L312" s="20">
        <v>54008.46</v>
      </c>
      <c r="M312" s="20">
        <v>96030.09</v>
      </c>
      <c r="N312" s="20">
        <v>67535.58</v>
      </c>
    </row>
    <row r="313" spans="1:14" x14ac:dyDescent="0.2">
      <c r="A313" s="17">
        <v>30673.119999999999</v>
      </c>
      <c r="B313" s="17">
        <v>45356.94</v>
      </c>
      <c r="C313" s="17">
        <v>178751.6</v>
      </c>
      <c r="D313" s="17">
        <v>137268.5</v>
      </c>
      <c r="K313" s="20">
        <v>58658.15</v>
      </c>
      <c r="L313" s="20">
        <v>103617.8</v>
      </c>
      <c r="M313" s="20">
        <v>105858</v>
      </c>
      <c r="N313" s="20">
        <v>46417.58</v>
      </c>
    </row>
    <row r="314" spans="1:14" x14ac:dyDescent="0.2">
      <c r="A314" s="17">
        <v>5746.9560000000001</v>
      </c>
      <c r="B314" s="17">
        <v>96327.79</v>
      </c>
      <c r="C314" s="17"/>
      <c r="D314" s="17">
        <v>101449.5</v>
      </c>
      <c r="K314" s="20">
        <v>69404.81</v>
      </c>
      <c r="L314" s="20">
        <v>29502.5</v>
      </c>
      <c r="M314" s="20">
        <v>86921.68</v>
      </c>
      <c r="N314" s="20">
        <v>83423.929999999993</v>
      </c>
    </row>
    <row r="315" spans="1:14" x14ac:dyDescent="0.2">
      <c r="A315" s="17">
        <v>45489.38</v>
      </c>
      <c r="B315" s="17">
        <v>28887.4</v>
      </c>
      <c r="C315" s="17">
        <v>226375.5</v>
      </c>
      <c r="D315" s="17">
        <v>184454.1</v>
      </c>
      <c r="K315" s="20">
        <v>62507.4</v>
      </c>
      <c r="L315" s="20">
        <v>77010.95</v>
      </c>
      <c r="M315" s="20">
        <v>78027.86</v>
      </c>
      <c r="N315" s="20">
        <v>57195.28</v>
      </c>
    </row>
    <row r="316" spans="1:14" x14ac:dyDescent="0.2">
      <c r="A316" s="17">
        <v>22132.26</v>
      </c>
      <c r="B316" s="17">
        <v>68124.77</v>
      </c>
      <c r="C316" s="17">
        <v>125037.4</v>
      </c>
      <c r="D316" s="17">
        <v>187303.7</v>
      </c>
      <c r="K316" s="20">
        <v>137414.1</v>
      </c>
      <c r="L316" s="20">
        <v>85904.65</v>
      </c>
      <c r="M316" s="20">
        <v>93320.74</v>
      </c>
      <c r="N316" s="20">
        <v>47306.19</v>
      </c>
    </row>
    <row r="317" spans="1:14" x14ac:dyDescent="0.2">
      <c r="A317" s="17">
        <v>30641.21</v>
      </c>
      <c r="B317" s="17">
        <v>85460.79</v>
      </c>
      <c r="C317" s="17">
        <v>211229.7</v>
      </c>
      <c r="D317" s="17">
        <v>90803</v>
      </c>
      <c r="K317" s="20">
        <v>86415.42</v>
      </c>
      <c r="L317" s="20">
        <v>90130.01</v>
      </c>
      <c r="M317" s="20">
        <v>108947</v>
      </c>
      <c r="N317" s="20">
        <v>50649.19</v>
      </c>
    </row>
    <row r="318" spans="1:14" x14ac:dyDescent="0.2">
      <c r="A318" s="17">
        <v>86463.56</v>
      </c>
      <c r="B318" s="17">
        <v>78911.17</v>
      </c>
      <c r="C318" s="17">
        <v>237227.1</v>
      </c>
      <c r="D318" s="17">
        <v>115815.1</v>
      </c>
      <c r="K318" s="20">
        <v>68034.66</v>
      </c>
      <c r="L318" s="20">
        <v>185996.1</v>
      </c>
      <c r="M318" s="20"/>
      <c r="N318" s="20">
        <v>42128.41</v>
      </c>
    </row>
    <row r="319" spans="1:14" x14ac:dyDescent="0.2">
      <c r="A319" s="17">
        <v>13549.72</v>
      </c>
      <c r="B319" s="17">
        <v>165164.4</v>
      </c>
      <c r="C319" s="17">
        <v>166757.9</v>
      </c>
      <c r="D319" s="17">
        <v>60652.09</v>
      </c>
      <c r="K319" s="20">
        <v>33376.67</v>
      </c>
      <c r="L319" s="20">
        <v>46983.4</v>
      </c>
      <c r="M319" s="20">
        <v>93385.19</v>
      </c>
      <c r="N319" s="20">
        <v>53769.06</v>
      </c>
    </row>
    <row r="320" spans="1:14" x14ac:dyDescent="0.2">
      <c r="A320" s="17">
        <v>111765.3</v>
      </c>
      <c r="B320" s="17">
        <v>52876.43</v>
      </c>
      <c r="C320" s="17">
        <v>153695.79999999999</v>
      </c>
      <c r="D320" s="17">
        <v>63212.57</v>
      </c>
      <c r="K320" s="20">
        <v>57484.85</v>
      </c>
      <c r="L320" s="20">
        <v>84072.77</v>
      </c>
      <c r="M320" s="20">
        <v>95549</v>
      </c>
      <c r="N320" s="20">
        <v>35224.730000000003</v>
      </c>
    </row>
    <row r="321" spans="1:14" x14ac:dyDescent="0.2">
      <c r="A321" s="17">
        <v>17807.150000000001</v>
      </c>
      <c r="B321" s="17">
        <v>62891.05</v>
      </c>
      <c r="C321" s="17">
        <v>179808.4</v>
      </c>
      <c r="D321" s="17">
        <v>100016.9</v>
      </c>
      <c r="K321" s="20">
        <v>59773.760000000002</v>
      </c>
      <c r="L321" s="20">
        <v>63749.51</v>
      </c>
      <c r="M321" s="20">
        <v>77779.759999999995</v>
      </c>
      <c r="N321" s="20">
        <v>44517.22</v>
      </c>
    </row>
    <row r="322" spans="1:14" x14ac:dyDescent="0.2">
      <c r="A322" s="17">
        <v>30277.43</v>
      </c>
      <c r="B322" s="17">
        <v>88577.94</v>
      </c>
      <c r="C322" s="17">
        <v>190601.60000000001</v>
      </c>
      <c r="D322" s="17">
        <v>88126.720000000001</v>
      </c>
      <c r="K322" s="20">
        <v>64391.51</v>
      </c>
      <c r="L322" s="20">
        <v>97437.99</v>
      </c>
      <c r="M322" s="20">
        <v>98623.57</v>
      </c>
      <c r="N322" s="20">
        <v>51876.99</v>
      </c>
    </row>
    <row r="323" spans="1:14" x14ac:dyDescent="0.2">
      <c r="A323" s="17">
        <v>32040.53</v>
      </c>
      <c r="B323" s="17">
        <v>123528.7</v>
      </c>
      <c r="C323" s="17">
        <v>295992.90000000002</v>
      </c>
      <c r="D323" s="17">
        <v>101365</v>
      </c>
      <c r="K323" s="20">
        <v>28470.13</v>
      </c>
      <c r="L323" s="20">
        <v>63431.99</v>
      </c>
      <c r="M323" s="20">
        <v>86952.02</v>
      </c>
      <c r="N323" s="20">
        <v>45937.79</v>
      </c>
    </row>
    <row r="324" spans="1:14" x14ac:dyDescent="0.2">
      <c r="A324" s="17">
        <v>49035.23</v>
      </c>
      <c r="B324" s="17">
        <v>50099.41</v>
      </c>
      <c r="C324" s="17">
        <v>163691.1</v>
      </c>
      <c r="D324" s="17">
        <v>101955.4</v>
      </c>
      <c r="K324" s="20">
        <v>41863.879999999997</v>
      </c>
      <c r="L324" s="20">
        <v>74512.740000000005</v>
      </c>
      <c r="M324" s="20">
        <v>77754.02</v>
      </c>
      <c r="N324" s="20">
        <v>170655.6</v>
      </c>
    </row>
    <row r="325" spans="1:14" x14ac:dyDescent="0.2">
      <c r="A325" s="17">
        <v>40394.800000000003</v>
      </c>
      <c r="B325" s="17">
        <v>58357.66</v>
      </c>
      <c r="C325" s="17">
        <v>201219.9</v>
      </c>
      <c r="D325" s="17">
        <v>100049</v>
      </c>
      <c r="K325" s="20">
        <v>49895.18</v>
      </c>
      <c r="L325" s="20">
        <v>52700.26</v>
      </c>
      <c r="M325" s="20">
        <v>88842.71</v>
      </c>
      <c r="N325" s="20">
        <v>72952.11</v>
      </c>
    </row>
    <row r="326" spans="1:14" x14ac:dyDescent="0.2">
      <c r="A326" s="17">
        <v>23423.1</v>
      </c>
      <c r="B326" s="17">
        <v>49689.7</v>
      </c>
      <c r="C326" s="17">
        <v>161378.29999999999</v>
      </c>
      <c r="D326" s="17">
        <v>61289.59</v>
      </c>
      <c r="K326" s="20">
        <v>67844.23</v>
      </c>
      <c r="L326" s="20">
        <v>66705</v>
      </c>
      <c r="M326" s="20">
        <v>115979.2</v>
      </c>
      <c r="N326" s="20">
        <v>60525.440000000002</v>
      </c>
    </row>
    <row r="327" spans="1:14" x14ac:dyDescent="0.2">
      <c r="A327" s="17">
        <v>9322.1810000000005</v>
      </c>
      <c r="B327" s="17">
        <v>74023</v>
      </c>
      <c r="C327" s="17">
        <v>158076.5</v>
      </c>
      <c r="D327" s="17">
        <v>150151</v>
      </c>
      <c r="K327" s="20">
        <v>61000.43</v>
      </c>
      <c r="L327" s="20">
        <v>81105.86</v>
      </c>
      <c r="M327" s="20">
        <v>89350.04</v>
      </c>
      <c r="N327" s="20">
        <v>49806.49</v>
      </c>
    </row>
    <row r="328" spans="1:14" x14ac:dyDescent="0.2">
      <c r="A328" s="17">
        <v>7593.107</v>
      </c>
      <c r="B328" s="17">
        <v>93471.14</v>
      </c>
      <c r="C328" s="17">
        <v>225500.3</v>
      </c>
      <c r="D328" s="17">
        <v>122194.7</v>
      </c>
      <c r="K328" s="20">
        <v>102517.1</v>
      </c>
      <c r="L328" s="20">
        <v>91478.12</v>
      </c>
      <c r="M328" s="20">
        <v>98965.34</v>
      </c>
      <c r="N328" s="20">
        <v>67068.03</v>
      </c>
    </row>
    <row r="329" spans="1:14" x14ac:dyDescent="0.2">
      <c r="A329" s="17">
        <v>9134.6470000000008</v>
      </c>
      <c r="B329" s="17">
        <v>75845.919999999998</v>
      </c>
      <c r="C329" s="17">
        <v>118105.5</v>
      </c>
      <c r="D329" s="17">
        <v>237065.60000000001</v>
      </c>
      <c r="K329" s="20">
        <v>56854.05</v>
      </c>
      <c r="L329" s="20">
        <v>83137.83</v>
      </c>
      <c r="M329" s="20">
        <v>98232.42</v>
      </c>
      <c r="N329" s="20">
        <v>60935.87</v>
      </c>
    </row>
    <row r="330" spans="1:14" x14ac:dyDescent="0.2">
      <c r="A330" s="17">
        <v>102017.1</v>
      </c>
      <c r="B330" s="17">
        <v>122758.1</v>
      </c>
      <c r="C330" s="17">
        <v>143597.4</v>
      </c>
      <c r="D330" s="17">
        <v>115548.1</v>
      </c>
      <c r="K330" s="20">
        <v>94220.32</v>
      </c>
      <c r="L330" s="20">
        <v>94639.65</v>
      </c>
      <c r="M330" s="20">
        <v>77876.13</v>
      </c>
      <c r="N330" s="20">
        <v>68999.17</v>
      </c>
    </row>
    <row r="331" spans="1:14" x14ac:dyDescent="0.2">
      <c r="A331" s="17">
        <v>17696</v>
      </c>
      <c r="B331" s="17">
        <v>74546.63</v>
      </c>
      <c r="C331" s="17">
        <v>196707.20000000001</v>
      </c>
      <c r="D331" s="17">
        <v>139196.1</v>
      </c>
      <c r="K331" s="20">
        <v>49138.83</v>
      </c>
      <c r="L331" s="20">
        <v>99393.12</v>
      </c>
      <c r="M331" s="20">
        <v>76703.399999999994</v>
      </c>
      <c r="N331" s="20">
        <v>73014.240000000005</v>
      </c>
    </row>
    <row r="332" spans="1:14" x14ac:dyDescent="0.2">
      <c r="A332" s="17">
        <v>63088.91</v>
      </c>
      <c r="B332" s="17">
        <v>86280.31</v>
      </c>
      <c r="C332" s="17">
        <v>103785.9</v>
      </c>
      <c r="D332" s="17">
        <v>259102.8</v>
      </c>
      <c r="K332" s="20">
        <v>61377.3</v>
      </c>
      <c r="L332" s="20">
        <v>113216.9</v>
      </c>
      <c r="M332" s="20">
        <v>82480.429999999993</v>
      </c>
      <c r="N332" s="20">
        <v>101258.7</v>
      </c>
    </row>
    <row r="333" spans="1:14" x14ac:dyDescent="0.2">
      <c r="A333" s="17">
        <v>8422.893</v>
      </c>
      <c r="B333" s="17">
        <v>75025.78</v>
      </c>
      <c r="C333" s="17">
        <v>208125.5</v>
      </c>
      <c r="D333" s="17">
        <v>70534.7</v>
      </c>
      <c r="K333" s="20">
        <v>78924.039999999994</v>
      </c>
      <c r="L333" s="20">
        <v>52726.17</v>
      </c>
      <c r="M333" s="20">
        <v>63485</v>
      </c>
      <c r="N333" s="20">
        <v>55180.69</v>
      </c>
    </row>
    <row r="334" spans="1:14" x14ac:dyDescent="0.2">
      <c r="A334" s="17">
        <v>56571.63</v>
      </c>
      <c r="B334" s="17">
        <v>55797.25</v>
      </c>
      <c r="C334" s="17">
        <v>82738.27</v>
      </c>
      <c r="D334" s="17">
        <v>142406.6</v>
      </c>
      <c r="K334" s="20">
        <v>64982.74</v>
      </c>
      <c r="L334" s="20">
        <v>62158.67</v>
      </c>
      <c r="M334" s="20">
        <v>90172.85</v>
      </c>
      <c r="N334" s="20">
        <v>35032.769999999997</v>
      </c>
    </row>
    <row r="335" spans="1:14" x14ac:dyDescent="0.2">
      <c r="A335" s="17">
        <v>58602.19</v>
      </c>
      <c r="B335" s="17">
        <v>76371.66</v>
      </c>
      <c r="C335" s="17">
        <v>190679.4</v>
      </c>
      <c r="D335" s="17">
        <v>109855</v>
      </c>
      <c r="K335" s="20">
        <v>79634.84</v>
      </c>
      <c r="L335" s="20">
        <v>78459.34</v>
      </c>
      <c r="M335" s="20">
        <v>98023.3</v>
      </c>
      <c r="N335" s="20">
        <v>65543.62</v>
      </c>
    </row>
    <row r="336" spans="1:14" x14ac:dyDescent="0.2">
      <c r="A336" s="17">
        <v>44489.25</v>
      </c>
      <c r="B336" s="17">
        <v>66538.149999999994</v>
      </c>
      <c r="C336" s="17">
        <v>230957.4</v>
      </c>
      <c r="D336" s="17">
        <v>122290.1</v>
      </c>
      <c r="K336" s="20">
        <v>35003.94</v>
      </c>
      <c r="L336" s="20">
        <v>73442.820000000007</v>
      </c>
      <c r="M336" s="20">
        <v>75052.429999999993</v>
      </c>
      <c r="N336" s="20">
        <v>65489.49</v>
      </c>
    </row>
    <row r="337" spans="1:14" x14ac:dyDescent="0.2">
      <c r="A337" s="17">
        <v>13590.39</v>
      </c>
      <c r="B337" s="17">
        <v>62565</v>
      </c>
      <c r="C337" s="17">
        <v>139328.4</v>
      </c>
      <c r="D337" s="17">
        <v>165449.9</v>
      </c>
      <c r="K337" s="20">
        <v>23175.68</v>
      </c>
      <c r="L337" s="20">
        <v>66635.850000000006</v>
      </c>
      <c r="M337" s="20">
        <v>72421.259999999995</v>
      </c>
      <c r="N337" s="20">
        <v>90407.18</v>
      </c>
    </row>
    <row r="338" spans="1:14" x14ac:dyDescent="0.2">
      <c r="A338" s="17">
        <v>53650.97</v>
      </c>
      <c r="B338" s="17">
        <v>46381.75</v>
      </c>
      <c r="C338" s="17">
        <v>182533.2</v>
      </c>
      <c r="D338" s="17">
        <v>80076.929999999993</v>
      </c>
      <c r="K338" s="20">
        <v>17916.759999999998</v>
      </c>
      <c r="L338" s="20">
        <v>89270.25</v>
      </c>
      <c r="M338" s="20">
        <v>55719.74</v>
      </c>
      <c r="N338" s="20">
        <v>66727.05</v>
      </c>
    </row>
    <row r="339" spans="1:14" x14ac:dyDescent="0.2">
      <c r="A339" s="17">
        <v>31825.63</v>
      </c>
      <c r="B339" s="17">
        <v>66658.070000000007</v>
      </c>
      <c r="C339" s="17">
        <v>201467.1</v>
      </c>
      <c r="D339" s="17">
        <v>104880</v>
      </c>
      <c r="K339" s="20">
        <v>49305.65</v>
      </c>
      <c r="L339" s="20">
        <v>63276.18</v>
      </c>
      <c r="M339" s="20">
        <v>104546.5</v>
      </c>
      <c r="N339" s="20">
        <v>53262.55</v>
      </c>
    </row>
    <row r="340" spans="1:14" x14ac:dyDescent="0.2">
      <c r="A340" s="17">
        <v>13067.93</v>
      </c>
      <c r="B340" s="17">
        <v>59330.58</v>
      </c>
      <c r="C340" s="17">
        <v>137929.5</v>
      </c>
      <c r="D340" s="17">
        <v>148563.20000000001</v>
      </c>
      <c r="K340" s="20">
        <v>124582.1</v>
      </c>
      <c r="L340" s="20">
        <v>88450.67</v>
      </c>
      <c r="M340" s="20">
        <v>64175.72</v>
      </c>
      <c r="N340" s="20">
        <v>35697.67</v>
      </c>
    </row>
    <row r="341" spans="1:14" x14ac:dyDescent="0.2">
      <c r="A341" s="17">
        <v>73280.11</v>
      </c>
      <c r="B341" s="17">
        <v>75021</v>
      </c>
      <c r="C341" s="17">
        <v>146679.9</v>
      </c>
      <c r="D341" s="17">
        <v>169480.7</v>
      </c>
      <c r="K341" s="20">
        <v>33122.160000000003</v>
      </c>
      <c r="L341" s="20">
        <v>87197.06</v>
      </c>
      <c r="M341" s="20">
        <v>74260.929999999993</v>
      </c>
      <c r="N341" s="20">
        <v>80411.570000000007</v>
      </c>
    </row>
    <row r="342" spans="1:14" x14ac:dyDescent="0.2">
      <c r="A342" s="17">
        <v>7103.9210000000003</v>
      </c>
      <c r="B342" s="17">
        <v>88353.23</v>
      </c>
      <c r="C342" s="17">
        <v>133023.9</v>
      </c>
      <c r="D342" s="17">
        <v>146288.4</v>
      </c>
      <c r="K342" s="20">
        <v>84716.36</v>
      </c>
      <c r="L342" s="20">
        <v>124487.5</v>
      </c>
      <c r="M342" s="20">
        <v>82295.66</v>
      </c>
      <c r="N342" s="20">
        <v>74844.12</v>
      </c>
    </row>
    <row r="343" spans="1:14" x14ac:dyDescent="0.2">
      <c r="A343" s="17">
        <v>15983.24</v>
      </c>
      <c r="B343" s="17">
        <v>101758.2</v>
      </c>
      <c r="C343" s="17">
        <v>134729.60000000001</v>
      </c>
      <c r="D343" s="17">
        <v>50821.59</v>
      </c>
      <c r="K343" s="20">
        <v>18911.75</v>
      </c>
      <c r="L343" s="20">
        <v>127800.3</v>
      </c>
      <c r="M343" s="20">
        <v>98262.95</v>
      </c>
      <c r="N343" s="20">
        <v>55369.599999999999</v>
      </c>
    </row>
    <row r="344" spans="1:14" x14ac:dyDescent="0.2">
      <c r="A344" s="17">
        <v>91195.32</v>
      </c>
      <c r="B344" s="17">
        <v>133679.6</v>
      </c>
      <c r="C344" s="17">
        <v>191087.8</v>
      </c>
      <c r="D344" s="17">
        <v>77476.88</v>
      </c>
      <c r="K344" s="20">
        <v>39251.300000000003</v>
      </c>
      <c r="L344" s="20">
        <v>81663.3</v>
      </c>
      <c r="M344" s="20">
        <v>74397.25</v>
      </c>
      <c r="N344" s="20">
        <v>95137.23</v>
      </c>
    </row>
    <row r="345" spans="1:14" x14ac:dyDescent="0.2">
      <c r="A345" s="17">
        <v>89628.479999999996</v>
      </c>
      <c r="B345" s="17">
        <v>113518.8</v>
      </c>
      <c r="C345" s="17">
        <v>70429.52</v>
      </c>
      <c r="D345" s="17">
        <v>98550.77</v>
      </c>
      <c r="K345" s="20">
        <v>65587.13</v>
      </c>
      <c r="L345" s="20">
        <v>107314.6</v>
      </c>
      <c r="M345" s="20">
        <v>73951.710000000006</v>
      </c>
      <c r="N345" s="20">
        <v>86437.97</v>
      </c>
    </row>
    <row r="346" spans="1:14" x14ac:dyDescent="0.2">
      <c r="A346" s="17">
        <v>31347.14</v>
      </c>
      <c r="B346" s="17">
        <v>103382.6</v>
      </c>
      <c r="C346" s="17">
        <v>161974.70000000001</v>
      </c>
      <c r="D346" s="17">
        <v>86860.59</v>
      </c>
      <c r="K346" s="20">
        <v>82662.070000000007</v>
      </c>
      <c r="L346" s="20">
        <v>79803.61</v>
      </c>
      <c r="M346" s="20">
        <v>147006.1</v>
      </c>
      <c r="N346" s="20">
        <v>70098</v>
      </c>
    </row>
    <row r="347" spans="1:14" x14ac:dyDescent="0.2">
      <c r="A347" s="17">
        <v>58863.22</v>
      </c>
      <c r="B347" s="17">
        <v>62031.32</v>
      </c>
      <c r="C347" s="17">
        <v>34743.25</v>
      </c>
      <c r="D347" s="17">
        <v>87721.95</v>
      </c>
      <c r="K347" s="20">
        <v>69883.12</v>
      </c>
      <c r="L347" s="20">
        <v>79033.75</v>
      </c>
      <c r="M347" s="20">
        <v>82262.41</v>
      </c>
      <c r="N347" s="20">
        <v>133215.6</v>
      </c>
    </row>
    <row r="348" spans="1:14" x14ac:dyDescent="0.2">
      <c r="A348" s="17">
        <v>46419.01</v>
      </c>
      <c r="B348" s="17">
        <v>85627.17</v>
      </c>
      <c r="C348" s="17">
        <v>145247.29999999999</v>
      </c>
      <c r="D348" s="17">
        <v>129699.4</v>
      </c>
      <c r="K348" s="20">
        <v>41711.42</v>
      </c>
      <c r="L348" s="20">
        <v>71068.92</v>
      </c>
      <c r="M348" s="20">
        <v>87810.72</v>
      </c>
      <c r="N348" s="20">
        <v>49160.89</v>
      </c>
    </row>
    <row r="349" spans="1:14" x14ac:dyDescent="0.2">
      <c r="A349" s="17">
        <v>53003</v>
      </c>
      <c r="B349" s="17">
        <v>56548.25</v>
      </c>
      <c r="C349" s="17">
        <v>176077.2</v>
      </c>
      <c r="D349" s="17">
        <v>78665.570000000007</v>
      </c>
      <c r="K349" s="20">
        <v>67151.7</v>
      </c>
      <c r="L349" s="20">
        <v>103536.3</v>
      </c>
      <c r="M349" s="20">
        <v>67724.41</v>
      </c>
      <c r="N349" s="20">
        <v>60879.14</v>
      </c>
    </row>
    <row r="350" spans="1:14" x14ac:dyDescent="0.2">
      <c r="A350" s="17">
        <v>19933</v>
      </c>
      <c r="B350" s="17">
        <v>99463.87</v>
      </c>
      <c r="C350" s="17">
        <v>214707.1</v>
      </c>
      <c r="D350" s="17">
        <v>80377.440000000002</v>
      </c>
      <c r="K350" s="20">
        <v>39134.699999999997</v>
      </c>
      <c r="L350" s="20">
        <v>69965.19</v>
      </c>
      <c r="M350" s="20">
        <v>66792.59</v>
      </c>
      <c r="N350" s="20">
        <v>66407.09</v>
      </c>
    </row>
    <row r="351" spans="1:14" x14ac:dyDescent="0.2">
      <c r="A351" s="17">
        <v>9457.268</v>
      </c>
      <c r="B351" s="17">
        <v>88801.73</v>
      </c>
      <c r="C351" s="17">
        <v>140015.1</v>
      </c>
      <c r="D351" s="17">
        <v>51515.51</v>
      </c>
      <c r="K351" s="20">
        <v>23859.88</v>
      </c>
      <c r="L351" s="20">
        <v>71106.33</v>
      </c>
      <c r="M351" s="20">
        <v>58506.75</v>
      </c>
      <c r="N351" s="20">
        <v>16036.07</v>
      </c>
    </row>
    <row r="352" spans="1:14" x14ac:dyDescent="0.2">
      <c r="A352" s="17">
        <v>76305.62</v>
      </c>
      <c r="B352" s="17">
        <v>76210.78</v>
      </c>
      <c r="C352" s="17">
        <v>253404</v>
      </c>
      <c r="D352" s="17">
        <v>83964.76</v>
      </c>
      <c r="K352" s="20">
        <v>111003.8</v>
      </c>
      <c r="L352" s="20">
        <v>134399.29999999999</v>
      </c>
      <c r="M352" s="20">
        <v>64569.64</v>
      </c>
      <c r="N352" s="20">
        <v>48281.440000000002</v>
      </c>
    </row>
    <row r="353" spans="1:14" x14ac:dyDescent="0.2">
      <c r="A353" s="17">
        <v>38240.92</v>
      </c>
      <c r="B353" s="17">
        <v>192739.4</v>
      </c>
      <c r="C353" s="17">
        <v>79389.39</v>
      </c>
      <c r="D353" s="17">
        <v>109794.8</v>
      </c>
      <c r="K353" s="20">
        <v>8446.3420000000006</v>
      </c>
      <c r="L353" s="20">
        <v>79508.75</v>
      </c>
      <c r="M353" s="20">
        <v>108749.2</v>
      </c>
      <c r="N353" s="20">
        <v>97479.52</v>
      </c>
    </row>
    <row r="354" spans="1:14" x14ac:dyDescent="0.2">
      <c r="A354" s="17">
        <v>29051.63</v>
      </c>
      <c r="B354" s="17">
        <v>107189.5</v>
      </c>
      <c r="C354" s="17">
        <v>215054.4</v>
      </c>
      <c r="D354" s="17">
        <v>123095.7</v>
      </c>
      <c r="K354" s="20">
        <v>54223.74</v>
      </c>
      <c r="L354" s="20">
        <v>84615.5</v>
      </c>
      <c r="M354" s="20">
        <v>81959.600000000006</v>
      </c>
      <c r="N354" s="20">
        <v>78657.55</v>
      </c>
    </row>
    <row r="355" spans="1:14" x14ac:dyDescent="0.2">
      <c r="A355" s="17">
        <v>15594.9</v>
      </c>
      <c r="B355" s="17">
        <v>58287.67</v>
      </c>
      <c r="C355" s="17">
        <v>150208.4</v>
      </c>
      <c r="D355" s="17">
        <v>14991.89</v>
      </c>
      <c r="K355" s="20">
        <v>118396.9</v>
      </c>
      <c r="L355" s="20">
        <v>78999.960000000006</v>
      </c>
      <c r="M355" s="20">
        <v>152176.70000000001</v>
      </c>
      <c r="N355" s="20">
        <v>63203.45</v>
      </c>
    </row>
    <row r="356" spans="1:14" x14ac:dyDescent="0.2">
      <c r="A356" s="17">
        <v>18269.599999999999</v>
      </c>
      <c r="B356" s="17">
        <v>90590.13</v>
      </c>
      <c r="C356" s="17">
        <v>214652</v>
      </c>
      <c r="D356" s="17">
        <v>117526.3</v>
      </c>
      <c r="K356" s="20">
        <v>113147.3</v>
      </c>
      <c r="L356" s="20">
        <v>78727.960000000006</v>
      </c>
      <c r="M356" s="20">
        <v>69561.03</v>
      </c>
      <c r="N356" s="20">
        <v>72496.33</v>
      </c>
    </row>
    <row r="357" spans="1:14" x14ac:dyDescent="0.2">
      <c r="A357" s="17">
        <v>18637.47</v>
      </c>
      <c r="B357" s="17">
        <v>67052.08</v>
      </c>
      <c r="C357" s="17">
        <v>208048.8</v>
      </c>
      <c r="D357" s="17">
        <v>193939.4</v>
      </c>
      <c r="K357" s="20">
        <v>60259.23</v>
      </c>
      <c r="L357" s="20">
        <v>77409.88</v>
      </c>
      <c r="M357" s="20">
        <v>59652.22</v>
      </c>
      <c r="N357" s="20">
        <v>47456.3</v>
      </c>
    </row>
    <row r="358" spans="1:14" x14ac:dyDescent="0.2">
      <c r="A358" s="17">
        <v>68432.67</v>
      </c>
      <c r="B358" s="17">
        <v>66169.37</v>
      </c>
      <c r="C358" s="17">
        <v>180822.1</v>
      </c>
      <c r="D358" s="17">
        <v>145147</v>
      </c>
      <c r="K358" s="20">
        <v>29580.799999999999</v>
      </c>
      <c r="L358" s="20">
        <v>56274.15</v>
      </c>
      <c r="M358" s="20">
        <v>94913.48</v>
      </c>
      <c r="N358" s="20">
        <v>70495.570000000007</v>
      </c>
    </row>
    <row r="359" spans="1:14" x14ac:dyDescent="0.2">
      <c r="A359" s="17">
        <v>9799.8240000000005</v>
      </c>
      <c r="B359" s="17">
        <v>43549.07</v>
      </c>
      <c r="C359" s="17">
        <v>160566</v>
      </c>
      <c r="D359" s="17">
        <v>68760.72</v>
      </c>
      <c r="K359" s="20">
        <v>62297.06</v>
      </c>
      <c r="L359" s="20">
        <v>79761.67</v>
      </c>
      <c r="M359" s="20">
        <v>82645.98</v>
      </c>
      <c r="N359" s="20">
        <v>59663.41</v>
      </c>
    </row>
    <row r="360" spans="1:14" x14ac:dyDescent="0.2">
      <c r="A360" s="17">
        <v>38891.019999999997</v>
      </c>
      <c r="B360" s="17">
        <v>71509.67</v>
      </c>
      <c r="C360" s="17">
        <v>106052.2</v>
      </c>
      <c r="D360" s="17">
        <v>111020.5</v>
      </c>
      <c r="K360" s="20">
        <v>58567.27</v>
      </c>
      <c r="L360" s="20">
        <v>78012.789999999994</v>
      </c>
      <c r="M360" s="20">
        <v>13550.2</v>
      </c>
      <c r="N360" s="20">
        <v>65997.460000000006</v>
      </c>
    </row>
    <row r="361" spans="1:14" x14ac:dyDescent="0.2">
      <c r="A361" s="17">
        <v>26980.080000000002</v>
      </c>
      <c r="B361" s="17">
        <v>63495.22</v>
      </c>
      <c r="C361" s="17">
        <v>124731.2</v>
      </c>
      <c r="D361" s="17">
        <v>72476.94</v>
      </c>
      <c r="K361" s="20">
        <v>79589.73</v>
      </c>
      <c r="L361" s="20">
        <v>66535.28</v>
      </c>
      <c r="M361" s="20">
        <v>74686</v>
      </c>
      <c r="N361" s="20">
        <v>50263.25</v>
      </c>
    </row>
    <row r="362" spans="1:14" x14ac:dyDescent="0.2">
      <c r="A362" s="17">
        <v>17164.98</v>
      </c>
      <c r="B362" s="17">
        <v>49162.879999999997</v>
      </c>
      <c r="C362" s="17">
        <v>158152.5</v>
      </c>
      <c r="D362" s="17">
        <v>11340.43</v>
      </c>
      <c r="K362" s="20">
        <v>22825</v>
      </c>
      <c r="L362" s="20">
        <v>74568.42</v>
      </c>
      <c r="M362" s="20">
        <v>83737.240000000005</v>
      </c>
      <c r="N362" s="20">
        <v>53028.43</v>
      </c>
    </row>
    <row r="363" spans="1:14" x14ac:dyDescent="0.2">
      <c r="A363" s="17">
        <v>92679.61</v>
      </c>
      <c r="B363" s="17">
        <v>78440.820000000007</v>
      </c>
      <c r="C363" s="17">
        <v>237247.2</v>
      </c>
      <c r="D363" s="17">
        <v>109335</v>
      </c>
      <c r="K363" s="20">
        <v>41019.730000000003</v>
      </c>
      <c r="L363" s="20">
        <v>68537.13</v>
      </c>
      <c r="M363" s="20">
        <v>57124.74</v>
      </c>
      <c r="N363" s="20">
        <v>60105.279999999999</v>
      </c>
    </row>
    <row r="364" spans="1:14" x14ac:dyDescent="0.2">
      <c r="A364" s="17">
        <v>52662.75</v>
      </c>
      <c r="B364" s="17">
        <v>75417.84</v>
      </c>
      <c r="C364" s="17">
        <v>38393.370000000003</v>
      </c>
      <c r="D364" s="17">
        <v>113729.1</v>
      </c>
      <c r="K364" s="20">
        <v>100425.2</v>
      </c>
      <c r="L364" s="20">
        <v>105704.6</v>
      </c>
      <c r="M364" s="20">
        <v>57114.68</v>
      </c>
      <c r="N364" s="20">
        <v>61188.9</v>
      </c>
    </row>
    <row r="365" spans="1:14" x14ac:dyDescent="0.2">
      <c r="A365" s="17">
        <v>22170.1</v>
      </c>
      <c r="B365" s="17">
        <v>108503.8</v>
      </c>
      <c r="C365" s="17">
        <v>218545.9</v>
      </c>
      <c r="D365" s="17">
        <v>127871.7</v>
      </c>
      <c r="K365" s="20">
        <v>14078.23</v>
      </c>
      <c r="L365" s="20">
        <v>36345.730000000003</v>
      </c>
      <c r="M365" s="20">
        <v>58990.25</v>
      </c>
      <c r="N365" s="20">
        <v>73101</v>
      </c>
    </row>
    <row r="366" spans="1:14" x14ac:dyDescent="0.2">
      <c r="A366" s="17">
        <v>130013.6</v>
      </c>
      <c r="B366" s="17">
        <v>30332.29</v>
      </c>
      <c r="C366" s="17">
        <v>85516.21</v>
      </c>
      <c r="D366" s="17">
        <v>136627.79999999999</v>
      </c>
      <c r="K366" s="20">
        <v>74462.75</v>
      </c>
      <c r="L366" s="20">
        <v>82419.77</v>
      </c>
      <c r="M366" s="20">
        <v>85522.05</v>
      </c>
      <c r="N366" s="20">
        <v>59483.4</v>
      </c>
    </row>
    <row r="367" spans="1:14" x14ac:dyDescent="0.2">
      <c r="A367" s="17">
        <v>15812.75</v>
      </c>
      <c r="B367" s="17">
        <v>99630.07</v>
      </c>
      <c r="C367" s="17">
        <v>201157.2</v>
      </c>
      <c r="D367" s="17">
        <v>74457.17</v>
      </c>
      <c r="K367" s="20">
        <v>68782.7</v>
      </c>
      <c r="L367" s="20">
        <v>110576.6</v>
      </c>
      <c r="M367" s="20">
        <v>67768.84</v>
      </c>
      <c r="N367" s="20">
        <v>43160.51</v>
      </c>
    </row>
    <row r="368" spans="1:14" x14ac:dyDescent="0.2">
      <c r="A368" s="17">
        <v>26578.13</v>
      </c>
      <c r="B368" s="17">
        <v>110498.9</v>
      </c>
      <c r="C368" s="17">
        <v>146837.4</v>
      </c>
      <c r="D368" s="17">
        <v>126568.4</v>
      </c>
      <c r="K368" s="20">
        <v>47462.15</v>
      </c>
      <c r="L368" s="20">
        <v>75300.31</v>
      </c>
      <c r="M368" s="20">
        <v>71862.47</v>
      </c>
      <c r="N368" s="20">
        <v>72721.119999999995</v>
      </c>
    </row>
    <row r="369" spans="1:14" x14ac:dyDescent="0.2">
      <c r="A369" s="17">
        <v>129017.9</v>
      </c>
      <c r="B369" s="17">
        <v>48016.42</v>
      </c>
      <c r="C369" s="17">
        <v>274901.8</v>
      </c>
      <c r="D369" s="17">
        <v>208319.6</v>
      </c>
      <c r="K369" s="20">
        <v>47994.11</v>
      </c>
      <c r="L369" s="20">
        <v>68328.210000000006</v>
      </c>
      <c r="M369" s="20">
        <v>79388.12</v>
      </c>
      <c r="N369" s="20">
        <v>58860.77</v>
      </c>
    </row>
    <row r="370" spans="1:14" x14ac:dyDescent="0.2">
      <c r="A370" s="17">
        <v>57004.2</v>
      </c>
      <c r="B370" s="17">
        <v>72899.240000000005</v>
      </c>
      <c r="C370" s="17">
        <v>76107.740000000005</v>
      </c>
      <c r="D370" s="17">
        <v>98499.8</v>
      </c>
      <c r="K370" s="20">
        <v>73439.05</v>
      </c>
      <c r="L370" s="20">
        <v>60117.41</v>
      </c>
      <c r="M370" s="20">
        <v>76503.820000000007</v>
      </c>
      <c r="N370" s="20">
        <v>85997.8</v>
      </c>
    </row>
    <row r="371" spans="1:14" x14ac:dyDescent="0.2">
      <c r="A371" s="17">
        <v>19930.080000000002</v>
      </c>
      <c r="B371" s="17">
        <v>86780.15</v>
      </c>
      <c r="C371" s="17">
        <v>136208</v>
      </c>
      <c r="D371" s="17">
        <v>169674.9</v>
      </c>
      <c r="K371" s="20">
        <v>18833.099999999999</v>
      </c>
      <c r="L371" s="20">
        <v>64556.63</v>
      </c>
      <c r="M371" s="20">
        <v>78745.42</v>
      </c>
      <c r="N371" s="20">
        <v>63168.21</v>
      </c>
    </row>
    <row r="372" spans="1:14" x14ac:dyDescent="0.2">
      <c r="A372" s="17">
        <v>24149.07</v>
      </c>
      <c r="B372" s="17">
        <v>58504.67</v>
      </c>
      <c r="C372" s="17">
        <v>184306.8</v>
      </c>
      <c r="D372" s="17">
        <v>100769.4</v>
      </c>
      <c r="K372" s="20">
        <v>79107.23</v>
      </c>
      <c r="L372" s="20">
        <v>76188.75</v>
      </c>
      <c r="M372" s="20">
        <v>89780.24</v>
      </c>
      <c r="N372" s="20">
        <v>48292.92</v>
      </c>
    </row>
    <row r="373" spans="1:14" x14ac:dyDescent="0.2">
      <c r="A373" s="17">
        <v>43322.5</v>
      </c>
      <c r="B373" s="17">
        <v>54204.5</v>
      </c>
      <c r="C373" s="17">
        <v>231324.3</v>
      </c>
      <c r="D373" s="17">
        <v>36163.24</v>
      </c>
      <c r="K373" s="20">
        <v>29580.43</v>
      </c>
      <c r="L373" s="20">
        <v>150763.4</v>
      </c>
      <c r="M373" s="20">
        <v>70576.72</v>
      </c>
      <c r="N373" s="20">
        <v>73925.42</v>
      </c>
    </row>
    <row r="374" spans="1:14" x14ac:dyDescent="0.2">
      <c r="A374" s="17">
        <v>50432.63</v>
      </c>
      <c r="B374" s="17">
        <v>137142.29999999999</v>
      </c>
      <c r="C374" s="17">
        <v>284365.7</v>
      </c>
      <c r="D374" s="17">
        <v>142990.39999999999</v>
      </c>
      <c r="K374" s="20">
        <v>69386.899999999994</v>
      </c>
      <c r="L374" s="20">
        <v>66589.539999999994</v>
      </c>
      <c r="M374" s="20">
        <v>90767.4</v>
      </c>
      <c r="N374" s="20">
        <v>61624</v>
      </c>
    </row>
    <row r="375" spans="1:14" x14ac:dyDescent="0.2">
      <c r="A375" s="17">
        <v>18402.84</v>
      </c>
      <c r="B375" s="17">
        <v>87242.880000000005</v>
      </c>
      <c r="C375" s="17">
        <v>186495.5</v>
      </c>
      <c r="D375" s="17">
        <v>133716.4</v>
      </c>
      <c r="K375" s="20">
        <v>49516.97</v>
      </c>
      <c r="L375" s="20">
        <v>74812.5</v>
      </c>
      <c r="M375" s="20">
        <v>64189.27</v>
      </c>
      <c r="N375" s="20">
        <v>50708.83</v>
      </c>
    </row>
    <row r="376" spans="1:14" x14ac:dyDescent="0.2">
      <c r="A376" s="17">
        <v>15020.95</v>
      </c>
      <c r="B376" s="17">
        <v>90963.4</v>
      </c>
      <c r="C376" s="17">
        <v>115578.2</v>
      </c>
      <c r="D376" s="17">
        <v>183186.9</v>
      </c>
      <c r="K376" s="20">
        <v>50871.63</v>
      </c>
      <c r="L376" s="20">
        <v>60141.14</v>
      </c>
      <c r="M376" s="20">
        <v>65347</v>
      </c>
      <c r="N376" s="20">
        <v>75915.5</v>
      </c>
    </row>
    <row r="377" spans="1:14" x14ac:dyDescent="0.2">
      <c r="A377" s="17">
        <v>136132.20000000001</v>
      </c>
      <c r="B377" s="17">
        <v>48084.1</v>
      </c>
      <c r="C377" s="17">
        <v>148897.5</v>
      </c>
      <c r="D377" s="17">
        <v>132576.20000000001</v>
      </c>
      <c r="K377" s="20">
        <v>70056.160000000003</v>
      </c>
      <c r="L377" s="20">
        <v>50148.9</v>
      </c>
      <c r="M377" s="20">
        <v>83786.48</v>
      </c>
      <c r="N377" s="20">
        <v>40973.15</v>
      </c>
    </row>
    <row r="378" spans="1:14" x14ac:dyDescent="0.2">
      <c r="A378" s="17">
        <v>51675.83</v>
      </c>
      <c r="B378" s="17">
        <v>39792.800000000003</v>
      </c>
      <c r="C378" s="17">
        <v>139782.20000000001</v>
      </c>
      <c r="D378" s="17">
        <v>129136.1</v>
      </c>
      <c r="K378" s="20">
        <v>92613.5</v>
      </c>
      <c r="L378" s="20">
        <v>120269.2</v>
      </c>
      <c r="M378" s="20">
        <v>74973.279999999999</v>
      </c>
      <c r="N378" s="20">
        <v>63183.9</v>
      </c>
    </row>
    <row r="379" spans="1:14" x14ac:dyDescent="0.2">
      <c r="A379" s="17">
        <v>68359.789999999994</v>
      </c>
      <c r="B379" s="17">
        <v>64276.6</v>
      </c>
      <c r="C379" s="17">
        <v>105004</v>
      </c>
      <c r="D379" s="17">
        <v>203797.2</v>
      </c>
      <c r="K379" s="20">
        <v>33523.83</v>
      </c>
      <c r="L379" s="20">
        <v>70479.929999999993</v>
      </c>
      <c r="M379" s="20">
        <v>121494.7</v>
      </c>
      <c r="N379" s="20">
        <v>53681.04</v>
      </c>
    </row>
    <row r="380" spans="1:14" x14ac:dyDescent="0.2">
      <c r="A380" s="17">
        <v>52177.24</v>
      </c>
      <c r="B380" s="17">
        <v>53682.77</v>
      </c>
      <c r="C380" s="17">
        <v>200102.8</v>
      </c>
      <c r="D380" s="17">
        <v>93422.09</v>
      </c>
      <c r="K380" s="20">
        <v>97529.5</v>
      </c>
      <c r="L380" s="20">
        <v>60128.94</v>
      </c>
      <c r="M380" s="20">
        <v>68220.570000000007</v>
      </c>
      <c r="N380" s="20">
        <v>68474.5</v>
      </c>
    </row>
    <row r="381" spans="1:14" x14ac:dyDescent="0.2">
      <c r="A381" s="17">
        <v>25832.26</v>
      </c>
      <c r="B381" s="17">
        <v>67740.63</v>
      </c>
      <c r="C381" s="17">
        <v>187737.1</v>
      </c>
      <c r="D381" s="17">
        <v>74181.47</v>
      </c>
      <c r="K381" s="20">
        <v>27898.99</v>
      </c>
      <c r="L381" s="20">
        <v>114449.9</v>
      </c>
      <c r="M381" s="20">
        <v>91560.07</v>
      </c>
      <c r="N381" s="20">
        <v>47711.94</v>
      </c>
    </row>
    <row r="382" spans="1:14" x14ac:dyDescent="0.2">
      <c r="A382" s="17">
        <v>115085.8</v>
      </c>
      <c r="B382" s="17">
        <v>148523.9</v>
      </c>
      <c r="C382" s="17">
        <v>203784.4</v>
      </c>
      <c r="D382" s="17">
        <v>147697.9</v>
      </c>
      <c r="K382" s="20">
        <v>76458.98</v>
      </c>
      <c r="L382" s="20">
        <v>112714.1</v>
      </c>
      <c r="M382" s="20">
        <v>76394.34</v>
      </c>
      <c r="N382" s="20">
        <v>43163.040000000001</v>
      </c>
    </row>
    <row r="383" spans="1:14" x14ac:dyDescent="0.2">
      <c r="A383" s="17">
        <v>36271.760000000002</v>
      </c>
      <c r="B383" s="17">
        <v>76675.789999999994</v>
      </c>
      <c r="C383" s="17">
        <v>213113.60000000001</v>
      </c>
      <c r="D383" s="17">
        <v>108399.7</v>
      </c>
      <c r="K383" s="20">
        <v>163660.9</v>
      </c>
      <c r="L383" s="20">
        <v>80422.92</v>
      </c>
      <c r="M383" s="20">
        <v>102109.6</v>
      </c>
      <c r="N383" s="20">
        <v>45070.77</v>
      </c>
    </row>
    <row r="384" spans="1:14" x14ac:dyDescent="0.2">
      <c r="A384" s="17">
        <v>85120.46</v>
      </c>
      <c r="B384" s="17">
        <v>76926.31</v>
      </c>
      <c r="C384" s="17">
        <v>162911.9</v>
      </c>
      <c r="D384" s="17">
        <v>208451</v>
      </c>
      <c r="K384" s="20">
        <v>63626.86</v>
      </c>
      <c r="L384" s="20">
        <v>55336.15</v>
      </c>
      <c r="M384" s="20">
        <v>68191.67</v>
      </c>
      <c r="N384" s="20">
        <v>38883.339999999997</v>
      </c>
    </row>
    <row r="385" spans="1:14" x14ac:dyDescent="0.2">
      <c r="A385" s="17">
        <v>7019.2359999999999</v>
      </c>
      <c r="B385" s="17">
        <v>60792.54</v>
      </c>
      <c r="C385" s="17">
        <v>85979.78</v>
      </c>
      <c r="D385" s="17">
        <v>89622.1</v>
      </c>
      <c r="K385" s="20">
        <v>58133.01</v>
      </c>
      <c r="L385" s="20">
        <v>106063</v>
      </c>
      <c r="M385" s="20">
        <v>98287.76</v>
      </c>
      <c r="N385" s="20">
        <v>65411.11</v>
      </c>
    </row>
    <row r="386" spans="1:14" x14ac:dyDescent="0.2">
      <c r="A386" s="17">
        <v>20023.78</v>
      </c>
      <c r="B386" s="17">
        <v>62832.4</v>
      </c>
      <c r="C386" s="17">
        <v>60572.800000000003</v>
      </c>
      <c r="D386" s="17">
        <v>79633.41</v>
      </c>
      <c r="K386" s="20">
        <v>69190.47</v>
      </c>
      <c r="L386" s="20">
        <v>62286.67</v>
      </c>
      <c r="M386" s="20">
        <v>80465.070000000007</v>
      </c>
      <c r="N386" s="20">
        <v>43529.55</v>
      </c>
    </row>
    <row r="387" spans="1:14" x14ac:dyDescent="0.2">
      <c r="A387" s="17">
        <v>22881.18</v>
      </c>
      <c r="B387" s="17">
        <v>78984.7</v>
      </c>
      <c r="C387" s="17">
        <v>279292.90000000002</v>
      </c>
      <c r="D387" s="17">
        <v>84611.89</v>
      </c>
      <c r="K387" s="20">
        <v>97165.52</v>
      </c>
      <c r="L387" s="20">
        <v>60423.44</v>
      </c>
      <c r="M387" s="20">
        <v>91622.34</v>
      </c>
      <c r="N387" s="20">
        <v>69172.83</v>
      </c>
    </row>
    <row r="388" spans="1:14" x14ac:dyDescent="0.2">
      <c r="A388" s="17">
        <v>51237.120000000003</v>
      </c>
      <c r="B388" s="17">
        <v>52404.2</v>
      </c>
      <c r="C388" s="17">
        <v>102267.5</v>
      </c>
      <c r="D388" s="17">
        <v>152105.5</v>
      </c>
      <c r="K388" s="20">
        <v>75001.25</v>
      </c>
      <c r="L388" s="20">
        <v>55608.28</v>
      </c>
      <c r="M388" s="20">
        <v>85422.16</v>
      </c>
      <c r="N388" s="20">
        <v>44818.66</v>
      </c>
    </row>
    <row r="389" spans="1:14" x14ac:dyDescent="0.2">
      <c r="A389" s="17">
        <v>19467.32</v>
      </c>
      <c r="B389" s="17">
        <v>58200.18</v>
      </c>
      <c r="C389" s="17">
        <v>181958.2</v>
      </c>
      <c r="D389" s="17">
        <v>120137.5</v>
      </c>
      <c r="K389" s="20">
        <v>41300.03</v>
      </c>
      <c r="L389" s="20">
        <v>47291.64</v>
      </c>
      <c r="M389" s="20">
        <v>79556.45</v>
      </c>
      <c r="N389" s="20">
        <v>65053.7</v>
      </c>
    </row>
    <row r="390" spans="1:14" x14ac:dyDescent="0.2">
      <c r="A390" s="17">
        <v>15304.9</v>
      </c>
      <c r="B390" s="17">
        <v>49723.55</v>
      </c>
      <c r="C390" s="17">
        <v>42095.24</v>
      </c>
      <c r="D390" s="17">
        <v>47827.28</v>
      </c>
      <c r="K390" s="20">
        <v>32965.949999999997</v>
      </c>
      <c r="L390" s="20">
        <v>181224.7</v>
      </c>
      <c r="M390" s="20">
        <v>72559.53</v>
      </c>
      <c r="N390" s="20">
        <v>83656.98</v>
      </c>
    </row>
    <row r="391" spans="1:14" x14ac:dyDescent="0.2">
      <c r="A391" s="17">
        <v>34476.94</v>
      </c>
      <c r="B391" s="17">
        <v>234504.8</v>
      </c>
      <c r="C391" s="17">
        <v>183874.6</v>
      </c>
      <c r="D391" s="17">
        <v>113409.7</v>
      </c>
      <c r="K391" s="20">
        <v>70271.83</v>
      </c>
      <c r="L391" s="20">
        <v>68729.48</v>
      </c>
      <c r="M391" s="20">
        <v>77549.73</v>
      </c>
      <c r="N391" s="20">
        <v>44344.11</v>
      </c>
    </row>
    <row r="392" spans="1:14" x14ac:dyDescent="0.2">
      <c r="A392" s="17">
        <v>18708.16</v>
      </c>
      <c r="B392" s="17">
        <v>79642.12</v>
      </c>
      <c r="C392" s="17">
        <v>148382.29999999999</v>
      </c>
      <c r="D392" s="17">
        <v>78183.97</v>
      </c>
      <c r="K392" s="20">
        <v>108600.9</v>
      </c>
      <c r="L392" s="20">
        <v>89180.43</v>
      </c>
      <c r="M392" s="20">
        <v>80241.56</v>
      </c>
      <c r="N392" s="20">
        <v>57677.599999999999</v>
      </c>
    </row>
    <row r="393" spans="1:14" x14ac:dyDescent="0.2">
      <c r="A393" s="17">
        <v>82416.56</v>
      </c>
      <c r="B393" s="17">
        <v>148091.5</v>
      </c>
      <c r="C393" s="17">
        <v>178548.1</v>
      </c>
      <c r="D393" s="17">
        <v>161042.4</v>
      </c>
      <c r="K393" s="20">
        <v>105358</v>
      </c>
      <c r="L393" s="20">
        <v>134348.4</v>
      </c>
      <c r="M393" s="20">
        <v>61832</v>
      </c>
      <c r="N393" s="20">
        <v>71443.8</v>
      </c>
    </row>
    <row r="394" spans="1:14" x14ac:dyDescent="0.2">
      <c r="A394" s="17">
        <v>46120.69</v>
      </c>
      <c r="B394" s="17">
        <v>116675.7</v>
      </c>
      <c r="C394" s="17">
        <v>225753</v>
      </c>
      <c r="D394" s="17">
        <v>52554.79</v>
      </c>
      <c r="K394" s="20">
        <v>85483.62</v>
      </c>
      <c r="L394" s="20">
        <v>84385.84</v>
      </c>
      <c r="M394" s="20">
        <v>95313.37</v>
      </c>
      <c r="N394" s="20">
        <v>63893.09</v>
      </c>
    </row>
    <row r="395" spans="1:14" x14ac:dyDescent="0.2">
      <c r="A395" s="17">
        <v>72947.600000000006</v>
      </c>
      <c r="B395" s="17">
        <v>117881.4</v>
      </c>
      <c r="C395" s="17">
        <v>168767.8</v>
      </c>
      <c r="D395" s="17">
        <v>96509.51</v>
      </c>
      <c r="K395" s="20">
        <v>79720.960000000006</v>
      </c>
      <c r="L395" s="20">
        <v>68181.600000000006</v>
      </c>
      <c r="M395" s="20">
        <v>49421.68</v>
      </c>
      <c r="N395" s="20">
        <v>52164.26</v>
      </c>
    </row>
    <row r="396" spans="1:14" x14ac:dyDescent="0.2">
      <c r="A396" s="17">
        <v>34346.559999999998</v>
      </c>
      <c r="B396" s="17">
        <v>56969.3</v>
      </c>
      <c r="C396" s="17">
        <v>231967.5</v>
      </c>
      <c r="D396" s="17">
        <v>159154.6</v>
      </c>
      <c r="K396" s="20">
        <v>106503.2</v>
      </c>
      <c r="L396" s="20">
        <v>82348.52</v>
      </c>
      <c r="M396" s="20">
        <v>101845</v>
      </c>
      <c r="N396" s="20">
        <v>63796.59</v>
      </c>
    </row>
    <row r="397" spans="1:14" x14ac:dyDescent="0.2">
      <c r="A397" s="17">
        <v>86910.81</v>
      </c>
      <c r="B397" s="17">
        <v>67659.649999999994</v>
      </c>
      <c r="C397" s="17">
        <v>226899.8</v>
      </c>
      <c r="D397" s="17">
        <v>135051.70000000001</v>
      </c>
      <c r="K397" s="20">
        <v>45331.72</v>
      </c>
      <c r="L397" s="20">
        <v>70469.539999999994</v>
      </c>
      <c r="M397" s="20">
        <v>83352.92</v>
      </c>
      <c r="N397" s="20">
        <v>68207.839999999997</v>
      </c>
    </row>
    <row r="398" spans="1:14" x14ac:dyDescent="0.2">
      <c r="A398" s="17">
        <v>29484.6</v>
      </c>
      <c r="B398" s="17">
        <v>71394.05</v>
      </c>
      <c r="C398" s="17">
        <v>186928.2</v>
      </c>
      <c r="D398" s="17">
        <v>180404.1</v>
      </c>
      <c r="K398" s="20">
        <v>69278.45</v>
      </c>
      <c r="L398" s="20">
        <v>54974.16</v>
      </c>
      <c r="M398" s="20">
        <v>71563.39</v>
      </c>
      <c r="N398" s="20">
        <v>57331.03</v>
      </c>
    </row>
    <row r="399" spans="1:14" x14ac:dyDescent="0.2">
      <c r="A399" s="17">
        <v>101208.9</v>
      </c>
      <c r="B399" s="17">
        <v>35831.300000000003</v>
      </c>
      <c r="C399" s="17">
        <v>215006.6</v>
      </c>
      <c r="D399" s="17">
        <v>148378.20000000001</v>
      </c>
      <c r="K399" s="20">
        <v>30970.85</v>
      </c>
      <c r="L399" s="20">
        <v>54365.58</v>
      </c>
      <c r="M399" s="20">
        <v>81893</v>
      </c>
      <c r="N399" s="20">
        <v>63075.61</v>
      </c>
    </row>
    <row r="400" spans="1:14" x14ac:dyDescent="0.2">
      <c r="A400" s="17">
        <v>46109.7</v>
      </c>
      <c r="B400" s="17">
        <v>49862.98</v>
      </c>
      <c r="C400" s="17">
        <v>167829.6</v>
      </c>
      <c r="D400" s="17">
        <v>129438.3</v>
      </c>
      <c r="K400" s="20">
        <v>55828.34</v>
      </c>
      <c r="L400" s="20">
        <v>82629.570000000007</v>
      </c>
      <c r="M400" s="20">
        <v>87207.15</v>
      </c>
      <c r="N400" s="20">
        <v>48284.58</v>
      </c>
    </row>
    <row r="401" spans="1:14" x14ac:dyDescent="0.2">
      <c r="A401" s="17">
        <v>50989.5</v>
      </c>
      <c r="B401" s="17">
        <v>75360.61</v>
      </c>
      <c r="C401" s="17">
        <v>205649.9</v>
      </c>
      <c r="D401" s="17">
        <v>11074.9</v>
      </c>
      <c r="K401" s="20">
        <v>34727.879999999997</v>
      </c>
      <c r="L401" s="20">
        <v>66794.100000000006</v>
      </c>
      <c r="M401" s="20">
        <v>74572.78</v>
      </c>
      <c r="N401" s="20">
        <v>80772.72</v>
      </c>
    </row>
    <row r="402" spans="1:14" x14ac:dyDescent="0.2">
      <c r="A402" s="17">
        <v>11972.37</v>
      </c>
      <c r="B402" s="17">
        <v>93472.28</v>
      </c>
      <c r="C402" s="17">
        <v>211512.8</v>
      </c>
      <c r="D402" s="17">
        <v>152502.70000000001</v>
      </c>
      <c r="K402" s="20">
        <v>104537.8</v>
      </c>
      <c r="L402" s="20">
        <v>84054.13</v>
      </c>
      <c r="M402" s="20">
        <v>81242.97</v>
      </c>
      <c r="N402" s="20">
        <v>49526.31</v>
      </c>
    </row>
    <row r="403" spans="1:14" x14ac:dyDescent="0.2">
      <c r="A403" s="17">
        <v>5844.19</v>
      </c>
      <c r="B403" s="17">
        <v>70734.47</v>
      </c>
      <c r="C403" s="17">
        <v>119330.8</v>
      </c>
      <c r="D403" s="17">
        <v>91629.26</v>
      </c>
      <c r="K403" s="20">
        <v>43009.83</v>
      </c>
      <c r="L403" s="20">
        <v>96511.81</v>
      </c>
      <c r="M403" s="20">
        <v>77474.42</v>
      </c>
      <c r="N403" s="20">
        <v>75000.25</v>
      </c>
    </row>
    <row r="404" spans="1:14" x14ac:dyDescent="0.2">
      <c r="A404" s="17">
        <v>34741.599999999999</v>
      </c>
      <c r="B404" s="17">
        <v>96578.11</v>
      </c>
      <c r="C404" s="17">
        <v>202470.9</v>
      </c>
      <c r="D404" s="17">
        <v>42509.46</v>
      </c>
      <c r="K404" s="20">
        <v>37486.17</v>
      </c>
      <c r="L404" s="20">
        <v>73243.11</v>
      </c>
      <c r="M404" s="20">
        <v>104872.4</v>
      </c>
      <c r="N404" s="20">
        <v>32597.66</v>
      </c>
    </row>
    <row r="405" spans="1:14" x14ac:dyDescent="0.2">
      <c r="A405" s="17">
        <v>84404.76</v>
      </c>
      <c r="B405" s="17">
        <v>75607.38</v>
      </c>
      <c r="C405" s="17">
        <v>95390</v>
      </c>
      <c r="D405" s="17">
        <v>85390.73</v>
      </c>
      <c r="K405" s="20">
        <v>79598.94</v>
      </c>
      <c r="L405" s="20">
        <v>108838.8</v>
      </c>
      <c r="M405" s="20">
        <v>77091.77</v>
      </c>
      <c r="N405" s="20">
        <v>41023.43</v>
      </c>
    </row>
    <row r="406" spans="1:14" x14ac:dyDescent="0.2">
      <c r="A406" s="17">
        <v>63676.88</v>
      </c>
      <c r="B406" s="17">
        <v>104203.9</v>
      </c>
      <c r="C406" s="17">
        <v>311459.09999999998</v>
      </c>
      <c r="D406" s="17">
        <v>107629.7</v>
      </c>
      <c r="K406" s="20">
        <v>37453.93</v>
      </c>
      <c r="L406" s="20">
        <v>126202.6</v>
      </c>
      <c r="M406" s="20">
        <v>88081.1</v>
      </c>
      <c r="N406" s="20">
        <v>59302.3</v>
      </c>
    </row>
    <row r="407" spans="1:14" x14ac:dyDescent="0.2">
      <c r="A407" s="17">
        <v>22807.759999999998</v>
      </c>
      <c r="B407" s="17">
        <v>98978.83</v>
      </c>
      <c r="C407" s="17">
        <v>193272.5</v>
      </c>
      <c r="D407" s="17">
        <v>77026.02</v>
      </c>
      <c r="K407" s="20">
        <v>58270.95</v>
      </c>
      <c r="L407" s="20">
        <v>93616.49</v>
      </c>
      <c r="M407" s="20">
        <v>103501.7</v>
      </c>
      <c r="N407" s="20">
        <v>55513.15</v>
      </c>
    </row>
    <row r="408" spans="1:14" x14ac:dyDescent="0.2">
      <c r="A408" s="17">
        <v>42869.05</v>
      </c>
      <c r="B408" s="17">
        <v>89690.240000000005</v>
      </c>
      <c r="C408" s="17">
        <v>181147.1</v>
      </c>
      <c r="D408" s="17">
        <v>41649.230000000003</v>
      </c>
      <c r="K408" s="20">
        <v>83144.31</v>
      </c>
      <c r="L408" s="20">
        <v>78099.789999999994</v>
      </c>
      <c r="M408" s="20">
        <v>73971.97</v>
      </c>
      <c r="N408" s="20">
        <v>60874</v>
      </c>
    </row>
    <row r="409" spans="1:14" x14ac:dyDescent="0.2">
      <c r="A409" s="17">
        <v>13458.58</v>
      </c>
      <c r="B409" s="17">
        <v>50888.33</v>
      </c>
      <c r="C409" s="17">
        <v>160333.20000000001</v>
      </c>
      <c r="D409" s="17">
        <v>98928.35</v>
      </c>
      <c r="K409" s="20">
        <v>49425.85</v>
      </c>
      <c r="L409" s="20">
        <v>58651.69</v>
      </c>
      <c r="M409" s="20">
        <v>76242.559999999998</v>
      </c>
      <c r="N409" s="20">
        <v>103445.3</v>
      </c>
    </row>
    <row r="410" spans="1:14" x14ac:dyDescent="0.2">
      <c r="A410" s="17">
        <v>56206.38</v>
      </c>
      <c r="B410" s="17">
        <v>70651.38</v>
      </c>
      <c r="C410" s="17">
        <v>89082.73</v>
      </c>
      <c r="D410" s="17">
        <v>154620.29999999999</v>
      </c>
      <c r="K410" s="20">
        <v>90208.44</v>
      </c>
      <c r="L410" s="20">
        <v>83212.899999999994</v>
      </c>
      <c r="M410" s="20">
        <v>60128</v>
      </c>
      <c r="N410" s="20">
        <v>66250.080000000002</v>
      </c>
    </row>
    <row r="411" spans="1:14" x14ac:dyDescent="0.2">
      <c r="A411" s="17">
        <v>46656.41</v>
      </c>
      <c r="B411" s="17">
        <v>89345.19</v>
      </c>
      <c r="C411" s="17">
        <v>175218.1</v>
      </c>
      <c r="D411" s="17">
        <v>59841.03</v>
      </c>
      <c r="K411" s="20">
        <v>59642.37</v>
      </c>
      <c r="L411" s="20">
        <v>57391.199999999997</v>
      </c>
      <c r="M411" s="20">
        <v>106703.3</v>
      </c>
      <c r="N411" s="20">
        <v>54978.7</v>
      </c>
    </row>
    <row r="412" spans="1:14" x14ac:dyDescent="0.2">
      <c r="A412" s="17">
        <v>6738.9269999999997</v>
      </c>
      <c r="B412" s="17">
        <v>74693.48</v>
      </c>
      <c r="C412" s="17">
        <v>117220.2</v>
      </c>
      <c r="D412" s="17">
        <v>150168.1</v>
      </c>
      <c r="K412" s="20">
        <v>80901.759999999995</v>
      </c>
      <c r="L412" s="20">
        <v>107640</v>
      </c>
      <c r="M412" s="20">
        <v>63416.32</v>
      </c>
      <c r="N412" s="20">
        <v>81113.59</v>
      </c>
    </row>
    <row r="413" spans="1:14" x14ac:dyDescent="0.2">
      <c r="A413" s="17">
        <v>43488</v>
      </c>
      <c r="B413" s="17">
        <v>90008.92</v>
      </c>
      <c r="C413" s="17">
        <v>136016.1</v>
      </c>
      <c r="D413" s="17">
        <v>123125.1</v>
      </c>
      <c r="K413" s="20">
        <v>69062.570000000007</v>
      </c>
      <c r="L413" s="20">
        <v>64555.55</v>
      </c>
      <c r="M413" s="20">
        <v>70757.789999999994</v>
      </c>
      <c r="N413" s="20">
        <v>53098</v>
      </c>
    </row>
    <row r="414" spans="1:14" x14ac:dyDescent="0.2">
      <c r="A414" s="17">
        <v>49649.49</v>
      </c>
      <c r="B414" s="17">
        <v>87629.47</v>
      </c>
      <c r="C414" s="17">
        <v>176681.5</v>
      </c>
      <c r="D414" s="17">
        <v>85436.63</v>
      </c>
      <c r="K414" s="20">
        <v>94251.71</v>
      </c>
      <c r="L414" s="20">
        <v>54070.76</v>
      </c>
      <c r="M414" s="20">
        <v>90336.72</v>
      </c>
      <c r="N414" s="20">
        <v>57266.21</v>
      </c>
    </row>
    <row r="415" spans="1:14" x14ac:dyDescent="0.2">
      <c r="A415" s="17">
        <v>49808.97</v>
      </c>
      <c r="B415" s="17">
        <v>70457.38</v>
      </c>
      <c r="C415" s="17">
        <v>164511.20000000001</v>
      </c>
      <c r="D415" s="17">
        <v>115899.7</v>
      </c>
      <c r="K415" s="20">
        <v>72171.11</v>
      </c>
      <c r="L415" s="20">
        <v>59412.51</v>
      </c>
      <c r="M415" s="20">
        <v>50765.5</v>
      </c>
      <c r="N415" s="20">
        <v>43796.71</v>
      </c>
    </row>
    <row r="416" spans="1:14" x14ac:dyDescent="0.2">
      <c r="A416" s="17">
        <v>7088.74</v>
      </c>
      <c r="B416" s="17">
        <v>81967.92</v>
      </c>
      <c r="C416" s="17">
        <v>160073.79999999999</v>
      </c>
      <c r="D416" s="17">
        <v>84049.02</v>
      </c>
      <c r="K416" s="20">
        <v>91239.83</v>
      </c>
      <c r="L416" s="20">
        <v>75399.38</v>
      </c>
      <c r="M416" s="20">
        <v>95733.62</v>
      </c>
      <c r="N416" s="20">
        <v>69332.210000000006</v>
      </c>
    </row>
    <row r="417" spans="1:14" x14ac:dyDescent="0.2">
      <c r="A417" s="17">
        <v>25588.33</v>
      </c>
      <c r="B417" s="17">
        <v>68245.62</v>
      </c>
      <c r="C417" s="17">
        <v>128617.1</v>
      </c>
      <c r="D417" s="17">
        <v>146287.9</v>
      </c>
      <c r="K417" s="20">
        <v>24127.45</v>
      </c>
      <c r="L417" s="20">
        <v>83675.39</v>
      </c>
      <c r="M417" s="20">
        <v>75110.070000000007</v>
      </c>
      <c r="N417" s="20">
        <v>46659.91</v>
      </c>
    </row>
    <row r="418" spans="1:14" x14ac:dyDescent="0.2">
      <c r="A418" s="17">
        <v>61356.85</v>
      </c>
      <c r="B418" s="17">
        <v>55055.35</v>
      </c>
      <c r="C418" s="17">
        <v>141841.29999999999</v>
      </c>
      <c r="D418" s="17">
        <v>150547.79999999999</v>
      </c>
      <c r="K418" s="20">
        <v>45653.48</v>
      </c>
      <c r="L418" s="20">
        <v>63998.66</v>
      </c>
      <c r="M418" s="20">
        <v>80706.12</v>
      </c>
      <c r="N418" s="20">
        <v>52187.7</v>
      </c>
    </row>
    <row r="419" spans="1:14" x14ac:dyDescent="0.2">
      <c r="A419" s="17">
        <v>67435.490000000005</v>
      </c>
      <c r="B419" s="17">
        <v>93115.839999999997</v>
      </c>
      <c r="C419" s="17">
        <v>97796.57</v>
      </c>
      <c r="D419" s="17">
        <v>122436.1</v>
      </c>
      <c r="K419" s="20">
        <v>53814.01</v>
      </c>
      <c r="L419" s="20">
        <v>52927.79</v>
      </c>
      <c r="M419" s="20">
        <v>82966</v>
      </c>
      <c r="N419" s="20">
        <v>79011.740000000005</v>
      </c>
    </row>
    <row r="420" spans="1:14" x14ac:dyDescent="0.2">
      <c r="A420" s="17">
        <v>73655</v>
      </c>
      <c r="B420" s="17">
        <v>44784.6</v>
      </c>
      <c r="C420" s="17">
        <v>118791.2</v>
      </c>
      <c r="D420" s="17">
        <v>156060.1</v>
      </c>
      <c r="K420" s="20">
        <v>89866.06</v>
      </c>
      <c r="L420" s="20">
        <v>69657.399999999994</v>
      </c>
      <c r="M420" s="20">
        <v>86443.67</v>
      </c>
      <c r="N420" s="20">
        <v>33298.9</v>
      </c>
    </row>
    <row r="421" spans="1:14" x14ac:dyDescent="0.2">
      <c r="A421" s="17">
        <v>14856.41</v>
      </c>
      <c r="B421" s="17">
        <v>72823.67</v>
      </c>
      <c r="C421" s="17">
        <v>229702.9</v>
      </c>
      <c r="D421" s="17">
        <v>116242.4</v>
      </c>
      <c r="K421" s="20">
        <v>69202.12</v>
      </c>
      <c r="L421" s="20">
        <v>88831.12</v>
      </c>
      <c r="M421" s="20">
        <v>65317.89</v>
      </c>
      <c r="N421" s="20">
        <v>99817.04</v>
      </c>
    </row>
    <row r="422" spans="1:14" x14ac:dyDescent="0.2">
      <c r="A422" s="17">
        <v>18600.95</v>
      </c>
      <c r="B422" s="17">
        <v>166084.6</v>
      </c>
      <c r="C422" s="17">
        <v>202553.3</v>
      </c>
      <c r="D422" s="17">
        <v>94842</v>
      </c>
      <c r="K422" s="20">
        <v>40515.26</v>
      </c>
      <c r="L422" s="20">
        <v>143437.79999999999</v>
      </c>
      <c r="M422" s="20">
        <v>65198.400000000001</v>
      </c>
      <c r="N422" s="20">
        <v>55575.5</v>
      </c>
    </row>
    <row r="423" spans="1:14" x14ac:dyDescent="0.2">
      <c r="A423" s="17">
        <v>45121.9</v>
      </c>
      <c r="B423" s="17">
        <v>112478.6</v>
      </c>
      <c r="C423" s="17">
        <v>278579.09999999998</v>
      </c>
      <c r="D423" s="17">
        <v>87733.02</v>
      </c>
      <c r="K423" s="20">
        <v>77591.53</v>
      </c>
      <c r="L423" s="20">
        <v>89011.97</v>
      </c>
      <c r="M423" s="20">
        <v>90050.19</v>
      </c>
      <c r="N423" s="20">
        <v>57291.88</v>
      </c>
    </row>
    <row r="424" spans="1:14" x14ac:dyDescent="0.2">
      <c r="A424" s="17">
        <v>18283.64</v>
      </c>
      <c r="B424" s="17">
        <v>86036.81</v>
      </c>
      <c r="C424" s="17">
        <v>103619</v>
      </c>
      <c r="D424" s="17">
        <v>117600.3</v>
      </c>
      <c r="K424" s="20">
        <v>55974.1</v>
      </c>
      <c r="L424" s="20">
        <v>45759.13</v>
      </c>
      <c r="M424" s="20">
        <v>43448.95</v>
      </c>
      <c r="N424" s="20">
        <v>48342.95</v>
      </c>
    </row>
    <row r="425" spans="1:14" x14ac:dyDescent="0.2">
      <c r="A425" s="17">
        <v>8364</v>
      </c>
      <c r="B425" s="17">
        <v>32585.59</v>
      </c>
      <c r="C425" s="17">
        <v>149870.79999999999</v>
      </c>
      <c r="D425" s="17">
        <v>158210.5</v>
      </c>
      <c r="K425" s="20">
        <v>77715.05</v>
      </c>
      <c r="L425" s="20">
        <v>124080.1</v>
      </c>
      <c r="M425" s="20">
        <v>82525.36</v>
      </c>
      <c r="N425" s="20">
        <v>43372.92</v>
      </c>
    </row>
    <row r="426" spans="1:14" x14ac:dyDescent="0.2">
      <c r="A426" s="17">
        <v>40636.18</v>
      </c>
      <c r="B426" s="17">
        <v>130331.5</v>
      </c>
      <c r="C426" s="17">
        <v>219400</v>
      </c>
      <c r="D426" s="17">
        <v>79696.460000000006</v>
      </c>
      <c r="K426" s="20">
        <v>54629.33</v>
      </c>
      <c r="L426" s="20">
        <v>81574.44</v>
      </c>
      <c r="M426" s="20">
        <v>91271.39</v>
      </c>
      <c r="N426" s="20">
        <v>48189.78</v>
      </c>
    </row>
    <row r="427" spans="1:14" x14ac:dyDescent="0.2">
      <c r="A427" s="17">
        <v>17788.72</v>
      </c>
      <c r="B427" s="17">
        <v>109457.3</v>
      </c>
      <c r="C427" s="17">
        <v>93537.95</v>
      </c>
      <c r="D427" s="17">
        <v>131033.60000000001</v>
      </c>
      <c r="K427" s="20">
        <v>17040.150000000001</v>
      </c>
      <c r="L427" s="20">
        <v>68958.02</v>
      </c>
      <c r="M427" s="20">
        <v>77826.149999999994</v>
      </c>
      <c r="N427" s="20">
        <v>63441.88</v>
      </c>
    </row>
    <row r="428" spans="1:14" x14ac:dyDescent="0.2">
      <c r="A428" s="17">
        <v>82024.62</v>
      </c>
      <c r="B428" s="17">
        <v>60965.73</v>
      </c>
      <c r="C428" s="17">
        <v>169832.5</v>
      </c>
      <c r="D428" s="17">
        <v>81271.360000000001</v>
      </c>
      <c r="K428" s="20">
        <v>48602.34</v>
      </c>
      <c r="L428" s="20">
        <v>115917.7</v>
      </c>
      <c r="M428" s="20">
        <v>74216.179999999993</v>
      </c>
      <c r="N428" s="20">
        <v>88255.89</v>
      </c>
    </row>
    <row r="429" spans="1:14" x14ac:dyDescent="0.2">
      <c r="A429" s="17">
        <v>29577.83</v>
      </c>
      <c r="B429" s="17">
        <v>154004.1</v>
      </c>
      <c r="C429" s="17">
        <v>98580.91</v>
      </c>
      <c r="D429" s="17">
        <v>44124.82</v>
      </c>
      <c r="K429" s="20">
        <v>71858.100000000006</v>
      </c>
      <c r="L429" s="20">
        <v>67800.97</v>
      </c>
      <c r="M429" s="20">
        <v>102174.8</v>
      </c>
      <c r="N429" s="20">
        <v>84583.02</v>
      </c>
    </row>
    <row r="430" spans="1:14" x14ac:dyDescent="0.2">
      <c r="A430" s="17">
        <v>60481.37</v>
      </c>
      <c r="B430" s="17">
        <v>84281.8</v>
      </c>
      <c r="C430" s="17">
        <v>138140.70000000001</v>
      </c>
      <c r="D430" s="17">
        <v>82816</v>
      </c>
      <c r="K430" s="20">
        <v>85933.58</v>
      </c>
      <c r="L430" s="20">
        <v>69909.100000000006</v>
      </c>
      <c r="M430" s="20">
        <v>84613.84</v>
      </c>
      <c r="N430" s="20">
        <v>76035.070000000007</v>
      </c>
    </row>
    <row r="431" spans="1:14" x14ac:dyDescent="0.2">
      <c r="A431" s="17">
        <v>100260.3</v>
      </c>
      <c r="B431" s="17">
        <v>61953.02</v>
      </c>
      <c r="C431" s="17">
        <v>131820.79999999999</v>
      </c>
      <c r="D431" s="17">
        <v>81361</v>
      </c>
      <c r="K431" s="20">
        <v>17221.45</v>
      </c>
      <c r="L431" s="20">
        <v>78089.95</v>
      </c>
      <c r="M431" s="20">
        <v>80778.81</v>
      </c>
      <c r="N431" s="20">
        <v>74030.52</v>
      </c>
    </row>
    <row r="432" spans="1:14" x14ac:dyDescent="0.2">
      <c r="A432" s="17">
        <v>50829.41</v>
      </c>
      <c r="B432" s="17">
        <v>93251.74</v>
      </c>
      <c r="C432" s="17">
        <v>196483.6</v>
      </c>
      <c r="D432" s="17">
        <v>97838.18</v>
      </c>
      <c r="K432" s="20">
        <v>83856.92</v>
      </c>
      <c r="L432" s="20">
        <v>90589.46</v>
      </c>
      <c r="M432" s="20">
        <v>90284.35</v>
      </c>
      <c r="N432" s="20">
        <v>57198.12</v>
      </c>
    </row>
    <row r="433" spans="1:14" x14ac:dyDescent="0.2">
      <c r="A433" s="17">
        <v>52385.75</v>
      </c>
      <c r="B433" s="17">
        <v>111198.6</v>
      </c>
      <c r="C433" s="17">
        <v>332984.5</v>
      </c>
      <c r="D433" s="17">
        <v>153433.70000000001</v>
      </c>
      <c r="K433" s="20">
        <v>93243.63</v>
      </c>
      <c r="L433" s="20">
        <v>63898.04</v>
      </c>
      <c r="M433" s="20">
        <v>73587.47</v>
      </c>
      <c r="N433" s="20">
        <v>63118.34</v>
      </c>
    </row>
    <row r="434" spans="1:14" x14ac:dyDescent="0.2">
      <c r="A434" s="17">
        <v>33529.730000000003</v>
      </c>
      <c r="B434" s="17">
        <v>44761.45</v>
      </c>
      <c r="C434" s="17">
        <v>184337.4</v>
      </c>
      <c r="D434" s="17">
        <v>129035.5</v>
      </c>
      <c r="K434" s="20">
        <v>91673.98</v>
      </c>
      <c r="L434" s="20">
        <v>101918.8</v>
      </c>
      <c r="M434" s="20">
        <v>79393.64</v>
      </c>
      <c r="N434" s="20">
        <v>69436.97</v>
      </c>
    </row>
    <row r="435" spans="1:14" x14ac:dyDescent="0.2">
      <c r="A435" s="17">
        <v>141086.6</v>
      </c>
      <c r="B435" s="17">
        <v>74958.55</v>
      </c>
      <c r="C435" s="17">
        <v>121647</v>
      </c>
      <c r="D435" s="17">
        <v>149820</v>
      </c>
      <c r="K435" s="20">
        <v>91358</v>
      </c>
      <c r="L435" s="20">
        <v>64406.239999999998</v>
      </c>
      <c r="M435" s="20">
        <v>74991.06</v>
      </c>
      <c r="N435" s="20">
        <v>36383.85</v>
      </c>
    </row>
    <row r="436" spans="1:14" x14ac:dyDescent="0.2">
      <c r="A436" s="17">
        <v>81256.070000000007</v>
      </c>
      <c r="B436" s="17">
        <v>125137.60000000001</v>
      </c>
      <c r="C436" s="17">
        <v>203444.1</v>
      </c>
      <c r="D436" s="17">
        <v>162139</v>
      </c>
      <c r="K436" s="20">
        <v>47202.05</v>
      </c>
      <c r="L436" s="20">
        <v>83053.75</v>
      </c>
      <c r="M436" s="20">
        <v>80765.59</v>
      </c>
      <c r="N436" s="20">
        <v>45195.29</v>
      </c>
    </row>
    <row r="437" spans="1:14" x14ac:dyDescent="0.2">
      <c r="A437" s="17">
        <v>9195.259</v>
      </c>
      <c r="B437" s="17">
        <v>73411.41</v>
      </c>
      <c r="C437" s="17">
        <v>166680.20000000001</v>
      </c>
      <c r="D437" s="17">
        <v>181873.9</v>
      </c>
      <c r="K437" s="20">
        <v>41660.050000000003</v>
      </c>
      <c r="L437" s="20">
        <v>89282.51</v>
      </c>
      <c r="M437" s="20">
        <v>90751.99</v>
      </c>
      <c r="N437" s="20">
        <v>60734.63</v>
      </c>
    </row>
    <row r="438" spans="1:14" x14ac:dyDescent="0.2">
      <c r="A438" s="17">
        <v>35262.35</v>
      </c>
      <c r="B438" s="17">
        <v>68407.91</v>
      </c>
      <c r="C438" s="17">
        <v>231870.8</v>
      </c>
      <c r="D438" s="17">
        <v>140467.6</v>
      </c>
      <c r="K438" s="20">
        <v>65446.63</v>
      </c>
      <c r="L438" s="20">
        <v>75041.850000000006</v>
      </c>
      <c r="M438" s="20">
        <v>100666.9</v>
      </c>
      <c r="N438" s="20">
        <v>70334.42</v>
      </c>
    </row>
    <row r="439" spans="1:14" x14ac:dyDescent="0.2">
      <c r="A439" s="17">
        <v>33924.800000000003</v>
      </c>
      <c r="B439" s="17">
        <v>65188.75</v>
      </c>
      <c r="C439" s="17">
        <v>152043.4</v>
      </c>
      <c r="D439" s="17">
        <v>285591.2</v>
      </c>
      <c r="K439" s="20">
        <v>42237.43</v>
      </c>
      <c r="L439" s="20">
        <v>67403.289999999994</v>
      </c>
      <c r="M439" s="20">
        <v>89456.22</v>
      </c>
      <c r="N439" s="20">
        <v>95782.28</v>
      </c>
    </row>
    <row r="440" spans="1:14" x14ac:dyDescent="0.2">
      <c r="A440" s="17">
        <v>11063.96</v>
      </c>
      <c r="B440" s="17">
        <v>65574.98</v>
      </c>
      <c r="C440" s="17">
        <v>144631.9</v>
      </c>
      <c r="D440" s="17">
        <v>135720</v>
      </c>
      <c r="K440" s="20">
        <v>24997.01</v>
      </c>
      <c r="L440" s="20">
        <v>68193.56</v>
      </c>
      <c r="M440" s="20">
        <v>81418.600000000006</v>
      </c>
      <c r="N440" s="20">
        <v>70676.639999999999</v>
      </c>
    </row>
    <row r="441" spans="1:14" x14ac:dyDescent="0.2">
      <c r="A441" s="17">
        <v>70995.16</v>
      </c>
      <c r="B441" s="17">
        <v>48948.160000000003</v>
      </c>
      <c r="C441" s="17">
        <v>119805.8</v>
      </c>
      <c r="D441" s="17">
        <v>154475.6</v>
      </c>
      <c r="K441" s="20">
        <v>68690.210000000006</v>
      </c>
      <c r="L441" s="20">
        <v>98310.47</v>
      </c>
      <c r="M441" s="20">
        <v>90730.97</v>
      </c>
      <c r="N441" s="20">
        <v>78489.850000000006</v>
      </c>
    </row>
    <row r="442" spans="1:14" x14ac:dyDescent="0.2">
      <c r="A442" s="17">
        <v>24830.32</v>
      </c>
      <c r="B442" s="17">
        <v>65289.07</v>
      </c>
      <c r="C442" s="17">
        <v>112846.7</v>
      </c>
      <c r="D442" s="17">
        <v>100861</v>
      </c>
      <c r="K442" s="20">
        <v>23189.97</v>
      </c>
      <c r="L442" s="20">
        <v>55669.61</v>
      </c>
      <c r="M442" s="20">
        <v>109756.1</v>
      </c>
      <c r="N442" s="20">
        <v>80867.33</v>
      </c>
    </row>
    <row r="443" spans="1:14" x14ac:dyDescent="0.2">
      <c r="A443" s="17">
        <v>44316</v>
      </c>
      <c r="B443" s="17">
        <v>65352.33</v>
      </c>
      <c r="C443" s="17">
        <v>172938</v>
      </c>
      <c r="D443" s="17">
        <v>154157.9</v>
      </c>
      <c r="K443" s="20">
        <v>57528.1</v>
      </c>
      <c r="L443" s="20">
        <v>80875.41</v>
      </c>
      <c r="M443" s="20">
        <v>94179.56</v>
      </c>
      <c r="N443" s="20">
        <v>64485.15</v>
      </c>
    </row>
    <row r="444" spans="1:14" x14ac:dyDescent="0.2">
      <c r="A444" s="17">
        <v>20671.439999999999</v>
      </c>
      <c r="B444" s="17">
        <v>90378.02</v>
      </c>
      <c r="C444" s="17">
        <v>147820.29999999999</v>
      </c>
      <c r="D444" s="17">
        <v>41832.47</v>
      </c>
      <c r="K444" s="20">
        <v>56469.65</v>
      </c>
      <c r="L444" s="20">
        <v>116718.2</v>
      </c>
      <c r="M444" s="20">
        <v>96488.08</v>
      </c>
      <c r="N444" s="20">
        <v>84843.97</v>
      </c>
    </row>
    <row r="445" spans="1:14" x14ac:dyDescent="0.2">
      <c r="A445" s="17">
        <v>113687.3</v>
      </c>
      <c r="B445" s="17">
        <v>56805.33</v>
      </c>
      <c r="C445" s="17">
        <v>70363.63</v>
      </c>
      <c r="D445" s="17">
        <v>38739.910000000003</v>
      </c>
      <c r="K445" s="20">
        <v>66063.55</v>
      </c>
      <c r="L445" s="20">
        <v>110450.9</v>
      </c>
      <c r="M445" s="20">
        <v>64752.34</v>
      </c>
      <c r="N445" s="20">
        <v>77369.56</v>
      </c>
    </row>
    <row r="446" spans="1:14" x14ac:dyDescent="0.2">
      <c r="A446" s="17">
        <v>44362.32</v>
      </c>
      <c r="B446" s="17">
        <v>94674.77</v>
      </c>
      <c r="C446" s="17">
        <v>132329.60000000001</v>
      </c>
      <c r="D446" s="17">
        <v>91575.01</v>
      </c>
      <c r="K446" s="20">
        <v>82561.2</v>
      </c>
      <c r="L446" s="20">
        <v>86854.85</v>
      </c>
      <c r="M446" s="20">
        <v>95968.09</v>
      </c>
      <c r="N446" s="20">
        <v>63560.51</v>
      </c>
    </row>
    <row r="447" spans="1:14" x14ac:dyDescent="0.2">
      <c r="A447" s="17">
        <v>34948.19</v>
      </c>
      <c r="B447" s="17">
        <v>89391.27</v>
      </c>
      <c r="C447" s="17">
        <v>192030</v>
      </c>
      <c r="D447" s="17">
        <v>97221.55</v>
      </c>
      <c r="K447" s="20">
        <v>66525.87</v>
      </c>
      <c r="L447" s="20">
        <v>87154.19</v>
      </c>
      <c r="M447" s="20">
        <v>88231.67</v>
      </c>
      <c r="N447" s="20">
        <v>66129.570000000007</v>
      </c>
    </row>
    <row r="448" spans="1:14" x14ac:dyDescent="0.2">
      <c r="A448" s="17">
        <v>26103.5</v>
      </c>
      <c r="B448" s="17">
        <v>56243.78</v>
      </c>
      <c r="C448" s="17">
        <v>193332.3</v>
      </c>
      <c r="D448" s="17">
        <v>204945.1</v>
      </c>
      <c r="K448" s="20">
        <v>80474.84</v>
      </c>
      <c r="L448" s="20">
        <v>67237.119999999995</v>
      </c>
      <c r="M448" s="20">
        <v>70424.5</v>
      </c>
      <c r="N448" s="20">
        <v>60225.4</v>
      </c>
    </row>
    <row r="449" spans="1:14" x14ac:dyDescent="0.2">
      <c r="A449" s="17">
        <v>74366.59</v>
      </c>
      <c r="B449" s="17">
        <v>48446.55</v>
      </c>
      <c r="C449" s="17">
        <v>200208.7</v>
      </c>
      <c r="D449" s="17">
        <v>158781</v>
      </c>
      <c r="K449" s="20">
        <v>51950.55</v>
      </c>
      <c r="L449" s="20">
        <v>113315.6</v>
      </c>
      <c r="M449" s="20">
        <v>72020.69</v>
      </c>
      <c r="N449" s="20">
        <v>68218.38</v>
      </c>
    </row>
    <row r="450" spans="1:14" x14ac:dyDescent="0.2">
      <c r="A450" s="17">
        <v>33073.69</v>
      </c>
      <c r="B450" s="17">
        <v>80003.5</v>
      </c>
      <c r="C450" s="17">
        <v>15200.67</v>
      </c>
      <c r="D450" s="17">
        <v>133218.9</v>
      </c>
      <c r="K450" s="20">
        <v>125582.7</v>
      </c>
      <c r="L450" s="20">
        <v>52365.31</v>
      </c>
      <c r="M450" s="20">
        <v>59451.19</v>
      </c>
      <c r="N450" s="20">
        <v>67918.73</v>
      </c>
    </row>
    <row r="451" spans="1:14" x14ac:dyDescent="0.2">
      <c r="A451" s="17">
        <v>18699.32</v>
      </c>
      <c r="B451" s="17">
        <v>72523.149999999994</v>
      </c>
      <c r="C451" s="17">
        <v>270909.5</v>
      </c>
      <c r="D451" s="17">
        <v>227137.3</v>
      </c>
      <c r="K451" s="20">
        <v>108578</v>
      </c>
      <c r="L451" s="20">
        <v>81509.83</v>
      </c>
      <c r="M451" s="20">
        <v>80263.87</v>
      </c>
      <c r="N451" s="20">
        <v>39496.11</v>
      </c>
    </row>
    <row r="452" spans="1:14" x14ac:dyDescent="0.2">
      <c r="A452" s="17">
        <v>43227.6</v>
      </c>
      <c r="B452" s="17">
        <v>156548.4</v>
      </c>
      <c r="C452" s="17">
        <v>92880.68</v>
      </c>
      <c r="D452" s="17">
        <v>183317.1</v>
      </c>
      <c r="K452" s="20">
        <v>16371.7</v>
      </c>
      <c r="L452" s="20">
        <v>67512.320000000007</v>
      </c>
      <c r="M452" s="20">
        <v>105794.8</v>
      </c>
      <c r="N452" s="20">
        <v>33990.44</v>
      </c>
    </row>
    <row r="453" spans="1:14" x14ac:dyDescent="0.2">
      <c r="A453" s="17">
        <v>19154.37</v>
      </c>
      <c r="B453" s="17">
        <v>75118.58</v>
      </c>
      <c r="C453" s="17">
        <v>173183.2</v>
      </c>
      <c r="D453" s="17">
        <v>221630.3</v>
      </c>
      <c r="K453" s="20">
        <v>36610.660000000003</v>
      </c>
      <c r="L453" s="20">
        <v>90047.27</v>
      </c>
      <c r="M453" s="20">
        <v>73440.2</v>
      </c>
      <c r="N453" s="20">
        <v>52069.07</v>
      </c>
    </row>
    <row r="454" spans="1:14" x14ac:dyDescent="0.2">
      <c r="A454" s="17">
        <v>28258.34</v>
      </c>
      <c r="B454" s="17">
        <v>95417.08</v>
      </c>
      <c r="C454" s="17">
        <v>261103.2</v>
      </c>
      <c r="D454" s="17">
        <v>143518.1</v>
      </c>
      <c r="K454" s="20">
        <v>45712.18</v>
      </c>
      <c r="L454" s="20">
        <v>75476.61</v>
      </c>
      <c r="M454" s="20">
        <v>91732.44</v>
      </c>
      <c r="N454" s="20">
        <v>42532.9</v>
      </c>
    </row>
    <row r="455" spans="1:14" x14ac:dyDescent="0.2">
      <c r="A455" s="17">
        <v>48462.63</v>
      </c>
      <c r="B455" s="17">
        <v>62979.66</v>
      </c>
      <c r="C455" s="17">
        <v>203069.8</v>
      </c>
      <c r="D455" s="17">
        <v>212417</v>
      </c>
      <c r="K455" s="20">
        <v>38661.96</v>
      </c>
      <c r="L455" s="20">
        <v>102077.8</v>
      </c>
      <c r="M455" s="20">
        <v>16025.06</v>
      </c>
      <c r="N455" s="20">
        <v>55340.51</v>
      </c>
    </row>
    <row r="456" spans="1:14" x14ac:dyDescent="0.2">
      <c r="A456" s="17">
        <v>49994.97</v>
      </c>
      <c r="B456" s="17">
        <v>79970.53</v>
      </c>
      <c r="C456" s="17">
        <v>45370.81</v>
      </c>
      <c r="D456" s="17">
        <v>134372.79999999999</v>
      </c>
      <c r="K456" s="20">
        <v>93382.58</v>
      </c>
      <c r="L456" s="20">
        <v>72097.11</v>
      </c>
      <c r="M456" s="20">
        <v>107216.4</v>
      </c>
      <c r="N456" s="20">
        <v>56813.91</v>
      </c>
    </row>
    <row r="457" spans="1:14" x14ac:dyDescent="0.2">
      <c r="A457" s="17">
        <v>34004.07</v>
      </c>
      <c r="B457" s="17">
        <v>72202.64</v>
      </c>
      <c r="C457" s="17">
        <v>224304.9</v>
      </c>
      <c r="D457" s="17">
        <v>102475.8</v>
      </c>
      <c r="K457" s="20">
        <v>48325.760000000002</v>
      </c>
      <c r="L457" s="20">
        <v>103702.5</v>
      </c>
      <c r="M457" s="20">
        <v>87040.07</v>
      </c>
      <c r="N457" s="20">
        <v>45701.86</v>
      </c>
    </row>
    <row r="458" spans="1:14" x14ac:dyDescent="0.2">
      <c r="A458" s="17">
        <v>11845.27</v>
      </c>
      <c r="B458" s="17">
        <v>107240.2</v>
      </c>
      <c r="C458" s="17">
        <v>183873.6</v>
      </c>
      <c r="D458" s="17">
        <v>168874.8</v>
      </c>
      <c r="K458" s="20">
        <v>99028.57</v>
      </c>
      <c r="L458" s="20">
        <v>139756.20000000001</v>
      </c>
      <c r="M458" s="20">
        <v>65798.149999999994</v>
      </c>
      <c r="N458" s="20">
        <v>80750.13</v>
      </c>
    </row>
    <row r="459" spans="1:14" x14ac:dyDescent="0.2">
      <c r="A459" s="17">
        <v>35421.79</v>
      </c>
      <c r="B459" s="17">
        <v>186066.2</v>
      </c>
      <c r="C459" s="17">
        <v>163271.70000000001</v>
      </c>
      <c r="D459" s="17">
        <v>144999.5</v>
      </c>
      <c r="K459" s="20">
        <v>50964.6</v>
      </c>
      <c r="L459" s="20">
        <v>79361.42</v>
      </c>
      <c r="M459" s="20">
        <v>100200.4</v>
      </c>
      <c r="N459" s="20">
        <v>83235.94</v>
      </c>
    </row>
    <row r="460" spans="1:14" x14ac:dyDescent="0.2">
      <c r="A460" s="17">
        <v>19726.939999999999</v>
      </c>
      <c r="B460" s="17">
        <v>105187.6</v>
      </c>
      <c r="C460" s="17">
        <v>190766.1</v>
      </c>
      <c r="D460" s="17">
        <v>52531.59</v>
      </c>
      <c r="K460" s="20">
        <v>106571.2</v>
      </c>
      <c r="L460" s="20">
        <v>53300.18</v>
      </c>
      <c r="M460" s="20">
        <v>106844.9</v>
      </c>
      <c r="N460" s="20">
        <v>61744</v>
      </c>
    </row>
    <row r="461" spans="1:14" x14ac:dyDescent="0.2">
      <c r="A461" s="17">
        <v>17815.96</v>
      </c>
      <c r="B461" s="17">
        <v>64694.02</v>
      </c>
      <c r="C461" s="17">
        <v>167580.5</v>
      </c>
      <c r="D461" s="17">
        <v>22846.81</v>
      </c>
      <c r="K461" s="20">
        <v>81564.070000000007</v>
      </c>
      <c r="L461" s="20">
        <v>101832.1</v>
      </c>
      <c r="M461" s="20">
        <v>31044.18</v>
      </c>
      <c r="N461" s="20">
        <v>26446.73</v>
      </c>
    </row>
    <row r="462" spans="1:14" x14ac:dyDescent="0.2">
      <c r="A462" s="17">
        <v>23210.5</v>
      </c>
      <c r="B462" s="17">
        <v>108402.4</v>
      </c>
      <c r="C462" s="17">
        <v>256184.3</v>
      </c>
      <c r="D462" s="17">
        <v>71102.039999999994</v>
      </c>
      <c r="K462" s="20">
        <v>53200.28</v>
      </c>
      <c r="L462" s="20">
        <v>70393</v>
      </c>
      <c r="M462" s="20">
        <v>104470.6</v>
      </c>
      <c r="N462" s="20">
        <v>79138.33</v>
      </c>
    </row>
    <row r="463" spans="1:14" x14ac:dyDescent="0.2">
      <c r="A463" s="17">
        <v>133134.29999999999</v>
      </c>
      <c r="B463" s="17">
        <v>62663.02</v>
      </c>
      <c r="C463" s="17">
        <v>242450.4</v>
      </c>
      <c r="D463" s="17">
        <v>77161.33</v>
      </c>
      <c r="K463" s="20">
        <v>29954.240000000002</v>
      </c>
      <c r="L463" s="20">
        <v>88845</v>
      </c>
      <c r="M463" s="20">
        <v>87745.22</v>
      </c>
      <c r="N463" s="20">
        <v>177603.5</v>
      </c>
    </row>
    <row r="464" spans="1:14" x14ac:dyDescent="0.2">
      <c r="A464" s="17">
        <v>56007.63</v>
      </c>
      <c r="B464" s="17">
        <v>63618</v>
      </c>
      <c r="C464" s="17">
        <v>153897.60000000001</v>
      </c>
      <c r="D464" s="17">
        <v>57170.03</v>
      </c>
      <c r="K464" s="20">
        <v>119253.8</v>
      </c>
      <c r="L464" s="20">
        <v>74046.98</v>
      </c>
      <c r="M464" s="20">
        <v>98523.24</v>
      </c>
      <c r="N464" s="20">
        <v>63839.93</v>
      </c>
    </row>
    <row r="465" spans="1:14" x14ac:dyDescent="0.2">
      <c r="A465" s="17">
        <v>16297.28</v>
      </c>
      <c r="B465" s="17">
        <v>67707.75</v>
      </c>
      <c r="C465" s="17">
        <v>220470.6</v>
      </c>
      <c r="D465" s="17">
        <v>81511.45</v>
      </c>
      <c r="K465" s="20">
        <v>66326.929999999993</v>
      </c>
      <c r="L465" s="20">
        <v>91357.81</v>
      </c>
      <c r="M465" s="20">
        <v>77461.59</v>
      </c>
      <c r="N465" s="20">
        <v>85277.91</v>
      </c>
    </row>
    <row r="466" spans="1:14" x14ac:dyDescent="0.2">
      <c r="A466" s="17">
        <v>39308.17</v>
      </c>
      <c r="B466" s="17">
        <v>66946.429999999993</v>
      </c>
      <c r="C466" s="17">
        <v>236715.1</v>
      </c>
      <c r="D466" s="17">
        <v>139470.39999999999</v>
      </c>
      <c r="K466" s="20">
        <v>66470.78</v>
      </c>
      <c r="L466" s="20">
        <v>67509.83</v>
      </c>
      <c r="M466" s="20">
        <v>94467.45</v>
      </c>
      <c r="N466" s="20">
        <v>51387.07</v>
      </c>
    </row>
    <row r="467" spans="1:14" x14ac:dyDescent="0.2">
      <c r="A467" s="17">
        <v>40852.639999999999</v>
      </c>
      <c r="B467" s="17">
        <v>61782.55</v>
      </c>
      <c r="C467" s="17">
        <v>104626.3</v>
      </c>
      <c r="D467" s="17">
        <v>67333.16</v>
      </c>
      <c r="K467" s="20">
        <v>85949.87</v>
      </c>
      <c r="L467" s="20">
        <v>89303.38</v>
      </c>
      <c r="M467" s="20">
        <v>98243</v>
      </c>
      <c r="N467" s="20">
        <v>67047.16</v>
      </c>
    </row>
    <row r="468" spans="1:14" x14ac:dyDescent="0.2">
      <c r="A468" s="17">
        <v>148059.4</v>
      </c>
      <c r="B468" s="17">
        <v>80104.75</v>
      </c>
      <c r="C468" s="17">
        <v>132988.20000000001</v>
      </c>
      <c r="D468" s="17">
        <v>181131</v>
      </c>
      <c r="K468" s="20">
        <v>85897.78</v>
      </c>
      <c r="L468" s="20">
        <v>138407</v>
      </c>
      <c r="M468" s="20">
        <v>83306.84</v>
      </c>
      <c r="N468" s="20">
        <v>55584.28</v>
      </c>
    </row>
    <row r="469" spans="1:14" x14ac:dyDescent="0.2">
      <c r="A469" s="17">
        <v>6706.4040000000005</v>
      </c>
      <c r="B469" s="17">
        <v>116598.3</v>
      </c>
      <c r="C469" s="17">
        <v>148132</v>
      </c>
      <c r="D469" s="17">
        <v>120353.1</v>
      </c>
      <c r="K469" s="20">
        <v>61579.040000000001</v>
      </c>
      <c r="L469" s="20">
        <v>69756.92</v>
      </c>
      <c r="M469" s="20">
        <v>123998.2</v>
      </c>
      <c r="N469" s="20">
        <v>74386.7</v>
      </c>
    </row>
    <row r="470" spans="1:14" x14ac:dyDescent="0.2">
      <c r="A470" s="17">
        <v>11024.93</v>
      </c>
      <c r="B470" s="17">
        <v>70022.78</v>
      </c>
      <c r="C470" s="17">
        <v>109855.3</v>
      </c>
      <c r="D470" s="17">
        <v>71148.289999999994</v>
      </c>
      <c r="K470" s="20">
        <v>53077.75</v>
      </c>
      <c r="L470" s="20">
        <v>78740</v>
      </c>
      <c r="M470" s="20">
        <v>91764.41</v>
      </c>
      <c r="N470" s="20">
        <v>52092.18</v>
      </c>
    </row>
    <row r="471" spans="1:14" x14ac:dyDescent="0.2">
      <c r="A471" s="17">
        <v>94676.03</v>
      </c>
      <c r="B471" s="17">
        <v>116744.7</v>
      </c>
      <c r="C471" s="17">
        <v>207570.7</v>
      </c>
      <c r="D471" s="17">
        <v>84454.01</v>
      </c>
      <c r="K471" s="20">
        <v>47626</v>
      </c>
      <c r="L471" s="20">
        <v>78197.37</v>
      </c>
      <c r="M471" s="20">
        <v>96652.13</v>
      </c>
      <c r="N471" s="20">
        <v>72797.13</v>
      </c>
    </row>
    <row r="472" spans="1:14" x14ac:dyDescent="0.2">
      <c r="A472" s="17">
        <v>96136.47</v>
      </c>
      <c r="B472" s="17">
        <v>91951.4</v>
      </c>
      <c r="C472" s="17">
        <v>55304.84</v>
      </c>
      <c r="D472" s="17">
        <v>130460</v>
      </c>
      <c r="K472" s="20">
        <v>74704.259999999995</v>
      </c>
      <c r="L472" s="20">
        <v>75236.84</v>
      </c>
      <c r="M472" s="20">
        <v>83072.97</v>
      </c>
      <c r="N472" s="20">
        <v>57701.73</v>
      </c>
    </row>
    <row r="473" spans="1:14" x14ac:dyDescent="0.2">
      <c r="A473" s="17">
        <v>43908.32</v>
      </c>
      <c r="B473" s="17">
        <v>57675.37</v>
      </c>
      <c r="C473" s="17">
        <v>232045.8</v>
      </c>
      <c r="D473" s="17">
        <v>192339.6</v>
      </c>
      <c r="K473" s="20">
        <v>30761.84</v>
      </c>
      <c r="L473" s="20">
        <v>78289</v>
      </c>
      <c r="M473" s="20">
        <v>98512.95</v>
      </c>
      <c r="N473" s="20">
        <v>51028.05</v>
      </c>
    </row>
    <row r="474" spans="1:14" x14ac:dyDescent="0.2">
      <c r="A474" s="17">
        <v>17871.5</v>
      </c>
      <c r="B474" s="17">
        <v>113433.9</v>
      </c>
      <c r="C474" s="17">
        <v>147931.9</v>
      </c>
      <c r="D474" s="17">
        <v>78421.78</v>
      </c>
      <c r="K474" s="20">
        <v>69007.94</v>
      </c>
      <c r="L474" s="20">
        <v>80323.490000000005</v>
      </c>
      <c r="M474" s="20">
        <v>80629.820000000007</v>
      </c>
      <c r="N474" s="20">
        <v>82892.03</v>
      </c>
    </row>
    <row r="475" spans="1:14" x14ac:dyDescent="0.2">
      <c r="A475" s="17">
        <v>96235.79</v>
      </c>
      <c r="B475" s="17">
        <v>78637.03</v>
      </c>
      <c r="C475" s="17">
        <v>187836.1</v>
      </c>
      <c r="D475" s="17">
        <v>214384.2</v>
      </c>
      <c r="K475" s="20">
        <v>57817.64</v>
      </c>
      <c r="L475" s="20">
        <v>77334.28</v>
      </c>
      <c r="M475" s="20">
        <v>78656.56</v>
      </c>
      <c r="N475" s="20">
        <v>47842.83</v>
      </c>
    </row>
    <row r="476" spans="1:14" x14ac:dyDescent="0.2">
      <c r="A476" s="17">
        <v>19907.84</v>
      </c>
      <c r="B476" s="17">
        <v>64224.13</v>
      </c>
      <c r="C476" s="17">
        <v>214678.39999999999</v>
      </c>
      <c r="D476" s="17">
        <v>159064.5</v>
      </c>
      <c r="K476" s="20">
        <v>40413.29</v>
      </c>
      <c r="L476" s="20">
        <v>86546.12</v>
      </c>
      <c r="M476" s="20">
        <v>87885.65</v>
      </c>
      <c r="N476" s="20">
        <v>80852.240000000005</v>
      </c>
    </row>
    <row r="477" spans="1:14" x14ac:dyDescent="0.2">
      <c r="A477" s="17">
        <v>42849.06</v>
      </c>
      <c r="B477" s="17">
        <v>62840</v>
      </c>
      <c r="C477" s="17">
        <v>177501.8</v>
      </c>
      <c r="D477" s="17">
        <v>116232.4</v>
      </c>
      <c r="K477" s="20">
        <v>31605.34</v>
      </c>
      <c r="L477" s="20">
        <v>59012.87</v>
      </c>
      <c r="M477" s="20">
        <v>56895.9</v>
      </c>
      <c r="N477" s="20">
        <v>68161.91</v>
      </c>
    </row>
    <row r="478" spans="1:14" x14ac:dyDescent="0.2">
      <c r="A478" s="17">
        <v>55375.839999999997</v>
      </c>
      <c r="B478" s="17">
        <v>52897.65</v>
      </c>
      <c r="C478" s="17">
        <v>211285.8</v>
      </c>
      <c r="D478" s="17">
        <v>203969.9</v>
      </c>
      <c r="K478" s="20">
        <v>110990.3</v>
      </c>
      <c r="L478" s="20">
        <v>49034.5</v>
      </c>
      <c r="M478" s="20">
        <v>109046.7</v>
      </c>
      <c r="N478" s="20">
        <v>65949.539999999994</v>
      </c>
    </row>
    <row r="479" spans="1:14" x14ac:dyDescent="0.2">
      <c r="A479" s="17">
        <v>31725.17</v>
      </c>
      <c r="B479" s="17">
        <v>26352.85</v>
      </c>
      <c r="C479" s="17">
        <v>361240.8</v>
      </c>
      <c r="D479" s="17">
        <v>168446.3</v>
      </c>
      <c r="K479" s="20">
        <v>83122.789999999994</v>
      </c>
      <c r="L479" s="20">
        <v>85865.34</v>
      </c>
      <c r="M479" s="20">
        <v>104440.4</v>
      </c>
      <c r="N479" s="20">
        <v>36840.559999999998</v>
      </c>
    </row>
    <row r="480" spans="1:14" x14ac:dyDescent="0.2">
      <c r="A480" s="17">
        <v>19904.52</v>
      </c>
      <c r="B480" s="17">
        <v>62796.56</v>
      </c>
      <c r="C480" s="17">
        <v>214151</v>
      </c>
      <c r="D480" s="17">
        <v>149209.9</v>
      </c>
      <c r="K480" s="20">
        <v>35931.03</v>
      </c>
      <c r="L480" s="20">
        <v>99611.73</v>
      </c>
      <c r="M480" s="20">
        <v>85652.63</v>
      </c>
      <c r="N480" s="20">
        <v>51517.59</v>
      </c>
    </row>
    <row r="481" spans="1:14" x14ac:dyDescent="0.2">
      <c r="A481" s="17">
        <v>54212.56</v>
      </c>
      <c r="B481" s="17">
        <v>182405.2</v>
      </c>
      <c r="C481" s="17">
        <v>193304.3</v>
      </c>
      <c r="D481" s="17">
        <v>89809.78</v>
      </c>
      <c r="K481" s="20">
        <v>77110.820000000007</v>
      </c>
      <c r="L481" s="20">
        <v>79154.880000000005</v>
      </c>
      <c r="M481" s="20">
        <v>86184.78</v>
      </c>
      <c r="N481" s="20">
        <v>53690.25</v>
      </c>
    </row>
    <row r="482" spans="1:14" x14ac:dyDescent="0.2">
      <c r="A482" s="17">
        <v>7320.5240000000003</v>
      </c>
      <c r="B482" s="17">
        <v>64679.25</v>
      </c>
      <c r="C482" s="17">
        <v>144460.1</v>
      </c>
      <c r="D482" s="17">
        <v>158529</v>
      </c>
      <c r="K482" s="20">
        <v>46350.14</v>
      </c>
      <c r="L482" s="20">
        <v>66470.19</v>
      </c>
      <c r="M482" s="20">
        <v>77212.09</v>
      </c>
      <c r="N482" s="20">
        <v>63771.82</v>
      </c>
    </row>
    <row r="483" spans="1:14" x14ac:dyDescent="0.2">
      <c r="A483" s="17">
        <v>59318.3</v>
      </c>
      <c r="B483" s="17">
        <v>84366.63</v>
      </c>
      <c r="C483" s="17">
        <v>213626.7</v>
      </c>
      <c r="D483" s="17">
        <v>79491.210000000006</v>
      </c>
      <c r="K483" s="20">
        <v>26773.040000000001</v>
      </c>
      <c r="L483" s="20">
        <v>59579.21</v>
      </c>
      <c r="M483" s="20">
        <v>84545.45</v>
      </c>
      <c r="N483" s="20">
        <v>76736.34</v>
      </c>
    </row>
    <row r="484" spans="1:14" x14ac:dyDescent="0.2">
      <c r="A484" s="17">
        <v>45366.1</v>
      </c>
      <c r="B484" s="17">
        <v>70372.710000000006</v>
      </c>
      <c r="C484" s="17">
        <v>248614.7</v>
      </c>
      <c r="D484" s="17">
        <v>238948.8</v>
      </c>
      <c r="K484" s="20">
        <v>14259.78</v>
      </c>
      <c r="L484" s="20">
        <v>125688</v>
      </c>
      <c r="M484" s="20">
        <v>117205.6</v>
      </c>
      <c r="N484" s="20">
        <v>48131.06</v>
      </c>
    </row>
    <row r="485" spans="1:14" x14ac:dyDescent="0.2">
      <c r="A485" s="17">
        <v>90671.29</v>
      </c>
      <c r="B485" s="17">
        <v>117540</v>
      </c>
      <c r="C485" s="17">
        <v>227778.2</v>
      </c>
      <c r="D485" s="17">
        <v>160310.6</v>
      </c>
      <c r="K485" s="20">
        <v>129166.3</v>
      </c>
      <c r="L485" s="20">
        <v>59312.81</v>
      </c>
      <c r="M485" s="20">
        <v>65283.1</v>
      </c>
      <c r="N485" s="20">
        <v>67529.16</v>
      </c>
    </row>
    <row r="486" spans="1:14" x14ac:dyDescent="0.2">
      <c r="A486" s="17">
        <v>29952</v>
      </c>
      <c r="B486" s="17">
        <v>56541.77</v>
      </c>
      <c r="C486" s="17">
        <v>177145.7</v>
      </c>
      <c r="D486" s="17">
        <v>146767.79999999999</v>
      </c>
      <c r="K486" s="20">
        <v>30915.13</v>
      </c>
      <c r="L486" s="20">
        <v>52485.38</v>
      </c>
      <c r="M486" s="20">
        <v>95978.85</v>
      </c>
      <c r="N486" s="20">
        <v>62417.17</v>
      </c>
    </row>
    <row r="487" spans="1:14" x14ac:dyDescent="0.2">
      <c r="A487" s="17">
        <v>52033.74</v>
      </c>
      <c r="B487" s="17">
        <v>43393.59</v>
      </c>
      <c r="C487" s="17">
        <v>28404.17</v>
      </c>
      <c r="D487" s="17">
        <v>124252.5</v>
      </c>
      <c r="K487" s="20">
        <v>10404.709999999999</v>
      </c>
      <c r="L487" s="20">
        <v>118245.3</v>
      </c>
      <c r="M487" s="20">
        <v>80882.89</v>
      </c>
      <c r="N487" s="20">
        <v>44447.95</v>
      </c>
    </row>
    <row r="488" spans="1:14" x14ac:dyDescent="0.2">
      <c r="A488" s="17">
        <v>49502.12</v>
      </c>
      <c r="B488" s="17">
        <v>106321.9</v>
      </c>
      <c r="C488" s="17">
        <v>193273.60000000001</v>
      </c>
      <c r="D488" s="17">
        <v>135231.29999999999</v>
      </c>
      <c r="K488" s="20">
        <v>86999.63</v>
      </c>
      <c r="L488" s="20">
        <v>80084.240000000005</v>
      </c>
      <c r="M488" s="20">
        <v>83827.570000000007</v>
      </c>
      <c r="N488" s="20">
        <v>61246.93</v>
      </c>
    </row>
    <row r="489" spans="1:14" x14ac:dyDescent="0.2">
      <c r="A489" s="17">
        <v>34049.22</v>
      </c>
      <c r="B489" s="17">
        <v>62159.48</v>
      </c>
      <c r="C489" s="17">
        <v>184006.5</v>
      </c>
      <c r="D489" s="17">
        <v>171478.8</v>
      </c>
      <c r="K489" s="20">
        <v>72215.88</v>
      </c>
      <c r="L489" s="20">
        <v>187670.6</v>
      </c>
      <c r="M489" s="20">
        <v>92365.77</v>
      </c>
      <c r="N489" s="20">
        <v>57126.22</v>
      </c>
    </row>
    <row r="490" spans="1:14" x14ac:dyDescent="0.2">
      <c r="A490" s="17">
        <v>18995.919999999998</v>
      </c>
      <c r="B490" s="17">
        <v>142416.79999999999</v>
      </c>
      <c r="C490" s="17">
        <v>48157.11</v>
      </c>
      <c r="D490" s="17">
        <v>105252.9</v>
      </c>
      <c r="K490" s="20">
        <v>26373.27</v>
      </c>
      <c r="L490" s="20">
        <v>56092.42</v>
      </c>
      <c r="M490" s="20">
        <v>77307.240000000005</v>
      </c>
      <c r="N490" s="20">
        <v>55643.75</v>
      </c>
    </row>
    <row r="491" spans="1:14" x14ac:dyDescent="0.2">
      <c r="A491" s="17">
        <v>185184.2</v>
      </c>
      <c r="B491" s="17">
        <v>55759.11</v>
      </c>
      <c r="C491" s="17">
        <v>131750.70000000001</v>
      </c>
      <c r="D491" s="17">
        <v>91417.95</v>
      </c>
      <c r="K491" s="20">
        <v>52665.440000000002</v>
      </c>
      <c r="L491" s="20">
        <v>85217.82</v>
      </c>
      <c r="M491" s="20">
        <v>70359.8</v>
      </c>
      <c r="N491" s="20">
        <v>51281.32</v>
      </c>
    </row>
    <row r="492" spans="1:14" x14ac:dyDescent="0.2">
      <c r="A492" s="17">
        <v>30758.34</v>
      </c>
      <c r="B492" s="17">
        <v>60688.36</v>
      </c>
      <c r="C492" s="17">
        <v>160775.9</v>
      </c>
      <c r="D492" s="17">
        <v>139530.29999999999</v>
      </c>
      <c r="K492" s="20">
        <v>52999.72</v>
      </c>
      <c r="L492" s="20">
        <v>74644.710000000006</v>
      </c>
      <c r="M492" s="20">
        <v>51255.17</v>
      </c>
      <c r="N492" s="20">
        <v>61734.63</v>
      </c>
    </row>
    <row r="493" spans="1:14" x14ac:dyDescent="0.2">
      <c r="A493" s="17">
        <v>39734.620000000003</v>
      </c>
      <c r="B493" s="17">
        <v>94042.39</v>
      </c>
      <c r="C493" s="17">
        <v>192054.1</v>
      </c>
      <c r="D493" s="17">
        <v>127282</v>
      </c>
      <c r="K493" s="20">
        <v>58738.74</v>
      </c>
      <c r="L493" s="20">
        <v>66320.160000000003</v>
      </c>
      <c r="M493" s="20">
        <v>63235.99</v>
      </c>
      <c r="N493" s="20">
        <v>46868.91</v>
      </c>
    </row>
    <row r="494" spans="1:14" x14ac:dyDescent="0.2">
      <c r="A494" s="17">
        <v>93732.86</v>
      </c>
      <c r="B494" s="17">
        <v>76047.89</v>
      </c>
      <c r="C494" s="17">
        <v>287884.2</v>
      </c>
      <c r="D494" s="17">
        <v>160325.79999999999</v>
      </c>
      <c r="K494" s="20">
        <v>17703.78</v>
      </c>
      <c r="L494" s="20">
        <v>83671.600000000006</v>
      </c>
      <c r="M494" s="20">
        <v>84073.49</v>
      </c>
      <c r="N494" s="20">
        <v>78748.210000000006</v>
      </c>
    </row>
    <row r="495" spans="1:14" x14ac:dyDescent="0.2">
      <c r="A495" s="17">
        <v>23732</v>
      </c>
      <c r="B495" s="17">
        <v>67438.91</v>
      </c>
      <c r="C495" s="17">
        <v>135897</v>
      </c>
      <c r="D495" s="17">
        <v>268503.59999999998</v>
      </c>
      <c r="K495" s="20">
        <v>53445.62</v>
      </c>
      <c r="L495" s="20">
        <v>79937.14</v>
      </c>
      <c r="M495" s="20">
        <v>84321.34</v>
      </c>
      <c r="N495" s="20">
        <v>32482.6</v>
      </c>
    </row>
    <row r="496" spans="1:14" x14ac:dyDescent="0.2">
      <c r="A496" s="17">
        <v>20986.53</v>
      </c>
      <c r="B496" s="17">
        <v>54801.57</v>
      </c>
      <c r="C496" s="17">
        <v>205424.6</v>
      </c>
      <c r="D496" s="17">
        <v>194884.3</v>
      </c>
      <c r="K496" s="20">
        <v>91425.47</v>
      </c>
      <c r="L496" s="20">
        <v>77397.19</v>
      </c>
      <c r="M496" s="20">
        <v>76561.240000000005</v>
      </c>
      <c r="N496" s="20">
        <v>65714.070000000007</v>
      </c>
    </row>
    <row r="497" spans="1:14" x14ac:dyDescent="0.2">
      <c r="A497" s="17">
        <v>26242.12</v>
      </c>
      <c r="B497" s="17">
        <v>84943.65</v>
      </c>
      <c r="C497" s="17">
        <v>89594.41</v>
      </c>
      <c r="D497" s="17">
        <v>75046.34</v>
      </c>
      <c r="K497" s="20">
        <v>12364.48</v>
      </c>
      <c r="L497" s="20">
        <v>51149.18</v>
      </c>
      <c r="M497" s="20">
        <v>74024.02</v>
      </c>
      <c r="N497" s="20">
        <v>53202.09</v>
      </c>
    </row>
    <row r="498" spans="1:14" x14ac:dyDescent="0.2">
      <c r="A498" s="17">
        <v>26504.87</v>
      </c>
      <c r="B498" s="17">
        <v>41905.879999999997</v>
      </c>
      <c r="C498" s="17">
        <v>205835.9</v>
      </c>
      <c r="D498" s="17">
        <v>135361</v>
      </c>
      <c r="K498" s="20">
        <v>68264.3</v>
      </c>
      <c r="L498" s="20">
        <v>92117.32</v>
      </c>
      <c r="M498" s="20">
        <v>86592.63</v>
      </c>
      <c r="N498" s="20">
        <v>63402.91</v>
      </c>
    </row>
    <row r="499" spans="1:14" x14ac:dyDescent="0.2">
      <c r="A499" s="17">
        <v>57152.01</v>
      </c>
      <c r="B499" s="17">
        <v>97797.53</v>
      </c>
      <c r="C499" s="17">
        <v>132672.70000000001</v>
      </c>
      <c r="D499" s="17">
        <v>98885.440000000002</v>
      </c>
      <c r="K499" s="20">
        <v>70834.039999999994</v>
      </c>
      <c r="L499" s="20">
        <v>71429.600000000006</v>
      </c>
      <c r="M499" s="20">
        <v>106576.4</v>
      </c>
      <c r="N499" s="20">
        <v>81553.81</v>
      </c>
    </row>
    <row r="500" spans="1:14" x14ac:dyDescent="0.2">
      <c r="A500" s="17">
        <v>31408.51</v>
      </c>
      <c r="B500" s="17">
        <v>78521.710000000006</v>
      </c>
      <c r="C500" s="17">
        <v>206603.7</v>
      </c>
      <c r="D500" s="17">
        <v>113602.9</v>
      </c>
      <c r="K500" s="20">
        <v>91330.57</v>
      </c>
      <c r="L500" s="20">
        <v>60259.63</v>
      </c>
      <c r="M500" s="20">
        <v>74853.22</v>
      </c>
      <c r="N500" s="20">
        <v>70172.210000000006</v>
      </c>
    </row>
    <row r="501" spans="1:14" x14ac:dyDescent="0.2">
      <c r="A501" s="17">
        <v>22938.35</v>
      </c>
      <c r="B501" s="17">
        <v>47962.11</v>
      </c>
      <c r="C501" s="17">
        <v>140433.70000000001</v>
      </c>
      <c r="D501" s="17">
        <v>76029.850000000006</v>
      </c>
      <c r="K501" s="20">
        <v>38606.57</v>
      </c>
      <c r="L501" s="20">
        <v>62917.95</v>
      </c>
      <c r="M501" s="20">
        <v>56112.69</v>
      </c>
      <c r="N501" s="20">
        <v>46781.21</v>
      </c>
    </row>
    <row r="502" spans="1:14" x14ac:dyDescent="0.2">
      <c r="A502" s="17">
        <v>58799.15</v>
      </c>
      <c r="B502" s="17">
        <v>48483.25</v>
      </c>
      <c r="C502" s="17">
        <v>51474.04</v>
      </c>
      <c r="D502" s="17">
        <v>69060.039999999994</v>
      </c>
      <c r="K502" s="20">
        <v>83195.350000000006</v>
      </c>
      <c r="L502" s="20">
        <v>46897.97</v>
      </c>
      <c r="M502" s="20">
        <v>82715.09</v>
      </c>
      <c r="N502" s="20">
        <v>81336.66</v>
      </c>
    </row>
    <row r="503" spans="1:14" x14ac:dyDescent="0.2">
      <c r="A503" s="17">
        <v>88300.5</v>
      </c>
      <c r="B503" s="17">
        <v>36218.03</v>
      </c>
      <c r="C503" s="17">
        <v>194081.7</v>
      </c>
      <c r="D503" s="17">
        <v>81877.41</v>
      </c>
      <c r="K503" s="20">
        <v>72535.31</v>
      </c>
      <c r="L503" s="20">
        <v>56105.7</v>
      </c>
      <c r="M503" s="20">
        <v>82144.14</v>
      </c>
      <c r="N503" s="20">
        <v>76853.5</v>
      </c>
    </row>
    <row r="504" spans="1:14" x14ac:dyDescent="0.2">
      <c r="A504" s="17">
        <v>67807.929999999993</v>
      </c>
      <c r="B504" s="17">
        <v>72951.5</v>
      </c>
      <c r="C504" s="17">
        <v>213775.1</v>
      </c>
      <c r="D504" s="17">
        <v>92661.77</v>
      </c>
      <c r="K504" s="20">
        <v>88625.44</v>
      </c>
      <c r="L504" s="20">
        <v>104977.9</v>
      </c>
      <c r="M504" s="20">
        <v>83938.22</v>
      </c>
      <c r="N504" s="20">
        <v>66338.12</v>
      </c>
    </row>
    <row r="505" spans="1:14" x14ac:dyDescent="0.2">
      <c r="A505" s="17">
        <v>72727.97</v>
      </c>
      <c r="B505" s="17">
        <v>105034.5</v>
      </c>
      <c r="C505" s="17">
        <v>126915.8</v>
      </c>
      <c r="D505" s="17">
        <v>91865.32</v>
      </c>
      <c r="K505" s="20">
        <v>90739.8</v>
      </c>
      <c r="L505" s="20">
        <v>51931.95</v>
      </c>
      <c r="M505" s="20">
        <v>91063.360000000001</v>
      </c>
      <c r="N505" s="20">
        <v>52997.34</v>
      </c>
    </row>
    <row r="506" spans="1:14" x14ac:dyDescent="0.2">
      <c r="A506" s="17">
        <v>4697.973</v>
      </c>
      <c r="B506" s="17">
        <v>48108.17</v>
      </c>
      <c r="C506" s="17">
        <v>198890.8</v>
      </c>
      <c r="D506" s="17">
        <v>196670.8</v>
      </c>
      <c r="K506" s="20">
        <v>102181.1</v>
      </c>
      <c r="L506" s="20">
        <v>81845.81</v>
      </c>
      <c r="M506" s="20">
        <v>37817.089999999997</v>
      </c>
      <c r="N506" s="20">
        <v>88463.06</v>
      </c>
    </row>
    <row r="507" spans="1:14" x14ac:dyDescent="0.2">
      <c r="A507" s="17">
        <v>50037.440000000002</v>
      </c>
      <c r="B507" s="17">
        <v>64804.2</v>
      </c>
      <c r="C507" s="17">
        <v>177187.9</v>
      </c>
      <c r="D507" s="17">
        <v>44166.48</v>
      </c>
      <c r="K507" s="20">
        <v>86980.18</v>
      </c>
      <c r="L507" s="20">
        <v>59079.12</v>
      </c>
      <c r="M507" s="20">
        <v>65296.02</v>
      </c>
      <c r="N507" s="20">
        <v>56480.2</v>
      </c>
    </row>
    <row r="508" spans="1:14" x14ac:dyDescent="0.2">
      <c r="A508" s="17">
        <v>18502.91</v>
      </c>
      <c r="B508" s="17">
        <v>58667.97</v>
      </c>
      <c r="C508" s="17">
        <v>187527.4</v>
      </c>
      <c r="D508" s="17">
        <v>117142.2</v>
      </c>
      <c r="K508" s="20">
        <v>81157.350000000006</v>
      </c>
      <c r="L508" s="20">
        <v>94528.98</v>
      </c>
      <c r="M508" s="20">
        <v>83667.83</v>
      </c>
      <c r="N508" s="20">
        <v>67826.59</v>
      </c>
    </row>
    <row r="509" spans="1:14" x14ac:dyDescent="0.2">
      <c r="A509" s="17">
        <v>36393.160000000003</v>
      </c>
      <c r="B509" s="17">
        <v>136278.39999999999</v>
      </c>
      <c r="C509" s="17">
        <v>189085.8</v>
      </c>
      <c r="D509" s="17">
        <v>107390</v>
      </c>
      <c r="K509" s="20">
        <v>67050.61</v>
      </c>
      <c r="L509" s="20">
        <v>94760.4</v>
      </c>
      <c r="M509" s="20">
        <v>79772.14</v>
      </c>
      <c r="N509" s="20">
        <v>67264.88</v>
      </c>
    </row>
    <row r="510" spans="1:14" x14ac:dyDescent="0.2">
      <c r="A510" s="17">
        <v>44901.440000000002</v>
      </c>
      <c r="B510" s="17">
        <v>71743.92</v>
      </c>
      <c r="C510" s="17">
        <v>431619.7</v>
      </c>
      <c r="D510" s="17">
        <v>95560.09</v>
      </c>
      <c r="K510" s="20">
        <v>102947</v>
      </c>
      <c r="L510" s="20">
        <v>42572.06</v>
      </c>
      <c r="M510" s="20">
        <v>106474.1</v>
      </c>
      <c r="N510" s="20">
        <v>71013.91</v>
      </c>
    </row>
    <row r="511" spans="1:14" x14ac:dyDescent="0.2">
      <c r="A511" s="17">
        <v>28707.93</v>
      </c>
      <c r="B511" s="17">
        <v>44505.56</v>
      </c>
      <c r="C511" s="17">
        <v>270952.59999999998</v>
      </c>
      <c r="D511" s="17">
        <v>182201.1</v>
      </c>
      <c r="K511" s="20">
        <v>48412.89</v>
      </c>
      <c r="L511" s="20">
        <v>153801.29999999999</v>
      </c>
      <c r="M511" s="20">
        <v>82388.149999999994</v>
      </c>
      <c r="N511" s="20">
        <v>34875</v>
      </c>
    </row>
    <row r="512" spans="1:14" x14ac:dyDescent="0.2">
      <c r="A512" s="17">
        <v>18712.36</v>
      </c>
      <c r="B512" s="17">
        <v>115185.4</v>
      </c>
      <c r="C512" s="17">
        <v>132064.6</v>
      </c>
      <c r="D512" s="17">
        <v>90439.29</v>
      </c>
      <c r="K512" s="20">
        <v>52253.37</v>
      </c>
      <c r="L512" s="20">
        <v>71066.33</v>
      </c>
      <c r="M512" s="20">
        <v>64191.88</v>
      </c>
      <c r="N512" s="20">
        <v>47763.43</v>
      </c>
    </row>
    <row r="513" spans="1:14" x14ac:dyDescent="0.2">
      <c r="A513" s="17">
        <v>17846.02</v>
      </c>
      <c r="B513" s="17">
        <v>57061.01</v>
      </c>
      <c r="C513" s="17">
        <v>140816.79999999999</v>
      </c>
      <c r="D513" s="17">
        <v>68593.19</v>
      </c>
      <c r="K513" s="20">
        <v>128026.7</v>
      </c>
      <c r="L513" s="20">
        <v>52045.69</v>
      </c>
      <c r="M513" s="20">
        <v>104611.3</v>
      </c>
      <c r="N513" s="20">
        <v>71025.259999999995</v>
      </c>
    </row>
    <row r="514" spans="1:14" x14ac:dyDescent="0.2">
      <c r="A514" s="17">
        <v>36071.040000000001</v>
      </c>
      <c r="B514" s="17">
        <v>58960.34</v>
      </c>
      <c r="C514" s="17">
        <v>59693.49</v>
      </c>
      <c r="D514" s="17">
        <v>133944.79999999999</v>
      </c>
      <c r="K514" s="20">
        <v>78744.25</v>
      </c>
      <c r="L514" s="20">
        <v>109494.3</v>
      </c>
      <c r="M514" s="20">
        <v>67693.759999999995</v>
      </c>
      <c r="N514" s="20">
        <v>59491.67</v>
      </c>
    </row>
    <row r="515" spans="1:14" x14ac:dyDescent="0.2">
      <c r="A515" s="17">
        <v>10000.030000000001</v>
      </c>
      <c r="B515" s="17">
        <v>130563.2</v>
      </c>
      <c r="C515" s="17">
        <v>135073.79999999999</v>
      </c>
      <c r="D515" s="17">
        <v>106626.2</v>
      </c>
      <c r="K515" s="20">
        <v>30710.74</v>
      </c>
      <c r="L515" s="20">
        <v>89441.33</v>
      </c>
      <c r="M515" s="20">
        <v>68303.320000000007</v>
      </c>
      <c r="N515" s="20">
        <v>51289.04</v>
      </c>
    </row>
    <row r="516" spans="1:14" x14ac:dyDescent="0.2">
      <c r="A516" s="17">
        <v>41371</v>
      </c>
      <c r="B516" s="17">
        <v>78515.83</v>
      </c>
      <c r="C516" s="17">
        <v>214786.8</v>
      </c>
      <c r="D516" s="17">
        <v>185704.7</v>
      </c>
      <c r="K516" s="20">
        <v>46705.25</v>
      </c>
      <c r="L516" s="20">
        <v>77130.429999999993</v>
      </c>
      <c r="M516" s="20">
        <v>52543.35</v>
      </c>
      <c r="N516" s="20">
        <v>65039.34</v>
      </c>
    </row>
    <row r="517" spans="1:14" x14ac:dyDescent="0.2">
      <c r="A517" s="17">
        <v>9193.4439999999995</v>
      </c>
      <c r="B517" s="17">
        <v>58257.86</v>
      </c>
      <c r="C517" s="17">
        <v>158049.9</v>
      </c>
      <c r="D517" s="17">
        <v>87999.8</v>
      </c>
      <c r="K517" s="20">
        <v>76533.509999999995</v>
      </c>
      <c r="L517" s="20">
        <v>64235.83</v>
      </c>
      <c r="M517" s="20">
        <v>96585.88</v>
      </c>
      <c r="N517" s="20">
        <v>74305.42</v>
      </c>
    </row>
    <row r="518" spans="1:14" x14ac:dyDescent="0.2">
      <c r="A518" s="17">
        <v>20004.72</v>
      </c>
      <c r="B518" s="17">
        <v>45287.83</v>
      </c>
      <c r="C518" s="17">
        <v>184015.1</v>
      </c>
      <c r="D518" s="17">
        <v>140857.79999999999</v>
      </c>
      <c r="K518" s="20">
        <v>80623.66</v>
      </c>
      <c r="L518" s="20">
        <v>95323.99</v>
      </c>
      <c r="M518" s="20">
        <v>105167.6</v>
      </c>
      <c r="N518" s="20">
        <v>60841.04</v>
      </c>
    </row>
    <row r="519" spans="1:14" x14ac:dyDescent="0.2">
      <c r="A519" s="17">
        <v>45406.85</v>
      </c>
      <c r="B519" s="17">
        <v>98951.48</v>
      </c>
      <c r="C519" s="17">
        <v>205380</v>
      </c>
      <c r="D519" s="17">
        <v>155085.70000000001</v>
      </c>
      <c r="K519" s="20">
        <v>50019.28</v>
      </c>
      <c r="L519" s="20">
        <v>77872.92</v>
      </c>
      <c r="M519" s="20">
        <v>110892.2</v>
      </c>
      <c r="N519" s="20">
        <v>85738.38</v>
      </c>
    </row>
    <row r="520" spans="1:14" x14ac:dyDescent="0.2">
      <c r="A520" s="17">
        <v>29889.94</v>
      </c>
      <c r="B520" s="17">
        <v>53368.84</v>
      </c>
      <c r="C520" s="17">
        <v>248548.6</v>
      </c>
      <c r="D520" s="17">
        <v>164209.70000000001</v>
      </c>
      <c r="K520" s="20">
        <v>56711.67</v>
      </c>
      <c r="L520" s="20">
        <v>85891.85</v>
      </c>
      <c r="M520" s="20">
        <v>101391.8</v>
      </c>
      <c r="N520" s="20">
        <v>59567.43</v>
      </c>
    </row>
    <row r="521" spans="1:14" x14ac:dyDescent="0.2">
      <c r="A521" s="17">
        <v>9424.8629999999994</v>
      </c>
      <c r="B521" s="17">
        <v>67730.73</v>
      </c>
      <c r="C521" s="17">
        <v>83853.759999999995</v>
      </c>
      <c r="D521" s="17">
        <v>133287.1</v>
      </c>
      <c r="K521" s="20">
        <v>65800.67</v>
      </c>
      <c r="L521" s="20">
        <v>48798.61</v>
      </c>
      <c r="M521" s="20">
        <v>102984.3</v>
      </c>
      <c r="N521" s="20">
        <v>77422.64</v>
      </c>
    </row>
    <row r="522" spans="1:14" x14ac:dyDescent="0.2">
      <c r="A522" s="17">
        <v>34857.47</v>
      </c>
      <c r="B522" s="17">
        <v>36938.75</v>
      </c>
      <c r="C522" s="17">
        <v>193647.5</v>
      </c>
      <c r="D522" s="17">
        <v>118158.6</v>
      </c>
      <c r="K522" s="20">
        <v>70711.5</v>
      </c>
      <c r="L522" s="20">
        <v>95632.92</v>
      </c>
      <c r="M522" s="20">
        <v>108765.4</v>
      </c>
      <c r="N522" s="20">
        <v>75904.800000000003</v>
      </c>
    </row>
    <row r="523" spans="1:14" x14ac:dyDescent="0.2">
      <c r="A523" s="17">
        <v>24466.25</v>
      </c>
      <c r="B523" s="17">
        <v>95804.5</v>
      </c>
      <c r="C523" s="17">
        <v>13786.87</v>
      </c>
      <c r="D523" s="17">
        <v>75547</v>
      </c>
      <c r="K523" s="20">
        <v>109211.9</v>
      </c>
      <c r="L523" s="20">
        <v>87703.33</v>
      </c>
      <c r="M523" s="20">
        <v>71618.17</v>
      </c>
      <c r="N523" s="20">
        <v>73817.41</v>
      </c>
    </row>
    <row r="524" spans="1:14" x14ac:dyDescent="0.2">
      <c r="A524" s="17">
        <v>18770.509999999998</v>
      </c>
      <c r="B524" s="17">
        <v>80698.559999999998</v>
      </c>
      <c r="C524" s="17">
        <v>222423.1</v>
      </c>
      <c r="D524" s="17">
        <v>101354.5</v>
      </c>
      <c r="K524" s="20">
        <v>112423.8</v>
      </c>
      <c r="L524" s="20">
        <v>90375.52</v>
      </c>
      <c r="M524" s="20">
        <v>82678.2</v>
      </c>
      <c r="N524" s="20">
        <v>78178.42</v>
      </c>
    </row>
    <row r="525" spans="1:14" x14ac:dyDescent="0.2">
      <c r="A525" s="17">
        <v>55507.8</v>
      </c>
      <c r="B525" s="17">
        <v>71518.13</v>
      </c>
      <c r="C525" s="17">
        <v>133700.29999999999</v>
      </c>
      <c r="D525" s="17">
        <v>96537.42</v>
      </c>
      <c r="K525" s="20">
        <v>33514.949999999997</v>
      </c>
      <c r="L525" s="20">
        <v>179853.5</v>
      </c>
      <c r="M525" s="20">
        <v>27214.58</v>
      </c>
      <c r="N525" s="20">
        <v>52409.69</v>
      </c>
    </row>
    <row r="526" spans="1:14" x14ac:dyDescent="0.2">
      <c r="A526" s="17">
        <v>12779.48</v>
      </c>
      <c r="B526" s="17">
        <v>215799.1</v>
      </c>
      <c r="C526" s="17">
        <v>189195.8</v>
      </c>
      <c r="D526" s="17">
        <v>95815.17</v>
      </c>
      <c r="K526" s="20">
        <v>20944.97</v>
      </c>
      <c r="L526" s="20">
        <v>60818.94</v>
      </c>
      <c r="M526" s="20">
        <v>150177.9</v>
      </c>
      <c r="N526" s="20">
        <v>59603.28</v>
      </c>
    </row>
    <row r="527" spans="1:14" x14ac:dyDescent="0.2">
      <c r="A527" s="17">
        <v>30183.33</v>
      </c>
      <c r="B527" s="17">
        <v>42353.440000000002</v>
      </c>
      <c r="C527" s="17">
        <v>227652</v>
      </c>
      <c r="D527" s="17">
        <v>69365.81</v>
      </c>
      <c r="K527" s="20">
        <v>74409.63</v>
      </c>
      <c r="L527" s="20">
        <v>85931.42</v>
      </c>
      <c r="M527" s="20">
        <v>88217.29</v>
      </c>
      <c r="N527" s="20">
        <v>54746.47</v>
      </c>
    </row>
    <row r="528" spans="1:14" x14ac:dyDescent="0.2">
      <c r="A528" s="17">
        <v>55272.02</v>
      </c>
      <c r="B528" s="17">
        <v>105200.6</v>
      </c>
      <c r="C528" s="17">
        <v>228551.4</v>
      </c>
      <c r="D528" s="17">
        <v>91154.48</v>
      </c>
      <c r="K528" s="20">
        <v>59088.95</v>
      </c>
      <c r="L528" s="20">
        <v>47444.800000000003</v>
      </c>
      <c r="M528" s="20">
        <v>89935.52</v>
      </c>
      <c r="N528" s="20">
        <v>68851.149999999994</v>
      </c>
    </row>
    <row r="529" spans="1:14" x14ac:dyDescent="0.2">
      <c r="A529" s="17">
        <v>47655.47</v>
      </c>
      <c r="B529" s="17">
        <v>48599</v>
      </c>
      <c r="C529" s="17">
        <v>133210</v>
      </c>
      <c r="D529" s="17">
        <v>116205.7</v>
      </c>
      <c r="K529" s="20">
        <v>76266.98</v>
      </c>
      <c r="L529" s="20">
        <v>72159.61</v>
      </c>
      <c r="M529" s="20">
        <v>116510</v>
      </c>
      <c r="N529" s="20">
        <v>72061.100000000006</v>
      </c>
    </row>
    <row r="530" spans="1:14" x14ac:dyDescent="0.2">
      <c r="A530" s="17">
        <v>58928.800000000003</v>
      </c>
      <c r="B530" s="17">
        <v>72057.42</v>
      </c>
      <c r="C530" s="17">
        <v>259161.9</v>
      </c>
      <c r="D530" s="17">
        <v>113931.7</v>
      </c>
      <c r="K530" s="20">
        <v>59157.42</v>
      </c>
      <c r="L530" s="20">
        <v>101065.4</v>
      </c>
      <c r="M530" s="20">
        <v>61227.040000000001</v>
      </c>
      <c r="N530" s="20">
        <v>59158.48</v>
      </c>
    </row>
    <row r="531" spans="1:14" x14ac:dyDescent="0.2">
      <c r="A531" s="17">
        <v>33836.21</v>
      </c>
      <c r="B531" s="17">
        <v>71338.3</v>
      </c>
      <c r="C531" s="17">
        <v>106848.9</v>
      </c>
      <c r="D531" s="17">
        <v>194850.7</v>
      </c>
      <c r="K531" s="20">
        <v>78530.78</v>
      </c>
      <c r="L531" s="20">
        <v>133451.5</v>
      </c>
      <c r="M531" s="20">
        <v>63936</v>
      </c>
      <c r="N531" s="20">
        <v>58952.37</v>
      </c>
    </row>
    <row r="532" spans="1:14" x14ac:dyDescent="0.2">
      <c r="A532" s="17">
        <v>19064.28</v>
      </c>
      <c r="B532" s="17">
        <v>128275.9</v>
      </c>
      <c r="C532" s="17">
        <v>210167.4</v>
      </c>
      <c r="D532" s="17">
        <v>164772.1</v>
      </c>
      <c r="K532" s="20">
        <v>51372.65</v>
      </c>
      <c r="L532" s="20">
        <v>77249.31</v>
      </c>
      <c r="M532" s="20">
        <v>80113.38</v>
      </c>
      <c r="N532" s="20">
        <v>47579.42</v>
      </c>
    </row>
    <row r="533" spans="1:14" x14ac:dyDescent="0.2">
      <c r="A533" s="17">
        <v>34333.79</v>
      </c>
      <c r="B533" s="17">
        <v>98541.18</v>
      </c>
      <c r="C533" s="17">
        <v>201636.5</v>
      </c>
      <c r="D533" s="17">
        <v>106858.3</v>
      </c>
      <c r="K533" s="20">
        <v>51383.91</v>
      </c>
      <c r="L533" s="20">
        <v>96265.83</v>
      </c>
      <c r="M533" s="20">
        <v>92044.79</v>
      </c>
      <c r="N533" s="20">
        <v>77872.259999999995</v>
      </c>
    </row>
    <row r="534" spans="1:14" x14ac:dyDescent="0.2">
      <c r="A534" s="17">
        <v>18535.79</v>
      </c>
      <c r="B534" s="17">
        <v>86461</v>
      </c>
      <c r="C534" s="17">
        <v>198127.5</v>
      </c>
      <c r="D534" s="17">
        <v>109987.6</v>
      </c>
      <c r="K534" s="20">
        <v>56329.15</v>
      </c>
      <c r="L534" s="20">
        <v>65759.48</v>
      </c>
      <c r="M534" s="20">
        <v>98426.76</v>
      </c>
      <c r="N534" s="20">
        <v>80377.78</v>
      </c>
    </row>
    <row r="535" spans="1:14" x14ac:dyDescent="0.2">
      <c r="A535" s="17">
        <v>36967.760000000002</v>
      </c>
      <c r="B535" s="17">
        <v>73183.3</v>
      </c>
      <c r="C535" s="17">
        <v>175429.6</v>
      </c>
      <c r="D535" s="17">
        <v>174689.5</v>
      </c>
      <c r="K535" s="20">
        <v>47490.77</v>
      </c>
      <c r="L535" s="20">
        <v>116225.9</v>
      </c>
      <c r="M535" s="20">
        <v>81225.06</v>
      </c>
      <c r="N535" s="20">
        <v>60532.26</v>
      </c>
    </row>
    <row r="536" spans="1:14" x14ac:dyDescent="0.2">
      <c r="A536" s="17">
        <v>121188</v>
      </c>
      <c r="B536" s="17">
        <v>103841.5</v>
      </c>
      <c r="C536" s="17">
        <v>146957.29999999999</v>
      </c>
      <c r="D536" s="17">
        <v>145501.9</v>
      </c>
      <c r="K536" s="20">
        <v>120414</v>
      </c>
      <c r="L536" s="20">
        <v>80597.100000000006</v>
      </c>
      <c r="M536" s="20">
        <v>85817.37</v>
      </c>
      <c r="N536" s="20">
        <v>72580.05</v>
      </c>
    </row>
    <row r="537" spans="1:14" x14ac:dyDescent="0.2">
      <c r="A537" s="17">
        <v>55777.29</v>
      </c>
      <c r="B537" s="17">
        <v>93798.91</v>
      </c>
      <c r="C537" s="17">
        <v>123065</v>
      </c>
      <c r="D537" s="17">
        <v>161879.79999999999</v>
      </c>
      <c r="K537" s="20">
        <v>18526.560000000001</v>
      </c>
      <c r="L537" s="20">
        <v>69253.95</v>
      </c>
      <c r="M537" s="20">
        <v>23054.67</v>
      </c>
      <c r="N537" s="20">
        <v>9692.8510000000006</v>
      </c>
    </row>
    <row r="538" spans="1:14" x14ac:dyDescent="0.2">
      <c r="A538" s="17">
        <v>25287.02</v>
      </c>
      <c r="B538" s="17">
        <v>107058.1</v>
      </c>
      <c r="C538" s="17">
        <v>216736.9</v>
      </c>
      <c r="D538" s="17">
        <v>193652.9</v>
      </c>
      <c r="K538" s="20">
        <v>24545.55</v>
      </c>
      <c r="L538" s="20">
        <v>86866.51</v>
      </c>
      <c r="M538" s="20">
        <v>75903.86</v>
      </c>
      <c r="N538" s="20">
        <v>80382.740000000005</v>
      </c>
    </row>
    <row r="539" spans="1:14" x14ac:dyDescent="0.2">
      <c r="A539" s="17">
        <v>85068.89</v>
      </c>
      <c r="B539" s="17">
        <v>70079.95</v>
      </c>
      <c r="C539" s="17">
        <v>130437.3</v>
      </c>
      <c r="D539" s="17">
        <v>34322.089999999997</v>
      </c>
      <c r="K539" s="20">
        <v>81802.8</v>
      </c>
      <c r="L539" s="20">
        <v>81785.67</v>
      </c>
      <c r="M539" s="20">
        <v>77135.210000000006</v>
      </c>
      <c r="N539" s="20">
        <v>51808.15</v>
      </c>
    </row>
    <row r="540" spans="1:14" x14ac:dyDescent="0.2">
      <c r="A540" s="17">
        <v>62723.99</v>
      </c>
      <c r="B540" s="17">
        <v>63202.51</v>
      </c>
      <c r="C540" s="17">
        <v>141156.9</v>
      </c>
      <c r="D540" s="17">
        <v>226743.1</v>
      </c>
      <c r="K540" s="20">
        <v>26244.75</v>
      </c>
      <c r="L540" s="20">
        <v>77846.45</v>
      </c>
      <c r="M540" s="20">
        <v>94733.73</v>
      </c>
      <c r="N540" s="20">
        <v>66850.720000000001</v>
      </c>
    </row>
    <row r="541" spans="1:14" x14ac:dyDescent="0.2">
      <c r="A541" s="17">
        <v>61458.52</v>
      </c>
      <c r="B541" s="17">
        <v>60198.400000000001</v>
      </c>
      <c r="C541" s="17">
        <v>139128.6</v>
      </c>
      <c r="D541" s="17">
        <v>103218.6</v>
      </c>
      <c r="K541" s="20">
        <v>76434.63</v>
      </c>
      <c r="L541" s="20">
        <v>100873.3</v>
      </c>
      <c r="M541" s="20">
        <v>82546.38</v>
      </c>
      <c r="N541" s="20">
        <v>85201.29</v>
      </c>
    </row>
    <row r="542" spans="1:14" x14ac:dyDescent="0.2">
      <c r="A542" s="17">
        <v>70436.850000000006</v>
      </c>
      <c r="B542" s="17">
        <v>60564.77</v>
      </c>
      <c r="C542" s="17">
        <v>164524.70000000001</v>
      </c>
      <c r="D542" s="17">
        <v>89847.76</v>
      </c>
      <c r="K542" s="20">
        <v>33486.85</v>
      </c>
      <c r="L542" s="20">
        <v>81178.37</v>
      </c>
      <c r="M542" s="20">
        <v>91849.22</v>
      </c>
      <c r="N542" s="20">
        <v>64010.04</v>
      </c>
    </row>
    <row r="543" spans="1:14" x14ac:dyDescent="0.2">
      <c r="A543" s="17">
        <v>20367.54</v>
      </c>
      <c r="B543" s="17">
        <v>82964.97</v>
      </c>
      <c r="C543" s="17">
        <v>201279.6</v>
      </c>
      <c r="D543" s="17">
        <v>102252.2</v>
      </c>
      <c r="K543" s="20">
        <v>77576.539999999994</v>
      </c>
      <c r="L543" s="20">
        <v>153171.4</v>
      </c>
      <c r="M543" s="20">
        <v>77159.820000000007</v>
      </c>
      <c r="N543" s="20">
        <v>76435.399999999994</v>
      </c>
    </row>
    <row r="544" spans="1:14" x14ac:dyDescent="0.2">
      <c r="A544" s="17">
        <v>12100.33</v>
      </c>
      <c r="B544" s="17">
        <v>94087.95</v>
      </c>
      <c r="C544" s="17">
        <v>166579.6</v>
      </c>
      <c r="D544" s="17">
        <v>105080.8</v>
      </c>
      <c r="K544" s="20">
        <v>71591.259999999995</v>
      </c>
      <c r="L544" s="20">
        <v>84598.85</v>
      </c>
      <c r="M544" s="20">
        <v>85573.77</v>
      </c>
      <c r="N544" s="20">
        <v>61808.94</v>
      </c>
    </row>
    <row r="545" spans="1:14" x14ac:dyDescent="0.2">
      <c r="A545" s="17">
        <v>35176.61</v>
      </c>
      <c r="B545" s="17">
        <v>74220.289999999994</v>
      </c>
      <c r="C545" s="17">
        <v>170728.7</v>
      </c>
      <c r="D545" s="17">
        <v>58296.26</v>
      </c>
      <c r="K545" s="20">
        <v>51769.52</v>
      </c>
      <c r="L545" s="20">
        <v>56798.22</v>
      </c>
      <c r="M545" s="20">
        <v>100395</v>
      </c>
      <c r="N545" s="20">
        <v>71185.990000000005</v>
      </c>
    </row>
    <row r="546" spans="1:14" x14ac:dyDescent="0.2">
      <c r="A546" s="17">
        <v>74247.94</v>
      </c>
      <c r="B546" s="17">
        <v>47092.86</v>
      </c>
      <c r="C546" s="17">
        <v>134460.5</v>
      </c>
      <c r="D546" s="17">
        <v>166070.70000000001</v>
      </c>
      <c r="K546" s="20">
        <v>88765.26</v>
      </c>
      <c r="L546" s="20">
        <v>116388.3</v>
      </c>
      <c r="M546" s="20">
        <v>82216.899999999994</v>
      </c>
      <c r="N546" s="20">
        <v>101591.7</v>
      </c>
    </row>
    <row r="547" spans="1:14" x14ac:dyDescent="0.2">
      <c r="A547" s="17">
        <v>33069.72</v>
      </c>
      <c r="B547" s="17">
        <v>118099.3</v>
      </c>
      <c r="C547" s="17">
        <v>184937.1</v>
      </c>
      <c r="D547" s="17">
        <v>145213</v>
      </c>
      <c r="K547" s="20">
        <v>59736.19</v>
      </c>
      <c r="L547" s="20">
        <v>101156.4</v>
      </c>
      <c r="M547" s="20">
        <v>71392.899999999994</v>
      </c>
      <c r="N547" s="20">
        <v>46872.94</v>
      </c>
    </row>
    <row r="548" spans="1:14" x14ac:dyDescent="0.2">
      <c r="A548" s="17">
        <v>110590</v>
      </c>
      <c r="B548" s="17">
        <v>82104.350000000006</v>
      </c>
      <c r="C548" s="17">
        <v>141685.4</v>
      </c>
      <c r="D548" s="17">
        <v>129325.6</v>
      </c>
      <c r="K548" s="20">
        <v>78944.11</v>
      </c>
      <c r="L548" s="20">
        <v>79871.520000000004</v>
      </c>
      <c r="M548" s="20">
        <v>94786.01</v>
      </c>
      <c r="N548" s="20">
        <v>61196.97</v>
      </c>
    </row>
    <row r="549" spans="1:14" x14ac:dyDescent="0.2">
      <c r="A549" s="17">
        <v>6412.1329999999998</v>
      </c>
      <c r="B549" s="17">
        <v>80422.98</v>
      </c>
      <c r="C549" s="17">
        <v>212968.9</v>
      </c>
      <c r="D549" s="17">
        <v>130066.4</v>
      </c>
      <c r="K549" s="20">
        <v>72533.490000000005</v>
      </c>
      <c r="L549" s="20">
        <v>65559.64</v>
      </c>
      <c r="M549" s="20">
        <v>94425.35</v>
      </c>
      <c r="N549" s="20">
        <v>91858.97</v>
      </c>
    </row>
    <row r="550" spans="1:14" x14ac:dyDescent="0.2">
      <c r="A550" s="17">
        <v>25738.71</v>
      </c>
      <c r="B550" s="17">
        <v>53078.17</v>
      </c>
      <c r="C550" s="17">
        <v>265891.40000000002</v>
      </c>
      <c r="D550" s="17">
        <v>21715.16</v>
      </c>
      <c r="K550" s="20">
        <v>79654.84</v>
      </c>
      <c r="L550" s="20">
        <v>82755.520000000004</v>
      </c>
      <c r="M550" s="20">
        <v>87160.21</v>
      </c>
      <c r="N550" s="20">
        <v>55650.23</v>
      </c>
    </row>
    <row r="551" spans="1:14" x14ac:dyDescent="0.2">
      <c r="A551" s="17">
        <v>58187.94</v>
      </c>
      <c r="B551" s="17">
        <v>72932.240000000005</v>
      </c>
      <c r="C551" s="17">
        <v>91926.98</v>
      </c>
      <c r="D551" s="17">
        <v>196692.8</v>
      </c>
      <c r="K551" s="20">
        <v>62023.9</v>
      </c>
      <c r="L551" s="20">
        <v>62361.29</v>
      </c>
      <c r="M551" s="20">
        <v>81945.56</v>
      </c>
      <c r="N551" s="20">
        <v>80558.11</v>
      </c>
    </row>
    <row r="552" spans="1:14" x14ac:dyDescent="0.2">
      <c r="A552" s="17">
        <v>94591</v>
      </c>
      <c r="B552" s="17">
        <v>67308.08</v>
      </c>
      <c r="C552" s="17">
        <v>150269.9</v>
      </c>
      <c r="D552" s="17">
        <v>79273.37</v>
      </c>
      <c r="K552" s="20">
        <v>62435.38</v>
      </c>
      <c r="L552" s="20">
        <v>96691.45</v>
      </c>
      <c r="M552" s="20">
        <v>97348.55</v>
      </c>
      <c r="N552" s="20">
        <v>52266.32</v>
      </c>
    </row>
    <row r="553" spans="1:14" x14ac:dyDescent="0.2">
      <c r="A553" s="17">
        <v>24723</v>
      </c>
      <c r="B553" s="17">
        <v>86831.21</v>
      </c>
      <c r="C553" s="17">
        <v>268162.90000000002</v>
      </c>
      <c r="D553" s="17">
        <v>157591.20000000001</v>
      </c>
      <c r="K553" s="20">
        <v>59351.44</v>
      </c>
      <c r="L553" s="20">
        <v>67105.87</v>
      </c>
      <c r="M553" s="20">
        <v>76166.720000000001</v>
      </c>
      <c r="N553" s="20">
        <v>73518.36</v>
      </c>
    </row>
    <row r="554" spans="1:14" x14ac:dyDescent="0.2">
      <c r="A554" s="17">
        <v>18688.54</v>
      </c>
      <c r="B554" s="17">
        <v>73548</v>
      </c>
      <c r="C554" s="17">
        <v>131618.5</v>
      </c>
      <c r="D554" s="17">
        <v>134562.6</v>
      </c>
      <c r="K554" s="20">
        <v>42492.88</v>
      </c>
      <c r="L554" s="20">
        <v>93765.41</v>
      </c>
      <c r="M554" s="20">
        <v>78301.69</v>
      </c>
      <c r="N554" s="20">
        <v>57924.24</v>
      </c>
    </row>
    <row r="555" spans="1:14" x14ac:dyDescent="0.2">
      <c r="A555" s="17">
        <v>14343.38</v>
      </c>
      <c r="B555" s="17">
        <v>72121.509999999995</v>
      </c>
      <c r="C555" s="17">
        <v>89448.94</v>
      </c>
      <c r="D555" s="17">
        <v>140258.20000000001</v>
      </c>
      <c r="K555" s="20">
        <v>37640.75</v>
      </c>
      <c r="L555" s="20">
        <v>63134</v>
      </c>
      <c r="M555" s="20">
        <v>100836.5</v>
      </c>
      <c r="N555" s="20">
        <v>64171.86</v>
      </c>
    </row>
    <row r="556" spans="1:14" x14ac:dyDescent="0.2">
      <c r="A556" s="17">
        <v>36470.080000000002</v>
      </c>
      <c r="B556" s="17">
        <v>46071.08</v>
      </c>
      <c r="C556" s="17">
        <v>178001</v>
      </c>
      <c r="D556" s="17">
        <v>126747.7</v>
      </c>
      <c r="K556" s="20">
        <v>58355.519999999997</v>
      </c>
      <c r="L556" s="20">
        <v>51180.88</v>
      </c>
      <c r="M556" s="20">
        <v>89355.31</v>
      </c>
      <c r="N556" s="20">
        <v>72265.039999999994</v>
      </c>
    </row>
    <row r="557" spans="1:14" x14ac:dyDescent="0.2">
      <c r="A557" s="17">
        <v>11970.34</v>
      </c>
      <c r="B557" s="17">
        <v>52994.75</v>
      </c>
      <c r="C557" s="17">
        <v>129165.3</v>
      </c>
      <c r="D557" s="17">
        <v>170137.1</v>
      </c>
      <c r="K557" s="20">
        <v>106178.3</v>
      </c>
      <c r="L557" s="20">
        <v>119129.5</v>
      </c>
      <c r="M557" s="20">
        <v>68458.240000000005</v>
      </c>
      <c r="N557" s="20">
        <v>33270</v>
      </c>
    </row>
    <row r="558" spans="1:14" x14ac:dyDescent="0.2">
      <c r="A558" s="17">
        <v>23959.35</v>
      </c>
      <c r="B558" s="17">
        <v>85556.52</v>
      </c>
      <c r="C558" s="17">
        <v>180648</v>
      </c>
      <c r="D558" s="17">
        <v>108370.5</v>
      </c>
      <c r="K558" s="20">
        <v>45596.06</v>
      </c>
      <c r="L558" s="20">
        <v>64964.27</v>
      </c>
      <c r="M558" s="20">
        <v>105240</v>
      </c>
      <c r="N558" s="20">
        <v>62441.09</v>
      </c>
    </row>
    <row r="559" spans="1:14" x14ac:dyDescent="0.2">
      <c r="A559" s="17">
        <v>65189.53</v>
      </c>
      <c r="B559" s="17">
        <v>56758.54</v>
      </c>
      <c r="C559" s="17">
        <v>194864.7</v>
      </c>
      <c r="D559" s="17">
        <v>157237.6</v>
      </c>
      <c r="K559" s="20">
        <v>51464.79</v>
      </c>
      <c r="L559" s="20">
        <v>120630.5</v>
      </c>
      <c r="M559" s="20">
        <v>81299.14</v>
      </c>
      <c r="N559" s="20">
        <v>63193.91</v>
      </c>
    </row>
    <row r="560" spans="1:14" x14ac:dyDescent="0.2">
      <c r="A560" s="17">
        <v>58677.760000000002</v>
      </c>
      <c r="B560" s="17">
        <v>108455</v>
      </c>
      <c r="C560" s="17">
        <v>278945.40000000002</v>
      </c>
      <c r="D560" s="17">
        <v>89541.77</v>
      </c>
      <c r="K560" s="20">
        <v>89292.31</v>
      </c>
      <c r="L560" s="20">
        <v>70363</v>
      </c>
      <c r="M560" s="20">
        <v>82137.25</v>
      </c>
      <c r="N560" s="20">
        <v>108133.3</v>
      </c>
    </row>
    <row r="561" spans="1:14" x14ac:dyDescent="0.2">
      <c r="A561" s="17">
        <v>30527.09</v>
      </c>
      <c r="B561" s="17">
        <v>57413</v>
      </c>
      <c r="C561" s="17">
        <v>275275.8</v>
      </c>
      <c r="D561" s="17">
        <v>110314.2</v>
      </c>
      <c r="K561" s="20">
        <v>44607.89</v>
      </c>
      <c r="L561" s="20">
        <v>168283.1</v>
      </c>
      <c r="M561" s="20">
        <v>84170.73</v>
      </c>
      <c r="N561" s="20">
        <v>34448.21</v>
      </c>
    </row>
    <row r="562" spans="1:14" x14ac:dyDescent="0.2">
      <c r="A562" s="17">
        <v>21497.83</v>
      </c>
      <c r="B562" s="17">
        <v>146529.20000000001</v>
      </c>
      <c r="C562" s="17">
        <v>173226.3</v>
      </c>
      <c r="D562" s="17">
        <v>127589.4</v>
      </c>
      <c r="K562" s="20">
        <v>67118.759999999995</v>
      </c>
      <c r="L562" s="20">
        <v>96014.720000000001</v>
      </c>
      <c r="M562" s="20">
        <v>120768.8</v>
      </c>
      <c r="N562" s="20">
        <v>43030.31</v>
      </c>
    </row>
    <row r="563" spans="1:14" x14ac:dyDescent="0.2">
      <c r="A563" s="17">
        <v>54734.79</v>
      </c>
      <c r="B563" s="17">
        <v>69632.759999999995</v>
      </c>
      <c r="C563" s="17">
        <v>212291</v>
      </c>
      <c r="D563" s="17">
        <v>352940.7</v>
      </c>
      <c r="K563" s="20">
        <v>91053.68</v>
      </c>
      <c r="L563" s="20">
        <v>63445.88</v>
      </c>
      <c r="M563" s="20">
        <v>73274.649999999994</v>
      </c>
      <c r="N563" s="20">
        <v>62232.45</v>
      </c>
    </row>
    <row r="564" spans="1:14" x14ac:dyDescent="0.2">
      <c r="A564" s="17">
        <v>7891.9120000000003</v>
      </c>
      <c r="B564" s="17">
        <v>43253.57</v>
      </c>
      <c r="C564" s="17">
        <v>235064.6</v>
      </c>
      <c r="D564" s="17">
        <v>195410.8</v>
      </c>
      <c r="K564" s="20">
        <v>46786.18</v>
      </c>
      <c r="L564" s="20">
        <v>67602.05</v>
      </c>
      <c r="M564" s="20">
        <v>32391.73</v>
      </c>
      <c r="N564" s="20">
        <v>56813.77</v>
      </c>
    </row>
    <row r="565" spans="1:14" x14ac:dyDescent="0.2">
      <c r="A565" s="17">
        <v>8174.75</v>
      </c>
      <c r="B565" s="17">
        <v>55943.27</v>
      </c>
      <c r="C565" s="17">
        <v>169557.3</v>
      </c>
      <c r="D565" s="17">
        <v>101592.7</v>
      </c>
      <c r="K565" s="20">
        <v>48383.5</v>
      </c>
      <c r="L565" s="20">
        <v>67650.61</v>
      </c>
      <c r="M565" s="20">
        <v>82747.009999999995</v>
      </c>
      <c r="N565" s="20">
        <v>104051</v>
      </c>
    </row>
    <row r="566" spans="1:14" x14ac:dyDescent="0.2">
      <c r="A566" s="17">
        <v>18399.66</v>
      </c>
      <c r="B566" s="17">
        <v>59875.85</v>
      </c>
      <c r="C566" s="17">
        <v>238071</v>
      </c>
      <c r="D566" s="17">
        <v>184853</v>
      </c>
      <c r="K566" s="20">
        <v>43039.37</v>
      </c>
      <c r="L566" s="20">
        <v>93637.73</v>
      </c>
      <c r="M566" s="20">
        <v>111564.9</v>
      </c>
      <c r="N566" s="20">
        <v>34852.870000000003</v>
      </c>
    </row>
    <row r="567" spans="1:14" x14ac:dyDescent="0.2">
      <c r="A567" s="17">
        <v>73618.289999999994</v>
      </c>
      <c r="B567" s="17">
        <v>63639.44</v>
      </c>
      <c r="C567" s="17">
        <v>219570.6</v>
      </c>
      <c r="D567" s="17">
        <v>166656.1</v>
      </c>
      <c r="K567" s="20">
        <v>118819.8</v>
      </c>
      <c r="L567" s="20">
        <v>120291.2</v>
      </c>
      <c r="M567" s="20">
        <v>68113.52</v>
      </c>
      <c r="N567" s="20">
        <v>49854.3</v>
      </c>
    </row>
    <row r="568" spans="1:14" x14ac:dyDescent="0.2">
      <c r="A568" s="17">
        <v>32682.09</v>
      </c>
      <c r="B568" s="17">
        <v>198364.4</v>
      </c>
      <c r="C568" s="17">
        <v>210720</v>
      </c>
      <c r="D568" s="17">
        <v>111857.1</v>
      </c>
      <c r="K568" s="20">
        <v>62206.15</v>
      </c>
      <c r="L568" s="20">
        <v>110558.3</v>
      </c>
      <c r="M568" s="20">
        <v>71313.2</v>
      </c>
      <c r="N568" s="20">
        <v>33178.53</v>
      </c>
    </row>
    <row r="569" spans="1:14" x14ac:dyDescent="0.2">
      <c r="A569" s="17">
        <v>10146.76</v>
      </c>
      <c r="B569" s="17">
        <v>82462.47</v>
      </c>
      <c r="C569" s="17">
        <v>156252.20000000001</v>
      </c>
      <c r="D569" s="17">
        <v>147954.9</v>
      </c>
      <c r="K569" s="20">
        <v>93650</v>
      </c>
      <c r="L569" s="20">
        <v>115030.2</v>
      </c>
      <c r="M569" s="20">
        <v>72047.22</v>
      </c>
      <c r="N569" s="20">
        <v>84824.39</v>
      </c>
    </row>
    <row r="570" spans="1:14" x14ac:dyDescent="0.2">
      <c r="A570" s="17">
        <v>213771.8</v>
      </c>
      <c r="B570" s="17">
        <v>78833.41</v>
      </c>
      <c r="C570" s="17">
        <v>183755.2</v>
      </c>
      <c r="D570" s="17">
        <v>121517.6</v>
      </c>
      <c r="K570" s="20">
        <v>37189.35</v>
      </c>
      <c r="L570" s="20">
        <v>50361.63</v>
      </c>
      <c r="M570" s="20">
        <v>82560.11</v>
      </c>
      <c r="N570" s="20">
        <v>61707.77</v>
      </c>
    </row>
    <row r="571" spans="1:14" x14ac:dyDescent="0.2">
      <c r="A571" s="17">
        <v>42423.33</v>
      </c>
      <c r="B571" s="17">
        <v>52399.33</v>
      </c>
      <c r="C571" s="17">
        <v>169559.9</v>
      </c>
      <c r="D571" s="17">
        <v>68339.25</v>
      </c>
      <c r="K571" s="20">
        <v>12242.67</v>
      </c>
      <c r="L571" s="20">
        <v>109814.8</v>
      </c>
      <c r="M571" s="20">
        <v>70681.72</v>
      </c>
      <c r="N571" s="20">
        <v>66194.100000000006</v>
      </c>
    </row>
    <row r="572" spans="1:14" x14ac:dyDescent="0.2">
      <c r="A572" s="17">
        <v>128949.1</v>
      </c>
      <c r="B572" s="17">
        <v>92062.97</v>
      </c>
      <c r="C572" s="17">
        <v>184595.8</v>
      </c>
      <c r="D572" s="17">
        <v>123460.8</v>
      </c>
      <c r="K572" s="20">
        <v>39716.42</v>
      </c>
      <c r="L572" s="20">
        <v>87103.06</v>
      </c>
      <c r="M572" s="20">
        <v>79875.09</v>
      </c>
      <c r="N572" s="20">
        <v>57601.63</v>
      </c>
    </row>
    <row r="573" spans="1:14" x14ac:dyDescent="0.2">
      <c r="A573" s="17">
        <v>15416.23</v>
      </c>
      <c r="B573" s="17">
        <v>113427.9</v>
      </c>
      <c r="C573" s="17">
        <v>140476.70000000001</v>
      </c>
      <c r="D573" s="17">
        <v>70668.820000000007</v>
      </c>
      <c r="K573" s="20">
        <v>96326.62</v>
      </c>
      <c r="L573" s="20">
        <v>113159.2</v>
      </c>
      <c r="M573" s="20">
        <v>60363.06</v>
      </c>
      <c r="N573" s="20">
        <v>47405.33</v>
      </c>
    </row>
    <row r="574" spans="1:14" x14ac:dyDescent="0.2">
      <c r="A574" s="17">
        <v>37013.11</v>
      </c>
      <c r="B574" s="17">
        <v>85990.11</v>
      </c>
      <c r="C574" s="17">
        <v>128831.7</v>
      </c>
      <c r="D574" s="17">
        <v>146959.79999999999</v>
      </c>
      <c r="K574" s="20">
        <v>25940.06</v>
      </c>
      <c r="L574" s="20">
        <v>88122.95</v>
      </c>
      <c r="M574" s="20">
        <v>81156.639999999999</v>
      </c>
      <c r="N574" s="20">
        <v>86607.03</v>
      </c>
    </row>
    <row r="575" spans="1:14" x14ac:dyDescent="0.2">
      <c r="A575" s="17">
        <v>68170.210000000006</v>
      </c>
      <c r="B575" s="17">
        <v>51480.69</v>
      </c>
      <c r="C575" s="17">
        <v>101107.9</v>
      </c>
      <c r="D575" s="17">
        <v>134204.29999999999</v>
      </c>
      <c r="K575" s="20">
        <v>70196.639999999999</v>
      </c>
      <c r="L575" s="20">
        <v>96868.49</v>
      </c>
      <c r="M575" s="20">
        <v>84703.13</v>
      </c>
      <c r="N575" s="20">
        <v>77599.839999999997</v>
      </c>
    </row>
    <row r="576" spans="1:14" x14ac:dyDescent="0.2">
      <c r="A576" s="17">
        <v>32809.89</v>
      </c>
      <c r="B576" s="17">
        <v>70523.990000000005</v>
      </c>
      <c r="C576" s="17">
        <v>166499</v>
      </c>
      <c r="D576" s="17">
        <v>45906.45</v>
      </c>
      <c r="K576" s="20">
        <v>62409</v>
      </c>
      <c r="L576" s="20">
        <v>105186.6</v>
      </c>
      <c r="M576" s="20">
        <v>88120.43</v>
      </c>
      <c r="N576" s="20">
        <v>53480.7</v>
      </c>
    </row>
    <row r="577" spans="1:14" x14ac:dyDescent="0.2">
      <c r="A577" s="17">
        <v>198704.9</v>
      </c>
      <c r="B577" s="17">
        <v>74760.429999999993</v>
      </c>
      <c r="C577" s="17">
        <v>179324.1</v>
      </c>
      <c r="D577" s="17">
        <v>198516.4</v>
      </c>
      <c r="K577" s="20">
        <v>16510.13</v>
      </c>
      <c r="L577" s="20">
        <v>96321.26</v>
      </c>
      <c r="M577" s="20">
        <v>85381.74</v>
      </c>
      <c r="N577" s="20">
        <v>36581.47</v>
      </c>
    </row>
    <row r="578" spans="1:14" x14ac:dyDescent="0.2">
      <c r="A578" s="17">
        <v>17351.59</v>
      </c>
      <c r="B578" s="17">
        <v>140949.79999999999</v>
      </c>
      <c r="C578" s="17">
        <v>186262.1</v>
      </c>
      <c r="D578" s="17">
        <v>74812.77</v>
      </c>
      <c r="K578" s="20">
        <v>44264.77</v>
      </c>
      <c r="L578" s="20">
        <v>58516.68</v>
      </c>
      <c r="M578" s="20">
        <v>96256.97</v>
      </c>
      <c r="N578" s="20">
        <v>74888.09</v>
      </c>
    </row>
    <row r="579" spans="1:14" x14ac:dyDescent="0.2">
      <c r="A579" s="17">
        <v>25028.31</v>
      </c>
      <c r="B579" s="17">
        <v>68904.37</v>
      </c>
      <c r="C579" s="17">
        <v>204522.5</v>
      </c>
      <c r="D579" s="17">
        <v>118724.7</v>
      </c>
      <c r="K579" s="20">
        <v>58209</v>
      </c>
      <c r="L579" s="20">
        <v>58203.93</v>
      </c>
      <c r="M579" s="20">
        <v>52795.13</v>
      </c>
      <c r="N579" s="20">
        <v>71627.92</v>
      </c>
    </row>
    <row r="580" spans="1:14" x14ac:dyDescent="0.2">
      <c r="A580" s="17">
        <v>40366.11</v>
      </c>
      <c r="B580" s="17">
        <v>41416.51</v>
      </c>
      <c r="C580" s="17">
        <v>189396</v>
      </c>
      <c r="D580" s="17">
        <v>62902.95</v>
      </c>
      <c r="K580" s="20">
        <v>50088</v>
      </c>
      <c r="L580" s="20">
        <v>95444.32</v>
      </c>
      <c r="M580" s="20">
        <v>74501.39</v>
      </c>
      <c r="N580" s="20">
        <v>37455.49</v>
      </c>
    </row>
    <row r="581" spans="1:14" x14ac:dyDescent="0.2">
      <c r="A581" s="17">
        <v>50637.79</v>
      </c>
      <c r="B581" s="17">
        <v>116709.1</v>
      </c>
      <c r="C581" s="17">
        <v>199614.6</v>
      </c>
      <c r="D581" s="17">
        <v>170728.8</v>
      </c>
      <c r="K581" s="20">
        <v>9247.1919999999991</v>
      </c>
      <c r="L581" s="20">
        <v>106509.6</v>
      </c>
      <c r="M581" s="20">
        <v>105953.4</v>
      </c>
      <c r="N581" s="20">
        <v>58998.42</v>
      </c>
    </row>
    <row r="582" spans="1:14" x14ac:dyDescent="0.2">
      <c r="A582" s="17">
        <v>48362.6</v>
      </c>
      <c r="B582" s="17">
        <v>81956.710000000006</v>
      </c>
      <c r="C582" s="17">
        <v>99896.54</v>
      </c>
      <c r="D582" s="17">
        <v>42258.69</v>
      </c>
      <c r="K582" s="20">
        <v>61105.599999999999</v>
      </c>
      <c r="L582" s="20">
        <v>93448.15</v>
      </c>
      <c r="M582" s="20">
        <v>99093.53</v>
      </c>
      <c r="N582" s="20">
        <v>47288.98</v>
      </c>
    </row>
    <row r="583" spans="1:14" x14ac:dyDescent="0.2">
      <c r="A583" s="17">
        <v>17823.810000000001</v>
      </c>
      <c r="B583" s="17">
        <v>61645.87</v>
      </c>
      <c r="C583" s="17">
        <v>105262</v>
      </c>
      <c r="D583" s="17">
        <v>87178.94</v>
      </c>
      <c r="K583" s="20">
        <v>42128.88</v>
      </c>
      <c r="L583" s="20">
        <v>97311.56</v>
      </c>
      <c r="M583" s="20">
        <v>76375.25</v>
      </c>
      <c r="N583" s="20">
        <v>64184.83</v>
      </c>
    </row>
    <row r="584" spans="1:14" x14ac:dyDescent="0.2">
      <c r="A584" s="17">
        <v>6245.125</v>
      </c>
      <c r="B584" s="17">
        <v>66565.62</v>
      </c>
      <c r="C584" s="17">
        <v>74314.3</v>
      </c>
      <c r="D584" s="17">
        <v>63920.44</v>
      </c>
      <c r="K584" s="20">
        <v>91759.29</v>
      </c>
      <c r="L584" s="20">
        <v>66796.679999999993</v>
      </c>
      <c r="M584" s="20">
        <v>74560.56</v>
      </c>
      <c r="N584" s="20">
        <v>46434.66</v>
      </c>
    </row>
    <row r="585" spans="1:14" x14ac:dyDescent="0.2">
      <c r="A585" s="17">
        <v>43061.279999999999</v>
      </c>
      <c r="B585" s="17">
        <v>50913.21</v>
      </c>
      <c r="C585" s="17">
        <v>180768.8</v>
      </c>
      <c r="D585" s="17">
        <v>338799.3</v>
      </c>
      <c r="K585" s="20">
        <v>67315.48</v>
      </c>
      <c r="L585" s="20">
        <v>72432.97</v>
      </c>
      <c r="M585" s="20">
        <v>102385.5</v>
      </c>
      <c r="N585" s="20">
        <v>66850.289999999994</v>
      </c>
    </row>
    <row r="586" spans="1:14" x14ac:dyDescent="0.2">
      <c r="A586" s="17">
        <v>49050.85</v>
      </c>
      <c r="B586" s="17">
        <v>62062.38</v>
      </c>
      <c r="C586" s="17">
        <v>138275.20000000001</v>
      </c>
      <c r="D586" s="17">
        <v>176258.2</v>
      </c>
      <c r="K586" s="20">
        <v>70632.34</v>
      </c>
      <c r="L586" s="20">
        <v>84105.76</v>
      </c>
      <c r="M586" s="20">
        <v>89767.7</v>
      </c>
      <c r="N586" s="20">
        <v>46898.8</v>
      </c>
    </row>
    <row r="587" spans="1:14" x14ac:dyDescent="0.2">
      <c r="A587" s="17">
        <v>41792.49</v>
      </c>
      <c r="B587" s="17">
        <v>77054.399999999994</v>
      </c>
      <c r="C587" s="17">
        <v>155298.1</v>
      </c>
      <c r="D587" s="17">
        <v>94932.93</v>
      </c>
      <c r="K587" s="20">
        <v>35960.89</v>
      </c>
      <c r="L587" s="20">
        <v>71844.070000000007</v>
      </c>
      <c r="M587" s="20">
        <v>93207.92</v>
      </c>
      <c r="N587" s="20">
        <v>78000.77</v>
      </c>
    </row>
    <row r="588" spans="1:14" x14ac:dyDescent="0.2">
      <c r="A588" s="17">
        <v>28651.89</v>
      </c>
      <c r="B588" s="17">
        <v>73523.28</v>
      </c>
      <c r="C588" s="17">
        <v>245124.9</v>
      </c>
      <c r="D588" s="17">
        <v>143455.5</v>
      </c>
      <c r="K588" s="20">
        <v>56481.53</v>
      </c>
      <c r="L588" s="20">
        <v>99528.39</v>
      </c>
      <c r="M588" s="20">
        <v>84696.05</v>
      </c>
      <c r="N588" s="20">
        <v>62685.27</v>
      </c>
    </row>
    <row r="589" spans="1:14" x14ac:dyDescent="0.2">
      <c r="A589" s="17">
        <v>38463.69</v>
      </c>
      <c r="B589" s="17">
        <v>56943.87</v>
      </c>
      <c r="C589" s="17">
        <v>262179.09999999998</v>
      </c>
      <c r="D589" s="17">
        <v>69727.91</v>
      </c>
      <c r="K589" s="20">
        <v>46144.15</v>
      </c>
      <c r="L589" s="20">
        <v>63487.56</v>
      </c>
      <c r="M589" s="20">
        <v>78284.36</v>
      </c>
      <c r="N589" s="20">
        <v>71617.86</v>
      </c>
    </row>
    <row r="590" spans="1:14" x14ac:dyDescent="0.2">
      <c r="A590" s="17">
        <v>40185.910000000003</v>
      </c>
      <c r="B590" s="17">
        <v>42176.81</v>
      </c>
      <c r="C590" s="17">
        <v>125302.7</v>
      </c>
      <c r="D590" s="17">
        <v>91414.24</v>
      </c>
      <c r="K590" s="20">
        <v>31519.98</v>
      </c>
      <c r="L590" s="20">
        <v>67365.45</v>
      </c>
      <c r="M590" s="20">
        <v>92705.89</v>
      </c>
      <c r="N590" s="20">
        <v>44886.33</v>
      </c>
    </row>
    <row r="591" spans="1:14" x14ac:dyDescent="0.2">
      <c r="A591" s="17">
        <v>21296.75</v>
      </c>
      <c r="B591" s="17">
        <v>72459.490000000005</v>
      </c>
      <c r="C591" s="17">
        <v>159415.9</v>
      </c>
      <c r="D591" s="17">
        <v>125120.4</v>
      </c>
      <c r="K591" s="20">
        <v>29316.97</v>
      </c>
      <c r="L591" s="20">
        <v>84147.61</v>
      </c>
      <c r="M591" s="20">
        <v>91597.92</v>
      </c>
      <c r="N591" s="20">
        <v>57338.51</v>
      </c>
    </row>
    <row r="592" spans="1:14" x14ac:dyDescent="0.2">
      <c r="A592" s="17">
        <v>48734.85</v>
      </c>
      <c r="B592" s="17">
        <v>110020.4</v>
      </c>
      <c r="C592" s="17">
        <v>115458</v>
      </c>
      <c r="D592" s="17">
        <v>117349.7</v>
      </c>
      <c r="K592" s="20">
        <v>74228.3</v>
      </c>
      <c r="L592" s="20">
        <v>94788</v>
      </c>
      <c r="M592" s="20">
        <v>80825.47</v>
      </c>
      <c r="N592" s="20">
        <v>79111.59</v>
      </c>
    </row>
    <row r="593" spans="1:14" x14ac:dyDescent="0.2">
      <c r="A593" s="17">
        <v>9144.3179999999993</v>
      </c>
      <c r="B593" s="17">
        <v>83921.75</v>
      </c>
      <c r="C593" s="17">
        <v>179301.5</v>
      </c>
      <c r="D593" s="17">
        <v>90389.11</v>
      </c>
      <c r="K593" s="20">
        <v>41560.949999999997</v>
      </c>
      <c r="L593" s="20">
        <v>78557.98</v>
      </c>
      <c r="M593" s="20">
        <v>91768.28</v>
      </c>
      <c r="N593" s="20">
        <v>47167.14</v>
      </c>
    </row>
    <row r="594" spans="1:14" x14ac:dyDescent="0.2">
      <c r="A594" s="17">
        <v>18528.71</v>
      </c>
      <c r="B594" s="17">
        <v>101043.6</v>
      </c>
      <c r="C594" s="17">
        <v>172296.6</v>
      </c>
      <c r="D594" s="17">
        <v>35026.39</v>
      </c>
      <c r="K594" s="20">
        <v>31292.55</v>
      </c>
      <c r="L594" s="20">
        <v>68501</v>
      </c>
      <c r="M594" s="20">
        <v>92738.83</v>
      </c>
      <c r="N594" s="20">
        <v>59901.1</v>
      </c>
    </row>
    <row r="595" spans="1:14" x14ac:dyDescent="0.2">
      <c r="A595" s="17">
        <v>43585.84</v>
      </c>
      <c r="B595" s="17">
        <v>79010.64</v>
      </c>
      <c r="C595" s="17">
        <v>148550</v>
      </c>
      <c r="D595" s="17">
        <v>164848.70000000001</v>
      </c>
      <c r="K595" s="20">
        <v>102296.1</v>
      </c>
      <c r="L595" s="20">
        <v>93198.89</v>
      </c>
      <c r="M595" s="20">
        <v>75600.87</v>
      </c>
      <c r="N595" s="20">
        <v>77065.53</v>
      </c>
    </row>
    <row r="596" spans="1:14" x14ac:dyDescent="0.2">
      <c r="A596" s="17">
        <v>102113.3</v>
      </c>
      <c r="B596" s="17">
        <v>63513.26</v>
      </c>
      <c r="C596" s="17">
        <v>167979.9</v>
      </c>
      <c r="D596" s="17">
        <v>151290.20000000001</v>
      </c>
      <c r="K596" s="20">
        <v>45773.2</v>
      </c>
      <c r="L596" s="20">
        <v>102163.9</v>
      </c>
      <c r="M596" s="20">
        <v>78607.83</v>
      </c>
      <c r="N596" s="20">
        <v>79268.75</v>
      </c>
    </row>
    <row r="597" spans="1:14" x14ac:dyDescent="0.2">
      <c r="A597" s="17">
        <v>26584.37</v>
      </c>
      <c r="B597" s="17">
        <v>87989.35</v>
      </c>
      <c r="C597" s="17">
        <v>109100.7</v>
      </c>
      <c r="D597" s="17">
        <v>108545.60000000001</v>
      </c>
      <c r="K597" s="20">
        <v>83179.539999999994</v>
      </c>
      <c r="L597" s="20">
        <v>66490.7</v>
      </c>
      <c r="M597" s="20">
        <v>69111.69</v>
      </c>
      <c r="N597" s="20">
        <v>71042.66</v>
      </c>
    </row>
    <row r="598" spans="1:14" x14ac:dyDescent="0.2">
      <c r="A598" s="17">
        <v>69386.679999999993</v>
      </c>
      <c r="B598" s="17">
        <v>69482.22</v>
      </c>
      <c r="C598" s="17">
        <v>99656.81</v>
      </c>
      <c r="D598" s="17">
        <v>146849.60000000001</v>
      </c>
      <c r="K598" s="20">
        <v>25683.05</v>
      </c>
      <c r="L598" s="20">
        <v>126757.3</v>
      </c>
      <c r="M598" s="20">
        <v>82126.600000000006</v>
      </c>
      <c r="N598" s="20">
        <v>44238.75</v>
      </c>
    </row>
    <row r="599" spans="1:14" x14ac:dyDescent="0.2">
      <c r="A599" s="17">
        <v>49421.18</v>
      </c>
      <c r="B599" s="17">
        <v>104042.5</v>
      </c>
      <c r="C599" s="17">
        <v>144515.5</v>
      </c>
      <c r="D599" s="17">
        <v>24637.63</v>
      </c>
      <c r="K599" s="20">
        <v>41825.129999999997</v>
      </c>
      <c r="L599" s="20">
        <v>78503.3</v>
      </c>
      <c r="M599" s="20">
        <v>95286.5</v>
      </c>
      <c r="N599" s="20">
        <v>65058.02</v>
      </c>
    </row>
    <row r="600" spans="1:14" x14ac:dyDescent="0.2">
      <c r="A600" s="17">
        <v>22006.3</v>
      </c>
      <c r="B600" s="17">
        <v>78834.45</v>
      </c>
      <c r="C600" s="17">
        <v>158647</v>
      </c>
      <c r="D600" s="17">
        <v>103500.7</v>
      </c>
      <c r="K600" s="20">
        <v>73905.740000000005</v>
      </c>
      <c r="L600" s="20">
        <v>131410.4</v>
      </c>
      <c r="M600" s="20">
        <v>76329.039999999994</v>
      </c>
      <c r="N600" s="20">
        <v>65215.45</v>
      </c>
    </row>
    <row r="601" spans="1:14" x14ac:dyDescent="0.2">
      <c r="A601" s="17">
        <v>30930</v>
      </c>
      <c r="B601" s="17">
        <v>82874.14</v>
      </c>
      <c r="C601" s="17">
        <v>229184.3</v>
      </c>
      <c r="D601" s="17">
        <v>95376.47</v>
      </c>
      <c r="K601" s="20">
        <v>66133.279999999999</v>
      </c>
      <c r="L601" s="20">
        <v>65866.149999999994</v>
      </c>
      <c r="M601" s="20">
        <v>86809.26</v>
      </c>
      <c r="N601" s="20">
        <v>28468.3</v>
      </c>
    </row>
    <row r="602" spans="1:14" x14ac:dyDescent="0.2">
      <c r="A602" s="17">
        <v>64084.6</v>
      </c>
      <c r="B602" s="17">
        <v>64521.27</v>
      </c>
      <c r="C602" s="17">
        <v>304672.5</v>
      </c>
      <c r="D602" s="17">
        <v>164701</v>
      </c>
      <c r="K602" s="20">
        <v>80918.820000000007</v>
      </c>
      <c r="L602" s="20">
        <v>82325.66</v>
      </c>
      <c r="M602" s="20">
        <v>91427.07</v>
      </c>
      <c r="N602" s="20">
        <v>63847.27</v>
      </c>
    </row>
    <row r="603" spans="1:14" x14ac:dyDescent="0.2">
      <c r="A603" s="17">
        <v>21359.19</v>
      </c>
      <c r="B603" s="17">
        <v>61875.360000000001</v>
      </c>
      <c r="C603" s="17">
        <v>177577.1</v>
      </c>
      <c r="D603" s="17">
        <v>123859.8</v>
      </c>
      <c r="K603" s="20">
        <v>36626.67</v>
      </c>
      <c r="L603" s="20">
        <v>84568.77</v>
      </c>
      <c r="M603" s="20">
        <v>74558.78</v>
      </c>
      <c r="N603" s="20">
        <v>31173.62</v>
      </c>
    </row>
    <row r="604" spans="1:14" x14ac:dyDescent="0.2">
      <c r="A604" s="17">
        <v>11281.34</v>
      </c>
      <c r="B604" s="17">
        <v>80603.61</v>
      </c>
      <c r="C604" s="17">
        <v>236123.8</v>
      </c>
      <c r="D604" s="17">
        <v>174408.4</v>
      </c>
      <c r="K604" s="20">
        <v>84651.27</v>
      </c>
      <c r="L604" s="20">
        <v>70524.34</v>
      </c>
      <c r="M604" s="20">
        <v>111587.1</v>
      </c>
      <c r="N604" s="20">
        <v>54518.94</v>
      </c>
    </row>
    <row r="605" spans="1:14" x14ac:dyDescent="0.2">
      <c r="A605" s="17">
        <v>17966.669999999998</v>
      </c>
      <c r="B605" s="17">
        <v>75651</v>
      </c>
      <c r="C605" s="17">
        <v>199022.9</v>
      </c>
      <c r="D605" s="17">
        <v>142888.6</v>
      </c>
      <c r="K605" s="20">
        <v>8759.9369999999999</v>
      </c>
      <c r="L605" s="20">
        <v>155567.1</v>
      </c>
      <c r="M605" s="20">
        <v>88126.98</v>
      </c>
      <c r="N605" s="20">
        <v>71435.06</v>
      </c>
    </row>
    <row r="606" spans="1:14" x14ac:dyDescent="0.2">
      <c r="A606" s="17">
        <v>108292</v>
      </c>
      <c r="B606" s="17">
        <v>133355.79999999999</v>
      </c>
      <c r="C606" s="17">
        <v>159114.9</v>
      </c>
      <c r="D606" s="17">
        <v>90798.93</v>
      </c>
      <c r="K606" s="20">
        <v>84412.63</v>
      </c>
      <c r="L606" s="20">
        <v>67286.5</v>
      </c>
      <c r="M606" s="20">
        <v>78731.320000000007</v>
      </c>
      <c r="N606" s="20">
        <v>45784.15</v>
      </c>
    </row>
    <row r="607" spans="1:14" x14ac:dyDescent="0.2">
      <c r="A607" s="17">
        <v>23778.11</v>
      </c>
      <c r="B607" s="17">
        <v>59872.12</v>
      </c>
      <c r="C607" s="17">
        <v>201468.2</v>
      </c>
      <c r="D607" s="17">
        <v>111637.4</v>
      </c>
      <c r="K607" s="20">
        <v>82628.02</v>
      </c>
      <c r="L607" s="20">
        <v>61342.66</v>
      </c>
      <c r="M607" s="20">
        <v>109328.2</v>
      </c>
      <c r="N607" s="20">
        <v>82245.259999999995</v>
      </c>
    </row>
    <row r="608" spans="1:14" x14ac:dyDescent="0.2">
      <c r="A608" s="17">
        <v>92517.87</v>
      </c>
      <c r="B608" s="17">
        <v>143330.6</v>
      </c>
      <c r="C608" s="17">
        <v>224822.5</v>
      </c>
      <c r="D608" s="17">
        <v>83330.820000000007</v>
      </c>
      <c r="K608" s="20">
        <v>48686.879999999997</v>
      </c>
      <c r="L608" s="20">
        <v>100576.4</v>
      </c>
      <c r="M608" s="20">
        <v>119937.2</v>
      </c>
      <c r="N608" s="20">
        <v>71928.52</v>
      </c>
    </row>
    <row r="609" spans="1:14" x14ac:dyDescent="0.2">
      <c r="A609" s="17">
        <v>41508.69</v>
      </c>
      <c r="B609" s="17">
        <v>84524.65</v>
      </c>
      <c r="C609" s="17">
        <v>206869.4</v>
      </c>
      <c r="D609" s="17">
        <v>167487.29999999999</v>
      </c>
      <c r="K609" s="20">
        <v>46192.24</v>
      </c>
      <c r="L609" s="20">
        <v>72302.98</v>
      </c>
      <c r="M609" s="20">
        <v>83352.97</v>
      </c>
      <c r="N609" s="20">
        <v>57895.1</v>
      </c>
    </row>
    <row r="610" spans="1:14" x14ac:dyDescent="0.2">
      <c r="A610" s="17">
        <v>26237.38</v>
      </c>
      <c r="B610" s="17">
        <v>78624.13</v>
      </c>
      <c r="C610" s="17">
        <v>171206.39999999999</v>
      </c>
      <c r="D610" s="17">
        <v>130190.9</v>
      </c>
      <c r="K610" s="20">
        <v>42108.77</v>
      </c>
      <c r="L610" s="20">
        <v>90182.26</v>
      </c>
      <c r="M610" s="20">
        <v>95258.81</v>
      </c>
      <c r="N610" s="20">
        <v>73616.19</v>
      </c>
    </row>
    <row r="611" spans="1:14" x14ac:dyDescent="0.2">
      <c r="A611" s="17">
        <v>25212.31</v>
      </c>
      <c r="B611" s="17">
        <v>66520.92</v>
      </c>
      <c r="C611" s="17">
        <v>215912.8</v>
      </c>
      <c r="D611" s="17">
        <v>57029.15</v>
      </c>
      <c r="K611" s="20">
        <v>77457.210000000006</v>
      </c>
      <c r="L611" s="20">
        <v>45616.71</v>
      </c>
      <c r="M611" s="20">
        <v>90016.320000000007</v>
      </c>
      <c r="N611" s="20">
        <v>108518.8</v>
      </c>
    </row>
    <row r="612" spans="1:14" x14ac:dyDescent="0.2">
      <c r="A612" s="17">
        <v>29972.54</v>
      </c>
      <c r="B612" s="17">
        <v>40718.089999999997</v>
      </c>
      <c r="C612" s="17">
        <v>89174.080000000002</v>
      </c>
      <c r="D612" s="17">
        <v>176586</v>
      </c>
      <c r="K612" s="20">
        <v>82955.3</v>
      </c>
      <c r="L612" s="20">
        <v>88386.36</v>
      </c>
      <c r="M612" s="20">
        <v>96916.39</v>
      </c>
      <c r="N612" s="20">
        <v>51342.81</v>
      </c>
    </row>
    <row r="613" spans="1:14" x14ac:dyDescent="0.2">
      <c r="A613" s="17">
        <v>15803.21</v>
      </c>
      <c r="B613" s="17">
        <v>60445.73</v>
      </c>
      <c r="C613" s="17">
        <v>124795</v>
      </c>
      <c r="D613" s="17">
        <v>168236.1</v>
      </c>
      <c r="K613" s="20">
        <v>89596.5</v>
      </c>
      <c r="L613" s="20">
        <v>87343.3</v>
      </c>
      <c r="M613" s="20">
        <v>90656.81</v>
      </c>
      <c r="N613" s="20">
        <v>76735.61</v>
      </c>
    </row>
    <row r="614" spans="1:14" x14ac:dyDescent="0.2">
      <c r="A614" s="17">
        <v>19150.93</v>
      </c>
      <c r="B614" s="17">
        <v>90583.09</v>
      </c>
      <c r="C614" s="17">
        <v>183486</v>
      </c>
      <c r="D614" s="17">
        <v>135189.79999999999</v>
      </c>
      <c r="K614" s="20">
        <v>75877</v>
      </c>
      <c r="L614" s="20">
        <v>58848.08</v>
      </c>
      <c r="M614" s="20">
        <v>94279.88</v>
      </c>
      <c r="N614" s="20">
        <v>141871.6</v>
      </c>
    </row>
    <row r="615" spans="1:14" x14ac:dyDescent="0.2">
      <c r="A615" s="17">
        <v>79174.149999999994</v>
      </c>
      <c r="B615" s="17">
        <v>48814.31</v>
      </c>
      <c r="C615" s="17">
        <v>261419.7</v>
      </c>
      <c r="D615" s="17">
        <v>45208.97</v>
      </c>
      <c r="K615" s="20">
        <v>77186.899999999994</v>
      </c>
      <c r="L615" s="20">
        <v>86879.79</v>
      </c>
      <c r="M615" s="20">
        <v>104997.1</v>
      </c>
      <c r="N615" s="20">
        <v>80043.75</v>
      </c>
    </row>
    <row r="616" spans="1:14" x14ac:dyDescent="0.2">
      <c r="A616" s="17">
        <v>24923.14</v>
      </c>
      <c r="B616" s="17">
        <v>59785.120000000003</v>
      </c>
      <c r="C616" s="17">
        <v>38562.29</v>
      </c>
      <c r="D616" s="17">
        <v>62235.19</v>
      </c>
      <c r="K616" s="20">
        <v>66269.820000000007</v>
      </c>
      <c r="L616" s="20">
        <v>84457.75</v>
      </c>
      <c r="M616" s="20">
        <v>81935.44</v>
      </c>
      <c r="N616" s="20">
        <v>79071.77</v>
      </c>
    </row>
    <row r="617" spans="1:14" x14ac:dyDescent="0.2">
      <c r="A617" s="17">
        <v>29707.62</v>
      </c>
      <c r="B617" s="17">
        <v>94414.96</v>
      </c>
      <c r="C617" s="17">
        <v>180686.6</v>
      </c>
      <c r="D617" s="17">
        <v>139554.29999999999</v>
      </c>
      <c r="K617" s="20">
        <v>71903.259999999995</v>
      </c>
      <c r="L617" s="20">
        <v>136446.79999999999</v>
      </c>
      <c r="M617" s="20">
        <v>89079.84</v>
      </c>
      <c r="N617" s="20">
        <v>111955.4</v>
      </c>
    </row>
    <row r="618" spans="1:14" x14ac:dyDescent="0.2">
      <c r="A618" s="17">
        <v>54838.14</v>
      </c>
      <c r="B618" s="17">
        <v>111820.9</v>
      </c>
      <c r="C618" s="17">
        <v>280680.59999999998</v>
      </c>
      <c r="D618" s="17">
        <v>50026.92</v>
      </c>
      <c r="K618" s="20">
        <v>77431.86</v>
      </c>
      <c r="L618" s="20">
        <v>81805.19</v>
      </c>
      <c r="M618" s="20">
        <v>48636.28</v>
      </c>
      <c r="N618" s="20">
        <v>61480.77</v>
      </c>
    </row>
    <row r="619" spans="1:14" x14ac:dyDescent="0.2">
      <c r="A619" s="17">
        <v>54089.58</v>
      </c>
      <c r="B619" s="17">
        <v>66802.84</v>
      </c>
      <c r="C619" s="17">
        <v>37768.15</v>
      </c>
      <c r="D619" s="17">
        <v>103730.4</v>
      </c>
      <c r="K619" s="20">
        <v>49815.97</v>
      </c>
      <c r="L619" s="20">
        <v>94259.08</v>
      </c>
      <c r="M619" s="20">
        <v>82405.95</v>
      </c>
      <c r="N619" s="20">
        <v>41407.78</v>
      </c>
    </row>
    <row r="620" spans="1:14" x14ac:dyDescent="0.2">
      <c r="A620" s="17">
        <v>6852.27</v>
      </c>
      <c r="B620" s="17">
        <v>85806.17</v>
      </c>
      <c r="C620" s="17">
        <v>197660.9</v>
      </c>
      <c r="D620" s="17">
        <v>51562</v>
      </c>
      <c r="K620" s="20">
        <v>12628.54</v>
      </c>
      <c r="L620" s="20">
        <v>78707.759999999995</v>
      </c>
      <c r="M620" s="20">
        <v>101842.9</v>
      </c>
      <c r="N620" s="20">
        <v>69931.73</v>
      </c>
    </row>
    <row r="621" spans="1:14" x14ac:dyDescent="0.2">
      <c r="A621" s="17">
        <v>32430.54</v>
      </c>
      <c r="B621" s="17">
        <v>65611.5</v>
      </c>
      <c r="C621" s="17">
        <v>184349.1</v>
      </c>
      <c r="D621" s="17">
        <v>74058.81</v>
      </c>
      <c r="K621" s="20">
        <v>40978.769999999997</v>
      </c>
      <c r="L621" s="20">
        <v>82164.61</v>
      </c>
      <c r="M621" s="20">
        <v>60514.98</v>
      </c>
      <c r="N621" s="20">
        <v>84014.97</v>
      </c>
    </row>
    <row r="622" spans="1:14" x14ac:dyDescent="0.2">
      <c r="A622" s="17">
        <v>24877.119999999999</v>
      </c>
      <c r="B622" s="17">
        <v>90109.97</v>
      </c>
      <c r="C622" s="17">
        <v>24436</v>
      </c>
      <c r="D622" s="17">
        <v>193009.8</v>
      </c>
      <c r="K622" s="20">
        <v>69132.73</v>
      </c>
      <c r="L622" s="20">
        <v>143376.20000000001</v>
      </c>
      <c r="M622" s="20">
        <v>106718.7</v>
      </c>
      <c r="N622" s="20">
        <v>84509.49</v>
      </c>
    </row>
    <row r="623" spans="1:14" x14ac:dyDescent="0.2">
      <c r="A623" s="17">
        <v>103029.2</v>
      </c>
      <c r="B623" s="17">
        <v>138680.5</v>
      </c>
      <c r="C623" s="17">
        <v>129299.7</v>
      </c>
      <c r="D623" s="17">
        <v>130650.6</v>
      </c>
      <c r="K623" s="20">
        <v>82685.03</v>
      </c>
      <c r="L623" s="20">
        <v>163050.1</v>
      </c>
      <c r="M623" s="20">
        <v>80098.490000000005</v>
      </c>
      <c r="N623" s="20">
        <v>67269.11</v>
      </c>
    </row>
    <row r="624" spans="1:14" x14ac:dyDescent="0.2">
      <c r="A624" s="17">
        <v>106408.3</v>
      </c>
      <c r="B624" s="17">
        <v>118158.6</v>
      </c>
      <c r="C624" s="17">
        <v>211241.3</v>
      </c>
      <c r="D624" s="17">
        <v>105081.1</v>
      </c>
      <c r="K624" s="20">
        <v>78452.95</v>
      </c>
      <c r="L624" s="20">
        <v>111232.9</v>
      </c>
      <c r="M624" s="20">
        <v>30849</v>
      </c>
      <c r="N624" s="20">
        <v>66803.62</v>
      </c>
    </row>
    <row r="625" spans="1:14" x14ac:dyDescent="0.2">
      <c r="A625" s="17">
        <v>50347.34</v>
      </c>
      <c r="B625" s="17">
        <v>107157.3</v>
      </c>
      <c r="C625" s="17">
        <v>121927.9</v>
      </c>
      <c r="D625" s="17">
        <v>161865.20000000001</v>
      </c>
      <c r="K625" s="20">
        <v>76271.62</v>
      </c>
      <c r="L625" s="20">
        <v>95904.960000000006</v>
      </c>
      <c r="M625" s="20">
        <v>331108.8</v>
      </c>
      <c r="N625" s="20">
        <v>64424.480000000003</v>
      </c>
    </row>
    <row r="626" spans="1:14" x14ac:dyDescent="0.2">
      <c r="A626" s="17">
        <v>36700.199999999997</v>
      </c>
      <c r="B626" s="17">
        <v>105220.9</v>
      </c>
      <c r="C626" s="17">
        <v>160095.4</v>
      </c>
      <c r="D626" s="17">
        <v>68615.649999999994</v>
      </c>
      <c r="K626" s="20">
        <v>67988.91</v>
      </c>
      <c r="L626" s="20">
        <v>87367.65</v>
      </c>
      <c r="M626" s="20">
        <v>91652.17</v>
      </c>
      <c r="N626" s="20">
        <v>48814.63</v>
      </c>
    </row>
    <row r="627" spans="1:14" x14ac:dyDescent="0.2">
      <c r="A627" s="17">
        <v>55039.25</v>
      </c>
      <c r="B627" s="17">
        <v>65296.62</v>
      </c>
      <c r="C627" s="17">
        <v>30092.85</v>
      </c>
      <c r="D627" s="17">
        <v>133954.79999999999</v>
      </c>
      <c r="K627" s="20">
        <v>29409.77</v>
      </c>
      <c r="L627" s="20">
        <v>94558.62</v>
      </c>
      <c r="M627" s="20">
        <v>87263.86</v>
      </c>
      <c r="N627" s="20">
        <v>40256.370000000003</v>
      </c>
    </row>
    <row r="628" spans="1:14" x14ac:dyDescent="0.2">
      <c r="A628" s="17">
        <v>198173.8</v>
      </c>
      <c r="B628" s="17">
        <v>67811.11</v>
      </c>
      <c r="C628" s="17">
        <v>142885.79999999999</v>
      </c>
      <c r="D628" s="17">
        <v>83030.100000000006</v>
      </c>
      <c r="K628" s="20">
        <v>50271.51</v>
      </c>
      <c r="L628" s="20">
        <v>100702.5</v>
      </c>
      <c r="M628" s="20">
        <v>86270.16</v>
      </c>
      <c r="N628" s="20">
        <v>37213.72</v>
      </c>
    </row>
    <row r="629" spans="1:14" x14ac:dyDescent="0.2">
      <c r="A629" s="17">
        <v>8220.3080000000009</v>
      </c>
      <c r="B629" s="17">
        <v>78796.850000000006</v>
      </c>
      <c r="C629" s="17">
        <v>41796.93</v>
      </c>
      <c r="D629" s="17">
        <v>147715.1</v>
      </c>
      <c r="K629" s="20">
        <v>67509.3</v>
      </c>
      <c r="L629" s="20">
        <v>74079.210000000006</v>
      </c>
      <c r="M629" s="20">
        <v>32420.44</v>
      </c>
      <c r="N629" s="20">
        <v>81490.899999999994</v>
      </c>
    </row>
    <row r="630" spans="1:14" x14ac:dyDescent="0.2">
      <c r="A630" s="17">
        <v>30972.55</v>
      </c>
      <c r="B630" s="17">
        <v>70266.83</v>
      </c>
      <c r="C630" s="17">
        <v>91915.18</v>
      </c>
      <c r="D630" s="17">
        <v>135054.1</v>
      </c>
      <c r="K630" s="20">
        <v>111372.4</v>
      </c>
      <c r="L630" s="20">
        <v>100397.3</v>
      </c>
      <c r="M630" s="20">
        <v>58413.5</v>
      </c>
      <c r="N630" s="20">
        <v>51400.91</v>
      </c>
    </row>
    <row r="631" spans="1:14" x14ac:dyDescent="0.2">
      <c r="A631" s="17">
        <v>14798.68</v>
      </c>
      <c r="B631" s="17">
        <v>74235.45</v>
      </c>
      <c r="C631" s="17">
        <v>195189.5</v>
      </c>
      <c r="D631" s="17">
        <v>134333.79999999999</v>
      </c>
      <c r="K631" s="20">
        <v>28521.1</v>
      </c>
      <c r="L631" s="20">
        <v>94797.36</v>
      </c>
      <c r="M631" s="20">
        <v>66029.960000000006</v>
      </c>
      <c r="N631" s="20">
        <v>99474.71</v>
      </c>
    </row>
    <row r="632" spans="1:14" x14ac:dyDescent="0.2">
      <c r="A632" s="17">
        <v>52567.55</v>
      </c>
      <c r="B632" s="17">
        <v>64026.86</v>
      </c>
      <c r="C632" s="17">
        <v>211252.6</v>
      </c>
      <c r="D632" s="17">
        <v>111924.8</v>
      </c>
      <c r="K632" s="20">
        <v>19830.259999999998</v>
      </c>
      <c r="L632" s="20">
        <v>126779.4</v>
      </c>
      <c r="M632" s="20">
        <v>32149.42</v>
      </c>
      <c r="N632" s="20">
        <v>44864.66</v>
      </c>
    </row>
    <row r="633" spans="1:14" x14ac:dyDescent="0.2">
      <c r="A633" s="17">
        <v>22427</v>
      </c>
      <c r="B633" s="17">
        <v>100856</v>
      </c>
      <c r="C633" s="17">
        <v>157311.20000000001</v>
      </c>
      <c r="D633" s="17">
        <v>120356.6</v>
      </c>
      <c r="K633" s="20">
        <v>67883.13</v>
      </c>
      <c r="L633" s="20">
        <v>110754.2</v>
      </c>
      <c r="M633" s="20">
        <v>91404.52</v>
      </c>
      <c r="N633" s="20">
        <v>64468.639999999999</v>
      </c>
    </row>
    <row r="634" spans="1:14" x14ac:dyDescent="0.2">
      <c r="A634" s="17">
        <v>34894.9</v>
      </c>
      <c r="B634" s="17">
        <v>98461.49</v>
      </c>
      <c r="C634" s="17">
        <v>280014.8</v>
      </c>
      <c r="D634" s="17">
        <v>89746</v>
      </c>
      <c r="K634" s="20">
        <v>69069.42</v>
      </c>
      <c r="L634" s="20">
        <v>52454.39</v>
      </c>
      <c r="M634" s="20">
        <v>84934.42</v>
      </c>
      <c r="N634" s="20">
        <v>53889.87</v>
      </c>
    </row>
    <row r="635" spans="1:14" x14ac:dyDescent="0.2">
      <c r="A635" s="17">
        <v>9033.6110000000008</v>
      </c>
      <c r="B635" s="17">
        <v>41166.53</v>
      </c>
      <c r="C635" s="17"/>
      <c r="D635" s="17">
        <v>183891.20000000001</v>
      </c>
      <c r="K635" s="20">
        <v>30694.82</v>
      </c>
      <c r="L635" s="20">
        <v>83547.64</v>
      </c>
      <c r="M635" s="20">
        <v>67396.44</v>
      </c>
      <c r="N635" s="20">
        <v>97513.13</v>
      </c>
    </row>
    <row r="636" spans="1:14" x14ac:dyDescent="0.2">
      <c r="A636" s="17">
        <v>62195.91</v>
      </c>
      <c r="B636" s="17">
        <v>64226.57</v>
      </c>
      <c r="C636" s="17"/>
      <c r="D636" s="17">
        <v>82983.42</v>
      </c>
      <c r="K636" s="20">
        <v>127336.1</v>
      </c>
      <c r="L636" s="20">
        <v>75600.14</v>
      </c>
      <c r="M636" s="20">
        <v>111117.9</v>
      </c>
      <c r="N636" s="20">
        <v>9970.857</v>
      </c>
    </row>
    <row r="637" spans="1:14" x14ac:dyDescent="0.2">
      <c r="A637" s="17">
        <v>44698.5</v>
      </c>
      <c r="B637" s="17">
        <v>134361.1</v>
      </c>
      <c r="C637" s="17"/>
      <c r="D637" s="17">
        <v>119717.2</v>
      </c>
      <c r="K637" s="20">
        <v>89168.85</v>
      </c>
      <c r="L637" s="20">
        <v>87189.65</v>
      </c>
      <c r="M637" s="20"/>
      <c r="N637" s="20">
        <v>48294.11</v>
      </c>
    </row>
    <row r="638" spans="1:14" x14ac:dyDescent="0.2">
      <c r="A638" s="17">
        <v>14073.91</v>
      </c>
      <c r="B638" s="17">
        <v>100689.4</v>
      </c>
      <c r="C638" s="17"/>
      <c r="D638" s="17">
        <v>25627.13</v>
      </c>
      <c r="K638" s="20">
        <v>50825.74</v>
      </c>
      <c r="L638" s="20">
        <v>80656.42</v>
      </c>
      <c r="M638" s="20"/>
      <c r="N638" s="20">
        <v>78065.210000000006</v>
      </c>
    </row>
    <row r="639" spans="1:14" x14ac:dyDescent="0.2">
      <c r="A639" s="17">
        <v>29469.09</v>
      </c>
      <c r="B639" s="17">
        <v>75233.52</v>
      </c>
      <c r="C639" s="17"/>
      <c r="D639" s="17">
        <v>112913.9</v>
      </c>
      <c r="K639" s="20">
        <v>68960.58</v>
      </c>
      <c r="L639" s="20">
        <v>79405.09</v>
      </c>
      <c r="M639" s="20"/>
      <c r="N639" s="20">
        <v>102512.1</v>
      </c>
    </row>
    <row r="640" spans="1:14" x14ac:dyDescent="0.2">
      <c r="A640" s="17">
        <v>74307.259999999995</v>
      </c>
      <c r="B640" s="17">
        <v>63008.6</v>
      </c>
      <c r="C640" s="17"/>
      <c r="D640" s="17">
        <v>201955.8</v>
      </c>
      <c r="K640" s="20">
        <v>35347.94</v>
      </c>
      <c r="L640" s="20">
        <v>114189.2</v>
      </c>
      <c r="M640" s="20"/>
      <c r="N640" s="20">
        <v>46833.01</v>
      </c>
    </row>
    <row r="641" spans="1:14" x14ac:dyDescent="0.2">
      <c r="A641" s="17">
        <v>10899.73</v>
      </c>
      <c r="B641" s="17">
        <v>89025.82</v>
      </c>
      <c r="C641" s="17"/>
      <c r="D641" s="17">
        <v>142545.9</v>
      </c>
      <c r="K641" s="20">
        <v>68485.039999999994</v>
      </c>
      <c r="L641" s="20">
        <v>133531.79999999999</v>
      </c>
      <c r="M641" s="20"/>
      <c r="N641" s="20">
        <v>66016.62</v>
      </c>
    </row>
    <row r="642" spans="1:14" x14ac:dyDescent="0.2">
      <c r="A642" s="17">
        <v>49865.06</v>
      </c>
      <c r="B642" s="17">
        <v>94046.75</v>
      </c>
      <c r="C642" s="17"/>
      <c r="D642" s="17">
        <v>115911.7</v>
      </c>
      <c r="K642" s="20">
        <v>25309.34</v>
      </c>
      <c r="L642" s="20">
        <v>71960.37</v>
      </c>
      <c r="M642" s="20"/>
      <c r="N642" s="20">
        <v>63625.84</v>
      </c>
    </row>
    <row r="643" spans="1:14" x14ac:dyDescent="0.2">
      <c r="A643" s="17">
        <v>46743.83</v>
      </c>
      <c r="B643" s="17">
        <v>67058.89</v>
      </c>
      <c r="C643" s="17"/>
      <c r="D643" s="17">
        <v>115637.2</v>
      </c>
      <c r="K643" s="20">
        <v>92158.49</v>
      </c>
      <c r="L643" s="20">
        <v>91268.83</v>
      </c>
      <c r="M643" s="20"/>
      <c r="N643" s="20">
        <v>13970.38</v>
      </c>
    </row>
    <row r="644" spans="1:14" x14ac:dyDescent="0.2">
      <c r="A644" s="17">
        <v>20731.189999999999</v>
      </c>
      <c r="B644" s="17">
        <v>81415.17</v>
      </c>
      <c r="C644" s="17"/>
      <c r="D644" s="17">
        <v>79877.61</v>
      </c>
      <c r="K644" s="20">
        <v>61486.22</v>
      </c>
      <c r="L644" s="20">
        <v>73808.320000000007</v>
      </c>
      <c r="M644" s="20"/>
      <c r="N644" s="20">
        <v>55677.919999999998</v>
      </c>
    </row>
    <row r="645" spans="1:14" x14ac:dyDescent="0.2">
      <c r="A645" s="17">
        <v>74150.289999999994</v>
      </c>
      <c r="B645" s="17">
        <v>61730.239999999998</v>
      </c>
      <c r="C645" s="17"/>
      <c r="D645" s="17">
        <v>115766.8</v>
      </c>
      <c r="K645" s="20">
        <v>49890.39</v>
      </c>
      <c r="L645" s="20">
        <v>111888.7</v>
      </c>
      <c r="M645" s="20"/>
      <c r="N645" s="20">
        <v>65418.34</v>
      </c>
    </row>
    <row r="646" spans="1:14" x14ac:dyDescent="0.2">
      <c r="A646" s="17">
        <v>34007.089999999997</v>
      </c>
      <c r="B646" s="17">
        <v>133381</v>
      </c>
      <c r="C646" s="17"/>
      <c r="D646" s="17">
        <v>87949.29</v>
      </c>
      <c r="K646" s="20">
        <v>101058.7</v>
      </c>
      <c r="L646" s="20">
        <v>55728.03</v>
      </c>
      <c r="M646" s="20"/>
      <c r="N646" s="20">
        <v>66098.52</v>
      </c>
    </row>
    <row r="647" spans="1:14" x14ac:dyDescent="0.2">
      <c r="A647" s="17">
        <v>25471.32</v>
      </c>
      <c r="B647" s="17">
        <v>58509.5</v>
      </c>
      <c r="C647" s="17"/>
      <c r="D647" s="17">
        <v>67719.7</v>
      </c>
      <c r="K647" s="20">
        <v>78796.070000000007</v>
      </c>
      <c r="L647" s="20">
        <v>82430.17</v>
      </c>
      <c r="M647" s="20"/>
      <c r="N647" s="20">
        <v>66347.25</v>
      </c>
    </row>
    <row r="648" spans="1:14" x14ac:dyDescent="0.2">
      <c r="A648" s="17">
        <v>82973.210000000006</v>
      </c>
      <c r="B648" s="17">
        <v>79095</v>
      </c>
      <c r="C648" s="17"/>
      <c r="D648" s="17">
        <v>124580.8</v>
      </c>
      <c r="K648" s="20">
        <v>34228.26</v>
      </c>
      <c r="L648" s="20">
        <v>92190.76</v>
      </c>
      <c r="M648" s="20"/>
      <c r="N648" s="20">
        <v>66535.11</v>
      </c>
    </row>
    <row r="649" spans="1:14" x14ac:dyDescent="0.2">
      <c r="A649" s="17">
        <v>6831.8819999999996</v>
      </c>
      <c r="B649" s="17">
        <v>114751.2</v>
      </c>
      <c r="C649" s="17"/>
      <c r="D649" s="17">
        <v>135311.1</v>
      </c>
      <c r="K649" s="20">
        <v>72918.8</v>
      </c>
      <c r="L649" s="20">
        <v>70065.570000000007</v>
      </c>
      <c r="M649" s="20"/>
      <c r="N649" s="20">
        <v>55137.95</v>
      </c>
    </row>
    <row r="650" spans="1:14" x14ac:dyDescent="0.2">
      <c r="A650" s="17">
        <v>19268.59</v>
      </c>
      <c r="B650" s="17">
        <v>68314.289999999994</v>
      </c>
      <c r="C650" s="17"/>
      <c r="D650" s="17">
        <v>165341</v>
      </c>
      <c r="K650" s="20">
        <v>80386.94</v>
      </c>
      <c r="L650" s="20">
        <v>49218.15</v>
      </c>
      <c r="M650" s="20"/>
      <c r="N650" s="20">
        <v>67389.95</v>
      </c>
    </row>
    <row r="651" spans="1:14" x14ac:dyDescent="0.2">
      <c r="A651" s="17">
        <v>36889.18</v>
      </c>
      <c r="B651" s="17">
        <v>63602.37</v>
      </c>
      <c r="C651" s="17"/>
      <c r="D651" s="17">
        <v>65137.55</v>
      </c>
      <c r="K651" s="20">
        <v>151170.4</v>
      </c>
      <c r="L651" s="20">
        <v>57526.54</v>
      </c>
      <c r="M651" s="20"/>
      <c r="N651" s="20">
        <v>44515.08</v>
      </c>
    </row>
    <row r="652" spans="1:14" x14ac:dyDescent="0.2">
      <c r="A652" s="17">
        <v>231436.1</v>
      </c>
      <c r="B652" s="17">
        <v>89392.15</v>
      </c>
      <c r="C652" s="17"/>
      <c r="D652" s="17">
        <v>109877.7</v>
      </c>
      <c r="K652" s="20">
        <v>101642.8</v>
      </c>
      <c r="L652" s="20">
        <v>97472.54</v>
      </c>
      <c r="M652" s="20"/>
      <c r="N652" s="20">
        <v>52594.77</v>
      </c>
    </row>
    <row r="653" spans="1:14" x14ac:dyDescent="0.2">
      <c r="A653" s="17">
        <v>35889.35</v>
      </c>
      <c r="B653" s="17">
        <v>69566.399999999994</v>
      </c>
      <c r="C653" s="17"/>
      <c r="D653" s="17">
        <v>41112.519999999997</v>
      </c>
      <c r="K653" s="20">
        <v>91517.51</v>
      </c>
      <c r="L653" s="20">
        <v>64469.7</v>
      </c>
      <c r="M653" s="20"/>
      <c r="N653" s="20">
        <v>12502.81</v>
      </c>
    </row>
    <row r="654" spans="1:14" x14ac:dyDescent="0.2">
      <c r="A654" s="17">
        <v>47662.39</v>
      </c>
      <c r="B654" s="17">
        <v>52004.7</v>
      </c>
      <c r="C654" s="17"/>
      <c r="D654" s="17">
        <v>134766.6</v>
      </c>
      <c r="K654" s="20">
        <v>83699.199999999997</v>
      </c>
      <c r="L654" s="20">
        <v>89002.22</v>
      </c>
      <c r="M654" s="20"/>
      <c r="N654" s="20">
        <v>44595.87</v>
      </c>
    </row>
    <row r="655" spans="1:14" x14ac:dyDescent="0.2">
      <c r="A655" s="17">
        <v>56166.1</v>
      </c>
      <c r="B655" s="17">
        <v>69621.89</v>
      </c>
      <c r="C655" s="17"/>
      <c r="D655" s="17">
        <v>18394.07</v>
      </c>
      <c r="K655" s="20">
        <v>75651.75</v>
      </c>
      <c r="L655" s="20">
        <v>75655.53</v>
      </c>
      <c r="M655" s="20"/>
      <c r="N655" s="20">
        <v>66254.36</v>
      </c>
    </row>
    <row r="656" spans="1:14" x14ac:dyDescent="0.2">
      <c r="A656" s="17">
        <v>57711.49</v>
      </c>
      <c r="B656" s="17">
        <v>78868.95</v>
      </c>
      <c r="C656" s="17"/>
      <c r="D656" s="17">
        <v>97779.33</v>
      </c>
      <c r="K656" s="20">
        <v>80551.14</v>
      </c>
      <c r="L656" s="20">
        <v>87401.63</v>
      </c>
      <c r="M656" s="20"/>
      <c r="N656" s="20">
        <v>88821.87</v>
      </c>
    </row>
    <row r="657" spans="1:14" x14ac:dyDescent="0.2">
      <c r="A657" s="17">
        <v>12193.88</v>
      </c>
      <c r="B657" s="17">
        <v>50664.77</v>
      </c>
      <c r="C657" s="17"/>
      <c r="D657" s="17">
        <v>165926.39999999999</v>
      </c>
      <c r="K657" s="20">
        <v>49060.38</v>
      </c>
      <c r="L657" s="20">
        <v>93480.04</v>
      </c>
      <c r="M657" s="20"/>
      <c r="N657" s="20">
        <v>45397.58</v>
      </c>
    </row>
    <row r="658" spans="1:14" x14ac:dyDescent="0.2">
      <c r="A658" s="17">
        <v>91864.5</v>
      </c>
      <c r="B658" s="17">
        <v>77390.720000000001</v>
      </c>
      <c r="C658" s="17"/>
      <c r="D658" s="17">
        <v>67754.289999999994</v>
      </c>
      <c r="K658" s="20">
        <v>90979.92</v>
      </c>
      <c r="L658" s="20">
        <v>84058.03</v>
      </c>
      <c r="M658" s="20"/>
      <c r="N658" s="20">
        <v>53975.49</v>
      </c>
    </row>
    <row r="659" spans="1:14" x14ac:dyDescent="0.2">
      <c r="A659" s="17">
        <v>45724.74</v>
      </c>
      <c r="B659" s="17">
        <v>51134.15</v>
      </c>
      <c r="C659" s="17"/>
      <c r="D659" s="17">
        <v>51018.54</v>
      </c>
      <c r="K659" s="20">
        <v>53313.22</v>
      </c>
      <c r="L659" s="20">
        <v>140761</v>
      </c>
      <c r="M659" s="20"/>
      <c r="N659" s="20">
        <v>71308.09</v>
      </c>
    </row>
    <row r="660" spans="1:14" x14ac:dyDescent="0.2">
      <c r="A660" s="17">
        <v>40423.78</v>
      </c>
      <c r="B660" s="17">
        <v>85160.55</v>
      </c>
      <c r="C660" s="17"/>
      <c r="D660" s="17">
        <v>67484.399999999994</v>
      </c>
      <c r="K660" s="20">
        <v>87646.62</v>
      </c>
      <c r="L660" s="20">
        <v>89093.91</v>
      </c>
      <c r="M660" s="20"/>
      <c r="N660" s="20">
        <v>60557.81</v>
      </c>
    </row>
    <row r="661" spans="1:14" x14ac:dyDescent="0.2">
      <c r="A661" s="17">
        <v>61266.239999999998</v>
      </c>
      <c r="B661" s="17">
        <v>97854.8</v>
      </c>
      <c r="C661" s="17"/>
      <c r="D661" s="17">
        <v>113489.8</v>
      </c>
      <c r="K661" s="20">
        <v>83694.27</v>
      </c>
      <c r="L661" s="20">
        <v>54716.7</v>
      </c>
      <c r="M661" s="20"/>
      <c r="N661" s="20">
        <v>54648.24</v>
      </c>
    </row>
    <row r="662" spans="1:14" x14ac:dyDescent="0.2">
      <c r="A662" s="17">
        <v>45735.19</v>
      </c>
      <c r="B662" s="17">
        <v>50041.77</v>
      </c>
      <c r="C662" s="17"/>
      <c r="D662" s="17">
        <v>13427.88</v>
      </c>
      <c r="K662" s="20">
        <v>77339.28</v>
      </c>
      <c r="L662" s="20">
        <v>94737.73</v>
      </c>
      <c r="M662" s="20"/>
      <c r="N662" s="20">
        <v>66245.75</v>
      </c>
    </row>
    <row r="663" spans="1:14" x14ac:dyDescent="0.2">
      <c r="A663" s="17">
        <v>33915.79</v>
      </c>
      <c r="B663" s="17">
        <v>113085</v>
      </c>
      <c r="C663" s="17"/>
      <c r="D663" s="17">
        <v>144552.20000000001</v>
      </c>
      <c r="K663" s="20">
        <v>23152.52</v>
      </c>
      <c r="L663" s="20">
        <v>75487.25</v>
      </c>
      <c r="M663" s="20"/>
      <c r="N663" s="20">
        <v>63000.95</v>
      </c>
    </row>
    <row r="664" spans="1:14" x14ac:dyDescent="0.2">
      <c r="A664" s="17">
        <v>26960.99</v>
      </c>
      <c r="B664" s="17">
        <v>72045.2</v>
      </c>
      <c r="C664" s="17"/>
      <c r="D664" s="17">
        <v>105843.4</v>
      </c>
      <c r="K664" s="20">
        <v>94420.76</v>
      </c>
      <c r="L664" s="20">
        <v>97509.49</v>
      </c>
      <c r="M664" s="20"/>
      <c r="N664" s="20">
        <v>77640.710000000006</v>
      </c>
    </row>
    <row r="665" spans="1:14" x14ac:dyDescent="0.2">
      <c r="A665" s="17">
        <v>9178.0529999999999</v>
      </c>
      <c r="B665" s="17">
        <v>69734.59</v>
      </c>
      <c r="C665" s="17"/>
      <c r="D665" s="17">
        <v>118076.3</v>
      </c>
      <c r="K665" s="20">
        <v>85016.3</v>
      </c>
      <c r="L665" s="20">
        <v>69354.39</v>
      </c>
      <c r="M665" s="20"/>
      <c r="N665" s="20">
        <v>62238</v>
      </c>
    </row>
    <row r="666" spans="1:14" x14ac:dyDescent="0.2">
      <c r="A666" s="17">
        <v>27529.35</v>
      </c>
      <c r="B666" s="17">
        <v>41013.46</v>
      </c>
      <c r="C666" s="17"/>
      <c r="D666" s="17">
        <v>109070.7</v>
      </c>
      <c r="K666" s="20">
        <v>8014.5540000000001</v>
      </c>
      <c r="L666" s="20">
        <v>86885.54</v>
      </c>
      <c r="M666" s="20"/>
      <c r="N666" s="20">
        <v>64682.42</v>
      </c>
    </row>
    <row r="667" spans="1:14" x14ac:dyDescent="0.2">
      <c r="A667" s="17">
        <v>56443.78</v>
      </c>
      <c r="B667" s="17">
        <v>89853.34</v>
      </c>
      <c r="C667" s="17"/>
      <c r="D667" s="17">
        <v>126915.6</v>
      </c>
      <c r="K667" s="20">
        <v>45841.75</v>
      </c>
      <c r="L667" s="20">
        <v>84720.41</v>
      </c>
      <c r="M667" s="20"/>
      <c r="N667" s="20">
        <v>36323.589999999997</v>
      </c>
    </row>
    <row r="668" spans="1:14" x14ac:dyDescent="0.2">
      <c r="A668" s="17">
        <v>10087.99</v>
      </c>
      <c r="B668" s="17">
        <v>50067.38</v>
      </c>
      <c r="C668" s="17"/>
      <c r="D668" s="17">
        <v>24969.68</v>
      </c>
      <c r="K668" s="20">
        <v>68036.52</v>
      </c>
      <c r="L668" s="20">
        <v>118244</v>
      </c>
      <c r="M668" s="20"/>
      <c r="N668" s="20">
        <v>41418.93</v>
      </c>
    </row>
    <row r="669" spans="1:14" x14ac:dyDescent="0.2">
      <c r="A669" s="17">
        <v>68569.38</v>
      </c>
      <c r="B669" s="17">
        <v>89880.33</v>
      </c>
      <c r="C669" s="17"/>
      <c r="D669" s="17">
        <v>158637.5</v>
      </c>
      <c r="K669" s="20">
        <v>69755.7</v>
      </c>
      <c r="L669" s="20">
        <v>115882.4</v>
      </c>
      <c r="M669" s="20"/>
      <c r="N669" s="20">
        <v>57459.9</v>
      </c>
    </row>
    <row r="670" spans="1:14" x14ac:dyDescent="0.2">
      <c r="A670" s="17">
        <v>14086.96</v>
      </c>
      <c r="B670" s="17">
        <v>76788.350000000006</v>
      </c>
      <c r="C670" s="17"/>
      <c r="D670" s="17">
        <v>72471.600000000006</v>
      </c>
      <c r="K670" s="20">
        <v>21743.38</v>
      </c>
      <c r="L670" s="20">
        <v>70530.09</v>
      </c>
      <c r="M670" s="20"/>
      <c r="N670" s="20">
        <v>38853.120000000003</v>
      </c>
    </row>
    <row r="671" spans="1:14" x14ac:dyDescent="0.2">
      <c r="A671" s="17">
        <v>45394</v>
      </c>
      <c r="B671" s="17">
        <v>60625.63</v>
      </c>
      <c r="C671" s="17"/>
      <c r="D671" s="17">
        <v>25673.61</v>
      </c>
      <c r="K671" s="20">
        <v>88388.65</v>
      </c>
      <c r="L671" s="20">
        <v>86546.72</v>
      </c>
      <c r="M671" s="20"/>
      <c r="N671" s="20">
        <v>67263.81</v>
      </c>
    </row>
    <row r="672" spans="1:14" x14ac:dyDescent="0.2">
      <c r="A672" s="17">
        <v>47588.27</v>
      </c>
      <c r="B672" s="17">
        <v>53629.16</v>
      </c>
      <c r="C672" s="17"/>
      <c r="D672" s="17">
        <v>23098.47</v>
      </c>
      <c r="K672" s="20">
        <v>85676.28</v>
      </c>
      <c r="L672" s="20">
        <v>132557.79999999999</v>
      </c>
      <c r="M672" s="20"/>
      <c r="N672" s="20">
        <v>60073.73</v>
      </c>
    </row>
    <row r="673" spans="1:14" x14ac:dyDescent="0.2">
      <c r="A673" s="17">
        <v>123456.3</v>
      </c>
      <c r="B673" s="17">
        <v>79056.070000000007</v>
      </c>
      <c r="C673" s="17"/>
      <c r="D673" s="17">
        <v>65299.78</v>
      </c>
      <c r="K673" s="20">
        <v>20039.09</v>
      </c>
      <c r="L673" s="20">
        <v>75465.320000000007</v>
      </c>
      <c r="M673" s="20"/>
      <c r="N673" s="20">
        <v>54070.13</v>
      </c>
    </row>
    <row r="674" spans="1:14" x14ac:dyDescent="0.2">
      <c r="A674" s="17">
        <v>18232.25</v>
      </c>
      <c r="B674" s="17">
        <v>59550.82</v>
      </c>
      <c r="C674" s="17"/>
      <c r="D674" s="17">
        <v>138862.1</v>
      </c>
      <c r="K674" s="20">
        <v>91667.56</v>
      </c>
      <c r="L674" s="20">
        <v>88820.96</v>
      </c>
      <c r="M674" s="20"/>
      <c r="N674" s="20">
        <v>85271.34</v>
      </c>
    </row>
    <row r="675" spans="1:14" x14ac:dyDescent="0.2">
      <c r="A675" s="17">
        <v>41361.06</v>
      </c>
      <c r="B675" s="17">
        <v>62786.77</v>
      </c>
      <c r="C675" s="17"/>
      <c r="D675" s="17">
        <v>153310.1</v>
      </c>
      <c r="K675" s="20">
        <v>54624.75</v>
      </c>
      <c r="L675" s="20">
        <v>128610</v>
      </c>
      <c r="M675" s="20"/>
      <c r="N675" s="20">
        <v>82733.78</v>
      </c>
    </row>
    <row r="676" spans="1:14" x14ac:dyDescent="0.2">
      <c r="A676" s="17">
        <v>16433.75</v>
      </c>
      <c r="B676" s="17">
        <v>154745.5</v>
      </c>
      <c r="C676" s="17"/>
      <c r="D676" s="17">
        <v>41443.03</v>
      </c>
      <c r="K676" s="20">
        <v>57998.42</v>
      </c>
      <c r="L676" s="20">
        <v>84385.91</v>
      </c>
      <c r="M676" s="20"/>
      <c r="N676" s="20">
        <v>46309.64</v>
      </c>
    </row>
    <row r="677" spans="1:14" x14ac:dyDescent="0.2">
      <c r="A677" s="17">
        <v>40807.54</v>
      </c>
      <c r="B677" s="17">
        <v>64906.06</v>
      </c>
      <c r="C677" s="17"/>
      <c r="D677" s="17">
        <v>166995.29999999999</v>
      </c>
      <c r="K677" s="20">
        <v>99451.48</v>
      </c>
      <c r="L677" s="20">
        <v>133511.9</v>
      </c>
      <c r="M677" s="20"/>
      <c r="N677" s="20">
        <v>33108.959999999999</v>
      </c>
    </row>
    <row r="678" spans="1:14" x14ac:dyDescent="0.2">
      <c r="A678" s="17">
        <v>48210.69</v>
      </c>
      <c r="B678" s="17">
        <v>94217.55</v>
      </c>
      <c r="C678" s="17"/>
      <c r="D678" s="17">
        <v>160167.6</v>
      </c>
      <c r="K678" s="20">
        <v>25295.73</v>
      </c>
      <c r="L678" s="20">
        <v>70591.070000000007</v>
      </c>
      <c r="M678" s="20"/>
      <c r="N678" s="20">
        <v>47653.09</v>
      </c>
    </row>
    <row r="679" spans="1:14" x14ac:dyDescent="0.2">
      <c r="A679" s="17">
        <v>32792.629999999997</v>
      </c>
      <c r="B679" s="17">
        <v>70227.39</v>
      </c>
      <c r="C679" s="17"/>
      <c r="D679" s="17">
        <v>167088.9</v>
      </c>
      <c r="K679" s="20">
        <v>27259.63</v>
      </c>
      <c r="L679" s="20">
        <v>82508.399999999994</v>
      </c>
      <c r="M679" s="20"/>
      <c r="N679" s="20">
        <v>43585.440000000002</v>
      </c>
    </row>
    <row r="680" spans="1:14" x14ac:dyDescent="0.2">
      <c r="A680" s="17">
        <v>64897.06</v>
      </c>
      <c r="B680" s="17">
        <v>80203.75</v>
      </c>
      <c r="C680" s="17"/>
      <c r="D680" s="17">
        <v>101068</v>
      </c>
      <c r="K680" s="20">
        <v>94971.93</v>
      </c>
      <c r="L680" s="20">
        <v>70461.8</v>
      </c>
      <c r="M680" s="20"/>
      <c r="N680" s="20">
        <v>82671.67</v>
      </c>
    </row>
    <row r="681" spans="1:14" x14ac:dyDescent="0.2">
      <c r="A681" s="17">
        <v>30969.08</v>
      </c>
      <c r="B681" s="17">
        <v>79316.05</v>
      </c>
      <c r="C681" s="17"/>
      <c r="D681" s="17">
        <v>146541.70000000001</v>
      </c>
      <c r="K681" s="20">
        <v>103591.3</v>
      </c>
      <c r="L681" s="20">
        <v>99065.83</v>
      </c>
      <c r="M681" s="20"/>
      <c r="N681" s="20">
        <v>87445.49</v>
      </c>
    </row>
    <row r="682" spans="1:14" x14ac:dyDescent="0.2">
      <c r="A682" s="17">
        <v>20302.16</v>
      </c>
      <c r="B682" s="17">
        <v>67685.78</v>
      </c>
      <c r="C682" s="17"/>
      <c r="D682" s="17">
        <v>67530.09</v>
      </c>
      <c r="K682" s="20">
        <v>47222.96</v>
      </c>
      <c r="L682" s="20">
        <v>81124.350000000006</v>
      </c>
      <c r="M682" s="20"/>
      <c r="N682" s="20">
        <v>168175.8</v>
      </c>
    </row>
    <row r="683" spans="1:14" x14ac:dyDescent="0.2">
      <c r="A683" s="17">
        <v>59041.2</v>
      </c>
      <c r="B683" s="17">
        <v>66710.399999999994</v>
      </c>
      <c r="C683" s="17"/>
      <c r="D683" s="17">
        <v>127318.6</v>
      </c>
      <c r="K683" s="20">
        <v>70779.91</v>
      </c>
      <c r="L683" s="20">
        <v>91227.58</v>
      </c>
      <c r="M683" s="20"/>
      <c r="N683" s="20">
        <v>68048.37</v>
      </c>
    </row>
    <row r="684" spans="1:14" x14ac:dyDescent="0.2">
      <c r="A684" s="17">
        <v>20669.5</v>
      </c>
      <c r="B684" s="17">
        <v>56593.760000000002</v>
      </c>
      <c r="C684" s="17"/>
      <c r="D684" s="17">
        <v>135144</v>
      </c>
      <c r="K684" s="20">
        <v>97851.72</v>
      </c>
      <c r="L684" s="20">
        <v>111746.7</v>
      </c>
      <c r="M684" s="20"/>
      <c r="N684" s="20">
        <v>72203.3</v>
      </c>
    </row>
    <row r="685" spans="1:14" x14ac:dyDescent="0.2">
      <c r="A685" s="17">
        <v>37144.58</v>
      </c>
      <c r="B685" s="17">
        <v>85876.29</v>
      </c>
      <c r="C685" s="17"/>
      <c r="D685" s="17">
        <v>160355.6</v>
      </c>
      <c r="K685" s="20">
        <v>70931.48</v>
      </c>
      <c r="L685" s="20">
        <v>95733.74</v>
      </c>
      <c r="M685" s="20"/>
      <c r="N685" s="20">
        <v>51749.53</v>
      </c>
    </row>
    <row r="686" spans="1:14" x14ac:dyDescent="0.2">
      <c r="A686" s="17">
        <v>48329.75</v>
      </c>
      <c r="B686" s="17">
        <v>61174.7</v>
      </c>
      <c r="C686" s="17"/>
      <c r="D686" s="17">
        <v>38942.21</v>
      </c>
      <c r="K686" s="20">
        <v>39068.129999999997</v>
      </c>
      <c r="L686" s="20">
        <v>84899.41</v>
      </c>
      <c r="M686" s="20"/>
      <c r="N686" s="20">
        <v>42368.26</v>
      </c>
    </row>
    <row r="687" spans="1:14" x14ac:dyDescent="0.2">
      <c r="A687" s="17">
        <v>56791.41</v>
      </c>
      <c r="B687" s="17">
        <v>62073.66</v>
      </c>
      <c r="C687" s="17"/>
      <c r="D687" s="17">
        <v>123982.5</v>
      </c>
      <c r="K687" s="20">
        <v>101573.2</v>
      </c>
      <c r="L687" s="20">
        <v>112443.7</v>
      </c>
      <c r="M687" s="20"/>
      <c r="N687" s="20">
        <v>44505.21</v>
      </c>
    </row>
    <row r="688" spans="1:14" x14ac:dyDescent="0.2">
      <c r="A688" s="17">
        <v>16375.62</v>
      </c>
      <c r="B688" s="17">
        <v>99858.38</v>
      </c>
      <c r="C688" s="17"/>
      <c r="D688" s="17">
        <v>101290.6</v>
      </c>
      <c r="K688" s="20">
        <v>86556.1</v>
      </c>
      <c r="L688" s="20">
        <v>54470.6</v>
      </c>
      <c r="M688" s="20"/>
      <c r="N688" s="20">
        <v>90032.01</v>
      </c>
    </row>
    <row r="689" spans="1:14" x14ac:dyDescent="0.2">
      <c r="A689" s="17">
        <v>64620.9</v>
      </c>
      <c r="B689" s="17">
        <v>29332.55</v>
      </c>
      <c r="C689" s="17"/>
      <c r="D689" s="17">
        <v>236824.6</v>
      </c>
      <c r="K689" s="20">
        <v>15158.28</v>
      </c>
      <c r="L689" s="20">
        <v>119305.60000000001</v>
      </c>
      <c r="M689" s="20"/>
      <c r="N689" s="20">
        <v>51903.05</v>
      </c>
    </row>
    <row r="690" spans="1:14" x14ac:dyDescent="0.2">
      <c r="A690" s="17">
        <v>70307.41</v>
      </c>
      <c r="B690" s="17">
        <v>101940.5</v>
      </c>
      <c r="C690" s="17"/>
      <c r="D690" s="17">
        <v>49816.68</v>
      </c>
      <c r="K690" s="20">
        <v>63479.97</v>
      </c>
      <c r="L690" s="20">
        <v>80520.37</v>
      </c>
      <c r="M690" s="20"/>
      <c r="N690" s="20">
        <v>53686.46</v>
      </c>
    </row>
    <row r="691" spans="1:14" x14ac:dyDescent="0.2">
      <c r="A691" s="17">
        <v>32391.57</v>
      </c>
      <c r="B691" s="17">
        <v>59240.82</v>
      </c>
      <c r="C691" s="17"/>
      <c r="D691" s="17">
        <v>215219.20000000001</v>
      </c>
      <c r="K691" s="20">
        <v>117258.3</v>
      </c>
      <c r="L691" s="20">
        <v>79651</v>
      </c>
      <c r="M691" s="20"/>
      <c r="N691" s="20">
        <v>50622.15</v>
      </c>
    </row>
    <row r="692" spans="1:14" x14ac:dyDescent="0.2">
      <c r="A692" s="17">
        <v>10028.450000000001</v>
      </c>
      <c r="B692" s="17">
        <v>63913.21</v>
      </c>
      <c r="C692" s="17"/>
      <c r="D692" s="17">
        <v>143835.79999999999</v>
      </c>
      <c r="K692" s="20">
        <v>44330.879999999997</v>
      </c>
      <c r="L692" s="20">
        <v>116331.7</v>
      </c>
      <c r="M692" s="20"/>
      <c r="N692" s="20">
        <v>85079.88</v>
      </c>
    </row>
    <row r="693" spans="1:14" x14ac:dyDescent="0.2">
      <c r="A693" s="17">
        <v>10308.65</v>
      </c>
      <c r="B693" s="17">
        <v>71288.37</v>
      </c>
      <c r="C693" s="17"/>
      <c r="D693" s="17">
        <v>110661.5</v>
      </c>
      <c r="K693" s="20">
        <v>73870.149999999994</v>
      </c>
      <c r="L693" s="20">
        <v>80487.33</v>
      </c>
      <c r="M693" s="20"/>
      <c r="N693" s="20">
        <v>71602.33</v>
      </c>
    </row>
    <row r="694" spans="1:14" x14ac:dyDescent="0.2">
      <c r="A694" s="17">
        <v>57341.81</v>
      </c>
      <c r="B694" s="17">
        <v>76988.539999999994</v>
      </c>
      <c r="C694" s="17"/>
      <c r="D694" s="17">
        <v>155613.1</v>
      </c>
      <c r="K694" s="20">
        <v>85027.61</v>
      </c>
      <c r="L694" s="20">
        <v>106239.4</v>
      </c>
      <c r="M694" s="20"/>
      <c r="N694" s="20">
        <v>57591.62</v>
      </c>
    </row>
    <row r="695" spans="1:14" x14ac:dyDescent="0.2">
      <c r="A695" s="17">
        <v>30268.2</v>
      </c>
      <c r="B695" s="17">
        <v>91129.9</v>
      </c>
      <c r="C695" s="17"/>
      <c r="D695" s="17">
        <v>98760.62</v>
      </c>
      <c r="K695" s="20">
        <v>28502.89</v>
      </c>
      <c r="L695" s="20">
        <v>115320.4</v>
      </c>
      <c r="M695" s="20"/>
      <c r="N695" s="20">
        <v>90862.41</v>
      </c>
    </row>
    <row r="696" spans="1:14" x14ac:dyDescent="0.2">
      <c r="A696" s="17">
        <v>31287.73</v>
      </c>
      <c r="B696" s="17">
        <v>155262.1</v>
      </c>
      <c r="C696" s="17"/>
      <c r="D696" s="17">
        <v>40236.49</v>
      </c>
      <c r="K696" s="20">
        <v>70282.78</v>
      </c>
      <c r="L696" s="20">
        <v>95918.96</v>
      </c>
      <c r="M696" s="20"/>
      <c r="N696" s="20">
        <v>53227.17</v>
      </c>
    </row>
    <row r="697" spans="1:14" x14ac:dyDescent="0.2">
      <c r="A697" s="17">
        <v>21462.03</v>
      </c>
      <c r="B697" s="17">
        <v>103179.9</v>
      </c>
      <c r="C697" s="17"/>
      <c r="D697" s="17">
        <v>44516.53</v>
      </c>
      <c r="K697" s="20">
        <v>78156.95</v>
      </c>
      <c r="L697" s="20">
        <v>119323.1</v>
      </c>
      <c r="M697" s="20"/>
      <c r="N697" s="20">
        <v>46185</v>
      </c>
    </row>
    <row r="698" spans="1:14" x14ac:dyDescent="0.2">
      <c r="A698" s="17">
        <v>70183.02</v>
      </c>
      <c r="B698" s="17">
        <v>85612.32</v>
      </c>
      <c r="C698" s="17"/>
      <c r="D698" s="17">
        <v>82865.23</v>
      </c>
      <c r="K698" s="20">
        <v>25753.14</v>
      </c>
      <c r="L698" s="20">
        <v>59795.06</v>
      </c>
      <c r="M698" s="20"/>
      <c r="N698" s="20">
        <v>78002.350000000006</v>
      </c>
    </row>
    <row r="699" spans="1:14" x14ac:dyDescent="0.2">
      <c r="A699" s="17">
        <v>29417.1</v>
      </c>
      <c r="B699" s="17">
        <v>73268.039999999994</v>
      </c>
      <c r="C699" s="17"/>
      <c r="D699" s="17">
        <v>60578.48</v>
      </c>
      <c r="K699" s="20">
        <v>90284.26</v>
      </c>
      <c r="L699" s="20">
        <v>58959.25</v>
      </c>
      <c r="M699" s="20"/>
      <c r="N699" s="20">
        <v>87483.05</v>
      </c>
    </row>
    <row r="700" spans="1:14" x14ac:dyDescent="0.2">
      <c r="A700" s="17">
        <v>26497.83</v>
      </c>
      <c r="B700" s="17">
        <v>44008.59</v>
      </c>
      <c r="C700" s="17"/>
      <c r="D700" s="17">
        <v>79958.45</v>
      </c>
      <c r="K700" s="20">
        <v>30268.240000000002</v>
      </c>
      <c r="L700" s="20">
        <v>162219.9</v>
      </c>
      <c r="M700" s="20"/>
      <c r="N700" s="20">
        <v>58273.33</v>
      </c>
    </row>
    <row r="701" spans="1:14" x14ac:dyDescent="0.2">
      <c r="A701" s="17">
        <v>9814.4609999999993</v>
      </c>
      <c r="B701" s="17">
        <v>103959.8</v>
      </c>
      <c r="C701" s="17"/>
      <c r="D701" s="17">
        <v>99107.26</v>
      </c>
      <c r="K701" s="20">
        <v>79150.75</v>
      </c>
      <c r="L701" s="20">
        <v>120118.2</v>
      </c>
      <c r="M701" s="20"/>
      <c r="N701" s="20">
        <v>80214.080000000002</v>
      </c>
    </row>
    <row r="702" spans="1:14" x14ac:dyDescent="0.2">
      <c r="A702" s="17">
        <v>19156.34</v>
      </c>
      <c r="B702" s="17">
        <v>153890.70000000001</v>
      </c>
      <c r="C702" s="17"/>
      <c r="D702" s="17">
        <v>118219.9</v>
      </c>
      <c r="K702" s="20">
        <v>65698.240000000005</v>
      </c>
      <c r="L702" s="20">
        <v>85647.47</v>
      </c>
      <c r="M702" s="20"/>
      <c r="N702" s="20">
        <v>50372.32</v>
      </c>
    </row>
    <row r="703" spans="1:14" x14ac:dyDescent="0.2">
      <c r="A703" s="17">
        <v>28605.49</v>
      </c>
      <c r="B703" s="17">
        <v>61870.52</v>
      </c>
      <c r="C703" s="17"/>
      <c r="D703" s="17">
        <v>267051.3</v>
      </c>
      <c r="K703" s="20">
        <v>87023.81</v>
      </c>
      <c r="L703" s="20">
        <v>98552.8</v>
      </c>
      <c r="M703" s="20"/>
      <c r="N703" s="20">
        <v>50772.19</v>
      </c>
    </row>
    <row r="704" spans="1:14" x14ac:dyDescent="0.2">
      <c r="A704" s="17">
        <v>49452.81</v>
      </c>
      <c r="B704" s="17">
        <v>86365.39</v>
      </c>
      <c r="C704" s="17"/>
      <c r="D704" s="17">
        <v>118622.6</v>
      </c>
      <c r="K704" s="20">
        <v>71105.899999999994</v>
      </c>
      <c r="L704" s="20">
        <v>63869.25</v>
      </c>
      <c r="M704" s="20"/>
      <c r="N704" s="20">
        <v>89218.12</v>
      </c>
    </row>
    <row r="705" spans="1:14" x14ac:dyDescent="0.2">
      <c r="A705" s="17">
        <v>33987.379999999997</v>
      </c>
      <c r="B705" s="17">
        <v>50818</v>
      </c>
      <c r="C705" s="17"/>
      <c r="D705" s="17">
        <v>143906.4</v>
      </c>
      <c r="K705" s="20">
        <v>83280.39</v>
      </c>
      <c r="L705" s="20">
        <v>92670.94</v>
      </c>
      <c r="M705" s="20"/>
      <c r="N705" s="20">
        <v>45903.28</v>
      </c>
    </row>
    <row r="706" spans="1:14" x14ac:dyDescent="0.2">
      <c r="A706" s="17">
        <v>86301.47</v>
      </c>
      <c r="B706" s="17">
        <v>67995.03</v>
      </c>
      <c r="C706" s="17"/>
      <c r="D706" s="17">
        <v>155779.79999999999</v>
      </c>
      <c r="K706" s="20">
        <v>42126.99</v>
      </c>
      <c r="L706" s="20">
        <v>113753.3</v>
      </c>
      <c r="M706" s="20"/>
      <c r="N706" s="20">
        <v>55774.78</v>
      </c>
    </row>
    <row r="707" spans="1:14" x14ac:dyDescent="0.2">
      <c r="A707" s="17">
        <v>22773.13</v>
      </c>
      <c r="B707" s="17">
        <v>74007.17</v>
      </c>
      <c r="C707" s="17"/>
      <c r="D707" s="17">
        <v>70241.77</v>
      </c>
      <c r="K707" s="20">
        <v>74833.2</v>
      </c>
      <c r="L707" s="20">
        <v>179136</v>
      </c>
      <c r="M707" s="20"/>
      <c r="N707" s="20">
        <v>44766.14</v>
      </c>
    </row>
    <row r="708" spans="1:14" x14ac:dyDescent="0.2">
      <c r="A708" s="17">
        <v>17351.45</v>
      </c>
      <c r="B708" s="17">
        <v>156888.4</v>
      </c>
      <c r="C708" s="17"/>
      <c r="D708" s="17">
        <v>48560.19</v>
      </c>
      <c r="K708" s="20">
        <v>76139.92</v>
      </c>
      <c r="L708" s="20">
        <v>146315.6</v>
      </c>
      <c r="M708" s="20"/>
      <c r="N708" s="20">
        <v>47392.66</v>
      </c>
    </row>
    <row r="709" spans="1:14" x14ac:dyDescent="0.2">
      <c r="A709" s="17">
        <v>51098.67</v>
      </c>
      <c r="B709" s="17">
        <v>133700</v>
      </c>
      <c r="C709" s="17"/>
      <c r="D709" s="17">
        <v>109868.6</v>
      </c>
      <c r="K709" s="20">
        <v>91070.18</v>
      </c>
      <c r="L709" s="20">
        <v>120106.9</v>
      </c>
      <c r="M709" s="20"/>
      <c r="N709" s="20">
        <v>76797.63</v>
      </c>
    </row>
    <row r="710" spans="1:14" x14ac:dyDescent="0.2">
      <c r="A710" s="17">
        <v>49557.63</v>
      </c>
      <c r="B710" s="17">
        <v>101441</v>
      </c>
      <c r="C710" s="17"/>
      <c r="D710" s="17">
        <v>157011</v>
      </c>
      <c r="K710" s="20">
        <v>97690.89</v>
      </c>
      <c r="L710" s="20">
        <v>144729.60000000001</v>
      </c>
      <c r="M710" s="20"/>
      <c r="N710" s="20">
        <v>79160.100000000006</v>
      </c>
    </row>
    <row r="711" spans="1:14" x14ac:dyDescent="0.2">
      <c r="A711" s="17">
        <v>37235</v>
      </c>
      <c r="B711" s="17">
        <v>157027.79999999999</v>
      </c>
      <c r="C711" s="17"/>
      <c r="D711" s="17">
        <v>84191.01</v>
      </c>
      <c r="K711" s="20">
        <v>82265.39</v>
      </c>
      <c r="L711" s="20">
        <v>91151.8</v>
      </c>
      <c r="M711" s="20"/>
      <c r="N711" s="20">
        <v>22983.77</v>
      </c>
    </row>
    <row r="712" spans="1:14" x14ac:dyDescent="0.2">
      <c r="A712" s="17">
        <v>4823.6459999999997</v>
      </c>
      <c r="B712" s="17">
        <v>85999.93</v>
      </c>
      <c r="C712" s="17"/>
      <c r="D712" s="17">
        <v>109793</v>
      </c>
      <c r="K712" s="20">
        <v>89833.49</v>
      </c>
      <c r="L712" s="20">
        <v>58639.81</v>
      </c>
      <c r="M712" s="20"/>
      <c r="N712" s="20">
        <v>94756.12</v>
      </c>
    </row>
    <row r="713" spans="1:14" x14ac:dyDescent="0.2">
      <c r="A713" s="17">
        <v>49096</v>
      </c>
      <c r="B713" s="17">
        <v>50802.91</v>
      </c>
      <c r="C713" s="17"/>
      <c r="D713" s="17">
        <v>158441.5</v>
      </c>
      <c r="K713" s="20">
        <v>107022.9</v>
      </c>
      <c r="L713" s="20">
        <v>92668.05</v>
      </c>
      <c r="M713" s="20"/>
      <c r="N713" s="20">
        <v>54799.01</v>
      </c>
    </row>
    <row r="714" spans="1:14" x14ac:dyDescent="0.2">
      <c r="A714" s="17">
        <v>60286.73</v>
      </c>
      <c r="B714" s="17">
        <v>77918.509999999995</v>
      </c>
      <c r="C714" s="17"/>
      <c r="D714" s="17">
        <v>12979.5</v>
      </c>
      <c r="K714" s="20">
        <v>66246.09</v>
      </c>
      <c r="L714" s="20">
        <v>109632.4</v>
      </c>
      <c r="M714" s="20"/>
      <c r="N714" s="20">
        <v>60515.18</v>
      </c>
    </row>
    <row r="715" spans="1:14" x14ac:dyDescent="0.2">
      <c r="A715" s="17">
        <v>28834.66</v>
      </c>
      <c r="B715" s="17">
        <v>89750.44</v>
      </c>
      <c r="C715" s="17"/>
      <c r="D715" s="17">
        <v>70880.89</v>
      </c>
      <c r="K715" s="20">
        <v>50917.27</v>
      </c>
      <c r="L715" s="20">
        <v>34793.120000000003</v>
      </c>
      <c r="M715" s="20"/>
      <c r="N715" s="20">
        <v>73018.929999999993</v>
      </c>
    </row>
    <row r="716" spans="1:14" x14ac:dyDescent="0.2">
      <c r="A716" s="17">
        <v>55751.57</v>
      </c>
      <c r="B716" s="17">
        <v>43507.63</v>
      </c>
      <c r="C716" s="17"/>
      <c r="D716" s="17">
        <v>192657.1</v>
      </c>
      <c r="K716" s="20">
        <v>93538</v>
      </c>
      <c r="L716" s="20">
        <v>55890.17</v>
      </c>
      <c r="M716" s="20"/>
      <c r="N716" s="20">
        <v>51683.81</v>
      </c>
    </row>
    <row r="717" spans="1:14" x14ac:dyDescent="0.2">
      <c r="A717" s="17">
        <v>35562.14</v>
      </c>
      <c r="B717" s="17">
        <v>83559.429999999993</v>
      </c>
      <c r="C717" s="17"/>
      <c r="D717" s="17">
        <v>218456.5</v>
      </c>
      <c r="K717" s="20">
        <v>91474.05</v>
      </c>
      <c r="L717" s="20">
        <v>73126.31</v>
      </c>
      <c r="M717" s="20"/>
      <c r="N717" s="20">
        <v>75144.97</v>
      </c>
    </row>
    <row r="718" spans="1:14" x14ac:dyDescent="0.2">
      <c r="A718" s="17">
        <v>15502.46</v>
      </c>
      <c r="B718" s="17">
        <v>67982.94</v>
      </c>
      <c r="C718" s="17"/>
      <c r="D718" s="17">
        <v>148525</v>
      </c>
      <c r="K718" s="20">
        <v>67948</v>
      </c>
      <c r="L718" s="20">
        <v>60999.12</v>
      </c>
      <c r="M718" s="20"/>
      <c r="N718" s="20">
        <v>46393.16</v>
      </c>
    </row>
    <row r="719" spans="1:14" x14ac:dyDescent="0.2">
      <c r="A719" s="17">
        <v>47943.75</v>
      </c>
      <c r="B719" s="17">
        <v>40540.5</v>
      </c>
      <c r="C719" s="17"/>
      <c r="D719" s="17">
        <v>65145.53</v>
      </c>
      <c r="K719" s="20">
        <v>82526.31</v>
      </c>
      <c r="L719" s="20">
        <v>87621.85</v>
      </c>
      <c r="M719" s="20"/>
      <c r="N719" s="20">
        <v>71507.990000000005</v>
      </c>
    </row>
    <row r="720" spans="1:14" x14ac:dyDescent="0.2">
      <c r="A720" s="17">
        <v>40499.5</v>
      </c>
      <c r="B720" s="17">
        <v>69001.88</v>
      </c>
      <c r="C720" s="17"/>
      <c r="D720" s="17">
        <v>192220.2</v>
      </c>
      <c r="K720" s="20">
        <v>81792.350000000006</v>
      </c>
      <c r="L720" s="20">
        <v>71589.899999999994</v>
      </c>
      <c r="M720" s="20"/>
      <c r="N720" s="20">
        <v>86705.27</v>
      </c>
    </row>
    <row r="721" spans="1:14" x14ac:dyDescent="0.2">
      <c r="A721" s="17">
        <v>83586.149999999994</v>
      </c>
      <c r="B721" s="17">
        <v>52150.3</v>
      </c>
      <c r="C721" s="17"/>
      <c r="D721" s="17">
        <v>11287.52</v>
      </c>
      <c r="K721" s="20">
        <v>103327.4</v>
      </c>
      <c r="L721" s="20">
        <v>68492.92</v>
      </c>
      <c r="M721" s="20"/>
      <c r="N721" s="20">
        <v>62201.26</v>
      </c>
    </row>
    <row r="722" spans="1:14" x14ac:dyDescent="0.2">
      <c r="A722" s="17">
        <v>25724.74</v>
      </c>
      <c r="B722" s="17">
        <v>69089.64</v>
      </c>
      <c r="C722" s="17"/>
      <c r="D722" s="17">
        <v>155047.70000000001</v>
      </c>
      <c r="K722" s="20">
        <v>31327.14</v>
      </c>
      <c r="L722" s="20">
        <v>88612.7</v>
      </c>
      <c r="M722" s="20"/>
      <c r="N722" s="20">
        <v>83854.679999999993</v>
      </c>
    </row>
    <row r="723" spans="1:14" x14ac:dyDescent="0.2">
      <c r="A723" s="17">
        <v>7144.6180000000004</v>
      </c>
      <c r="B723" s="17">
        <v>71568.27</v>
      </c>
      <c r="C723" s="17"/>
      <c r="D723" s="17">
        <v>96421.69</v>
      </c>
      <c r="K723" s="20">
        <v>130518</v>
      </c>
      <c r="L723" s="20">
        <v>102385.9</v>
      </c>
      <c r="M723" s="20"/>
      <c r="N723" s="20">
        <v>78059.100000000006</v>
      </c>
    </row>
    <row r="724" spans="1:14" x14ac:dyDescent="0.2">
      <c r="A724" s="17">
        <v>153168.70000000001</v>
      </c>
      <c r="B724" s="17">
        <v>69140.06</v>
      </c>
      <c r="C724" s="17"/>
      <c r="D724" s="17">
        <v>102014.9</v>
      </c>
      <c r="K724" s="20">
        <v>74674.05</v>
      </c>
      <c r="L724" s="20">
        <v>48599.57</v>
      </c>
      <c r="M724" s="20"/>
      <c r="N724" s="20">
        <v>45760.22</v>
      </c>
    </row>
    <row r="725" spans="1:14" x14ac:dyDescent="0.2">
      <c r="A725" s="17">
        <v>59465.37</v>
      </c>
      <c r="B725" s="17">
        <v>54712.84</v>
      </c>
      <c r="C725" s="17"/>
      <c r="D725" s="17">
        <v>97799.34</v>
      </c>
      <c r="K725" s="20">
        <v>52057.58</v>
      </c>
      <c r="L725" s="20">
        <v>121260.9</v>
      </c>
      <c r="M725" s="20"/>
      <c r="N725" s="20">
        <v>77862.070000000007</v>
      </c>
    </row>
    <row r="726" spans="1:14" x14ac:dyDescent="0.2">
      <c r="A726" s="17">
        <v>124043.2</v>
      </c>
      <c r="B726" s="17">
        <v>108651.5</v>
      </c>
      <c r="C726" s="17"/>
      <c r="D726" s="17">
        <v>76881.16</v>
      </c>
      <c r="K726" s="20">
        <v>23241.24</v>
      </c>
      <c r="L726" s="20">
        <v>132455.9</v>
      </c>
      <c r="M726" s="20"/>
      <c r="N726" s="20">
        <v>50797.19</v>
      </c>
    </row>
    <row r="727" spans="1:14" x14ac:dyDescent="0.2">
      <c r="A727" s="17">
        <v>59540.51</v>
      </c>
      <c r="B727" s="17">
        <v>145162.29999999999</v>
      </c>
      <c r="C727" s="17"/>
      <c r="D727" s="17">
        <v>56767.93</v>
      </c>
      <c r="K727" s="20">
        <v>30931.93</v>
      </c>
      <c r="L727" s="20">
        <v>110074.5</v>
      </c>
      <c r="M727" s="20"/>
      <c r="N727" s="20">
        <v>58994.65</v>
      </c>
    </row>
    <row r="728" spans="1:14" x14ac:dyDescent="0.2">
      <c r="A728" s="17">
        <v>32548</v>
      </c>
      <c r="B728" s="17">
        <v>83622.929999999993</v>
      </c>
      <c r="C728" s="17"/>
      <c r="D728" s="17">
        <v>107577.3</v>
      </c>
      <c r="K728" s="20">
        <v>65398.1</v>
      </c>
      <c r="L728" s="20">
        <v>70407.05</v>
      </c>
      <c r="M728" s="20"/>
      <c r="N728" s="20">
        <v>62706.43</v>
      </c>
    </row>
    <row r="729" spans="1:14" x14ac:dyDescent="0.2">
      <c r="A729" s="17">
        <v>9869.15</v>
      </c>
      <c r="B729" s="17">
        <v>54298.33</v>
      </c>
      <c r="C729" s="17"/>
      <c r="D729" s="17">
        <v>70328.710000000006</v>
      </c>
      <c r="K729" s="20">
        <v>80141.84</v>
      </c>
      <c r="L729" s="20">
        <v>102911</v>
      </c>
      <c r="M729" s="20"/>
      <c r="N729" s="20">
        <v>58357.94</v>
      </c>
    </row>
    <row r="730" spans="1:14" x14ac:dyDescent="0.2">
      <c r="A730" s="17">
        <v>31211.21</v>
      </c>
      <c r="B730" s="17">
        <v>61365.48</v>
      </c>
      <c r="C730" s="17"/>
      <c r="D730" s="17">
        <v>330524.40000000002</v>
      </c>
      <c r="K730" s="20">
        <v>66975.649999999994</v>
      </c>
      <c r="L730" s="20">
        <v>45376.05</v>
      </c>
      <c r="M730" s="20"/>
      <c r="N730" s="20">
        <v>48846.73</v>
      </c>
    </row>
    <row r="731" spans="1:14" x14ac:dyDescent="0.2">
      <c r="A731" s="17">
        <v>6061.0659999999998</v>
      </c>
      <c r="B731" s="17">
        <v>34552.730000000003</v>
      </c>
      <c r="C731" s="17"/>
      <c r="D731" s="17">
        <v>57041.46</v>
      </c>
      <c r="K731" s="20">
        <v>51248.42</v>
      </c>
      <c r="L731" s="20">
        <v>89024.7</v>
      </c>
      <c r="M731" s="20"/>
      <c r="N731" s="20">
        <v>60438.720000000001</v>
      </c>
    </row>
    <row r="732" spans="1:14" x14ac:dyDescent="0.2">
      <c r="A732" s="17">
        <v>76144.86</v>
      </c>
      <c r="B732" s="17">
        <v>73695.679999999993</v>
      </c>
      <c r="C732" s="17"/>
      <c r="D732" s="17">
        <v>91301.63</v>
      </c>
      <c r="K732" s="20">
        <v>56801.69</v>
      </c>
      <c r="L732" s="20">
        <v>173880.3</v>
      </c>
      <c r="M732" s="20"/>
      <c r="N732" s="20">
        <v>41393</v>
      </c>
    </row>
    <row r="733" spans="1:14" x14ac:dyDescent="0.2">
      <c r="A733" s="17">
        <v>10489.33</v>
      </c>
      <c r="B733" s="17">
        <v>127274.3</v>
      </c>
      <c r="C733" s="17"/>
      <c r="D733" s="17">
        <v>198988.79999999999</v>
      </c>
      <c r="K733" s="20">
        <v>41167.03</v>
      </c>
      <c r="L733" s="20">
        <v>52000.57</v>
      </c>
      <c r="M733" s="20"/>
      <c r="N733" s="20">
        <v>126724.9</v>
      </c>
    </row>
    <row r="734" spans="1:14" x14ac:dyDescent="0.2">
      <c r="A734" s="17">
        <v>40111</v>
      </c>
      <c r="B734" s="17">
        <v>45977.71</v>
      </c>
      <c r="C734" s="17"/>
      <c r="D734" s="17">
        <v>185772.3</v>
      </c>
      <c r="K734" s="20">
        <v>28843.3</v>
      </c>
      <c r="L734" s="20">
        <v>98952.77</v>
      </c>
      <c r="M734" s="20"/>
      <c r="N734" s="20">
        <v>67014.28</v>
      </c>
    </row>
    <row r="735" spans="1:14" x14ac:dyDescent="0.2">
      <c r="A735" s="17">
        <v>10858.66</v>
      </c>
      <c r="B735" s="17">
        <v>88314.33</v>
      </c>
      <c r="C735" s="17"/>
      <c r="D735" s="17">
        <v>100509.3</v>
      </c>
      <c r="K735" s="20">
        <v>45086.67</v>
      </c>
      <c r="L735" s="20">
        <v>77409.5</v>
      </c>
      <c r="M735" s="20"/>
      <c r="N735" s="20">
        <v>55287.57</v>
      </c>
    </row>
    <row r="736" spans="1:14" x14ac:dyDescent="0.2">
      <c r="A736" s="17">
        <v>175440.8</v>
      </c>
      <c r="B736" s="17">
        <v>80433.5</v>
      </c>
      <c r="C736" s="17"/>
      <c r="D736" s="17">
        <v>77051.070000000007</v>
      </c>
      <c r="K736" s="20">
        <v>92606.52</v>
      </c>
      <c r="L736" s="20">
        <v>80183.259999999995</v>
      </c>
      <c r="M736" s="20"/>
      <c r="N736" s="20">
        <v>63874.09</v>
      </c>
    </row>
    <row r="737" spans="1:14" x14ac:dyDescent="0.2">
      <c r="A737" s="17">
        <v>48188.78</v>
      </c>
      <c r="B737" s="17">
        <v>45530.83</v>
      </c>
      <c r="C737" s="17"/>
      <c r="D737" s="17">
        <v>77014.52</v>
      </c>
      <c r="K737" s="20">
        <v>63790.49</v>
      </c>
      <c r="L737" s="20">
        <v>80427.63</v>
      </c>
      <c r="M737" s="20"/>
      <c r="N737" s="20">
        <v>58902.98</v>
      </c>
    </row>
    <row r="738" spans="1:14" x14ac:dyDescent="0.2">
      <c r="A738" s="17">
        <v>28270.13</v>
      </c>
      <c r="B738" s="17">
        <v>50921.18</v>
      </c>
      <c r="C738" s="17"/>
      <c r="D738" s="17">
        <v>123881.1</v>
      </c>
      <c r="K738" s="20">
        <v>109240.1</v>
      </c>
      <c r="L738" s="20">
        <v>102160.9</v>
      </c>
      <c r="M738" s="20"/>
      <c r="N738" s="20">
        <v>72833.53</v>
      </c>
    </row>
    <row r="739" spans="1:14" x14ac:dyDescent="0.2">
      <c r="A739" s="17">
        <v>35695.730000000003</v>
      </c>
      <c r="B739" s="17">
        <v>83415.399999999994</v>
      </c>
      <c r="C739" s="17"/>
      <c r="D739" s="17">
        <v>95942.46</v>
      </c>
      <c r="K739" s="20">
        <v>52573.55</v>
      </c>
      <c r="L739" s="20">
        <v>66776.45</v>
      </c>
      <c r="M739" s="20"/>
      <c r="N739" s="20">
        <v>89624.66</v>
      </c>
    </row>
    <row r="740" spans="1:14" x14ac:dyDescent="0.2">
      <c r="A740" s="17">
        <v>14228.81</v>
      </c>
      <c r="B740" s="17">
        <v>80657.34</v>
      </c>
      <c r="C740" s="17"/>
      <c r="D740" s="17">
        <v>117997.7</v>
      </c>
      <c r="K740" s="20">
        <v>55122.5</v>
      </c>
      <c r="L740" s="20">
        <v>84263.06</v>
      </c>
      <c r="M740" s="20"/>
      <c r="N740" s="20">
        <v>36750.019999999997</v>
      </c>
    </row>
    <row r="741" spans="1:14" x14ac:dyDescent="0.2">
      <c r="A741" s="17">
        <v>11061.95</v>
      </c>
      <c r="B741" s="17">
        <v>79775.710000000006</v>
      </c>
      <c r="C741" s="17"/>
      <c r="D741" s="17">
        <v>125524.7</v>
      </c>
      <c r="K741" s="20">
        <v>115338.9</v>
      </c>
      <c r="L741" s="20">
        <v>118485.6</v>
      </c>
      <c r="M741" s="20"/>
      <c r="N741" s="20">
        <v>53149.120000000003</v>
      </c>
    </row>
    <row r="742" spans="1:14" x14ac:dyDescent="0.2">
      <c r="A742" s="17">
        <v>59589.35</v>
      </c>
      <c r="B742" s="17">
        <v>161815.70000000001</v>
      </c>
      <c r="C742" s="17"/>
      <c r="D742" s="17">
        <v>117393</v>
      </c>
      <c r="K742" s="20">
        <v>73605.210000000006</v>
      </c>
      <c r="L742" s="20">
        <v>64277.14</v>
      </c>
      <c r="M742" s="20"/>
      <c r="N742" s="20">
        <v>72094</v>
      </c>
    </row>
    <row r="743" spans="1:14" x14ac:dyDescent="0.2">
      <c r="A743" s="17">
        <v>40369.120000000003</v>
      </c>
      <c r="B743" s="17">
        <v>72169.7</v>
      </c>
      <c r="C743" s="17"/>
      <c r="D743" s="17">
        <v>114996.2</v>
      </c>
      <c r="K743" s="20">
        <v>91127.06</v>
      </c>
      <c r="L743" s="20">
        <v>73899.75</v>
      </c>
      <c r="M743" s="20"/>
      <c r="N743" s="20">
        <v>46149.13</v>
      </c>
    </row>
    <row r="744" spans="1:14" x14ac:dyDescent="0.2">
      <c r="A744" s="17">
        <v>18457.580000000002</v>
      </c>
      <c r="B744" s="17">
        <v>66845.13</v>
      </c>
      <c r="C744" s="17"/>
      <c r="D744" s="17">
        <v>127841.60000000001</v>
      </c>
      <c r="K744" s="20">
        <v>35143.58</v>
      </c>
      <c r="L744" s="20">
        <v>129592.1</v>
      </c>
      <c r="M744" s="20"/>
      <c r="N744" s="20">
        <v>54600.79</v>
      </c>
    </row>
    <row r="745" spans="1:14" x14ac:dyDescent="0.2">
      <c r="A745" s="17">
        <v>27761.59</v>
      </c>
      <c r="B745" s="17">
        <v>107505.1</v>
      </c>
      <c r="C745" s="17"/>
      <c r="D745" s="17">
        <v>197239.3</v>
      </c>
      <c r="K745" s="20">
        <v>95553.4</v>
      </c>
      <c r="L745" s="20">
        <v>122708.7</v>
      </c>
      <c r="M745" s="20"/>
      <c r="N745" s="20">
        <v>69695.48</v>
      </c>
    </row>
    <row r="746" spans="1:14" x14ac:dyDescent="0.2">
      <c r="A746" s="17">
        <v>35589.01</v>
      </c>
      <c r="B746" s="17">
        <v>116012.3</v>
      </c>
      <c r="C746" s="17"/>
      <c r="D746" s="17">
        <v>54774.97</v>
      </c>
      <c r="K746" s="20">
        <v>101213.7</v>
      </c>
      <c r="L746" s="20">
        <v>72336.63</v>
      </c>
      <c r="M746" s="20"/>
      <c r="N746" s="20">
        <v>44490.82</v>
      </c>
    </row>
    <row r="747" spans="1:14" x14ac:dyDescent="0.2">
      <c r="A747" s="17">
        <v>48418.8</v>
      </c>
      <c r="B747" s="17">
        <v>110776.8</v>
      </c>
      <c r="C747" s="17"/>
      <c r="D747" s="17">
        <v>59535.17</v>
      </c>
      <c r="K747" s="20">
        <v>73853.09</v>
      </c>
      <c r="L747" s="20">
        <v>70061.039999999994</v>
      </c>
      <c r="M747" s="20"/>
      <c r="N747" s="20">
        <v>39838.839999999997</v>
      </c>
    </row>
    <row r="748" spans="1:14" x14ac:dyDescent="0.2">
      <c r="A748" s="17">
        <v>40056.85</v>
      </c>
      <c r="B748" s="17">
        <v>41605.33</v>
      </c>
      <c r="C748" s="17"/>
      <c r="D748" s="17">
        <v>123709.8</v>
      </c>
      <c r="K748" s="20">
        <v>30169.14</v>
      </c>
      <c r="L748" s="20">
        <v>86985.08</v>
      </c>
      <c r="M748" s="20"/>
      <c r="N748" s="20">
        <v>66760.13</v>
      </c>
    </row>
    <row r="749" spans="1:14" x14ac:dyDescent="0.2">
      <c r="A749" s="17">
        <v>14454</v>
      </c>
      <c r="B749" s="17">
        <v>91922.73</v>
      </c>
      <c r="C749" s="17"/>
      <c r="D749" s="17">
        <v>120813.9</v>
      </c>
      <c r="K749" s="20">
        <v>68473.259999999995</v>
      </c>
      <c r="L749" s="20">
        <v>104257.1</v>
      </c>
      <c r="M749" s="20"/>
      <c r="N749" s="20">
        <v>75763.22</v>
      </c>
    </row>
    <row r="750" spans="1:14" x14ac:dyDescent="0.2">
      <c r="A750" s="17">
        <v>22562.47</v>
      </c>
      <c r="B750" s="17">
        <v>66640.800000000003</v>
      </c>
      <c r="C750" s="17"/>
      <c r="D750" s="17">
        <v>139722.29999999999</v>
      </c>
      <c r="K750" s="20">
        <v>33054.959999999999</v>
      </c>
      <c r="L750" s="20">
        <v>121838.6</v>
      </c>
      <c r="M750" s="20"/>
      <c r="N750" s="20">
        <v>64023.83</v>
      </c>
    </row>
    <row r="751" spans="1:14" x14ac:dyDescent="0.2">
      <c r="A751" s="17">
        <v>11121.53</v>
      </c>
      <c r="B751" s="17">
        <v>84042.13</v>
      </c>
      <c r="C751" s="17"/>
      <c r="D751" s="17">
        <v>125017</v>
      </c>
      <c r="K751" s="20">
        <v>71213.350000000006</v>
      </c>
      <c r="L751" s="20">
        <v>136595.5</v>
      </c>
      <c r="M751" s="20"/>
      <c r="N751" s="20">
        <v>143220.79999999999</v>
      </c>
    </row>
    <row r="752" spans="1:14" x14ac:dyDescent="0.2">
      <c r="A752" s="17">
        <v>74690.210000000006</v>
      </c>
      <c r="B752" s="17">
        <v>71724.7</v>
      </c>
      <c r="C752" s="17"/>
      <c r="D752" s="17">
        <v>140368.29999999999</v>
      </c>
      <c r="K752" s="20">
        <v>69779.929999999993</v>
      </c>
      <c r="L752" s="20">
        <v>85402.89</v>
      </c>
      <c r="M752" s="20"/>
      <c r="N752" s="20">
        <v>58816.37</v>
      </c>
    </row>
    <row r="753" spans="1:14" x14ac:dyDescent="0.2">
      <c r="A753" s="17">
        <v>12351.3</v>
      </c>
      <c r="B753" s="17">
        <v>75567.13</v>
      </c>
      <c r="C753" s="17"/>
      <c r="D753" s="17">
        <v>161154</v>
      </c>
      <c r="K753" s="20">
        <v>104807.5</v>
      </c>
      <c r="L753" s="20">
        <v>94872.68</v>
      </c>
      <c r="M753" s="20"/>
      <c r="N753" s="20">
        <v>87228.65</v>
      </c>
    </row>
    <row r="754" spans="1:14" x14ac:dyDescent="0.2">
      <c r="A754" s="17">
        <v>33554.75</v>
      </c>
      <c r="B754" s="17">
        <v>99810.43</v>
      </c>
      <c r="C754" s="17"/>
      <c r="D754" s="17">
        <v>78115.38</v>
      </c>
      <c r="K754" s="20">
        <v>59503.92</v>
      </c>
      <c r="L754" s="20">
        <v>66841.570000000007</v>
      </c>
      <c r="M754" s="20"/>
      <c r="N754" s="20">
        <v>74788.09</v>
      </c>
    </row>
    <row r="755" spans="1:14" x14ac:dyDescent="0.2">
      <c r="A755" s="17">
        <v>89600.49</v>
      </c>
      <c r="B755" s="17">
        <v>61552.55</v>
      </c>
      <c r="C755" s="17"/>
      <c r="D755" s="17">
        <v>60215.78</v>
      </c>
      <c r="K755" s="20">
        <v>51681.58</v>
      </c>
      <c r="L755" s="20">
        <v>79924.149999999994</v>
      </c>
      <c r="M755" s="20"/>
      <c r="N755" s="20">
        <v>55003.09</v>
      </c>
    </row>
    <row r="756" spans="1:14" x14ac:dyDescent="0.2">
      <c r="A756" s="17">
        <v>37164.99</v>
      </c>
      <c r="B756" s="17">
        <v>59005.55</v>
      </c>
      <c r="C756" s="17"/>
      <c r="D756" s="17">
        <v>145764.4</v>
      </c>
      <c r="K756" s="20">
        <v>111702.7</v>
      </c>
      <c r="L756" s="20">
        <v>77568.25</v>
      </c>
      <c r="M756" s="20"/>
      <c r="N756" s="20">
        <v>59867.76</v>
      </c>
    </row>
    <row r="757" spans="1:14" x14ac:dyDescent="0.2">
      <c r="A757" s="17">
        <v>8075.6149999999998</v>
      </c>
      <c r="B757" s="17">
        <v>58232.75</v>
      </c>
      <c r="C757" s="17"/>
      <c r="D757" s="17">
        <v>142420</v>
      </c>
      <c r="K757" s="20">
        <v>94390</v>
      </c>
      <c r="L757" s="20">
        <v>115281.2</v>
      </c>
      <c r="M757" s="20"/>
      <c r="N757" s="20">
        <v>53780.88</v>
      </c>
    </row>
    <row r="758" spans="1:14" x14ac:dyDescent="0.2">
      <c r="A758" s="17">
        <v>121376</v>
      </c>
      <c r="B758" s="17">
        <v>105887.8</v>
      </c>
      <c r="C758" s="17"/>
      <c r="D758" s="17">
        <v>163047.6</v>
      </c>
      <c r="K758" s="20">
        <v>124084.3</v>
      </c>
      <c r="L758" s="20">
        <v>91203.33</v>
      </c>
      <c r="M758" s="20"/>
      <c r="N758" s="20">
        <v>60513.72</v>
      </c>
    </row>
    <row r="759" spans="1:14" x14ac:dyDescent="0.2">
      <c r="A759" s="17">
        <v>85828.94</v>
      </c>
      <c r="B759" s="17">
        <v>85984.08</v>
      </c>
      <c r="C759" s="17"/>
      <c r="D759" s="17">
        <v>138241.4</v>
      </c>
      <c r="K759" s="20">
        <v>96087.02</v>
      </c>
      <c r="L759" s="20">
        <v>132084.20000000001</v>
      </c>
      <c r="M759" s="20"/>
      <c r="N759" s="20">
        <v>58058.32</v>
      </c>
    </row>
    <row r="760" spans="1:14" x14ac:dyDescent="0.2">
      <c r="A760" s="17">
        <v>70523.759999999995</v>
      </c>
      <c r="B760" s="17">
        <v>78879.570000000007</v>
      </c>
      <c r="C760" s="17"/>
      <c r="D760" s="17">
        <v>75875.289999999994</v>
      </c>
      <c r="K760" s="20">
        <v>54743.74</v>
      </c>
      <c r="L760" s="20">
        <v>47975.39</v>
      </c>
      <c r="M760" s="20"/>
      <c r="N760" s="20">
        <v>40485.19</v>
      </c>
    </row>
    <row r="761" spans="1:14" x14ac:dyDescent="0.2">
      <c r="A761" s="17">
        <v>15801.94</v>
      </c>
      <c r="B761" s="17">
        <v>61608.62</v>
      </c>
      <c r="C761" s="17"/>
      <c r="D761" s="17">
        <v>195666.7</v>
      </c>
      <c r="K761" s="20">
        <v>19355.400000000001</v>
      </c>
      <c r="L761" s="20">
        <v>62438.09</v>
      </c>
      <c r="M761" s="20"/>
      <c r="N761" s="20">
        <v>77538.44</v>
      </c>
    </row>
    <row r="762" spans="1:14" x14ac:dyDescent="0.2">
      <c r="A762" s="17">
        <v>16743.490000000002</v>
      </c>
      <c r="B762" s="17">
        <v>49637.91</v>
      </c>
      <c r="C762" s="17"/>
      <c r="D762" s="17">
        <v>77061.36</v>
      </c>
      <c r="K762" s="20">
        <v>70857.34</v>
      </c>
      <c r="L762" s="20">
        <v>129559.2</v>
      </c>
      <c r="M762" s="20"/>
      <c r="N762" s="20">
        <v>64428</v>
      </c>
    </row>
    <row r="763" spans="1:14" x14ac:dyDescent="0.2">
      <c r="A763" s="17">
        <v>18629.78</v>
      </c>
      <c r="B763" s="17">
        <v>192357.3</v>
      </c>
      <c r="C763" s="17"/>
      <c r="D763" s="17">
        <v>131101.1</v>
      </c>
      <c r="K763" s="20">
        <v>28084.38</v>
      </c>
      <c r="L763" s="20">
        <v>66690.2</v>
      </c>
      <c r="M763" s="20"/>
      <c r="N763" s="20">
        <v>57361.06</v>
      </c>
    </row>
    <row r="764" spans="1:14" x14ac:dyDescent="0.2">
      <c r="A764" s="17">
        <v>5604.482</v>
      </c>
      <c r="B764" s="17">
        <v>59014.58</v>
      </c>
      <c r="C764" s="17"/>
      <c r="D764" s="17">
        <v>57766.93</v>
      </c>
      <c r="K764" s="20">
        <v>102550.9</v>
      </c>
      <c r="L764" s="20">
        <v>106357.1</v>
      </c>
      <c r="M764" s="20"/>
      <c r="N764" s="20">
        <v>59036.08</v>
      </c>
    </row>
    <row r="765" spans="1:14" x14ac:dyDescent="0.2">
      <c r="A765" s="17">
        <v>61061.15</v>
      </c>
      <c r="B765" s="17">
        <v>119218.8</v>
      </c>
      <c r="C765" s="17"/>
      <c r="D765" s="17">
        <v>230630.7</v>
      </c>
      <c r="K765" s="20">
        <v>21982.02</v>
      </c>
      <c r="L765" s="20">
        <v>74321.100000000006</v>
      </c>
      <c r="M765" s="20"/>
      <c r="N765" s="20">
        <v>48463.64</v>
      </c>
    </row>
    <row r="766" spans="1:14" x14ac:dyDescent="0.2">
      <c r="A766" s="17">
        <v>35727.199999999997</v>
      </c>
      <c r="B766" s="17">
        <v>54035.46</v>
      </c>
      <c r="C766" s="17"/>
      <c r="D766" s="17">
        <v>142998.9</v>
      </c>
      <c r="K766" s="20">
        <v>96662</v>
      </c>
      <c r="L766" s="20">
        <v>68662.77</v>
      </c>
      <c r="M766" s="20"/>
      <c r="N766" s="20">
        <v>71471.47</v>
      </c>
    </row>
    <row r="767" spans="1:14" x14ac:dyDescent="0.2">
      <c r="A767" s="17">
        <v>134432.5</v>
      </c>
      <c r="B767" s="17">
        <v>54991.31</v>
      </c>
      <c r="C767" s="17"/>
      <c r="D767" s="17">
        <v>82589.600000000006</v>
      </c>
      <c r="K767" s="20">
        <v>46803.67</v>
      </c>
      <c r="L767" s="20">
        <v>87767.46</v>
      </c>
      <c r="M767" s="20"/>
      <c r="N767" s="20">
        <v>47695.09</v>
      </c>
    </row>
    <row r="768" spans="1:14" x14ac:dyDescent="0.2">
      <c r="A768" s="17">
        <v>25719.05</v>
      </c>
      <c r="B768" s="17">
        <v>66561.67</v>
      </c>
      <c r="C768" s="17"/>
      <c r="D768" s="17">
        <v>128458.5</v>
      </c>
      <c r="K768" s="20">
        <v>124444.7</v>
      </c>
      <c r="L768" s="20">
        <v>102880.5</v>
      </c>
      <c r="M768" s="20"/>
      <c r="N768" s="20">
        <v>79476.41</v>
      </c>
    </row>
    <row r="769" spans="1:14" x14ac:dyDescent="0.2">
      <c r="A769" s="17">
        <v>32752.89</v>
      </c>
      <c r="B769" s="17">
        <v>137775.9</v>
      </c>
      <c r="C769" s="17"/>
      <c r="D769" s="17">
        <v>128785</v>
      </c>
      <c r="K769" s="20">
        <v>67259.37</v>
      </c>
      <c r="L769" s="20">
        <v>77483.78</v>
      </c>
      <c r="M769" s="20"/>
      <c r="N769" s="20">
        <v>75764.039999999994</v>
      </c>
    </row>
    <row r="770" spans="1:14" x14ac:dyDescent="0.2">
      <c r="A770" s="17">
        <v>40486.58</v>
      </c>
      <c r="B770" s="17">
        <v>68777.25</v>
      </c>
      <c r="C770" s="17"/>
      <c r="D770" s="17">
        <v>39805.089999999997</v>
      </c>
      <c r="K770" s="20">
        <v>82103.570000000007</v>
      </c>
      <c r="L770" s="20">
        <v>76619.72</v>
      </c>
      <c r="M770" s="20"/>
      <c r="N770" s="20">
        <v>64877.279999999999</v>
      </c>
    </row>
    <row r="771" spans="1:14" x14ac:dyDescent="0.2">
      <c r="A771" s="17">
        <v>64743.58</v>
      </c>
      <c r="B771" s="17">
        <v>57724.15</v>
      </c>
      <c r="C771" s="17"/>
      <c r="D771" s="17">
        <v>42892.05</v>
      </c>
      <c r="K771" s="20">
        <v>73391.960000000006</v>
      </c>
      <c r="L771" s="20">
        <v>103720.3</v>
      </c>
      <c r="M771" s="20"/>
      <c r="N771" s="20">
        <v>78322.53</v>
      </c>
    </row>
    <row r="772" spans="1:14" x14ac:dyDescent="0.2">
      <c r="A772" s="17">
        <v>10292.91</v>
      </c>
      <c r="B772" s="17">
        <v>70636.95</v>
      </c>
      <c r="C772" s="17"/>
      <c r="D772" s="17">
        <v>119716.5</v>
      </c>
      <c r="K772" s="20">
        <v>48503.8</v>
      </c>
      <c r="L772" s="20">
        <v>60228.26</v>
      </c>
      <c r="M772" s="20"/>
      <c r="N772" s="20">
        <v>64982.6</v>
      </c>
    </row>
    <row r="773" spans="1:14" x14ac:dyDescent="0.2">
      <c r="A773" s="17">
        <v>9101.4269999999997</v>
      </c>
      <c r="B773" s="17">
        <v>74252.7</v>
      </c>
      <c r="C773" s="17"/>
      <c r="D773" s="17">
        <v>79923.45</v>
      </c>
      <c r="K773" s="20">
        <v>19274.89</v>
      </c>
      <c r="L773" s="20">
        <v>74282.100000000006</v>
      </c>
      <c r="M773" s="20"/>
      <c r="N773" s="20">
        <v>55323.29</v>
      </c>
    </row>
    <row r="774" spans="1:14" x14ac:dyDescent="0.2">
      <c r="A774" s="17">
        <v>18834.61</v>
      </c>
      <c r="B774" s="17">
        <v>59142.43</v>
      </c>
      <c r="C774" s="17"/>
      <c r="D774" s="17">
        <v>344056.2</v>
      </c>
      <c r="K774" s="20">
        <v>65597.81</v>
      </c>
      <c r="L774" s="20">
        <v>127341.7</v>
      </c>
      <c r="M774" s="20"/>
      <c r="N774" s="20">
        <v>83390.19</v>
      </c>
    </row>
    <row r="775" spans="1:14" x14ac:dyDescent="0.2">
      <c r="A775" s="17">
        <v>7244.1940000000004</v>
      </c>
      <c r="B775" s="17">
        <v>117056.1</v>
      </c>
      <c r="C775" s="17"/>
      <c r="D775" s="17">
        <v>101084.6</v>
      </c>
      <c r="K775" s="20">
        <v>83920.93</v>
      </c>
      <c r="L775" s="20">
        <v>85360.8</v>
      </c>
      <c r="M775" s="20"/>
      <c r="N775" s="20">
        <v>40730.449999999997</v>
      </c>
    </row>
    <row r="776" spans="1:14" x14ac:dyDescent="0.2">
      <c r="A776" s="17">
        <v>9690.3719999999994</v>
      </c>
      <c r="B776" s="17">
        <v>76205.39</v>
      </c>
      <c r="C776" s="17"/>
      <c r="D776" s="17">
        <v>159773.6</v>
      </c>
      <c r="K776" s="20">
        <v>23978.48</v>
      </c>
      <c r="L776" s="20">
        <v>79395.710000000006</v>
      </c>
      <c r="M776" s="20"/>
      <c r="N776" s="20">
        <v>43242.67</v>
      </c>
    </row>
    <row r="777" spans="1:14" x14ac:dyDescent="0.2">
      <c r="A777" s="17">
        <v>48799.45</v>
      </c>
      <c r="B777" s="17">
        <v>49486.91</v>
      </c>
      <c r="C777" s="17"/>
      <c r="D777" s="17">
        <v>106796.8</v>
      </c>
      <c r="K777" s="20">
        <v>43716.82</v>
      </c>
      <c r="L777" s="20">
        <v>99554.9</v>
      </c>
      <c r="M777" s="20"/>
      <c r="N777" s="20">
        <v>130870.2</v>
      </c>
    </row>
    <row r="778" spans="1:14" x14ac:dyDescent="0.2">
      <c r="A778" s="17">
        <v>33208.75</v>
      </c>
      <c r="B778" s="17">
        <v>74800.740000000005</v>
      </c>
      <c r="C778" s="17"/>
      <c r="D778" s="17">
        <v>100903.5</v>
      </c>
      <c r="K778" s="20">
        <v>71541.899999999994</v>
      </c>
      <c r="L778" s="20">
        <v>89798.89</v>
      </c>
      <c r="M778" s="20"/>
      <c r="N778" s="20">
        <v>63979.59</v>
      </c>
    </row>
    <row r="779" spans="1:14" x14ac:dyDescent="0.2">
      <c r="A779" s="17">
        <v>33977.980000000003</v>
      </c>
      <c r="B779" s="17">
        <v>107132.2</v>
      </c>
      <c r="C779" s="17"/>
      <c r="D779" s="17">
        <v>103017.4</v>
      </c>
      <c r="K779" s="20">
        <v>74099.199999999997</v>
      </c>
      <c r="L779" s="20">
        <v>98366.71</v>
      </c>
      <c r="M779" s="20"/>
      <c r="N779" s="20">
        <v>46872.29</v>
      </c>
    </row>
    <row r="780" spans="1:14" x14ac:dyDescent="0.2">
      <c r="A780" s="17">
        <v>229546.8</v>
      </c>
      <c r="B780" s="17">
        <v>73237.039999999994</v>
      </c>
      <c r="C780" s="17"/>
      <c r="D780" s="17">
        <v>99306.08</v>
      </c>
      <c r="K780" s="20">
        <v>87918.56</v>
      </c>
      <c r="L780" s="20">
        <v>108337.1</v>
      </c>
      <c r="M780" s="20"/>
      <c r="N780" s="20">
        <v>57016.5</v>
      </c>
    </row>
    <row r="781" spans="1:14" x14ac:dyDescent="0.2">
      <c r="A781" s="17">
        <v>30079.19</v>
      </c>
      <c r="B781" s="17">
        <v>179671</v>
      </c>
      <c r="C781" s="17"/>
      <c r="D781" s="17">
        <v>71836.87</v>
      </c>
      <c r="K781" s="20">
        <v>71890.710000000006</v>
      </c>
      <c r="L781" s="20">
        <v>85176.14</v>
      </c>
      <c r="M781" s="20"/>
      <c r="N781" s="20">
        <v>64404.78</v>
      </c>
    </row>
    <row r="782" spans="1:14" x14ac:dyDescent="0.2">
      <c r="A782" s="17">
        <v>34175.54</v>
      </c>
      <c r="B782" s="17">
        <v>86960.36</v>
      </c>
      <c r="C782" s="17"/>
      <c r="D782" s="17">
        <v>240868.3</v>
      </c>
      <c r="K782" s="20">
        <v>33108</v>
      </c>
      <c r="L782" s="20">
        <v>113731.5</v>
      </c>
      <c r="M782" s="20"/>
      <c r="N782" s="20">
        <v>65021.23</v>
      </c>
    </row>
    <row r="783" spans="1:14" x14ac:dyDescent="0.2">
      <c r="A783" s="17">
        <v>115073.7</v>
      </c>
      <c r="B783" s="17">
        <v>98083.78</v>
      </c>
      <c r="C783" s="17"/>
      <c r="D783" s="17">
        <v>87617</v>
      </c>
      <c r="K783" s="20">
        <v>67920.490000000005</v>
      </c>
      <c r="L783" s="20">
        <v>99952.37</v>
      </c>
      <c r="M783" s="20"/>
      <c r="N783" s="20">
        <v>54734.75</v>
      </c>
    </row>
    <row r="784" spans="1:14" x14ac:dyDescent="0.2">
      <c r="A784" s="17">
        <v>114820.9</v>
      </c>
      <c r="B784" s="17">
        <v>69899.100000000006</v>
      </c>
      <c r="C784" s="17"/>
      <c r="D784" s="17">
        <v>83372.42</v>
      </c>
      <c r="K784" s="20">
        <v>55878.54</v>
      </c>
      <c r="L784" s="20">
        <v>76201.009999999995</v>
      </c>
      <c r="M784" s="20"/>
      <c r="N784" s="20">
        <v>50766.62</v>
      </c>
    </row>
    <row r="785" spans="1:14" x14ac:dyDescent="0.2">
      <c r="A785" s="17">
        <v>12104.5</v>
      </c>
      <c r="B785" s="17">
        <v>70035.61</v>
      </c>
      <c r="C785" s="17"/>
      <c r="D785" s="17">
        <v>134662.79999999999</v>
      </c>
      <c r="K785" s="20">
        <v>100477.5</v>
      </c>
      <c r="L785" s="20">
        <v>76607.48</v>
      </c>
      <c r="M785" s="20"/>
      <c r="N785" s="20">
        <v>47223</v>
      </c>
    </row>
    <row r="786" spans="1:14" x14ac:dyDescent="0.2">
      <c r="A786" s="17">
        <v>33227.39</v>
      </c>
      <c r="B786" s="17">
        <v>97549.81</v>
      </c>
      <c r="C786" s="17"/>
      <c r="D786" s="17">
        <v>174543.5</v>
      </c>
      <c r="K786" s="20">
        <v>51586.66</v>
      </c>
      <c r="L786" s="20">
        <v>83551.45</v>
      </c>
      <c r="M786" s="20"/>
      <c r="N786" s="20">
        <v>41361.949999999997</v>
      </c>
    </row>
    <row r="787" spans="1:14" x14ac:dyDescent="0.2">
      <c r="A787" s="17">
        <v>8616</v>
      </c>
      <c r="B787" s="17">
        <v>80527.5</v>
      </c>
      <c r="C787" s="17"/>
      <c r="D787" s="17">
        <v>91596.34</v>
      </c>
      <c r="K787" s="20">
        <v>14956.3</v>
      </c>
      <c r="L787" s="20">
        <v>97098.4</v>
      </c>
      <c r="M787" s="20"/>
      <c r="N787" s="20">
        <v>84086.7</v>
      </c>
    </row>
    <row r="788" spans="1:14" x14ac:dyDescent="0.2">
      <c r="A788" s="17">
        <v>23546.62</v>
      </c>
      <c r="B788" s="17">
        <v>65634.17</v>
      </c>
      <c r="C788" s="17"/>
      <c r="D788" s="17">
        <v>96459.33</v>
      </c>
      <c r="K788" s="20">
        <v>75693.47</v>
      </c>
      <c r="L788" s="20">
        <v>56632.91</v>
      </c>
      <c r="M788" s="20"/>
      <c r="N788" s="20">
        <v>51776.959999999999</v>
      </c>
    </row>
    <row r="789" spans="1:14" x14ac:dyDescent="0.2">
      <c r="A789" s="17">
        <v>41796.639999999999</v>
      </c>
      <c r="B789" s="17">
        <v>56681.36</v>
      </c>
      <c r="C789" s="17"/>
      <c r="D789" s="17">
        <v>134467.79999999999</v>
      </c>
      <c r="K789" s="20">
        <v>109248.5</v>
      </c>
      <c r="L789" s="20">
        <v>63735.05</v>
      </c>
      <c r="M789" s="20"/>
      <c r="N789" s="20">
        <v>46926</v>
      </c>
    </row>
    <row r="790" spans="1:14" x14ac:dyDescent="0.2">
      <c r="A790" s="17">
        <v>250330.3</v>
      </c>
      <c r="B790" s="17">
        <v>65717.72</v>
      </c>
      <c r="C790" s="17"/>
      <c r="D790" s="17">
        <v>173193.7</v>
      </c>
      <c r="K790" s="20">
        <v>70347.69</v>
      </c>
      <c r="L790" s="20">
        <v>80865.789999999994</v>
      </c>
      <c r="M790" s="20"/>
      <c r="N790" s="20">
        <v>51001.93</v>
      </c>
    </row>
    <row r="791" spans="1:14" x14ac:dyDescent="0.2">
      <c r="A791" s="17">
        <v>13760.64</v>
      </c>
      <c r="B791" s="17">
        <v>66730.320000000007</v>
      </c>
      <c r="C791" s="17"/>
      <c r="D791" s="17">
        <v>70280.87</v>
      </c>
      <c r="K791" s="20">
        <v>54324.33</v>
      </c>
      <c r="L791" s="20">
        <v>81310.720000000001</v>
      </c>
      <c r="M791" s="20"/>
      <c r="N791" s="20">
        <v>75020.19</v>
      </c>
    </row>
    <row r="792" spans="1:14" x14ac:dyDescent="0.2">
      <c r="A792" s="17">
        <v>15854.98</v>
      </c>
      <c r="B792" s="17">
        <v>93021.48</v>
      </c>
      <c r="C792" s="17"/>
      <c r="D792" s="17">
        <v>55769.19</v>
      </c>
      <c r="K792" s="20">
        <v>122005.5</v>
      </c>
      <c r="L792" s="20">
        <v>83299.210000000006</v>
      </c>
      <c r="M792" s="20"/>
      <c r="N792" s="20">
        <v>41316.1</v>
      </c>
    </row>
    <row r="793" spans="1:14" x14ac:dyDescent="0.2">
      <c r="A793" s="17">
        <v>33462.39</v>
      </c>
      <c r="B793" s="17">
        <v>58581.98</v>
      </c>
      <c r="C793" s="17"/>
      <c r="D793" s="17">
        <v>151517.20000000001</v>
      </c>
      <c r="K793" s="20">
        <v>71194.570000000007</v>
      </c>
      <c r="L793" s="20">
        <v>65849.83</v>
      </c>
      <c r="M793" s="20"/>
      <c r="N793" s="20">
        <v>65928.070000000007</v>
      </c>
    </row>
    <row r="794" spans="1:14" x14ac:dyDescent="0.2">
      <c r="A794" s="17">
        <v>50847.43</v>
      </c>
      <c r="B794" s="17">
        <v>76682.11</v>
      </c>
      <c r="C794" s="17"/>
      <c r="D794" s="17">
        <v>147763.29999999999</v>
      </c>
      <c r="K794" s="20">
        <v>99892.37</v>
      </c>
      <c r="L794" s="20">
        <v>73588.639999999999</v>
      </c>
      <c r="M794" s="20"/>
      <c r="N794" s="20">
        <v>54996.82</v>
      </c>
    </row>
    <row r="795" spans="1:14" x14ac:dyDescent="0.2">
      <c r="A795" s="17">
        <v>27168.13</v>
      </c>
      <c r="B795" s="17">
        <v>45251.77</v>
      </c>
      <c r="C795" s="17"/>
      <c r="D795" s="17">
        <v>141417.9</v>
      </c>
      <c r="K795" s="20">
        <v>63345.98</v>
      </c>
      <c r="L795" s="20">
        <v>105830.39999999999</v>
      </c>
      <c r="M795" s="20"/>
      <c r="N795" s="20">
        <v>71303.240000000005</v>
      </c>
    </row>
    <row r="796" spans="1:14" x14ac:dyDescent="0.2">
      <c r="A796" s="17">
        <v>64469.36</v>
      </c>
      <c r="B796" s="17">
        <v>122804.9</v>
      </c>
      <c r="C796" s="17"/>
      <c r="D796" s="17">
        <v>100974.39999999999</v>
      </c>
      <c r="K796" s="20">
        <v>54841.66</v>
      </c>
      <c r="L796" s="20">
        <v>64372.51</v>
      </c>
      <c r="M796" s="20"/>
      <c r="N796" s="20">
        <v>55178.26</v>
      </c>
    </row>
    <row r="797" spans="1:14" x14ac:dyDescent="0.2">
      <c r="A797" s="17">
        <v>75924.58</v>
      </c>
      <c r="B797" s="17">
        <v>39857.49</v>
      </c>
      <c r="C797" s="17"/>
      <c r="D797" s="17">
        <v>65376.19</v>
      </c>
      <c r="K797" s="20">
        <v>35446.28</v>
      </c>
      <c r="L797" s="20">
        <v>60758.02</v>
      </c>
      <c r="M797" s="20"/>
      <c r="N797" s="20">
        <v>43803.55</v>
      </c>
    </row>
    <row r="798" spans="1:14" x14ac:dyDescent="0.2">
      <c r="A798" s="17">
        <v>37425.620000000003</v>
      </c>
      <c r="B798" s="17">
        <v>53276.58</v>
      </c>
      <c r="C798" s="17"/>
      <c r="D798" s="17">
        <v>157461.5</v>
      </c>
      <c r="K798" s="20">
        <v>38324.47</v>
      </c>
      <c r="L798" s="20">
        <v>116438.9</v>
      </c>
      <c r="M798" s="20"/>
      <c r="N798" s="20">
        <v>79864.960000000006</v>
      </c>
    </row>
    <row r="799" spans="1:14" x14ac:dyDescent="0.2">
      <c r="A799" s="17">
        <v>40330.53</v>
      </c>
      <c r="B799" s="17">
        <v>88148.57</v>
      </c>
      <c r="C799" s="17"/>
      <c r="D799" s="17">
        <v>89181.73</v>
      </c>
      <c r="K799" s="20">
        <v>12286.36</v>
      </c>
      <c r="L799" s="20">
        <v>110364.7</v>
      </c>
      <c r="M799" s="20"/>
      <c r="N799" s="20">
        <v>57384.57</v>
      </c>
    </row>
    <row r="800" spans="1:14" x14ac:dyDescent="0.2">
      <c r="A800" s="17">
        <v>83514.33</v>
      </c>
      <c r="B800" s="17">
        <v>81737.039999999994</v>
      </c>
      <c r="C800" s="17"/>
      <c r="D800" s="17">
        <v>47553.919999999998</v>
      </c>
      <c r="K800" s="20">
        <v>95908.03</v>
      </c>
      <c r="L800" s="20">
        <v>79766.48</v>
      </c>
      <c r="M800" s="20"/>
      <c r="N800" s="20">
        <v>72088.17</v>
      </c>
    </row>
    <row r="801" spans="1:14" x14ac:dyDescent="0.2">
      <c r="A801" s="17">
        <v>59370.16</v>
      </c>
      <c r="B801" s="17">
        <v>91240.97</v>
      </c>
      <c r="C801" s="17"/>
      <c r="D801" s="17">
        <v>196755</v>
      </c>
      <c r="K801" s="20">
        <v>53904.02</v>
      </c>
      <c r="L801" s="20">
        <v>80750.09</v>
      </c>
      <c r="M801" s="20"/>
      <c r="N801" s="20">
        <v>58493.77</v>
      </c>
    </row>
    <row r="802" spans="1:14" x14ac:dyDescent="0.2">
      <c r="A802" s="17">
        <v>226741.6</v>
      </c>
      <c r="B802" s="17">
        <v>75488.990000000005</v>
      </c>
      <c r="C802" s="17"/>
      <c r="D802" s="17">
        <v>88463.39</v>
      </c>
      <c r="K802" s="20">
        <v>112294.9</v>
      </c>
      <c r="L802" s="20">
        <v>91775.76</v>
      </c>
      <c r="M802" s="20"/>
      <c r="N802" s="20">
        <v>68478.210000000006</v>
      </c>
    </row>
    <row r="803" spans="1:14" x14ac:dyDescent="0.2">
      <c r="A803" s="17">
        <v>72046.240000000005</v>
      </c>
      <c r="B803" s="17">
        <v>58464.11</v>
      </c>
      <c r="C803" s="17"/>
      <c r="D803" s="17">
        <v>111959.7</v>
      </c>
      <c r="K803" s="20">
        <v>70242.95</v>
      </c>
      <c r="L803" s="20">
        <v>121317.4</v>
      </c>
      <c r="M803" s="20"/>
      <c r="N803" s="20">
        <v>57214.67</v>
      </c>
    </row>
    <row r="804" spans="1:14" x14ac:dyDescent="0.2">
      <c r="A804" s="17">
        <v>22028.33</v>
      </c>
      <c r="B804" s="17">
        <v>148934.1</v>
      </c>
      <c r="C804" s="17"/>
      <c r="D804" s="17">
        <v>124224.1</v>
      </c>
      <c r="K804" s="20">
        <v>32473.89</v>
      </c>
      <c r="L804" s="20">
        <v>85234.8</v>
      </c>
      <c r="M804" s="20"/>
      <c r="N804" s="20">
        <v>42861.15</v>
      </c>
    </row>
    <row r="805" spans="1:14" x14ac:dyDescent="0.2">
      <c r="A805" s="17">
        <v>92969.83</v>
      </c>
      <c r="B805" s="17">
        <v>100867.6</v>
      </c>
      <c r="C805" s="17"/>
      <c r="D805" s="17">
        <v>96730.87</v>
      </c>
      <c r="K805" s="20">
        <v>84625.49</v>
      </c>
      <c r="L805" s="20">
        <v>107385.60000000001</v>
      </c>
      <c r="M805" s="20"/>
      <c r="N805" s="20">
        <v>70339.3</v>
      </c>
    </row>
    <row r="806" spans="1:14" x14ac:dyDescent="0.2">
      <c r="A806" s="17">
        <v>7590.009</v>
      </c>
      <c r="B806" s="17">
        <v>83125.649999999994</v>
      </c>
      <c r="C806" s="17"/>
      <c r="D806" s="17">
        <v>148133.1</v>
      </c>
      <c r="K806" s="20">
        <v>91452.79</v>
      </c>
      <c r="L806" s="20">
        <v>59739.519999999997</v>
      </c>
      <c r="M806" s="20"/>
      <c r="N806" s="20">
        <v>69949.05</v>
      </c>
    </row>
    <row r="807" spans="1:14" x14ac:dyDescent="0.2">
      <c r="A807" s="17">
        <v>30882.46</v>
      </c>
      <c r="B807" s="17">
        <v>50277.04</v>
      </c>
      <c r="C807" s="17"/>
      <c r="D807" s="17">
        <v>81351.63</v>
      </c>
      <c r="K807" s="20">
        <v>30464.9</v>
      </c>
      <c r="L807" s="20">
        <v>56697.88</v>
      </c>
      <c r="M807" s="20"/>
      <c r="N807" s="20">
        <v>84408.36</v>
      </c>
    </row>
    <row r="808" spans="1:14" x14ac:dyDescent="0.2">
      <c r="A808" s="17">
        <v>33190.15</v>
      </c>
      <c r="B808" s="17">
        <v>53755.59</v>
      </c>
      <c r="C808" s="17"/>
      <c r="D808" s="17">
        <v>77546.97</v>
      </c>
      <c r="K808" s="20">
        <v>54654.66</v>
      </c>
      <c r="L808" s="20">
        <v>88432.75</v>
      </c>
      <c r="M808" s="20"/>
      <c r="N808" s="20">
        <v>65810.06</v>
      </c>
    </row>
    <row r="809" spans="1:14" x14ac:dyDescent="0.2">
      <c r="A809" s="17">
        <v>28382.400000000001</v>
      </c>
      <c r="B809" s="17">
        <v>140895.9</v>
      </c>
      <c r="C809" s="17"/>
      <c r="D809" s="17">
        <v>98452.3</v>
      </c>
      <c r="K809" s="20">
        <v>13867.78</v>
      </c>
      <c r="L809" s="20">
        <v>52478.95</v>
      </c>
      <c r="M809" s="20"/>
      <c r="N809" s="20">
        <v>53716.639999999999</v>
      </c>
    </row>
    <row r="810" spans="1:14" x14ac:dyDescent="0.2">
      <c r="A810" s="17">
        <v>38757.660000000003</v>
      </c>
      <c r="B810" s="17">
        <v>39074.01</v>
      </c>
      <c r="C810" s="17"/>
      <c r="D810" s="17">
        <v>71216</v>
      </c>
      <c r="K810" s="20">
        <v>48173.2</v>
      </c>
      <c r="L810" s="20">
        <v>100988.2</v>
      </c>
      <c r="M810" s="20"/>
      <c r="N810" s="20">
        <v>60725.26</v>
      </c>
    </row>
    <row r="811" spans="1:14" x14ac:dyDescent="0.2">
      <c r="A811" s="17">
        <v>5663.4639999999999</v>
      </c>
      <c r="B811" s="17">
        <v>92236.82</v>
      </c>
      <c r="C811" s="17"/>
      <c r="D811" s="17">
        <v>171088</v>
      </c>
      <c r="K811" s="20">
        <v>45825.59</v>
      </c>
      <c r="L811" s="20">
        <v>110446.5</v>
      </c>
      <c r="M811" s="20"/>
      <c r="N811" s="20">
        <v>82982.5</v>
      </c>
    </row>
    <row r="812" spans="1:14" x14ac:dyDescent="0.2">
      <c r="A812" s="17">
        <v>33742.199999999997</v>
      </c>
      <c r="B812" s="17">
        <v>124749.1</v>
      </c>
      <c r="C812" s="17"/>
      <c r="D812" s="17">
        <v>130743.8</v>
      </c>
      <c r="K812" s="20">
        <v>29403.37</v>
      </c>
      <c r="L812" s="20">
        <v>73923.240000000005</v>
      </c>
      <c r="M812" s="20"/>
      <c r="N812" s="20">
        <v>46295.5</v>
      </c>
    </row>
    <row r="813" spans="1:14" x14ac:dyDescent="0.2">
      <c r="A813" s="17">
        <v>23619.17</v>
      </c>
      <c r="B813" s="17">
        <v>128199.8</v>
      </c>
      <c r="C813" s="17"/>
      <c r="D813" s="17">
        <v>128618.5</v>
      </c>
      <c r="K813" s="20">
        <v>84009.83</v>
      </c>
      <c r="L813" s="20">
        <v>72660.289999999994</v>
      </c>
      <c r="M813" s="20"/>
      <c r="N813" s="20">
        <v>60504.7</v>
      </c>
    </row>
    <row r="814" spans="1:14" x14ac:dyDescent="0.2">
      <c r="A814" s="17">
        <v>20499.830000000002</v>
      </c>
      <c r="B814" s="17">
        <v>55902.559999999998</v>
      </c>
      <c r="C814" s="17"/>
      <c r="D814" s="17">
        <v>100842.5</v>
      </c>
      <c r="K814" s="20">
        <v>103122</v>
      </c>
      <c r="L814" s="20">
        <v>85240.69</v>
      </c>
      <c r="M814" s="20"/>
      <c r="N814" s="20">
        <v>60116.72</v>
      </c>
    </row>
    <row r="815" spans="1:14" x14ac:dyDescent="0.2">
      <c r="A815" s="17">
        <v>31957.15</v>
      </c>
      <c r="B815" s="17">
        <v>53657.07</v>
      </c>
      <c r="C815" s="17"/>
      <c r="D815" s="17">
        <v>187401.2</v>
      </c>
      <c r="K815" s="20">
        <v>69133.25</v>
      </c>
      <c r="L815" s="20">
        <v>58605.71</v>
      </c>
      <c r="M815" s="20"/>
      <c r="N815" s="20">
        <v>93849.59</v>
      </c>
    </row>
    <row r="816" spans="1:14" x14ac:dyDescent="0.2">
      <c r="A816" s="17">
        <v>49864.53</v>
      </c>
      <c r="B816" s="17">
        <v>54245.26</v>
      </c>
      <c r="C816" s="17"/>
      <c r="D816" s="17">
        <v>63565.24</v>
      </c>
      <c r="K816" s="20">
        <v>131273.9</v>
      </c>
      <c r="L816" s="20">
        <v>79286.38</v>
      </c>
      <c r="M816" s="20"/>
      <c r="N816" s="20">
        <v>40520.26</v>
      </c>
    </row>
    <row r="817" spans="1:14" x14ac:dyDescent="0.2">
      <c r="A817" s="17">
        <v>12700.49</v>
      </c>
      <c r="B817" s="17">
        <v>76227.460000000006</v>
      </c>
      <c r="C817" s="17"/>
      <c r="D817" s="17">
        <v>63955.8</v>
      </c>
      <c r="K817" s="20">
        <v>65552.19</v>
      </c>
      <c r="L817" s="20">
        <v>95112</v>
      </c>
      <c r="M817" s="20"/>
      <c r="N817" s="20">
        <v>62409.21</v>
      </c>
    </row>
    <row r="818" spans="1:14" x14ac:dyDescent="0.2">
      <c r="A818" s="17">
        <v>169097.5</v>
      </c>
      <c r="B818" s="17">
        <v>78188</v>
      </c>
      <c r="C818" s="17"/>
      <c r="D818" s="17">
        <v>132607.6</v>
      </c>
      <c r="K818" s="20">
        <v>72140.490000000005</v>
      </c>
      <c r="L818" s="20">
        <v>111317.5</v>
      </c>
      <c r="M818" s="20"/>
      <c r="N818" s="20">
        <v>63906.84</v>
      </c>
    </row>
    <row r="819" spans="1:14" x14ac:dyDescent="0.2">
      <c r="A819" s="17">
        <v>35477.31</v>
      </c>
      <c r="B819" s="17">
        <v>88193.26</v>
      </c>
      <c r="C819" s="17"/>
      <c r="D819" s="17">
        <v>134546.20000000001</v>
      </c>
      <c r="K819" s="20">
        <v>120044.4</v>
      </c>
      <c r="L819" s="20">
        <v>81461.070000000007</v>
      </c>
      <c r="M819" s="20"/>
      <c r="N819" s="20">
        <v>71356.22</v>
      </c>
    </row>
    <row r="820" spans="1:14" x14ac:dyDescent="0.2">
      <c r="A820" s="17">
        <v>89653.54</v>
      </c>
      <c r="B820" s="17">
        <v>72642.06</v>
      </c>
      <c r="C820" s="17"/>
      <c r="D820" s="17">
        <v>82585.81</v>
      </c>
      <c r="K820" s="20">
        <v>88511.72</v>
      </c>
      <c r="L820" s="20">
        <v>122856.8</v>
      </c>
      <c r="M820" s="20"/>
      <c r="N820" s="20">
        <v>56327.43</v>
      </c>
    </row>
    <row r="821" spans="1:14" x14ac:dyDescent="0.2">
      <c r="A821" s="17">
        <v>32182.85</v>
      </c>
      <c r="B821" s="17">
        <v>101591.9</v>
      </c>
      <c r="C821" s="17"/>
      <c r="D821" s="17">
        <v>114129.2</v>
      </c>
      <c r="K821" s="20">
        <v>57339.75</v>
      </c>
      <c r="L821" s="20">
        <v>77375.520000000004</v>
      </c>
      <c r="M821" s="20"/>
      <c r="N821" s="20">
        <v>55735.4</v>
      </c>
    </row>
    <row r="822" spans="1:14" x14ac:dyDescent="0.2">
      <c r="A822" s="17">
        <v>36113.67</v>
      </c>
      <c r="B822" s="17">
        <v>70111.34</v>
      </c>
      <c r="C822" s="17"/>
      <c r="D822" s="17">
        <v>125618.1</v>
      </c>
      <c r="K822" s="20">
        <v>54505.55</v>
      </c>
      <c r="L822" s="20">
        <v>103864.9</v>
      </c>
      <c r="M822" s="20"/>
      <c r="N822" s="20">
        <v>71094.960000000006</v>
      </c>
    </row>
    <row r="823" spans="1:14" x14ac:dyDescent="0.2">
      <c r="A823" s="17">
        <v>44595.47</v>
      </c>
      <c r="B823" s="17">
        <v>64671.05</v>
      </c>
      <c r="C823" s="17"/>
      <c r="D823" s="17">
        <v>200105.4</v>
      </c>
      <c r="K823" s="20">
        <v>25801</v>
      </c>
      <c r="L823" s="20">
        <v>86842.18</v>
      </c>
      <c r="M823" s="20"/>
      <c r="N823" s="20">
        <v>95748.88</v>
      </c>
    </row>
    <row r="824" spans="1:14" x14ac:dyDescent="0.2">
      <c r="A824" s="17">
        <v>73878.86</v>
      </c>
      <c r="B824" s="17">
        <v>69664.789999999994</v>
      </c>
      <c r="C824" s="17"/>
      <c r="D824" s="17">
        <v>115723.9</v>
      </c>
      <c r="K824" s="20">
        <v>34618.339999999997</v>
      </c>
      <c r="L824" s="20">
        <v>78954.91</v>
      </c>
      <c r="M824" s="20"/>
      <c r="N824" s="20">
        <v>72294.95</v>
      </c>
    </row>
    <row r="825" spans="1:14" x14ac:dyDescent="0.2">
      <c r="A825" s="17">
        <v>5475.2619999999997</v>
      </c>
      <c r="B825" s="17">
        <v>53580</v>
      </c>
      <c r="C825" s="17"/>
      <c r="D825" s="17">
        <v>157784.5</v>
      </c>
      <c r="K825" s="20">
        <v>50359.41</v>
      </c>
      <c r="L825" s="20">
        <v>125003.6</v>
      </c>
      <c r="M825" s="20"/>
      <c r="N825" s="20">
        <v>11043.79</v>
      </c>
    </row>
    <row r="826" spans="1:14" x14ac:dyDescent="0.2">
      <c r="A826" s="17">
        <v>12406.15</v>
      </c>
      <c r="B826" s="17">
        <v>175311.4</v>
      </c>
      <c r="C826" s="17"/>
      <c r="D826" s="17">
        <v>98022.67</v>
      </c>
      <c r="K826" s="20">
        <v>129787.9</v>
      </c>
      <c r="L826" s="20">
        <v>64543.21</v>
      </c>
      <c r="M826" s="20"/>
      <c r="N826" s="20">
        <v>54130.01</v>
      </c>
    </row>
    <row r="827" spans="1:14" x14ac:dyDescent="0.2">
      <c r="A827" s="17">
        <v>39805.49</v>
      </c>
      <c r="B827" s="17">
        <v>38936.76</v>
      </c>
      <c r="C827" s="17"/>
      <c r="D827" s="17">
        <v>131806</v>
      </c>
      <c r="K827" s="20">
        <v>37840.769999999997</v>
      </c>
      <c r="L827" s="20">
        <v>68739.350000000006</v>
      </c>
      <c r="M827" s="20"/>
      <c r="N827" s="20">
        <v>34129.56</v>
      </c>
    </row>
    <row r="828" spans="1:14" x14ac:dyDescent="0.2">
      <c r="A828" s="17">
        <v>40237.949999999997</v>
      </c>
      <c r="B828" s="17">
        <v>84230.96</v>
      </c>
      <c r="C828" s="17"/>
      <c r="D828" s="17">
        <v>45761.81</v>
      </c>
      <c r="K828" s="20">
        <v>32966.36</v>
      </c>
      <c r="L828" s="20">
        <v>107393</v>
      </c>
      <c r="M828" s="20"/>
      <c r="N828" s="20">
        <v>48774.080000000002</v>
      </c>
    </row>
    <row r="829" spans="1:14" x14ac:dyDescent="0.2">
      <c r="A829" s="17">
        <v>44492.92</v>
      </c>
      <c r="B829" s="17">
        <v>82912.929999999993</v>
      </c>
      <c r="C829" s="17"/>
      <c r="D829" s="17">
        <v>217048</v>
      </c>
      <c r="K829" s="20">
        <v>66588.75</v>
      </c>
      <c r="L829" s="20">
        <v>80384.06</v>
      </c>
      <c r="M829" s="20"/>
      <c r="N829" s="20">
        <v>56254.92</v>
      </c>
    </row>
    <row r="830" spans="1:14" x14ac:dyDescent="0.2">
      <c r="A830" s="17">
        <v>45656.42</v>
      </c>
      <c r="B830" s="17">
        <v>89396.99</v>
      </c>
      <c r="C830" s="17"/>
      <c r="D830" s="17">
        <v>59852.52</v>
      </c>
      <c r="K830" s="20">
        <v>24950.42</v>
      </c>
      <c r="L830" s="20">
        <v>90759.73</v>
      </c>
      <c r="M830" s="20"/>
      <c r="N830" s="20">
        <v>66791.53</v>
      </c>
    </row>
    <row r="831" spans="1:14" x14ac:dyDescent="0.2">
      <c r="A831" s="17">
        <v>49362.68</v>
      </c>
      <c r="B831" s="17">
        <v>63963.05</v>
      </c>
      <c r="C831" s="17"/>
      <c r="D831" s="17">
        <v>202994.6</v>
      </c>
      <c r="K831" s="20">
        <v>17492.650000000001</v>
      </c>
      <c r="L831" s="20">
        <v>58200.81</v>
      </c>
      <c r="M831" s="20"/>
      <c r="N831" s="20">
        <v>43136.19</v>
      </c>
    </row>
    <row r="832" spans="1:14" x14ac:dyDescent="0.2">
      <c r="A832" s="17">
        <v>22738.74</v>
      </c>
      <c r="B832" s="17">
        <v>52492.34</v>
      </c>
      <c r="C832" s="17"/>
      <c r="D832" s="17">
        <v>102830.9</v>
      </c>
      <c r="K832" s="20">
        <v>97156.11</v>
      </c>
      <c r="L832" s="20">
        <v>90181.36</v>
      </c>
      <c r="M832" s="20"/>
      <c r="N832" s="20">
        <v>80099.42</v>
      </c>
    </row>
    <row r="833" spans="1:14" x14ac:dyDescent="0.2">
      <c r="A833" s="17">
        <v>29770.38</v>
      </c>
      <c r="B833" s="17">
        <v>54789.62</v>
      </c>
      <c r="C833" s="17"/>
      <c r="D833" s="17">
        <v>60987.26</v>
      </c>
      <c r="K833" s="20">
        <v>70705</v>
      </c>
      <c r="L833" s="20">
        <v>130556.2</v>
      </c>
      <c r="M833" s="20"/>
      <c r="N833" s="20">
        <v>71581.56</v>
      </c>
    </row>
    <row r="834" spans="1:14" x14ac:dyDescent="0.2">
      <c r="A834" s="17">
        <v>69112.17</v>
      </c>
      <c r="B834" s="17">
        <v>156582.9</v>
      </c>
      <c r="C834" s="17"/>
      <c r="D834" s="17">
        <v>13252.95</v>
      </c>
      <c r="K834" s="20">
        <v>120527.1</v>
      </c>
      <c r="L834" s="20">
        <v>102777</v>
      </c>
      <c r="M834" s="20"/>
      <c r="N834" s="20">
        <v>87427.27</v>
      </c>
    </row>
    <row r="835" spans="1:14" x14ac:dyDescent="0.2">
      <c r="A835" s="17">
        <v>16909.580000000002</v>
      </c>
      <c r="B835" s="17">
        <v>74266.009999999995</v>
      </c>
      <c r="C835" s="17"/>
      <c r="D835" s="17">
        <v>87880.61</v>
      </c>
      <c r="K835" s="20">
        <v>79015.78</v>
      </c>
      <c r="L835" s="20">
        <v>64904.93</v>
      </c>
      <c r="M835" s="20"/>
      <c r="N835" s="20">
        <v>92150.77</v>
      </c>
    </row>
    <row r="836" spans="1:14" x14ac:dyDescent="0.2">
      <c r="A836" s="17">
        <v>50474.21</v>
      </c>
      <c r="B836" s="17">
        <v>94996.84</v>
      </c>
      <c r="C836" s="17"/>
      <c r="D836" s="17">
        <v>125994.5</v>
      </c>
      <c r="K836" s="20">
        <v>70586.63</v>
      </c>
      <c r="L836" s="20">
        <v>72680.149999999994</v>
      </c>
      <c r="M836" s="20"/>
      <c r="N836" s="20">
        <v>39240.699999999997</v>
      </c>
    </row>
    <row r="837" spans="1:14" x14ac:dyDescent="0.2">
      <c r="A837" s="17">
        <v>16934.849999999999</v>
      </c>
      <c r="B837" s="17">
        <v>79687.850000000006</v>
      </c>
      <c r="C837" s="17"/>
      <c r="D837" s="17">
        <v>74743.39</v>
      </c>
      <c r="K837" s="20">
        <v>64934.37</v>
      </c>
      <c r="L837" s="20">
        <v>48984.17</v>
      </c>
      <c r="M837" s="20"/>
      <c r="N837" s="20">
        <v>165186.20000000001</v>
      </c>
    </row>
    <row r="838" spans="1:14" x14ac:dyDescent="0.2">
      <c r="A838" s="17">
        <v>57518</v>
      </c>
      <c r="B838" s="17">
        <v>38366.19</v>
      </c>
      <c r="C838" s="17"/>
      <c r="D838" s="17">
        <v>138082.9</v>
      </c>
      <c r="K838" s="20">
        <v>126731.6</v>
      </c>
      <c r="L838" s="20">
        <v>119089.3</v>
      </c>
      <c r="M838" s="20"/>
      <c r="N838" s="20">
        <v>42694.7</v>
      </c>
    </row>
    <row r="839" spans="1:14" x14ac:dyDescent="0.2">
      <c r="A839" s="17">
        <v>70588.509999999995</v>
      </c>
      <c r="B839" s="17">
        <v>65932.23</v>
      </c>
      <c r="C839" s="17"/>
      <c r="D839" s="17">
        <v>145755.29999999999</v>
      </c>
      <c r="K839" s="20">
        <v>70995.7</v>
      </c>
      <c r="L839" s="20">
        <v>149423.79999999999</v>
      </c>
      <c r="M839" s="20"/>
      <c r="N839" s="20">
        <v>34024.519999999997</v>
      </c>
    </row>
    <row r="840" spans="1:14" x14ac:dyDescent="0.2">
      <c r="A840" s="17">
        <v>36287.129999999997</v>
      </c>
      <c r="B840" s="17">
        <v>108521.2</v>
      </c>
      <c r="C840" s="17"/>
      <c r="D840" s="17">
        <v>207054.9</v>
      </c>
      <c r="K840" s="20">
        <v>13292.95</v>
      </c>
      <c r="L840" s="20">
        <v>49764.38</v>
      </c>
      <c r="M840" s="20"/>
      <c r="N840" s="20">
        <v>67845.600000000006</v>
      </c>
    </row>
    <row r="841" spans="1:14" x14ac:dyDescent="0.2">
      <c r="A841" s="17">
        <v>21626.16</v>
      </c>
      <c r="B841" s="17">
        <v>43113.36</v>
      </c>
      <c r="C841" s="17"/>
      <c r="D841" s="17">
        <v>73176.59</v>
      </c>
      <c r="K841" s="20">
        <v>107993.5</v>
      </c>
      <c r="L841" s="20">
        <v>125913</v>
      </c>
      <c r="M841" s="20"/>
      <c r="N841" s="20">
        <v>52028.69</v>
      </c>
    </row>
    <row r="842" spans="1:14" x14ac:dyDescent="0.2">
      <c r="A842" s="17">
        <v>24549.91</v>
      </c>
      <c r="B842" s="17">
        <v>88846.29</v>
      </c>
      <c r="C842" s="17"/>
      <c r="D842" s="17">
        <v>149279.1</v>
      </c>
      <c r="K842" s="20">
        <v>105781.2</v>
      </c>
      <c r="L842" s="20">
        <v>87716.56</v>
      </c>
      <c r="M842" s="20"/>
      <c r="N842" s="20">
        <v>59834.18</v>
      </c>
    </row>
    <row r="843" spans="1:14" x14ac:dyDescent="0.2">
      <c r="A843" s="17">
        <v>22370.57</v>
      </c>
      <c r="B843" s="17">
        <v>79972.13</v>
      </c>
      <c r="C843" s="17"/>
      <c r="D843" s="17">
        <v>110866.5</v>
      </c>
      <c r="K843" s="20">
        <v>84918.399999999994</v>
      </c>
      <c r="L843" s="20">
        <v>90278.38</v>
      </c>
      <c r="M843" s="20"/>
      <c r="N843" s="20">
        <v>36740.97</v>
      </c>
    </row>
    <row r="844" spans="1:14" x14ac:dyDescent="0.2">
      <c r="A844" s="17">
        <v>49254.52</v>
      </c>
      <c r="B844" s="17">
        <v>182102.39999999999</v>
      </c>
      <c r="C844" s="17"/>
      <c r="D844" s="17">
        <v>60945.59</v>
      </c>
      <c r="K844" s="20">
        <v>60582.02</v>
      </c>
      <c r="L844" s="20">
        <v>58164.82</v>
      </c>
      <c r="M844" s="20"/>
      <c r="N844" s="20">
        <v>82251.539999999994</v>
      </c>
    </row>
    <row r="845" spans="1:14" x14ac:dyDescent="0.2">
      <c r="A845" s="17">
        <v>69521.97</v>
      </c>
      <c r="B845" s="17">
        <v>61794.34</v>
      </c>
      <c r="C845" s="17"/>
      <c r="D845" s="17">
        <v>162191.5</v>
      </c>
      <c r="K845" s="20">
        <v>29714.57</v>
      </c>
      <c r="L845" s="20">
        <v>112568.7</v>
      </c>
      <c r="M845" s="20"/>
      <c r="N845" s="20">
        <v>47933.19</v>
      </c>
    </row>
    <row r="846" spans="1:14" x14ac:dyDescent="0.2">
      <c r="A846" s="17">
        <v>32770.04</v>
      </c>
      <c r="B846" s="17">
        <v>52932.93</v>
      </c>
      <c r="C846" s="17"/>
      <c r="D846" s="17">
        <v>87887.679999999993</v>
      </c>
      <c r="K846" s="20">
        <v>81114.17</v>
      </c>
      <c r="L846" s="20">
        <v>40201.26</v>
      </c>
      <c r="M846" s="20"/>
      <c r="N846" s="20">
        <v>59229.120000000003</v>
      </c>
    </row>
    <row r="847" spans="1:14" x14ac:dyDescent="0.2">
      <c r="A847" s="17">
        <v>16879.97</v>
      </c>
      <c r="B847" s="17">
        <v>40839.360000000001</v>
      </c>
      <c r="C847" s="17"/>
      <c r="D847" s="17">
        <v>115044.4</v>
      </c>
      <c r="K847" s="20">
        <v>9229.1859999999997</v>
      </c>
      <c r="L847" s="20">
        <v>86352.77</v>
      </c>
      <c r="M847" s="20"/>
      <c r="N847" s="20">
        <v>49196.79</v>
      </c>
    </row>
    <row r="848" spans="1:14" x14ac:dyDescent="0.2">
      <c r="A848" s="17">
        <v>28246.89</v>
      </c>
      <c r="B848" s="17">
        <v>77951.38</v>
      </c>
      <c r="C848" s="17"/>
      <c r="D848" s="17">
        <v>161582.20000000001</v>
      </c>
      <c r="K848" s="20">
        <v>71515.149999999994</v>
      </c>
      <c r="L848" s="20">
        <v>71909.509999999995</v>
      </c>
      <c r="M848" s="20"/>
      <c r="N848" s="20">
        <v>59923.38</v>
      </c>
    </row>
    <row r="849" spans="1:14" x14ac:dyDescent="0.2">
      <c r="A849" s="17">
        <v>98646.48</v>
      </c>
      <c r="B849" s="17">
        <v>45387.77</v>
      </c>
      <c r="C849" s="17"/>
      <c r="D849" s="17">
        <v>64555.14</v>
      </c>
      <c r="K849" s="20">
        <v>75966.37</v>
      </c>
      <c r="L849" s="20">
        <v>82883.16</v>
      </c>
      <c r="M849" s="20"/>
      <c r="N849" s="20">
        <v>31552.89</v>
      </c>
    </row>
    <row r="850" spans="1:14" x14ac:dyDescent="0.2">
      <c r="A850" s="17">
        <v>24892.75</v>
      </c>
      <c r="B850" s="17">
        <v>66617.039999999994</v>
      </c>
      <c r="C850" s="17"/>
      <c r="D850" s="17">
        <v>16536.78</v>
      </c>
      <c r="K850" s="20">
        <v>58870.73</v>
      </c>
      <c r="L850" s="20">
        <v>64116.61</v>
      </c>
      <c r="M850" s="20"/>
      <c r="N850" s="20">
        <v>59983.23</v>
      </c>
    </row>
    <row r="851" spans="1:14" x14ac:dyDescent="0.2">
      <c r="A851" s="17">
        <v>52646.11</v>
      </c>
      <c r="B851" s="17">
        <v>53497.2</v>
      </c>
      <c r="C851" s="17"/>
      <c r="D851" s="17">
        <v>175290.3</v>
      </c>
      <c r="K851" s="20">
        <v>29045.27</v>
      </c>
      <c r="L851" s="20">
        <v>118492</v>
      </c>
      <c r="M851" s="20"/>
      <c r="N851" s="20">
        <v>74410.02</v>
      </c>
    </row>
    <row r="852" spans="1:14" x14ac:dyDescent="0.2">
      <c r="A852" s="17">
        <v>46368.91</v>
      </c>
      <c r="B852" s="17">
        <v>82304.479999999996</v>
      </c>
      <c r="C852" s="17"/>
      <c r="D852" s="17">
        <v>90687.33</v>
      </c>
      <c r="K852" s="20">
        <v>38679.61</v>
      </c>
      <c r="L852" s="20">
        <v>88734.23</v>
      </c>
      <c r="M852" s="20"/>
      <c r="N852" s="20">
        <v>91283.78</v>
      </c>
    </row>
    <row r="853" spans="1:14" x14ac:dyDescent="0.2">
      <c r="A853" s="17">
        <v>31967.78</v>
      </c>
      <c r="B853" s="17">
        <v>56181.34</v>
      </c>
      <c r="C853" s="17"/>
      <c r="D853" s="17">
        <v>65931.509999999995</v>
      </c>
      <c r="K853" s="20">
        <v>34248.129999999997</v>
      </c>
      <c r="L853" s="20">
        <v>82755.23</v>
      </c>
      <c r="M853" s="20"/>
      <c r="N853" s="20">
        <v>47033.58</v>
      </c>
    </row>
    <row r="854" spans="1:14" x14ac:dyDescent="0.2">
      <c r="A854" s="17">
        <v>99635.57</v>
      </c>
      <c r="B854" s="17">
        <v>76236.820000000007</v>
      </c>
      <c r="C854" s="17"/>
      <c r="D854" s="17">
        <v>122140.3</v>
      </c>
      <c r="K854" s="20">
        <v>34806.339999999997</v>
      </c>
      <c r="L854" s="20">
        <v>81637.08</v>
      </c>
      <c r="M854" s="20"/>
      <c r="N854" s="20">
        <v>83396.37</v>
      </c>
    </row>
    <row r="855" spans="1:14" x14ac:dyDescent="0.2">
      <c r="A855" s="17">
        <v>33537.11</v>
      </c>
      <c r="B855" s="17">
        <v>92672.58</v>
      </c>
      <c r="C855" s="17"/>
      <c r="D855" s="17">
        <v>114458.1</v>
      </c>
      <c r="K855" s="20">
        <v>66447.600000000006</v>
      </c>
      <c r="L855" s="20">
        <v>70069.33</v>
      </c>
      <c r="M855" s="20"/>
      <c r="N855" s="20">
        <v>18105.77</v>
      </c>
    </row>
    <row r="856" spans="1:14" x14ac:dyDescent="0.2">
      <c r="A856" s="17">
        <v>71363.289999999994</v>
      </c>
      <c r="B856" s="17">
        <v>102577.8</v>
      </c>
      <c r="C856" s="17"/>
      <c r="D856" s="17">
        <v>77044.44</v>
      </c>
      <c r="K856" s="20">
        <v>64913.72</v>
      </c>
      <c r="L856" s="20">
        <v>73216.320000000007</v>
      </c>
      <c r="M856" s="20"/>
      <c r="N856" s="20">
        <v>36344.089999999997</v>
      </c>
    </row>
    <row r="857" spans="1:14" x14ac:dyDescent="0.2">
      <c r="A857" s="17">
        <v>16153.05</v>
      </c>
      <c r="B857" s="17">
        <v>49146.55</v>
      </c>
      <c r="C857" s="17"/>
      <c r="D857" s="17">
        <v>119330.8</v>
      </c>
      <c r="K857" s="20">
        <v>84129.78</v>
      </c>
      <c r="L857" s="20">
        <v>118454.3</v>
      </c>
      <c r="M857" s="20"/>
      <c r="N857" s="20">
        <v>52588.43</v>
      </c>
    </row>
    <row r="858" spans="1:14" x14ac:dyDescent="0.2">
      <c r="A858" s="17">
        <v>21979.89</v>
      </c>
      <c r="B858" s="17">
        <v>74184.649999999994</v>
      </c>
      <c r="C858" s="17"/>
      <c r="D858" s="17">
        <v>140910.9</v>
      </c>
      <c r="K858" s="20">
        <v>33948.21</v>
      </c>
      <c r="L858" s="20">
        <v>106491.2</v>
      </c>
      <c r="M858" s="20"/>
      <c r="N858" s="20">
        <v>75281.89</v>
      </c>
    </row>
    <row r="859" spans="1:14" x14ac:dyDescent="0.2">
      <c r="A859" s="17">
        <v>36304.86</v>
      </c>
      <c r="B859" s="17">
        <v>182681.60000000001</v>
      </c>
      <c r="C859" s="17"/>
      <c r="D859" s="17">
        <v>172352.3</v>
      </c>
      <c r="K859" s="20">
        <v>126382.2</v>
      </c>
      <c r="L859" s="20">
        <v>92549</v>
      </c>
      <c r="M859" s="20"/>
      <c r="N859" s="20">
        <v>43932.73</v>
      </c>
    </row>
    <row r="860" spans="1:14" x14ac:dyDescent="0.2">
      <c r="A860" s="17">
        <v>54088.47</v>
      </c>
      <c r="B860" s="17">
        <v>82317.14</v>
      </c>
      <c r="C860" s="17"/>
      <c r="D860" s="17">
        <v>199310.2</v>
      </c>
      <c r="K860" s="20">
        <v>64564.14</v>
      </c>
      <c r="L860" s="20">
        <v>133010.29999999999</v>
      </c>
      <c r="M860" s="20"/>
      <c r="N860" s="20">
        <v>123005.1</v>
      </c>
    </row>
    <row r="861" spans="1:14" x14ac:dyDescent="0.2">
      <c r="A861" s="17">
        <v>31033.599999999999</v>
      </c>
      <c r="B861" s="17">
        <v>135612.79999999999</v>
      </c>
      <c r="C861" s="17"/>
      <c r="D861" s="17">
        <v>25188.06</v>
      </c>
      <c r="K861" s="20">
        <v>138567.20000000001</v>
      </c>
      <c r="L861" s="20">
        <v>127277.2</v>
      </c>
      <c r="M861" s="20"/>
      <c r="N861" s="20">
        <v>44997.77</v>
      </c>
    </row>
    <row r="862" spans="1:14" x14ac:dyDescent="0.2">
      <c r="A862" s="17">
        <v>7831.75</v>
      </c>
      <c r="B862" s="17">
        <v>160293.20000000001</v>
      </c>
      <c r="C862" s="17"/>
      <c r="D862" s="17">
        <v>185820.2</v>
      </c>
      <c r="K862" s="20">
        <v>78502.11</v>
      </c>
      <c r="L862" s="20">
        <v>73208.800000000003</v>
      </c>
      <c r="M862" s="20"/>
      <c r="N862" s="20">
        <v>57254.48</v>
      </c>
    </row>
    <row r="863" spans="1:14" x14ac:dyDescent="0.2">
      <c r="A863" s="17">
        <v>18292.29</v>
      </c>
      <c r="B863" s="17">
        <v>88079.96</v>
      </c>
      <c r="C863" s="17"/>
      <c r="D863" s="17">
        <v>31273.26</v>
      </c>
      <c r="K863" s="20">
        <v>76772.98</v>
      </c>
      <c r="L863" s="20">
        <v>78763.38</v>
      </c>
      <c r="M863" s="20"/>
      <c r="N863" s="20">
        <v>94260.33</v>
      </c>
    </row>
    <row r="864" spans="1:14" x14ac:dyDescent="0.2">
      <c r="A864" s="17">
        <v>44936.76</v>
      </c>
      <c r="B864" s="17">
        <v>60549.51</v>
      </c>
      <c r="C864" s="17"/>
      <c r="D864" s="17">
        <v>49392.68</v>
      </c>
      <c r="K864" s="20">
        <v>44948.19</v>
      </c>
      <c r="L864" s="20">
        <v>82363.929999999993</v>
      </c>
      <c r="M864" s="20"/>
      <c r="N864" s="20">
        <v>24472.63</v>
      </c>
    </row>
    <row r="865" spans="1:14" x14ac:dyDescent="0.2">
      <c r="A865" s="17">
        <v>58005.47</v>
      </c>
      <c r="B865" s="17">
        <v>106141.4</v>
      </c>
      <c r="C865" s="17"/>
      <c r="D865" s="17">
        <v>136379.6</v>
      </c>
      <c r="K865" s="20">
        <v>137777</v>
      </c>
      <c r="L865" s="20">
        <v>57052.1</v>
      </c>
      <c r="M865" s="20"/>
      <c r="N865" s="20">
        <v>57715.15</v>
      </c>
    </row>
    <row r="866" spans="1:14" x14ac:dyDescent="0.2">
      <c r="A866" s="17">
        <v>103596.6</v>
      </c>
      <c r="B866" s="17">
        <v>89367.58</v>
      </c>
      <c r="C866" s="17"/>
      <c r="D866" s="17">
        <v>31136.38</v>
      </c>
      <c r="K866" s="20">
        <v>20571.509999999998</v>
      </c>
      <c r="L866" s="20">
        <v>75374.06</v>
      </c>
      <c r="M866" s="20"/>
      <c r="N866" s="20">
        <v>48020.59</v>
      </c>
    </row>
    <row r="867" spans="1:14" x14ac:dyDescent="0.2">
      <c r="A867" s="17">
        <v>133997.4</v>
      </c>
      <c r="B867" s="17">
        <v>146670.5</v>
      </c>
      <c r="C867" s="17"/>
      <c r="D867" s="17">
        <v>129978.3</v>
      </c>
      <c r="K867" s="20">
        <v>91812.28</v>
      </c>
      <c r="L867" s="20">
        <v>86817.41</v>
      </c>
      <c r="M867" s="20"/>
      <c r="N867" s="20">
        <v>35088.79</v>
      </c>
    </row>
    <row r="868" spans="1:14" x14ac:dyDescent="0.2">
      <c r="A868" s="17">
        <v>23795.24</v>
      </c>
      <c r="B868" s="17">
        <v>73259.87</v>
      </c>
      <c r="C868" s="17"/>
      <c r="D868" s="17">
        <v>88923.87</v>
      </c>
      <c r="K868" s="20">
        <v>94231.79</v>
      </c>
      <c r="L868" s="20">
        <v>102867.5</v>
      </c>
      <c r="M868" s="20"/>
      <c r="N868" s="20">
        <v>65441.5</v>
      </c>
    </row>
    <row r="869" spans="1:14" x14ac:dyDescent="0.2">
      <c r="A869" s="17">
        <v>34353</v>
      </c>
      <c r="B869" s="17">
        <v>120043.5</v>
      </c>
      <c r="C869" s="17"/>
      <c r="D869" s="17">
        <v>56829.38</v>
      </c>
      <c r="K869" s="20">
        <v>87476.7</v>
      </c>
      <c r="L869" s="20">
        <v>89960.25</v>
      </c>
      <c r="M869" s="20"/>
      <c r="N869" s="20">
        <v>73210.06</v>
      </c>
    </row>
    <row r="870" spans="1:14" x14ac:dyDescent="0.2">
      <c r="A870" s="17">
        <v>18894.2</v>
      </c>
      <c r="B870" s="17">
        <v>99389.99</v>
      </c>
      <c r="C870" s="17"/>
      <c r="D870" s="17">
        <v>45996.55</v>
      </c>
      <c r="K870" s="20">
        <v>87556.74</v>
      </c>
      <c r="L870" s="20">
        <v>94842.34</v>
      </c>
      <c r="M870" s="20"/>
      <c r="N870" s="20">
        <v>60585.82</v>
      </c>
    </row>
    <row r="871" spans="1:14" x14ac:dyDescent="0.2">
      <c r="A871" s="17">
        <v>42776.97</v>
      </c>
      <c r="B871" s="17">
        <v>147964.20000000001</v>
      </c>
      <c r="C871" s="17"/>
      <c r="D871" s="17">
        <v>96505.08</v>
      </c>
      <c r="K871" s="20">
        <v>83432.399999999994</v>
      </c>
      <c r="L871" s="20">
        <v>71822.75</v>
      </c>
      <c r="M871" s="20"/>
      <c r="N871" s="20">
        <v>66625.11</v>
      </c>
    </row>
    <row r="872" spans="1:14" x14ac:dyDescent="0.2">
      <c r="A872" s="17">
        <v>153104.9</v>
      </c>
      <c r="B872" s="17">
        <v>98112.75</v>
      </c>
      <c r="C872" s="17"/>
      <c r="D872" s="17">
        <v>96386.26</v>
      </c>
      <c r="K872" s="20">
        <v>87623</v>
      </c>
      <c r="L872" s="20">
        <v>88212.76</v>
      </c>
      <c r="M872" s="20"/>
      <c r="N872" s="20">
        <v>59210.5</v>
      </c>
    </row>
    <row r="873" spans="1:14" x14ac:dyDescent="0.2">
      <c r="A873" s="17">
        <v>14415.91</v>
      </c>
      <c r="B873" s="17">
        <v>72060.53</v>
      </c>
      <c r="C873" s="17"/>
      <c r="D873" s="17">
        <v>91855.64</v>
      </c>
      <c r="K873" s="20">
        <v>67989.33</v>
      </c>
      <c r="L873" s="20">
        <v>49616.46</v>
      </c>
      <c r="M873" s="20"/>
      <c r="N873" s="20">
        <v>47812.01</v>
      </c>
    </row>
    <row r="874" spans="1:14" x14ac:dyDescent="0.2">
      <c r="A874" s="17">
        <v>46545.93</v>
      </c>
      <c r="B874" s="17">
        <v>50535.26</v>
      </c>
      <c r="C874" s="17"/>
      <c r="D874" s="17">
        <v>63668.74</v>
      </c>
      <c r="K874" s="20">
        <v>61284.22</v>
      </c>
      <c r="L874" s="20">
        <v>108335.7</v>
      </c>
      <c r="M874" s="20"/>
      <c r="N874" s="20">
        <v>54367.59</v>
      </c>
    </row>
    <row r="875" spans="1:14" x14ac:dyDescent="0.2">
      <c r="A875" s="17">
        <v>7830.1279999999997</v>
      </c>
      <c r="B875" s="17">
        <v>120238.8</v>
      </c>
      <c r="C875" s="17"/>
      <c r="D875" s="17">
        <v>129319.6</v>
      </c>
      <c r="K875" s="20">
        <v>110741.1</v>
      </c>
      <c r="L875" s="20">
        <v>65020.14</v>
      </c>
      <c r="M875" s="20"/>
      <c r="N875" s="20">
        <v>70552.210000000006</v>
      </c>
    </row>
    <row r="876" spans="1:14" x14ac:dyDescent="0.2">
      <c r="A876" s="17">
        <v>29365.59</v>
      </c>
      <c r="B876" s="17">
        <v>76255.66</v>
      </c>
      <c r="C876" s="17"/>
      <c r="D876" s="17">
        <v>109796.4</v>
      </c>
      <c r="K876" s="20">
        <v>53211.86</v>
      </c>
      <c r="L876" s="20">
        <v>174390.7</v>
      </c>
      <c r="M876" s="20"/>
      <c r="N876" s="20">
        <v>36612.730000000003</v>
      </c>
    </row>
    <row r="877" spans="1:14" x14ac:dyDescent="0.2">
      <c r="A877" s="17">
        <v>154067.29999999999</v>
      </c>
      <c r="B877" s="17">
        <v>119485.9</v>
      </c>
      <c r="C877" s="17"/>
      <c r="D877" s="17">
        <v>188111.9</v>
      </c>
      <c r="K877" s="20">
        <v>112275.4</v>
      </c>
      <c r="L877" s="20">
        <v>80623.55</v>
      </c>
      <c r="M877" s="20"/>
      <c r="N877" s="20">
        <v>78143.44</v>
      </c>
    </row>
    <row r="878" spans="1:14" x14ac:dyDescent="0.2">
      <c r="A878" s="17">
        <v>15430.27</v>
      </c>
      <c r="B878" s="17">
        <v>64595.41</v>
      </c>
      <c r="C878" s="17"/>
      <c r="D878" s="17">
        <v>64248.44</v>
      </c>
      <c r="K878" s="20">
        <v>29462.240000000002</v>
      </c>
      <c r="L878" s="20">
        <v>67052.55</v>
      </c>
      <c r="M878" s="20"/>
      <c r="N878" s="20">
        <v>42990.76</v>
      </c>
    </row>
    <row r="879" spans="1:14" x14ac:dyDescent="0.2">
      <c r="A879" s="17">
        <v>100367.1</v>
      </c>
      <c r="B879" s="17">
        <v>80982.039999999994</v>
      </c>
      <c r="C879" s="17"/>
      <c r="D879" s="17">
        <v>70601.56</v>
      </c>
      <c r="K879" s="20">
        <v>62253.29</v>
      </c>
      <c r="L879" s="20">
        <v>61506.96</v>
      </c>
      <c r="M879" s="20"/>
      <c r="N879" s="20">
        <v>73011.83</v>
      </c>
    </row>
    <row r="880" spans="1:14" x14ac:dyDescent="0.2">
      <c r="A880" s="17">
        <v>35433.29</v>
      </c>
      <c r="B880" s="17">
        <v>58604.65</v>
      </c>
      <c r="C880" s="17"/>
      <c r="D880" s="17">
        <v>53081.11</v>
      </c>
      <c r="K880" s="20">
        <v>69072.66</v>
      </c>
      <c r="L880" s="20">
        <v>70451.679999999993</v>
      </c>
      <c r="M880" s="20"/>
      <c r="N880" s="20">
        <v>42313.38</v>
      </c>
    </row>
    <row r="881" spans="1:14" x14ac:dyDescent="0.2">
      <c r="A881" s="17">
        <v>16767.330000000002</v>
      </c>
      <c r="B881" s="17">
        <v>56440.97</v>
      </c>
      <c r="C881" s="17"/>
      <c r="D881" s="17">
        <v>76829.69</v>
      </c>
      <c r="K881" s="20">
        <v>88419.99</v>
      </c>
      <c r="L881" s="20">
        <v>68176.39</v>
      </c>
      <c r="M881" s="20"/>
      <c r="N881" s="20">
        <v>56177.29</v>
      </c>
    </row>
    <row r="882" spans="1:14" x14ac:dyDescent="0.2">
      <c r="A882" s="17">
        <v>65331.16</v>
      </c>
      <c r="B882" s="17">
        <v>63689.55</v>
      </c>
      <c r="C882" s="17"/>
      <c r="D882" s="17">
        <v>278906.90000000002</v>
      </c>
      <c r="K882" s="20">
        <v>75963.88</v>
      </c>
      <c r="L882" s="20">
        <v>76049.570000000007</v>
      </c>
      <c r="M882" s="20"/>
      <c r="N882" s="20">
        <v>76487.86</v>
      </c>
    </row>
    <row r="883" spans="1:14" x14ac:dyDescent="0.2">
      <c r="A883" s="17">
        <v>45376.18</v>
      </c>
      <c r="B883" s="17">
        <v>50561.35</v>
      </c>
      <c r="C883" s="17"/>
      <c r="D883" s="17">
        <v>112122.8</v>
      </c>
      <c r="K883" s="20">
        <v>81384.31</v>
      </c>
      <c r="L883" s="20">
        <v>65795.240000000005</v>
      </c>
      <c r="M883" s="20"/>
      <c r="N883" s="20">
        <v>58426.75</v>
      </c>
    </row>
    <row r="884" spans="1:14" x14ac:dyDescent="0.2">
      <c r="A884" s="17">
        <v>36134.74</v>
      </c>
      <c r="B884" s="17">
        <v>135685.79999999999</v>
      </c>
      <c r="C884" s="17"/>
      <c r="D884" s="17">
        <v>100393.60000000001</v>
      </c>
      <c r="K884" s="20">
        <v>44779.13</v>
      </c>
      <c r="L884" s="20">
        <v>65613.36</v>
      </c>
      <c r="M884" s="20"/>
      <c r="N884" s="20">
        <v>58215.519999999997</v>
      </c>
    </row>
    <row r="885" spans="1:14" x14ac:dyDescent="0.2">
      <c r="A885" s="17">
        <v>38799.440000000002</v>
      </c>
      <c r="B885" s="17">
        <v>73202.47</v>
      </c>
      <c r="C885" s="17"/>
      <c r="D885" s="17">
        <v>253966.3</v>
      </c>
      <c r="K885" s="20">
        <v>75298.960000000006</v>
      </c>
      <c r="L885" s="20">
        <v>56804.09</v>
      </c>
      <c r="M885" s="20"/>
      <c r="N885" s="20">
        <v>48191.15</v>
      </c>
    </row>
    <row r="886" spans="1:14" x14ac:dyDescent="0.2">
      <c r="A886" s="17">
        <v>10693.49</v>
      </c>
      <c r="B886" s="17">
        <v>67152.070000000007</v>
      </c>
      <c r="C886" s="17"/>
      <c r="D886" s="17">
        <v>72643.240000000005</v>
      </c>
      <c r="K886" s="20">
        <v>90580.79</v>
      </c>
      <c r="L886" s="20">
        <v>82363.25</v>
      </c>
      <c r="M886" s="20"/>
      <c r="N886" s="20">
        <v>80570.84</v>
      </c>
    </row>
    <row r="887" spans="1:14" x14ac:dyDescent="0.2">
      <c r="A887" s="17">
        <v>20451.38</v>
      </c>
      <c r="B887" s="17">
        <v>96490.15</v>
      </c>
      <c r="C887" s="17"/>
      <c r="D887" s="17">
        <v>121791.2</v>
      </c>
      <c r="K887" s="20">
        <v>91948.800000000003</v>
      </c>
      <c r="L887" s="20">
        <v>75595.86</v>
      </c>
      <c r="M887" s="20"/>
      <c r="N887" s="20">
        <v>31135.59</v>
      </c>
    </row>
    <row r="888" spans="1:14" x14ac:dyDescent="0.2">
      <c r="A888" s="17">
        <v>11522.85</v>
      </c>
      <c r="B888" s="17">
        <v>63628.75</v>
      </c>
      <c r="C888" s="17"/>
      <c r="D888" s="17">
        <v>186607.5</v>
      </c>
      <c r="K888" s="20">
        <v>82367.06</v>
      </c>
      <c r="L888" s="20">
        <v>81217.36</v>
      </c>
      <c r="M888" s="20"/>
      <c r="N888" s="20">
        <v>106859.5</v>
      </c>
    </row>
    <row r="889" spans="1:14" x14ac:dyDescent="0.2">
      <c r="A889" s="17">
        <v>68250.92</v>
      </c>
      <c r="B889" s="17">
        <v>74248.75</v>
      </c>
      <c r="C889" s="17"/>
      <c r="D889" s="17">
        <v>76224.570000000007</v>
      </c>
      <c r="K889" s="20">
        <v>51549.51</v>
      </c>
      <c r="L889" s="20">
        <v>60123.06</v>
      </c>
      <c r="M889" s="20"/>
      <c r="N889" s="20">
        <v>26800.63</v>
      </c>
    </row>
    <row r="890" spans="1:14" x14ac:dyDescent="0.2">
      <c r="A890" s="17">
        <v>41497.360000000001</v>
      </c>
      <c r="B890" s="17">
        <v>72291.58</v>
      </c>
      <c r="C890" s="17"/>
      <c r="D890" s="17">
        <v>211439.1</v>
      </c>
      <c r="K890" s="20">
        <v>72381.66</v>
      </c>
      <c r="L890" s="20">
        <v>65587.39</v>
      </c>
      <c r="M890" s="20"/>
      <c r="N890" s="20">
        <v>66654.44</v>
      </c>
    </row>
    <row r="891" spans="1:14" x14ac:dyDescent="0.2">
      <c r="A891" s="17">
        <v>46939.59</v>
      </c>
      <c r="B891" s="17">
        <v>84635.58</v>
      </c>
      <c r="C891" s="17"/>
      <c r="D891" s="17">
        <v>116666.2</v>
      </c>
      <c r="K891" s="20">
        <v>152396.79999999999</v>
      </c>
      <c r="L891" s="20">
        <v>93548.94</v>
      </c>
      <c r="M891" s="20"/>
      <c r="N891" s="20">
        <v>39280.410000000003</v>
      </c>
    </row>
    <row r="892" spans="1:14" x14ac:dyDescent="0.2">
      <c r="A892" s="17">
        <v>11530</v>
      </c>
      <c r="B892" s="17">
        <v>104506.9</v>
      </c>
      <c r="C892" s="17"/>
      <c r="D892" s="17">
        <v>49797.9</v>
      </c>
      <c r="K892" s="20">
        <v>69566.3</v>
      </c>
      <c r="L892" s="20">
        <v>47458.01</v>
      </c>
      <c r="M892" s="20"/>
      <c r="N892" s="20">
        <v>42548.62</v>
      </c>
    </row>
    <row r="893" spans="1:14" x14ac:dyDescent="0.2">
      <c r="A893" s="17">
        <v>47215.43</v>
      </c>
      <c r="B893" s="17">
        <v>44462.87</v>
      </c>
      <c r="C893" s="17"/>
      <c r="D893" s="17">
        <v>55840.72</v>
      </c>
      <c r="K893" s="20">
        <v>80317.960000000006</v>
      </c>
      <c r="L893" s="20">
        <v>65525.3</v>
      </c>
      <c r="M893" s="20"/>
      <c r="N893" s="20">
        <v>59089.57</v>
      </c>
    </row>
    <row r="894" spans="1:14" x14ac:dyDescent="0.2">
      <c r="A894" s="17">
        <v>100043.2</v>
      </c>
      <c r="B894" s="17">
        <v>62660.1</v>
      </c>
      <c r="C894" s="17"/>
      <c r="D894" s="17">
        <v>127286.7</v>
      </c>
      <c r="K894" s="20">
        <v>65337.9</v>
      </c>
      <c r="L894" s="20">
        <v>104259.2</v>
      </c>
      <c r="M894" s="20"/>
      <c r="N894" s="20">
        <v>41140.58</v>
      </c>
    </row>
    <row r="895" spans="1:14" x14ac:dyDescent="0.2">
      <c r="A895" s="17">
        <v>102099.4</v>
      </c>
      <c r="B895" s="17">
        <v>107551</v>
      </c>
      <c r="C895" s="17"/>
      <c r="D895" s="17">
        <v>136098.70000000001</v>
      </c>
      <c r="K895" s="20">
        <v>84936.18</v>
      </c>
      <c r="L895" s="20">
        <v>64521.19</v>
      </c>
      <c r="M895" s="20"/>
      <c r="N895" s="20">
        <v>65114.83</v>
      </c>
    </row>
    <row r="896" spans="1:14" x14ac:dyDescent="0.2">
      <c r="A896" s="17">
        <v>78791.48</v>
      </c>
      <c r="B896" s="17">
        <v>57475.87</v>
      </c>
      <c r="C896" s="17"/>
      <c r="D896" s="17">
        <v>108171</v>
      </c>
      <c r="K896" s="20">
        <v>147697.29999999999</v>
      </c>
      <c r="L896" s="20">
        <v>62232.87</v>
      </c>
      <c r="M896" s="20"/>
      <c r="N896" s="20">
        <v>72382.759999999995</v>
      </c>
    </row>
    <row r="897" spans="1:14" x14ac:dyDescent="0.2">
      <c r="A897" s="17">
        <v>58882.98</v>
      </c>
      <c r="B897" s="17">
        <v>59558.9</v>
      </c>
      <c r="C897" s="17"/>
      <c r="D897" s="17">
        <v>152162.70000000001</v>
      </c>
      <c r="K897" s="20">
        <v>55841.08</v>
      </c>
      <c r="L897" s="20">
        <v>79150.77</v>
      </c>
      <c r="M897" s="20"/>
      <c r="N897" s="20">
        <v>42752.74</v>
      </c>
    </row>
    <row r="898" spans="1:14" x14ac:dyDescent="0.2">
      <c r="A898" s="17">
        <v>10250.15</v>
      </c>
      <c r="B898" s="17">
        <v>67565.58</v>
      </c>
      <c r="C898" s="17"/>
      <c r="D898" s="17">
        <v>134174.79999999999</v>
      </c>
      <c r="K898" s="20">
        <v>28217.5</v>
      </c>
      <c r="L898" s="20">
        <v>42256.68</v>
      </c>
      <c r="M898" s="20"/>
      <c r="N898" s="20">
        <v>74977.960000000006</v>
      </c>
    </row>
    <row r="899" spans="1:14" x14ac:dyDescent="0.2">
      <c r="A899" s="17">
        <v>28720.11</v>
      </c>
      <c r="B899" s="17">
        <v>42718.77</v>
      </c>
      <c r="C899" s="17"/>
      <c r="D899" s="17">
        <v>104276.3</v>
      </c>
      <c r="K899" s="20">
        <v>93420.46</v>
      </c>
      <c r="L899" s="20">
        <v>68753.33</v>
      </c>
      <c r="M899" s="20"/>
      <c r="N899" s="20">
        <v>86638.01</v>
      </c>
    </row>
    <row r="900" spans="1:14" x14ac:dyDescent="0.2">
      <c r="A900" s="17">
        <v>73706.8</v>
      </c>
      <c r="B900" s="17">
        <v>94932.83</v>
      </c>
      <c r="C900" s="17"/>
      <c r="D900" s="17">
        <v>74988.25</v>
      </c>
      <c r="K900" s="20">
        <v>52487.68</v>
      </c>
      <c r="L900" s="20">
        <v>114066.7</v>
      </c>
      <c r="M900" s="20"/>
      <c r="N900" s="20">
        <v>49109.81</v>
      </c>
    </row>
    <row r="901" spans="1:14" x14ac:dyDescent="0.2">
      <c r="A901" s="17">
        <v>39221.61</v>
      </c>
      <c r="B901" s="17">
        <v>78378.17</v>
      </c>
      <c r="C901" s="17"/>
      <c r="D901" s="17">
        <v>121083.6</v>
      </c>
      <c r="K901" s="20">
        <v>46444.42</v>
      </c>
      <c r="L901" s="20">
        <v>94642.47</v>
      </c>
      <c r="M901" s="20"/>
      <c r="N901" s="20">
        <v>90878.24</v>
      </c>
    </row>
    <row r="902" spans="1:14" x14ac:dyDescent="0.2">
      <c r="A902" s="17">
        <v>8381.6990000000005</v>
      </c>
      <c r="B902" s="17">
        <v>77684.47</v>
      </c>
      <c r="C902" s="17"/>
      <c r="D902" s="17">
        <v>89972.83</v>
      </c>
      <c r="K902" s="20">
        <v>83818.679999999993</v>
      </c>
      <c r="L902" s="20">
        <v>136451.1</v>
      </c>
      <c r="M902" s="20"/>
      <c r="N902" s="20">
        <v>74626.14</v>
      </c>
    </row>
    <row r="903" spans="1:14" x14ac:dyDescent="0.2">
      <c r="A903" s="17">
        <v>5941.76</v>
      </c>
      <c r="B903" s="17">
        <v>100104.1</v>
      </c>
      <c r="C903" s="17"/>
      <c r="D903" s="17">
        <v>159674</v>
      </c>
      <c r="K903" s="20">
        <v>8397.9210000000003</v>
      </c>
      <c r="L903" s="20">
        <v>68113.77</v>
      </c>
      <c r="M903" s="20"/>
      <c r="N903" s="20">
        <v>62053.81</v>
      </c>
    </row>
    <row r="904" spans="1:14" x14ac:dyDescent="0.2">
      <c r="A904" s="17">
        <v>39126.42</v>
      </c>
      <c r="B904" s="17">
        <v>82557.490000000005</v>
      </c>
      <c r="C904" s="17"/>
      <c r="D904" s="17">
        <v>46618.89</v>
      </c>
      <c r="K904" s="20">
        <v>90801.600000000006</v>
      </c>
      <c r="L904" s="20">
        <v>100168.9</v>
      </c>
      <c r="M904" s="20"/>
      <c r="N904" s="20">
        <v>34828.559999999998</v>
      </c>
    </row>
    <row r="905" spans="1:14" x14ac:dyDescent="0.2">
      <c r="A905" s="17">
        <v>58959.82</v>
      </c>
      <c r="B905" s="17">
        <v>129576.7</v>
      </c>
      <c r="C905" s="17"/>
      <c r="D905" s="17">
        <v>162917.29999999999</v>
      </c>
      <c r="K905" s="20">
        <v>64018.86</v>
      </c>
      <c r="L905" s="20">
        <v>82544.05</v>
      </c>
      <c r="M905" s="20"/>
      <c r="N905" s="20">
        <v>105959.9</v>
      </c>
    </row>
    <row r="906" spans="1:14" x14ac:dyDescent="0.2">
      <c r="A906" s="17">
        <v>42528.05</v>
      </c>
      <c r="B906" s="17">
        <v>71466.460000000006</v>
      </c>
      <c r="C906" s="17"/>
      <c r="D906" s="17">
        <v>86982.6</v>
      </c>
      <c r="K906" s="20">
        <v>24327.41</v>
      </c>
      <c r="L906" s="20">
        <v>62648.72</v>
      </c>
      <c r="M906" s="20"/>
      <c r="N906" s="20">
        <v>74833.009999999995</v>
      </c>
    </row>
    <row r="907" spans="1:14" x14ac:dyDescent="0.2">
      <c r="A907" s="17">
        <v>57432.160000000003</v>
      </c>
      <c r="B907" s="17">
        <v>45822.49</v>
      </c>
      <c r="C907" s="17"/>
      <c r="D907" s="17">
        <v>119637.8</v>
      </c>
      <c r="K907" s="20">
        <v>67874.850000000006</v>
      </c>
      <c r="L907" s="20">
        <v>100283.6</v>
      </c>
      <c r="M907" s="20"/>
      <c r="N907" s="20">
        <v>59317.38</v>
      </c>
    </row>
    <row r="908" spans="1:14" x14ac:dyDescent="0.2">
      <c r="A908" s="17">
        <v>44195.839999999997</v>
      </c>
      <c r="B908" s="17">
        <v>60402.23</v>
      </c>
      <c r="C908" s="17"/>
      <c r="D908" s="17">
        <v>191931.7</v>
      </c>
      <c r="K908" s="20">
        <v>87867.61</v>
      </c>
      <c r="L908" s="20">
        <v>86560.85</v>
      </c>
      <c r="M908" s="20"/>
      <c r="N908" s="20">
        <v>47380.76</v>
      </c>
    </row>
    <row r="909" spans="1:14" x14ac:dyDescent="0.2">
      <c r="A909" s="17">
        <v>29207.13</v>
      </c>
      <c r="B909" s="17">
        <v>145042.70000000001</v>
      </c>
      <c r="C909" s="17"/>
      <c r="D909" s="17">
        <v>94914</v>
      </c>
      <c r="K909" s="20">
        <v>146017</v>
      </c>
      <c r="L909" s="20">
        <v>51970.16</v>
      </c>
      <c r="M909" s="20"/>
      <c r="N909" s="20">
        <v>91243.51</v>
      </c>
    </row>
    <row r="910" spans="1:14" x14ac:dyDescent="0.2">
      <c r="A910" s="17">
        <v>50375.89</v>
      </c>
      <c r="B910" s="17">
        <v>47261.48</v>
      </c>
      <c r="C910" s="17"/>
      <c r="D910" s="17">
        <v>143899</v>
      </c>
      <c r="K910" s="20">
        <v>88991.11</v>
      </c>
      <c r="L910" s="20">
        <v>58848.23</v>
      </c>
      <c r="M910" s="20"/>
      <c r="N910" s="20">
        <v>35990.78</v>
      </c>
    </row>
    <row r="911" spans="1:14" x14ac:dyDescent="0.2">
      <c r="A911" s="17">
        <v>46190.400000000001</v>
      </c>
      <c r="B911" s="17">
        <v>51821.22</v>
      </c>
      <c r="C911" s="17"/>
      <c r="D911" s="17">
        <v>97811.69</v>
      </c>
      <c r="K911" s="20">
        <v>187184.3</v>
      </c>
      <c r="L911" s="20">
        <v>44961.05</v>
      </c>
      <c r="M911" s="20"/>
      <c r="N911" s="20">
        <v>63801.78</v>
      </c>
    </row>
    <row r="912" spans="1:14" x14ac:dyDescent="0.2">
      <c r="A912" s="17">
        <v>39179.56</v>
      </c>
      <c r="B912" s="17">
        <v>34930.480000000003</v>
      </c>
      <c r="C912" s="17"/>
      <c r="D912" s="17">
        <v>168531.7</v>
      </c>
      <c r="K912" s="20">
        <v>62081.53</v>
      </c>
      <c r="L912" s="20">
        <v>61502.559999999998</v>
      </c>
      <c r="M912" s="20"/>
      <c r="N912" s="20">
        <v>64094.080000000002</v>
      </c>
    </row>
    <row r="913" spans="1:14" x14ac:dyDescent="0.2">
      <c r="A913" s="17">
        <v>69769.91</v>
      </c>
      <c r="B913" s="17">
        <v>73862.23</v>
      </c>
      <c r="C913" s="17"/>
      <c r="D913" s="17">
        <v>74215.460000000006</v>
      </c>
      <c r="K913" s="20">
        <v>11883.82</v>
      </c>
      <c r="L913" s="20">
        <v>78763.16</v>
      </c>
      <c r="M913" s="20"/>
      <c r="N913" s="20">
        <v>51630.97</v>
      </c>
    </row>
    <row r="914" spans="1:14" x14ac:dyDescent="0.2">
      <c r="A914" s="17">
        <v>97599.18</v>
      </c>
      <c r="B914" s="17">
        <v>78356.14</v>
      </c>
      <c r="C914" s="17"/>
      <c r="D914" s="17">
        <v>157732.9</v>
      </c>
      <c r="K914" s="20">
        <v>44906</v>
      </c>
      <c r="L914" s="20">
        <v>105326.6</v>
      </c>
      <c r="M914" s="20"/>
      <c r="N914" s="20">
        <v>34748.58</v>
      </c>
    </row>
    <row r="915" spans="1:14" x14ac:dyDescent="0.2">
      <c r="A915" s="17">
        <v>30800.27</v>
      </c>
      <c r="B915" s="17">
        <v>110394.4</v>
      </c>
      <c r="C915" s="17"/>
      <c r="D915" s="17">
        <v>14845.37</v>
      </c>
      <c r="K915" s="20">
        <v>31041.1</v>
      </c>
      <c r="L915" s="20">
        <v>64337.84</v>
      </c>
      <c r="M915" s="20"/>
      <c r="N915" s="20">
        <v>67374.2</v>
      </c>
    </row>
    <row r="916" spans="1:14" x14ac:dyDescent="0.2">
      <c r="A916" s="17">
        <v>11452.81</v>
      </c>
      <c r="B916" s="17">
        <v>62230.46</v>
      </c>
      <c r="C916" s="17"/>
      <c r="D916" s="17">
        <v>123297.7</v>
      </c>
      <c r="K916" s="20">
        <v>50967.3</v>
      </c>
      <c r="L916" s="20">
        <v>74789.009999999995</v>
      </c>
      <c r="M916" s="20"/>
      <c r="N916" s="20">
        <v>85351.38</v>
      </c>
    </row>
    <row r="917" spans="1:14" x14ac:dyDescent="0.2">
      <c r="A917" s="17">
        <v>29691.13</v>
      </c>
      <c r="B917" s="17">
        <v>56031.59</v>
      </c>
      <c r="C917" s="17"/>
      <c r="D917" s="17">
        <v>377235.9</v>
      </c>
      <c r="K917" s="20">
        <v>101857.1</v>
      </c>
      <c r="L917" s="20">
        <v>51098.78</v>
      </c>
      <c r="M917" s="20"/>
      <c r="N917" s="20">
        <v>81407.5</v>
      </c>
    </row>
    <row r="918" spans="1:14" x14ac:dyDescent="0.2">
      <c r="A918" s="17">
        <v>88845.51</v>
      </c>
      <c r="B918" s="17">
        <v>62706.94</v>
      </c>
      <c r="C918" s="17"/>
      <c r="D918" s="17">
        <v>46111.66</v>
      </c>
      <c r="K918" s="20">
        <v>55717.49</v>
      </c>
      <c r="L918" s="20">
        <v>88063.77</v>
      </c>
      <c r="M918" s="20"/>
      <c r="N918" s="20">
        <v>84708.41</v>
      </c>
    </row>
    <row r="919" spans="1:14" x14ac:dyDescent="0.2">
      <c r="A919" s="17">
        <v>31004.79</v>
      </c>
      <c r="B919" s="17">
        <v>121746.1</v>
      </c>
      <c r="C919" s="17"/>
      <c r="D919" s="17">
        <v>148658</v>
      </c>
      <c r="K919" s="20">
        <v>87861</v>
      </c>
      <c r="L919" s="20">
        <v>79277.7</v>
      </c>
      <c r="M919" s="20"/>
      <c r="N919" s="20">
        <v>46249.79</v>
      </c>
    </row>
    <row r="920" spans="1:14" x14ac:dyDescent="0.2">
      <c r="A920" s="17">
        <v>58974.25</v>
      </c>
      <c r="B920" s="17">
        <v>76023.98</v>
      </c>
      <c r="C920" s="17"/>
      <c r="D920" s="17">
        <v>129916.3</v>
      </c>
      <c r="K920" s="20">
        <v>31354.2</v>
      </c>
      <c r="L920" s="20">
        <v>52492.04</v>
      </c>
      <c r="M920" s="20"/>
      <c r="N920" s="20">
        <v>62694</v>
      </c>
    </row>
    <row r="921" spans="1:14" x14ac:dyDescent="0.2">
      <c r="A921" s="17">
        <v>110298.6</v>
      </c>
      <c r="B921" s="17">
        <v>44269.43</v>
      </c>
      <c r="C921" s="17"/>
      <c r="D921" s="17">
        <v>86652.26</v>
      </c>
      <c r="K921" s="20">
        <v>69003.210000000006</v>
      </c>
      <c r="L921" s="20">
        <v>72299.06</v>
      </c>
      <c r="M921" s="20"/>
      <c r="N921" s="20">
        <v>52491.51</v>
      </c>
    </row>
    <row r="922" spans="1:14" x14ac:dyDescent="0.2">
      <c r="A922" s="17">
        <v>27850.97</v>
      </c>
      <c r="B922" s="17">
        <v>99375.7</v>
      </c>
      <c r="C922" s="17"/>
      <c r="D922" s="17">
        <v>97887.08</v>
      </c>
      <c r="K922" s="20">
        <v>104020.7</v>
      </c>
      <c r="L922" s="20">
        <v>133110.5</v>
      </c>
      <c r="M922" s="20"/>
      <c r="N922" s="20">
        <v>67426.539999999994</v>
      </c>
    </row>
    <row r="923" spans="1:14" x14ac:dyDescent="0.2">
      <c r="A923" s="17">
        <v>20426.53</v>
      </c>
      <c r="B923" s="17">
        <v>85343.97</v>
      </c>
      <c r="C923" s="17"/>
      <c r="D923" s="17">
        <v>138656.5</v>
      </c>
      <c r="K923" s="20">
        <v>34593.040000000001</v>
      </c>
      <c r="L923" s="20">
        <v>52566.2</v>
      </c>
      <c r="M923" s="20"/>
      <c r="N923" s="20">
        <v>61614.86</v>
      </c>
    </row>
    <row r="924" spans="1:14" x14ac:dyDescent="0.2">
      <c r="A924" s="17">
        <v>9845.1059999999998</v>
      </c>
      <c r="B924" s="17">
        <v>86179.91</v>
      </c>
      <c r="C924" s="17"/>
      <c r="D924" s="17">
        <v>14502.46</v>
      </c>
      <c r="K924" s="20">
        <v>16958.62</v>
      </c>
      <c r="L924" s="20">
        <v>68191.56</v>
      </c>
      <c r="M924" s="20"/>
      <c r="N924" s="20">
        <v>60899.92</v>
      </c>
    </row>
    <row r="925" spans="1:14" x14ac:dyDescent="0.2">
      <c r="A925" s="17">
        <v>12687.68</v>
      </c>
      <c r="B925" s="17">
        <v>82077.05</v>
      </c>
      <c r="C925" s="17"/>
      <c r="D925" s="17">
        <v>100096</v>
      </c>
      <c r="K925" s="20">
        <v>95847.52</v>
      </c>
      <c r="L925" s="20">
        <v>38765.06</v>
      </c>
      <c r="M925" s="20"/>
      <c r="N925" s="20">
        <v>73283.81</v>
      </c>
    </row>
    <row r="926" spans="1:14" x14ac:dyDescent="0.2">
      <c r="A926" s="17">
        <v>11862.04</v>
      </c>
      <c r="B926" s="17">
        <v>59213.16</v>
      </c>
      <c r="C926" s="17"/>
      <c r="D926" s="17">
        <v>94452.21</v>
      </c>
      <c r="K926" s="20">
        <v>65595.59</v>
      </c>
      <c r="L926" s="20">
        <v>76274.61</v>
      </c>
      <c r="M926" s="20"/>
      <c r="N926" s="20">
        <v>37149.9</v>
      </c>
    </row>
    <row r="927" spans="1:14" x14ac:dyDescent="0.2">
      <c r="A927" s="17">
        <v>16667.04</v>
      </c>
      <c r="B927" s="17">
        <v>67709.61</v>
      </c>
      <c r="C927" s="17"/>
      <c r="D927" s="17">
        <v>112315.3</v>
      </c>
      <c r="K927" s="20">
        <v>34337.550000000003</v>
      </c>
      <c r="L927" s="20">
        <v>67877.95</v>
      </c>
      <c r="M927" s="20"/>
      <c r="N927" s="20">
        <v>73364.3</v>
      </c>
    </row>
    <row r="928" spans="1:14" x14ac:dyDescent="0.2">
      <c r="A928" s="17">
        <v>69021.94</v>
      </c>
      <c r="B928" s="17">
        <v>44155.26</v>
      </c>
      <c r="C928" s="17"/>
      <c r="D928" s="17">
        <v>103856.1</v>
      </c>
      <c r="K928" s="20">
        <v>19377.18</v>
      </c>
      <c r="L928" s="20">
        <v>86919.9</v>
      </c>
      <c r="M928" s="20"/>
      <c r="N928" s="20">
        <v>76641.25</v>
      </c>
    </row>
    <row r="929" spans="1:14" x14ac:dyDescent="0.2">
      <c r="A929" s="17">
        <v>22932.29</v>
      </c>
      <c r="B929" s="17">
        <v>95548.86</v>
      </c>
      <c r="C929" s="17"/>
      <c r="D929" s="17">
        <v>113958.7</v>
      </c>
      <c r="K929" s="20">
        <v>96515.35</v>
      </c>
      <c r="L929" s="20">
        <v>69469.06</v>
      </c>
      <c r="M929" s="20"/>
      <c r="N929" s="20">
        <v>75300.009999999995</v>
      </c>
    </row>
    <row r="930" spans="1:14" x14ac:dyDescent="0.2">
      <c r="A930" s="17">
        <v>105868.4</v>
      </c>
      <c r="B930" s="17">
        <v>51708.13</v>
      </c>
      <c r="C930" s="17"/>
      <c r="D930" s="17">
        <v>100406.8</v>
      </c>
      <c r="K930" s="20">
        <v>78697.06</v>
      </c>
      <c r="L930" s="20">
        <v>84919.31</v>
      </c>
      <c r="M930" s="20"/>
      <c r="N930" s="20">
        <v>81742.52</v>
      </c>
    </row>
    <row r="931" spans="1:14" x14ac:dyDescent="0.2">
      <c r="A931" s="17">
        <v>41318.870000000003</v>
      </c>
      <c r="B931" s="17">
        <v>81771.820000000007</v>
      </c>
      <c r="C931" s="17"/>
      <c r="D931" s="17">
        <v>621503</v>
      </c>
      <c r="K931" s="20">
        <v>70811.490000000005</v>
      </c>
      <c r="L931" s="20">
        <v>132415.1</v>
      </c>
      <c r="M931" s="20"/>
      <c r="N931" s="20">
        <v>75604.3</v>
      </c>
    </row>
    <row r="932" spans="1:14" x14ac:dyDescent="0.2">
      <c r="A932" s="17">
        <v>77354.09</v>
      </c>
      <c r="B932" s="17">
        <v>142082.79999999999</v>
      </c>
      <c r="C932" s="17"/>
      <c r="D932" s="17">
        <v>90791.77</v>
      </c>
      <c r="K932" s="20">
        <v>56303.08</v>
      </c>
      <c r="L932" s="20">
        <v>121919</v>
      </c>
      <c r="M932" s="20"/>
      <c r="N932" s="20">
        <v>83252.240000000005</v>
      </c>
    </row>
    <row r="933" spans="1:14" x14ac:dyDescent="0.2">
      <c r="A933" s="17">
        <v>10109.65</v>
      </c>
      <c r="B933" s="17">
        <v>109019.5</v>
      </c>
      <c r="C933" s="17"/>
      <c r="D933" s="17">
        <v>151617.4</v>
      </c>
      <c r="K933" s="20">
        <v>13987.22</v>
      </c>
      <c r="L933" s="20">
        <v>80566.5</v>
      </c>
      <c r="M933" s="20"/>
      <c r="N933" s="20">
        <v>77634.7</v>
      </c>
    </row>
    <row r="934" spans="1:14" x14ac:dyDescent="0.2">
      <c r="A934" s="17">
        <v>11410.88</v>
      </c>
      <c r="B934" s="17">
        <v>94326</v>
      </c>
      <c r="C934" s="17"/>
      <c r="D934" s="17">
        <v>161425.70000000001</v>
      </c>
      <c r="K934" s="20">
        <v>33471.379999999997</v>
      </c>
      <c r="L934" s="20">
        <v>58296.57</v>
      </c>
      <c r="M934" s="20"/>
      <c r="N934" s="20">
        <v>55729.78</v>
      </c>
    </row>
    <row r="935" spans="1:14" x14ac:dyDescent="0.2">
      <c r="A935" s="17">
        <v>8968.875</v>
      </c>
      <c r="B935" s="17">
        <v>44002.47</v>
      </c>
      <c r="C935" s="17"/>
      <c r="D935" s="17">
        <v>124454</v>
      </c>
      <c r="K935" s="20">
        <v>9368.1119999999992</v>
      </c>
      <c r="L935" s="20">
        <v>85867.74</v>
      </c>
      <c r="M935" s="20"/>
      <c r="N935" s="20">
        <v>31472.49</v>
      </c>
    </row>
    <row r="936" spans="1:14" x14ac:dyDescent="0.2">
      <c r="A936" s="17">
        <v>102908.9</v>
      </c>
      <c r="B936" s="17">
        <v>90461.5</v>
      </c>
      <c r="C936" s="17"/>
      <c r="D936" s="17">
        <v>58506.3</v>
      </c>
      <c r="K936" s="20">
        <v>103528.1</v>
      </c>
      <c r="L936" s="20">
        <v>92191.039999999994</v>
      </c>
      <c r="M936" s="20"/>
      <c r="N936" s="20">
        <v>47121.05</v>
      </c>
    </row>
    <row r="937" spans="1:14" x14ac:dyDescent="0.2">
      <c r="A937" s="17">
        <v>13360.86</v>
      </c>
      <c r="B937" s="17">
        <v>90669.83</v>
      </c>
      <c r="C937" s="17"/>
      <c r="D937" s="17">
        <v>192073.7</v>
      </c>
      <c r="K937" s="20">
        <v>56379.7</v>
      </c>
      <c r="L937" s="20">
        <v>53519.69</v>
      </c>
      <c r="M937" s="20"/>
      <c r="N937" s="20">
        <v>56253.49</v>
      </c>
    </row>
    <row r="938" spans="1:14" x14ac:dyDescent="0.2">
      <c r="A938" s="17">
        <v>45807.5</v>
      </c>
      <c r="B938" s="17">
        <v>61060.93</v>
      </c>
      <c r="C938" s="17"/>
      <c r="D938" s="17">
        <v>90828.97</v>
      </c>
      <c r="K938" s="20">
        <v>69011.97</v>
      </c>
      <c r="L938" s="20">
        <v>68084.73</v>
      </c>
      <c r="M938" s="20"/>
      <c r="N938" s="20">
        <v>67361.460000000006</v>
      </c>
    </row>
    <row r="939" spans="1:14" x14ac:dyDescent="0.2">
      <c r="A939" s="17">
        <v>15070.33</v>
      </c>
      <c r="B939" s="17">
        <v>77957.11</v>
      </c>
      <c r="C939" s="17"/>
      <c r="D939" s="17">
        <v>147003.5</v>
      </c>
      <c r="K939" s="20">
        <v>55538.47</v>
      </c>
      <c r="L939" s="20">
        <v>95830.26</v>
      </c>
      <c r="M939" s="20"/>
      <c r="N939" s="20">
        <v>68398.009999999995</v>
      </c>
    </row>
    <row r="940" spans="1:14" x14ac:dyDescent="0.2">
      <c r="A940" s="17">
        <v>4899.1840000000002</v>
      </c>
      <c r="B940" s="17">
        <v>77410.94</v>
      </c>
      <c r="C940" s="17"/>
      <c r="D940" s="17">
        <v>146509.79999999999</v>
      </c>
      <c r="K940" s="20">
        <v>90280.23</v>
      </c>
      <c r="L940" s="20">
        <v>108927.3</v>
      </c>
      <c r="M940" s="20"/>
      <c r="N940" s="20">
        <v>55680.22</v>
      </c>
    </row>
    <row r="941" spans="1:14" x14ac:dyDescent="0.2">
      <c r="A941" s="17">
        <v>58941.98</v>
      </c>
      <c r="B941" s="17">
        <v>98499.61</v>
      </c>
      <c r="C941" s="17"/>
      <c r="D941" s="17">
        <v>84315.28</v>
      </c>
      <c r="K941" s="20">
        <v>95585.31</v>
      </c>
      <c r="L941" s="20">
        <v>59574</v>
      </c>
      <c r="M941" s="20"/>
      <c r="N941" s="20">
        <v>41125.870000000003</v>
      </c>
    </row>
    <row r="942" spans="1:14" x14ac:dyDescent="0.2">
      <c r="A942" s="17">
        <v>117270.1</v>
      </c>
      <c r="B942" s="17">
        <v>44388.08</v>
      </c>
      <c r="C942" s="17"/>
      <c r="D942" s="17">
        <v>63409.67</v>
      </c>
      <c r="K942" s="20">
        <v>74533.539999999994</v>
      </c>
      <c r="L942" s="20">
        <v>93095.76</v>
      </c>
      <c r="M942" s="20"/>
      <c r="N942" s="20">
        <v>76615.09</v>
      </c>
    </row>
    <row r="943" spans="1:14" x14ac:dyDescent="0.2">
      <c r="A943" s="17">
        <v>30165.49</v>
      </c>
      <c r="B943" s="17">
        <v>71039.58</v>
      </c>
      <c r="C943" s="17"/>
      <c r="D943" s="17">
        <v>129921.60000000001</v>
      </c>
      <c r="K943" s="20">
        <v>112536.5</v>
      </c>
      <c r="L943" s="20">
        <v>88306.99</v>
      </c>
      <c r="M943" s="20"/>
      <c r="N943" s="20">
        <v>45775.32</v>
      </c>
    </row>
    <row r="944" spans="1:14" x14ac:dyDescent="0.2">
      <c r="A944" s="17">
        <v>27152.51</v>
      </c>
      <c r="B944" s="17">
        <v>82962.710000000006</v>
      </c>
      <c r="C944" s="17"/>
      <c r="D944" s="17">
        <v>201512.3</v>
      </c>
      <c r="K944" s="20">
        <v>107638.2</v>
      </c>
      <c r="L944" s="20">
        <v>68909.87</v>
      </c>
      <c r="M944" s="20"/>
      <c r="N944" s="20">
        <v>55081.05</v>
      </c>
    </row>
    <row r="945" spans="1:14" x14ac:dyDescent="0.2">
      <c r="A945" s="17">
        <v>19875</v>
      </c>
      <c r="B945" s="17">
        <v>63348.87</v>
      </c>
      <c r="C945" s="17"/>
      <c r="D945" s="17">
        <v>153280.29999999999</v>
      </c>
      <c r="K945" s="20">
        <v>39169.49</v>
      </c>
      <c r="L945" s="20">
        <v>101586.3</v>
      </c>
      <c r="M945" s="20"/>
      <c r="N945" s="20">
        <v>121317.7</v>
      </c>
    </row>
    <row r="946" spans="1:14" x14ac:dyDescent="0.2">
      <c r="A946" s="17">
        <v>36079.599999999999</v>
      </c>
      <c r="B946" s="17">
        <v>85137.63</v>
      </c>
      <c r="C946" s="17"/>
      <c r="D946" s="17">
        <v>172490.2</v>
      </c>
      <c r="K946" s="20">
        <v>59609.120000000003</v>
      </c>
      <c r="L946" s="20">
        <v>87072.25</v>
      </c>
      <c r="M946" s="20"/>
      <c r="N946" s="20">
        <v>55558.23</v>
      </c>
    </row>
    <row r="947" spans="1:14" x14ac:dyDescent="0.2">
      <c r="A947" s="17">
        <v>23205.55</v>
      </c>
      <c r="B947" s="17">
        <v>109594.3</v>
      </c>
      <c r="C947" s="17"/>
      <c r="D947" s="17">
        <v>92706.09</v>
      </c>
      <c r="K947" s="20">
        <v>66523.91</v>
      </c>
      <c r="L947" s="20">
        <v>82520.25</v>
      </c>
      <c r="M947" s="20"/>
      <c r="N947" s="20">
        <v>89808.78</v>
      </c>
    </row>
    <row r="948" spans="1:14" x14ac:dyDescent="0.2">
      <c r="A948" s="17">
        <v>17381</v>
      </c>
      <c r="B948" s="17">
        <v>63269.25</v>
      </c>
      <c r="C948" s="17"/>
      <c r="D948" s="17">
        <v>86258.86</v>
      </c>
      <c r="K948" s="20">
        <v>77583.31</v>
      </c>
      <c r="L948" s="20">
        <v>67519.039999999994</v>
      </c>
      <c r="M948" s="20"/>
      <c r="N948" s="20">
        <v>51614.879999999997</v>
      </c>
    </row>
    <row r="949" spans="1:14" x14ac:dyDescent="0.2">
      <c r="A949" s="17">
        <v>7340.192</v>
      </c>
      <c r="B949" s="17">
        <v>83530.259999999995</v>
      </c>
      <c r="C949" s="17"/>
      <c r="D949" s="17">
        <v>84097.81</v>
      </c>
      <c r="K949" s="20">
        <v>40161.599999999999</v>
      </c>
      <c r="L949" s="20">
        <v>72926.649999999994</v>
      </c>
      <c r="M949" s="20"/>
      <c r="N949" s="20">
        <v>51873.15</v>
      </c>
    </row>
    <row r="950" spans="1:14" x14ac:dyDescent="0.2">
      <c r="A950" s="17">
        <v>27587.119999999999</v>
      </c>
      <c r="B950" s="17">
        <v>76187.31</v>
      </c>
      <c r="C950" s="17"/>
      <c r="D950" s="17">
        <v>96576.66</v>
      </c>
      <c r="K950" s="20">
        <v>17402.16</v>
      </c>
      <c r="L950" s="20">
        <v>66274.880000000005</v>
      </c>
      <c r="M950" s="20"/>
      <c r="N950" s="20">
        <v>48423.9</v>
      </c>
    </row>
    <row r="951" spans="1:14" x14ac:dyDescent="0.2">
      <c r="A951" s="17">
        <v>23849.22</v>
      </c>
      <c r="B951" s="17">
        <v>56775.71</v>
      </c>
      <c r="C951" s="17"/>
      <c r="D951" s="17">
        <v>49311.63</v>
      </c>
      <c r="K951" s="20">
        <v>103412.1</v>
      </c>
      <c r="L951" s="20">
        <v>81636.77</v>
      </c>
      <c r="M951" s="20"/>
      <c r="N951" s="20">
        <v>66856.42</v>
      </c>
    </row>
    <row r="952" spans="1:14" x14ac:dyDescent="0.2">
      <c r="A952" s="17">
        <v>50317.93</v>
      </c>
      <c r="B952" s="17">
        <v>70763.94</v>
      </c>
      <c r="C952" s="17"/>
      <c r="D952" s="17">
        <v>121310.6</v>
      </c>
      <c r="K952" s="20">
        <v>97497.26</v>
      </c>
      <c r="L952" s="20">
        <v>88885.440000000002</v>
      </c>
      <c r="M952" s="20"/>
      <c r="N952" s="20">
        <v>64967.94</v>
      </c>
    </row>
    <row r="953" spans="1:14" x14ac:dyDescent="0.2">
      <c r="A953" s="17">
        <v>29557.08</v>
      </c>
      <c r="B953" s="17">
        <v>140776.1</v>
      </c>
      <c r="C953" s="17"/>
      <c r="D953" s="17">
        <v>116908.3</v>
      </c>
      <c r="K953" s="20">
        <v>84629.48</v>
      </c>
      <c r="L953" s="20">
        <v>66097.87</v>
      </c>
      <c r="M953" s="20"/>
      <c r="N953" s="20">
        <v>76759.240000000005</v>
      </c>
    </row>
    <row r="954" spans="1:14" x14ac:dyDescent="0.2">
      <c r="A954" s="17">
        <v>83622.3</v>
      </c>
      <c r="B954" s="17">
        <v>56334.32</v>
      </c>
      <c r="C954" s="17"/>
      <c r="D954" s="17">
        <v>62644.33</v>
      </c>
      <c r="K954" s="20">
        <v>98188.479999999996</v>
      </c>
      <c r="L954" s="20">
        <v>78211.210000000006</v>
      </c>
      <c r="M954" s="20"/>
      <c r="N954" s="20">
        <v>45080</v>
      </c>
    </row>
    <row r="955" spans="1:14" x14ac:dyDescent="0.2">
      <c r="A955" s="17">
        <v>40519</v>
      </c>
      <c r="B955" s="17">
        <v>106334.39999999999</v>
      </c>
      <c r="C955" s="17"/>
      <c r="D955" s="17">
        <v>178647.1</v>
      </c>
      <c r="K955" s="20">
        <v>88557.56</v>
      </c>
      <c r="L955" s="20">
        <v>56006.1</v>
      </c>
      <c r="M955" s="20"/>
      <c r="N955" s="20">
        <v>41424.1</v>
      </c>
    </row>
    <row r="956" spans="1:14" x14ac:dyDescent="0.2">
      <c r="A956" s="17">
        <v>24501.53</v>
      </c>
      <c r="B956" s="17">
        <v>63214.31</v>
      </c>
      <c r="C956" s="17"/>
      <c r="D956" s="17">
        <v>183746.7</v>
      </c>
      <c r="K956" s="20">
        <v>65934.83</v>
      </c>
      <c r="L956" s="20">
        <v>72009.399999999994</v>
      </c>
      <c r="M956" s="20"/>
      <c r="N956" s="20">
        <v>77416.52</v>
      </c>
    </row>
    <row r="957" spans="1:14" x14ac:dyDescent="0.2">
      <c r="A957" s="17">
        <v>77835</v>
      </c>
      <c r="B957" s="17">
        <v>58088.68</v>
      </c>
      <c r="C957" s="17"/>
      <c r="D957" s="17">
        <v>124346</v>
      </c>
      <c r="K957" s="20">
        <v>71399.63</v>
      </c>
      <c r="L957" s="20">
        <v>65839.75</v>
      </c>
      <c r="M957" s="20"/>
      <c r="N957" s="20">
        <v>60389.4</v>
      </c>
    </row>
    <row r="958" spans="1:14" x14ac:dyDescent="0.2">
      <c r="A958" s="17">
        <v>16365.09</v>
      </c>
      <c r="B958" s="17">
        <v>89309.02</v>
      </c>
      <c r="C958" s="17"/>
      <c r="D958" s="17">
        <v>232769.8</v>
      </c>
      <c r="K958" s="20">
        <v>68838.509999999995</v>
      </c>
      <c r="L958" s="20">
        <v>84767.95</v>
      </c>
      <c r="M958" s="20"/>
      <c r="N958" s="20">
        <v>57613.760000000002</v>
      </c>
    </row>
    <row r="959" spans="1:14" x14ac:dyDescent="0.2">
      <c r="A959" s="17">
        <v>4967.25</v>
      </c>
      <c r="B959" s="17">
        <v>77998.2</v>
      </c>
      <c r="C959" s="17"/>
      <c r="D959" s="17">
        <v>140951.79999999999</v>
      </c>
      <c r="K959" s="20">
        <v>79600.38</v>
      </c>
      <c r="L959" s="20">
        <v>68237.490000000005</v>
      </c>
      <c r="M959" s="20"/>
      <c r="N959" s="20">
        <v>104455.8</v>
      </c>
    </row>
    <row r="960" spans="1:14" x14ac:dyDescent="0.2">
      <c r="A960" s="17">
        <v>30502.38</v>
      </c>
      <c r="B960" s="17">
        <v>82813.17</v>
      </c>
      <c r="C960" s="17"/>
      <c r="D960" s="17">
        <v>158082.79999999999</v>
      </c>
      <c r="K960" s="20">
        <v>93519.32</v>
      </c>
      <c r="L960" s="20">
        <v>56273.34</v>
      </c>
      <c r="M960" s="20"/>
      <c r="N960" s="20">
        <v>67652.7</v>
      </c>
    </row>
    <row r="961" spans="1:14" x14ac:dyDescent="0.2">
      <c r="A961" s="17">
        <v>44144.52</v>
      </c>
      <c r="B961" s="17">
        <v>84605.54</v>
      </c>
      <c r="C961" s="17"/>
      <c r="D961" s="17">
        <v>178454.9</v>
      </c>
      <c r="K961" s="20">
        <v>37241.949999999997</v>
      </c>
      <c r="L961" s="20">
        <v>53254.03</v>
      </c>
      <c r="M961" s="20"/>
      <c r="N961" s="20">
        <v>77203.259999999995</v>
      </c>
    </row>
    <row r="962" spans="1:14" x14ac:dyDescent="0.2">
      <c r="A962" s="17">
        <v>32170.21</v>
      </c>
      <c r="B962" s="17">
        <v>41063.54</v>
      </c>
      <c r="C962" s="17"/>
      <c r="D962" s="17">
        <v>77647.259999999995</v>
      </c>
      <c r="K962" s="20">
        <v>105135</v>
      </c>
      <c r="L962" s="20">
        <v>96086.05</v>
      </c>
      <c r="M962" s="20"/>
      <c r="N962" s="20">
        <v>58304.71</v>
      </c>
    </row>
    <row r="963" spans="1:14" x14ac:dyDescent="0.2">
      <c r="A963" s="17">
        <v>15337.47</v>
      </c>
      <c r="B963" s="17">
        <v>96978.82</v>
      </c>
      <c r="C963" s="17"/>
      <c r="D963" s="17">
        <v>72688.820000000007</v>
      </c>
      <c r="K963" s="20">
        <v>46850.38</v>
      </c>
      <c r="L963" s="20">
        <v>58051.33</v>
      </c>
      <c r="M963" s="20"/>
      <c r="N963" s="20">
        <v>52777.67</v>
      </c>
    </row>
    <row r="964" spans="1:14" x14ac:dyDescent="0.2">
      <c r="A964" s="17">
        <v>31134.98</v>
      </c>
      <c r="B964" s="17">
        <v>42856</v>
      </c>
      <c r="C964" s="17"/>
      <c r="D964" s="17">
        <v>75418.38</v>
      </c>
      <c r="K964" s="20">
        <v>41776.269999999997</v>
      </c>
      <c r="L964" s="20">
        <v>76781.06</v>
      </c>
      <c r="M964" s="20"/>
      <c r="N964" s="20">
        <v>52501.98</v>
      </c>
    </row>
    <row r="965" spans="1:14" x14ac:dyDescent="0.2">
      <c r="A965" s="17">
        <v>75734.149999999994</v>
      </c>
      <c r="B965" s="17">
        <v>49594.559999999998</v>
      </c>
      <c r="C965" s="17"/>
      <c r="D965" s="17">
        <v>63861.23</v>
      </c>
      <c r="K965" s="20">
        <v>48151.21</v>
      </c>
      <c r="L965" s="20">
        <v>108102.3</v>
      </c>
      <c r="M965" s="20"/>
      <c r="N965" s="20">
        <v>80768.08</v>
      </c>
    </row>
    <row r="966" spans="1:14" x14ac:dyDescent="0.2">
      <c r="A966" s="17">
        <v>75061.5</v>
      </c>
      <c r="B966" s="17">
        <v>73837.539999999994</v>
      </c>
      <c r="C966" s="17"/>
      <c r="D966" s="17">
        <v>50353.62</v>
      </c>
      <c r="K966" s="20">
        <v>124534.3</v>
      </c>
      <c r="L966" s="20">
        <v>111999.8</v>
      </c>
      <c r="M966" s="20"/>
      <c r="N966" s="20">
        <v>50347.28</v>
      </c>
    </row>
    <row r="967" spans="1:14" x14ac:dyDescent="0.2">
      <c r="A967" s="17">
        <v>37471.230000000003</v>
      </c>
      <c r="B967" s="17">
        <v>105071.7</v>
      </c>
      <c r="C967" s="17"/>
      <c r="D967" s="17">
        <v>88033.73</v>
      </c>
      <c r="K967" s="20">
        <v>36912.9</v>
      </c>
      <c r="L967" s="20">
        <v>65995.31</v>
      </c>
      <c r="M967" s="20"/>
      <c r="N967" s="20">
        <v>80110.17</v>
      </c>
    </row>
    <row r="968" spans="1:14" x14ac:dyDescent="0.2">
      <c r="A968" s="17">
        <v>12912.12</v>
      </c>
      <c r="B968" s="17">
        <v>105516.7</v>
      </c>
      <c r="C968" s="17"/>
      <c r="D968" s="17">
        <v>151708.6</v>
      </c>
      <c r="K968" s="20">
        <v>18707.55</v>
      </c>
      <c r="L968" s="20">
        <v>71458.8</v>
      </c>
      <c r="M968" s="20"/>
      <c r="N968" s="20">
        <v>46832.83</v>
      </c>
    </row>
    <row r="969" spans="1:14" x14ac:dyDescent="0.2">
      <c r="A969" s="17">
        <v>25752.18</v>
      </c>
      <c r="B969" s="17">
        <v>64234.12</v>
      </c>
      <c r="C969" s="17"/>
      <c r="D969" s="17">
        <v>24698</v>
      </c>
      <c r="K969" s="20">
        <v>88236.58</v>
      </c>
      <c r="L969" s="20">
        <v>67450.64</v>
      </c>
      <c r="M969" s="20"/>
      <c r="N969" s="20">
        <v>102153.2</v>
      </c>
    </row>
    <row r="970" spans="1:14" x14ac:dyDescent="0.2">
      <c r="A970" s="17">
        <v>46589.21</v>
      </c>
      <c r="B970" s="17">
        <v>78953.070000000007</v>
      </c>
      <c r="C970" s="17"/>
      <c r="D970" s="17">
        <v>164879.6</v>
      </c>
      <c r="K970" s="20">
        <v>143581.20000000001</v>
      </c>
      <c r="L970" s="20">
        <v>61898.73</v>
      </c>
      <c r="M970" s="20"/>
      <c r="N970" s="20">
        <v>60925.62</v>
      </c>
    </row>
    <row r="971" spans="1:14" x14ac:dyDescent="0.2">
      <c r="A971" s="17">
        <v>13508.85</v>
      </c>
      <c r="B971" s="17">
        <v>42656.04</v>
      </c>
      <c r="C971" s="17"/>
      <c r="D971" s="17">
        <v>60506.97</v>
      </c>
      <c r="K971" s="20">
        <v>57215.43</v>
      </c>
      <c r="L971" s="20">
        <v>85203.21</v>
      </c>
      <c r="M971" s="20"/>
      <c r="N971" s="20">
        <v>45484.04</v>
      </c>
    </row>
    <row r="972" spans="1:14" x14ac:dyDescent="0.2">
      <c r="A972" s="17">
        <v>109946</v>
      </c>
      <c r="B972" s="17">
        <v>74632.55</v>
      </c>
      <c r="C972" s="17"/>
      <c r="D972" s="17">
        <v>110800.7</v>
      </c>
      <c r="K972" s="20">
        <v>40568.29</v>
      </c>
      <c r="L972" s="20">
        <v>66228.850000000006</v>
      </c>
      <c r="M972" s="20"/>
      <c r="N972" s="20">
        <v>58741.21</v>
      </c>
    </row>
    <row r="973" spans="1:14" x14ac:dyDescent="0.2">
      <c r="A973" s="17">
        <v>20275.759999999998</v>
      </c>
      <c r="B973" s="17">
        <v>89443.36</v>
      </c>
      <c r="C973" s="17"/>
      <c r="D973" s="17">
        <v>88353.3</v>
      </c>
      <c r="K973" s="20">
        <v>23451.06</v>
      </c>
      <c r="L973" s="20">
        <v>86908.19</v>
      </c>
      <c r="M973" s="20"/>
      <c r="N973" s="20">
        <v>79615.759999999995</v>
      </c>
    </row>
    <row r="974" spans="1:14" x14ac:dyDescent="0.2">
      <c r="A974" s="17">
        <v>13238.11</v>
      </c>
      <c r="B974" s="17">
        <v>121568.8</v>
      </c>
      <c r="C974" s="17"/>
      <c r="D974" s="17">
        <v>89150.84</v>
      </c>
      <c r="K974" s="20">
        <v>43668.14</v>
      </c>
      <c r="L974" s="20">
        <v>81454.429999999993</v>
      </c>
      <c r="M974" s="20"/>
      <c r="N974" s="20">
        <v>44544.88</v>
      </c>
    </row>
    <row r="975" spans="1:14" x14ac:dyDescent="0.2">
      <c r="A975" s="17">
        <v>61290.03</v>
      </c>
      <c r="B975" s="17">
        <v>65685.91</v>
      </c>
      <c r="C975" s="17"/>
      <c r="D975" s="17">
        <v>133813.79999999999</v>
      </c>
      <c r="K975" s="20">
        <v>49088.12</v>
      </c>
      <c r="L975" s="20">
        <v>68392</v>
      </c>
      <c r="M975" s="20"/>
      <c r="N975" s="20">
        <v>91951.64</v>
      </c>
    </row>
    <row r="976" spans="1:14" x14ac:dyDescent="0.2">
      <c r="A976" s="17">
        <v>10814.3</v>
      </c>
      <c r="B976" s="17">
        <v>58744.87</v>
      </c>
      <c r="C976" s="17"/>
      <c r="D976" s="17">
        <v>67750.850000000006</v>
      </c>
      <c r="K976" s="20">
        <v>53288.34</v>
      </c>
      <c r="L976" s="20">
        <v>80532.41</v>
      </c>
      <c r="M976" s="20"/>
      <c r="N976" s="20">
        <v>55255.78</v>
      </c>
    </row>
    <row r="977" spans="1:14" x14ac:dyDescent="0.2">
      <c r="A977" s="17">
        <v>7053.2960000000003</v>
      </c>
      <c r="B977" s="17">
        <v>75744.350000000006</v>
      </c>
      <c r="C977" s="17"/>
      <c r="D977" s="17">
        <v>73572.77</v>
      </c>
      <c r="K977" s="20">
        <v>42017.34</v>
      </c>
      <c r="L977" s="20">
        <v>129049</v>
      </c>
      <c r="M977" s="20"/>
      <c r="N977" s="20">
        <v>52198.25</v>
      </c>
    </row>
    <row r="978" spans="1:14" x14ac:dyDescent="0.2">
      <c r="A978" s="17">
        <v>50820.13</v>
      </c>
      <c r="B978" s="17">
        <v>115340.4</v>
      </c>
      <c r="C978" s="17"/>
      <c r="D978" s="17">
        <v>146477</v>
      </c>
      <c r="K978" s="20">
        <v>45740.4</v>
      </c>
      <c r="L978" s="20">
        <v>56935</v>
      </c>
      <c r="M978" s="20"/>
      <c r="N978" s="20">
        <v>72974.789999999994</v>
      </c>
    </row>
    <row r="979" spans="1:14" x14ac:dyDescent="0.2">
      <c r="A979" s="17">
        <v>68412.97</v>
      </c>
      <c r="B979" s="17">
        <v>47118.67</v>
      </c>
      <c r="C979" s="17"/>
      <c r="D979" s="17">
        <v>123131.1</v>
      </c>
      <c r="K979" s="20">
        <v>106201.9</v>
      </c>
      <c r="L979" s="20">
        <v>99758.53</v>
      </c>
      <c r="M979" s="20"/>
      <c r="N979" s="20">
        <v>77143.58</v>
      </c>
    </row>
    <row r="980" spans="1:14" x14ac:dyDescent="0.2">
      <c r="A980" s="17">
        <v>42673.69</v>
      </c>
      <c r="B980" s="17">
        <v>112753.7</v>
      </c>
      <c r="C980" s="17"/>
      <c r="D980" s="17">
        <v>122467.4</v>
      </c>
      <c r="K980" s="20">
        <v>63569.33</v>
      </c>
      <c r="L980" s="20">
        <v>62438.68</v>
      </c>
      <c r="M980" s="20"/>
      <c r="N980" s="20">
        <v>57185.04</v>
      </c>
    </row>
    <row r="981" spans="1:14" x14ac:dyDescent="0.2">
      <c r="A981" s="17">
        <v>19626.11</v>
      </c>
      <c r="B981" s="17">
        <v>56202.89</v>
      </c>
      <c r="C981" s="17"/>
      <c r="D981" s="17">
        <v>79409.460000000006</v>
      </c>
      <c r="K981" s="20">
        <v>75480.600000000006</v>
      </c>
      <c r="L981" s="20">
        <v>109662.9</v>
      </c>
      <c r="M981" s="20"/>
      <c r="N981" s="20">
        <v>24832.46</v>
      </c>
    </row>
    <row r="982" spans="1:14" x14ac:dyDescent="0.2">
      <c r="A982" s="17">
        <v>21689.24</v>
      </c>
      <c r="B982" s="17">
        <v>83019</v>
      </c>
      <c r="C982" s="17"/>
      <c r="D982" s="17">
        <v>113342.8</v>
      </c>
      <c r="K982" s="20">
        <v>46851.94</v>
      </c>
      <c r="L982" s="20">
        <v>84838.65</v>
      </c>
      <c r="M982" s="20"/>
      <c r="N982" s="20">
        <v>65249.36</v>
      </c>
    </row>
    <row r="983" spans="1:14" x14ac:dyDescent="0.2">
      <c r="A983" s="17">
        <v>13599.65</v>
      </c>
      <c r="B983" s="17">
        <v>85290.09</v>
      </c>
      <c r="C983" s="17"/>
      <c r="D983" s="17">
        <v>116675.7</v>
      </c>
      <c r="K983" s="20">
        <v>23601.69</v>
      </c>
      <c r="L983" s="20">
        <v>72611.73</v>
      </c>
      <c r="M983" s="20"/>
      <c r="N983" s="20">
        <v>46454.01</v>
      </c>
    </row>
    <row r="984" spans="1:14" x14ac:dyDescent="0.2">
      <c r="A984" s="17">
        <v>66832.27</v>
      </c>
      <c r="B984" s="17">
        <v>78219.899999999994</v>
      </c>
      <c r="C984" s="17"/>
      <c r="D984" s="17">
        <v>144099.70000000001</v>
      </c>
      <c r="K984" s="20">
        <v>58364.38</v>
      </c>
      <c r="L984" s="20">
        <v>88867.11</v>
      </c>
      <c r="M984" s="20"/>
      <c r="N984" s="20">
        <v>48306.12</v>
      </c>
    </row>
    <row r="985" spans="1:14" x14ac:dyDescent="0.2">
      <c r="A985" s="17">
        <v>17868.54</v>
      </c>
      <c r="B985" s="17">
        <v>137635.9</v>
      </c>
      <c r="C985" s="17"/>
      <c r="D985" s="17">
        <v>92375.56</v>
      </c>
      <c r="K985" s="20">
        <v>101317.5</v>
      </c>
      <c r="L985" s="20">
        <v>77297.039999999994</v>
      </c>
      <c r="M985" s="20"/>
      <c r="N985" s="20">
        <v>53794.53</v>
      </c>
    </row>
    <row r="986" spans="1:14" x14ac:dyDescent="0.2">
      <c r="A986" s="17">
        <v>55983.62</v>
      </c>
      <c r="B986" s="17">
        <v>67784.97</v>
      </c>
      <c r="C986" s="17"/>
      <c r="D986" s="17">
        <v>80248.13</v>
      </c>
      <c r="K986" s="20">
        <v>26362.2</v>
      </c>
      <c r="L986" s="20">
        <v>52324.33</v>
      </c>
      <c r="M986" s="20"/>
      <c r="N986" s="20">
        <v>59254.13</v>
      </c>
    </row>
    <row r="987" spans="1:14" x14ac:dyDescent="0.2">
      <c r="A987" s="17">
        <v>127889.4</v>
      </c>
      <c r="B987" s="17">
        <v>54328.22</v>
      </c>
      <c r="C987" s="17"/>
      <c r="D987" s="17">
        <v>136168.5</v>
      </c>
      <c r="K987" s="20">
        <v>63785</v>
      </c>
      <c r="L987" s="20">
        <v>78137.08</v>
      </c>
      <c r="M987" s="20"/>
      <c r="N987" s="20">
        <v>53066.33</v>
      </c>
    </row>
    <row r="988" spans="1:14" x14ac:dyDescent="0.2">
      <c r="A988" s="17">
        <v>22875.96</v>
      </c>
      <c r="B988" s="17">
        <v>51141.599999999999</v>
      </c>
      <c r="C988" s="17"/>
      <c r="D988" s="17">
        <v>87394.19</v>
      </c>
      <c r="K988" s="20">
        <v>39284.54</v>
      </c>
      <c r="L988" s="20">
        <v>90741.55</v>
      </c>
      <c r="M988" s="20"/>
      <c r="N988" s="20">
        <v>50076.46</v>
      </c>
    </row>
    <row r="989" spans="1:14" x14ac:dyDescent="0.2">
      <c r="A989" s="17">
        <v>85332.31</v>
      </c>
      <c r="B989" s="17">
        <v>91272.35</v>
      </c>
      <c r="C989" s="17"/>
      <c r="D989" s="17">
        <v>142058.29999999999</v>
      </c>
      <c r="K989" s="20">
        <v>22926.37</v>
      </c>
      <c r="L989" s="20">
        <v>78628.210000000006</v>
      </c>
      <c r="M989" s="20"/>
      <c r="N989" s="20">
        <v>16483.599999999999</v>
      </c>
    </row>
    <row r="990" spans="1:14" x14ac:dyDescent="0.2">
      <c r="A990" s="17">
        <v>33113.96</v>
      </c>
      <c r="B990" s="17">
        <v>81496.55</v>
      </c>
      <c r="C990" s="17"/>
      <c r="D990" s="17">
        <v>135029.79999999999</v>
      </c>
      <c r="K990" s="20">
        <v>113956.2</v>
      </c>
      <c r="L990" s="20">
        <v>50747.07</v>
      </c>
      <c r="M990" s="20"/>
      <c r="N990" s="20">
        <v>54272.93</v>
      </c>
    </row>
    <row r="991" spans="1:14" x14ac:dyDescent="0.2">
      <c r="A991" s="17">
        <v>10525.57</v>
      </c>
      <c r="B991" s="17">
        <v>34381.69</v>
      </c>
      <c r="C991" s="17"/>
      <c r="D991" s="17">
        <v>91275.45</v>
      </c>
      <c r="K991" s="20">
        <v>90737.54</v>
      </c>
      <c r="L991" s="20">
        <v>120091.2</v>
      </c>
      <c r="M991" s="20"/>
      <c r="N991" s="20">
        <v>67411.48</v>
      </c>
    </row>
    <row r="992" spans="1:14" x14ac:dyDescent="0.2">
      <c r="A992" s="17">
        <v>12317.48</v>
      </c>
      <c r="B992" s="17">
        <v>76052.77</v>
      </c>
      <c r="C992" s="17"/>
      <c r="D992" s="17">
        <v>148581.6</v>
      </c>
      <c r="K992" s="20">
        <v>60200.27</v>
      </c>
      <c r="L992" s="20">
        <v>83025.539999999994</v>
      </c>
      <c r="M992" s="20"/>
      <c r="N992" s="20">
        <v>64975.839999999997</v>
      </c>
    </row>
    <row r="993" spans="1:14" x14ac:dyDescent="0.2">
      <c r="A993" s="17">
        <v>36381.47</v>
      </c>
      <c r="B993" s="17">
        <v>138111.70000000001</v>
      </c>
      <c r="C993" s="17"/>
      <c r="D993" s="17">
        <v>81949.08</v>
      </c>
      <c r="K993" s="20">
        <v>48597.68</v>
      </c>
      <c r="L993" s="20">
        <v>75976.92</v>
      </c>
      <c r="M993" s="20"/>
      <c r="N993" s="20">
        <v>67231.58</v>
      </c>
    </row>
    <row r="994" spans="1:14" x14ac:dyDescent="0.2">
      <c r="A994" s="17">
        <v>32305.02</v>
      </c>
      <c r="B994" s="17">
        <v>77644.59</v>
      </c>
      <c r="C994" s="17"/>
      <c r="D994" s="17">
        <v>60370.71</v>
      </c>
      <c r="K994" s="20">
        <v>50799.9</v>
      </c>
      <c r="L994" s="20">
        <v>91694.720000000001</v>
      </c>
      <c r="M994" s="20"/>
      <c r="N994" s="20">
        <v>72596.289999999994</v>
      </c>
    </row>
    <row r="995" spans="1:14" x14ac:dyDescent="0.2">
      <c r="A995" s="17">
        <v>68201.66</v>
      </c>
      <c r="B995" s="17">
        <v>62160.65</v>
      </c>
      <c r="C995" s="17"/>
      <c r="D995" s="17">
        <v>104921.4</v>
      </c>
      <c r="K995" s="20">
        <v>58239.77</v>
      </c>
      <c r="L995" s="20">
        <v>94427.24</v>
      </c>
      <c r="M995" s="20"/>
      <c r="N995" s="20">
        <v>84075.69</v>
      </c>
    </row>
    <row r="996" spans="1:14" x14ac:dyDescent="0.2">
      <c r="A996" s="17">
        <v>22734.54</v>
      </c>
      <c r="B996" s="17">
        <v>71743.83</v>
      </c>
      <c r="C996" s="17"/>
      <c r="D996" s="17">
        <v>114204.6</v>
      </c>
      <c r="K996" s="20">
        <v>49692.05</v>
      </c>
      <c r="L996" s="20">
        <v>132112</v>
      </c>
      <c r="M996" s="20"/>
      <c r="N996" s="20">
        <v>60016.92</v>
      </c>
    </row>
    <row r="997" spans="1:14" x14ac:dyDescent="0.2">
      <c r="A997" s="17">
        <v>50396.27</v>
      </c>
      <c r="B997" s="17">
        <v>86768.37</v>
      </c>
      <c r="C997" s="17"/>
      <c r="D997" s="17">
        <v>183065.60000000001</v>
      </c>
      <c r="K997" s="20">
        <v>83301.740000000005</v>
      </c>
      <c r="L997" s="20">
        <v>69427.86</v>
      </c>
      <c r="M997" s="20"/>
      <c r="N997" s="20">
        <v>51409.25</v>
      </c>
    </row>
    <row r="998" spans="1:14" x14ac:dyDescent="0.2">
      <c r="A998" s="17">
        <v>50078.02</v>
      </c>
      <c r="B998" s="17">
        <v>88456.86</v>
      </c>
      <c r="C998" s="17"/>
      <c r="D998" s="17">
        <v>81935.95</v>
      </c>
      <c r="K998" s="20">
        <v>43946.75</v>
      </c>
      <c r="L998" s="20">
        <v>84020.38</v>
      </c>
      <c r="M998" s="20"/>
      <c r="N998" s="20">
        <v>51520.07</v>
      </c>
    </row>
    <row r="999" spans="1:14" x14ac:dyDescent="0.2">
      <c r="A999" s="17">
        <v>60507.27</v>
      </c>
      <c r="B999" s="17">
        <v>72741.279999999999</v>
      </c>
      <c r="C999" s="17"/>
      <c r="D999" s="17">
        <v>76280.28</v>
      </c>
      <c r="K999" s="20">
        <v>60314.23</v>
      </c>
      <c r="L999" s="20">
        <v>59722.239999999998</v>
      </c>
      <c r="M999" s="20"/>
      <c r="N999" s="20">
        <v>77454.75</v>
      </c>
    </row>
    <row r="1000" spans="1:14" x14ac:dyDescent="0.2">
      <c r="A1000" s="17">
        <v>5957.9430000000002</v>
      </c>
      <c r="B1000" s="17">
        <v>65344.4</v>
      </c>
      <c r="C1000" s="17"/>
      <c r="D1000" s="17">
        <v>99880.52</v>
      </c>
      <c r="K1000" s="20">
        <v>80371.61</v>
      </c>
      <c r="L1000" s="20">
        <v>69529.06</v>
      </c>
      <c r="M1000" s="20"/>
      <c r="N1000" s="20">
        <v>66009.81</v>
      </c>
    </row>
    <row r="1001" spans="1:14" x14ac:dyDescent="0.2">
      <c r="A1001" s="17">
        <v>27830.27</v>
      </c>
      <c r="B1001" s="17">
        <v>51697.279999999999</v>
      </c>
      <c r="C1001" s="17"/>
      <c r="D1001" s="17">
        <v>100848.2</v>
      </c>
      <c r="K1001" s="20">
        <v>76558.09</v>
      </c>
      <c r="L1001" s="20">
        <v>71440.77</v>
      </c>
      <c r="M1001" s="20"/>
      <c r="N1001" s="20">
        <v>52708.31</v>
      </c>
    </row>
    <row r="1002" spans="1:14" x14ac:dyDescent="0.2">
      <c r="A1002" s="17">
        <v>198877.4</v>
      </c>
      <c r="B1002" s="17">
        <v>94608.93</v>
      </c>
      <c r="C1002" s="17"/>
      <c r="D1002" s="17">
        <v>117531.5</v>
      </c>
      <c r="K1002" s="20">
        <v>64147.35</v>
      </c>
      <c r="L1002" s="20">
        <v>62666.15</v>
      </c>
      <c r="M1002" s="20"/>
      <c r="N1002" s="20">
        <v>160863.6</v>
      </c>
    </row>
    <row r="1003" spans="1:14" x14ac:dyDescent="0.2">
      <c r="A1003" s="17">
        <v>61078.239999999998</v>
      </c>
      <c r="B1003" s="17">
        <v>70225.56</v>
      </c>
      <c r="C1003" s="17"/>
      <c r="D1003" s="17">
        <v>133455.20000000001</v>
      </c>
      <c r="K1003" s="20">
        <v>55273.83</v>
      </c>
      <c r="L1003" s="20">
        <v>46758.96</v>
      </c>
      <c r="M1003" s="20"/>
      <c r="N1003" s="20">
        <v>57829.83</v>
      </c>
    </row>
    <row r="1004" spans="1:14" x14ac:dyDescent="0.2">
      <c r="A1004" s="17">
        <v>34525.120000000003</v>
      </c>
      <c r="B1004" s="17">
        <v>38043.35</v>
      </c>
      <c r="C1004" s="17"/>
      <c r="D1004" s="17">
        <v>44141.59</v>
      </c>
      <c r="K1004" s="20">
        <v>70297</v>
      </c>
      <c r="L1004" s="20">
        <v>57504.25</v>
      </c>
      <c r="M1004" s="20"/>
      <c r="N1004" s="20">
        <v>74496.55</v>
      </c>
    </row>
    <row r="1005" spans="1:14" x14ac:dyDescent="0.2">
      <c r="A1005" s="17">
        <v>11384.5</v>
      </c>
      <c r="B1005" s="17">
        <v>50452.88</v>
      </c>
      <c r="C1005" s="17"/>
      <c r="D1005" s="17">
        <v>44990.75</v>
      </c>
      <c r="K1005" s="20">
        <v>47169.53</v>
      </c>
      <c r="L1005" s="20">
        <v>65673.600000000006</v>
      </c>
      <c r="M1005" s="20"/>
      <c r="N1005" s="20">
        <v>26183.91</v>
      </c>
    </row>
    <row r="1006" spans="1:14" x14ac:dyDescent="0.2">
      <c r="A1006" s="17">
        <v>36413.03</v>
      </c>
      <c r="B1006" s="17">
        <v>107066.6</v>
      </c>
      <c r="C1006" s="17"/>
      <c r="D1006" s="17">
        <v>109423.3</v>
      </c>
      <c r="K1006" s="20">
        <v>110859.9</v>
      </c>
      <c r="L1006" s="20">
        <v>78144.960000000006</v>
      </c>
      <c r="M1006" s="20"/>
      <c r="N1006" s="20">
        <v>42026.25</v>
      </c>
    </row>
    <row r="1007" spans="1:14" x14ac:dyDescent="0.2">
      <c r="A1007" s="17">
        <v>46525.06</v>
      </c>
      <c r="B1007" s="17">
        <v>77229.960000000006</v>
      </c>
      <c r="C1007" s="17"/>
      <c r="D1007" s="17">
        <v>234028.5</v>
      </c>
      <c r="K1007" s="20">
        <v>20860.21</v>
      </c>
      <c r="L1007" s="20">
        <v>114497.7</v>
      </c>
      <c r="M1007" s="20"/>
      <c r="N1007" s="20">
        <v>29409</v>
      </c>
    </row>
    <row r="1008" spans="1:14" x14ac:dyDescent="0.2">
      <c r="A1008" s="17">
        <v>39258.25</v>
      </c>
      <c r="B1008" s="17">
        <v>191879.3</v>
      </c>
      <c r="C1008" s="17"/>
      <c r="D1008" s="17">
        <v>104752.7</v>
      </c>
      <c r="K1008" s="20">
        <v>60631.49</v>
      </c>
      <c r="L1008" s="20">
        <v>53700.91</v>
      </c>
      <c r="M1008" s="20"/>
      <c r="N1008" s="20">
        <v>41525.46</v>
      </c>
    </row>
    <row r="1009" spans="1:14" x14ac:dyDescent="0.2">
      <c r="A1009" s="17">
        <v>33417.760000000002</v>
      </c>
      <c r="B1009" s="17">
        <v>62153.73</v>
      </c>
      <c r="C1009" s="17"/>
      <c r="D1009" s="17">
        <v>23608.959999999999</v>
      </c>
      <c r="K1009" s="20">
        <v>9514.5630000000001</v>
      </c>
      <c r="L1009" s="20">
        <v>87832.87</v>
      </c>
      <c r="M1009" s="20"/>
      <c r="N1009" s="20">
        <v>57667.3</v>
      </c>
    </row>
    <row r="1010" spans="1:14" x14ac:dyDescent="0.2">
      <c r="A1010" s="17">
        <v>72816.52</v>
      </c>
      <c r="B1010" s="17">
        <v>103671.8</v>
      </c>
      <c r="C1010" s="17"/>
      <c r="D1010" s="17">
        <v>138770</v>
      </c>
      <c r="K1010" s="20">
        <v>85375.48</v>
      </c>
      <c r="L1010" s="20">
        <v>108199.4</v>
      </c>
      <c r="M1010" s="20"/>
      <c r="N1010" s="20">
        <v>38546.46</v>
      </c>
    </row>
    <row r="1011" spans="1:14" x14ac:dyDescent="0.2">
      <c r="A1011" s="17">
        <v>16350.42</v>
      </c>
      <c r="B1011" s="17">
        <v>117613.2</v>
      </c>
      <c r="C1011" s="17"/>
      <c r="D1011" s="17">
        <v>52176.61</v>
      </c>
      <c r="K1011" s="20">
        <v>79341.86</v>
      </c>
      <c r="L1011" s="20">
        <v>78000.12</v>
      </c>
      <c r="M1011" s="20"/>
      <c r="N1011" s="20">
        <v>94917.05</v>
      </c>
    </row>
    <row r="1012" spans="1:14" x14ac:dyDescent="0.2">
      <c r="A1012" s="17">
        <v>33964.29</v>
      </c>
      <c r="B1012" s="17">
        <v>71589.5</v>
      </c>
      <c r="C1012" s="17"/>
      <c r="D1012" s="17">
        <v>33942.5</v>
      </c>
      <c r="K1012" s="20">
        <v>54611.1</v>
      </c>
      <c r="L1012" s="20">
        <v>83833.16</v>
      </c>
      <c r="M1012" s="20"/>
      <c r="N1012" s="20">
        <v>44066.76</v>
      </c>
    </row>
    <row r="1013" spans="1:14" x14ac:dyDescent="0.2">
      <c r="A1013" s="17">
        <v>140144.79999999999</v>
      </c>
      <c r="B1013" s="17">
        <v>65347.360000000001</v>
      </c>
      <c r="C1013" s="17"/>
      <c r="D1013" s="17">
        <v>73141.34</v>
      </c>
      <c r="K1013" s="20">
        <v>50730.61</v>
      </c>
      <c r="L1013" s="20">
        <v>78540.759999999995</v>
      </c>
      <c r="M1013" s="20"/>
      <c r="N1013" s="20">
        <v>32006.639999999999</v>
      </c>
    </row>
    <row r="1014" spans="1:14" x14ac:dyDescent="0.2">
      <c r="A1014" s="17">
        <v>150757.29999999999</v>
      </c>
      <c r="B1014" s="17">
        <v>116218.9</v>
      </c>
      <c r="C1014" s="17"/>
      <c r="D1014" s="17">
        <v>60749.5</v>
      </c>
      <c r="K1014" s="20">
        <v>67589.91</v>
      </c>
      <c r="L1014" s="20">
        <v>83523.600000000006</v>
      </c>
      <c r="M1014" s="20"/>
      <c r="N1014" s="20">
        <v>51710.43</v>
      </c>
    </row>
    <row r="1015" spans="1:14" x14ac:dyDescent="0.2">
      <c r="A1015" s="17">
        <v>25140.19</v>
      </c>
      <c r="B1015" s="17">
        <v>67024.039999999994</v>
      </c>
      <c r="C1015" s="17"/>
      <c r="D1015" s="17">
        <v>70985.039999999994</v>
      </c>
      <c r="K1015" s="20">
        <v>103341.1</v>
      </c>
      <c r="L1015" s="20">
        <v>86685.66</v>
      </c>
      <c r="M1015" s="20"/>
      <c r="N1015" s="20">
        <v>58630.23</v>
      </c>
    </row>
    <row r="1016" spans="1:14" x14ac:dyDescent="0.2">
      <c r="A1016" s="17">
        <v>58479.7</v>
      </c>
      <c r="B1016" s="17">
        <v>67177.59</v>
      </c>
      <c r="C1016" s="17"/>
      <c r="D1016" s="17">
        <v>48578.57</v>
      </c>
      <c r="K1016" s="20">
        <v>116314.4</v>
      </c>
      <c r="L1016" s="20">
        <v>78448.95</v>
      </c>
      <c r="M1016" s="20"/>
      <c r="N1016" s="20">
        <v>49474.3</v>
      </c>
    </row>
    <row r="1017" spans="1:14" x14ac:dyDescent="0.2">
      <c r="A1017" s="17">
        <v>12716.02</v>
      </c>
      <c r="B1017" s="17">
        <v>95091.19</v>
      </c>
      <c r="C1017" s="17"/>
      <c r="D1017" s="17">
        <v>20761.759999999998</v>
      </c>
      <c r="K1017" s="20">
        <v>67748.66</v>
      </c>
      <c r="L1017" s="20">
        <v>38091.760000000002</v>
      </c>
      <c r="M1017" s="20"/>
      <c r="N1017" s="20">
        <v>49286.53</v>
      </c>
    </row>
    <row r="1018" spans="1:14" x14ac:dyDescent="0.2">
      <c r="A1018" s="17">
        <v>29615.34</v>
      </c>
      <c r="B1018" s="17">
        <v>30618.48</v>
      </c>
      <c r="C1018" s="17"/>
      <c r="D1018" s="17">
        <v>53043.13</v>
      </c>
      <c r="K1018" s="20">
        <v>49750.76</v>
      </c>
      <c r="L1018" s="20">
        <v>73163.25</v>
      </c>
      <c r="M1018" s="20"/>
      <c r="N1018" s="20">
        <v>70061.78</v>
      </c>
    </row>
    <row r="1019" spans="1:14" x14ac:dyDescent="0.2">
      <c r="A1019" s="17">
        <v>25812.34</v>
      </c>
      <c r="B1019" s="17">
        <v>73078.73</v>
      </c>
      <c r="C1019" s="17"/>
      <c r="D1019" s="17">
        <v>99465.919999999998</v>
      </c>
      <c r="K1019" s="20">
        <v>31109.77</v>
      </c>
      <c r="L1019" s="20">
        <v>82671.179999999993</v>
      </c>
      <c r="M1019" s="20"/>
      <c r="N1019" s="20">
        <v>55304.49</v>
      </c>
    </row>
    <row r="1020" spans="1:14" x14ac:dyDescent="0.2">
      <c r="A1020" s="17">
        <v>43650.15</v>
      </c>
      <c r="B1020" s="17">
        <v>75628.460000000006</v>
      </c>
      <c r="C1020" s="17"/>
      <c r="D1020" s="17">
        <v>84930.96</v>
      </c>
      <c r="K1020" s="20">
        <v>68806.34</v>
      </c>
      <c r="L1020" s="20">
        <v>38764.050000000003</v>
      </c>
      <c r="M1020" s="20"/>
      <c r="N1020" s="20">
        <v>57402.95</v>
      </c>
    </row>
    <row r="1021" spans="1:14" x14ac:dyDescent="0.2">
      <c r="A1021" s="17">
        <v>29397.66</v>
      </c>
      <c r="B1021" s="17">
        <v>38441.03</v>
      </c>
      <c r="C1021" s="17"/>
      <c r="D1021" s="17">
        <v>162217.5</v>
      </c>
      <c r="K1021" s="20">
        <v>63714.68</v>
      </c>
      <c r="L1021" s="20">
        <v>72041.41</v>
      </c>
      <c r="M1021" s="20"/>
      <c r="N1021" s="20">
        <v>39383.769999999997</v>
      </c>
    </row>
    <row r="1022" spans="1:14" x14ac:dyDescent="0.2">
      <c r="A1022" s="17">
        <v>11178.13</v>
      </c>
      <c r="B1022" s="17">
        <v>72886.13</v>
      </c>
      <c r="C1022" s="17"/>
      <c r="D1022" s="17">
        <v>147667</v>
      </c>
      <c r="K1022" s="20">
        <v>108384.5</v>
      </c>
      <c r="L1022" s="20">
        <v>59113.25</v>
      </c>
      <c r="M1022" s="20"/>
      <c r="N1022" s="20">
        <v>53758.16</v>
      </c>
    </row>
    <row r="1023" spans="1:14" x14ac:dyDescent="0.2">
      <c r="A1023" s="17">
        <v>34291.33</v>
      </c>
      <c r="B1023" s="17">
        <v>39574.26</v>
      </c>
      <c r="C1023" s="17"/>
      <c r="D1023" s="17">
        <v>176675.7</v>
      </c>
      <c r="K1023" s="20">
        <v>52771.56</v>
      </c>
      <c r="L1023" s="20">
        <v>135676.6</v>
      </c>
      <c r="M1023" s="20"/>
      <c r="N1023" s="20">
        <v>78650.94</v>
      </c>
    </row>
    <row r="1024" spans="1:14" x14ac:dyDescent="0.2">
      <c r="A1024" s="17">
        <v>14050.56</v>
      </c>
      <c r="B1024" s="17">
        <v>139300.9</v>
      </c>
      <c r="C1024" s="17"/>
      <c r="D1024" s="17">
        <v>318158.8</v>
      </c>
      <c r="K1024" s="20">
        <v>32367.66</v>
      </c>
      <c r="L1024" s="20">
        <v>112319.4</v>
      </c>
      <c r="M1024" s="20"/>
      <c r="N1024" s="20">
        <v>66584.66</v>
      </c>
    </row>
    <row r="1025" spans="1:14" x14ac:dyDescent="0.2">
      <c r="A1025" s="17">
        <v>5819.5919999999996</v>
      </c>
      <c r="B1025" s="17">
        <v>97006.38</v>
      </c>
      <c r="C1025" s="17"/>
      <c r="D1025" s="17">
        <v>39575.760000000002</v>
      </c>
      <c r="K1025" s="20">
        <v>32249.42</v>
      </c>
      <c r="L1025" s="20">
        <v>54448.480000000003</v>
      </c>
      <c r="M1025" s="20"/>
      <c r="N1025" s="20">
        <v>72531.53</v>
      </c>
    </row>
    <row r="1026" spans="1:14" x14ac:dyDescent="0.2">
      <c r="A1026" s="17">
        <v>39788.129999999997</v>
      </c>
      <c r="B1026" s="17">
        <v>46837.66</v>
      </c>
      <c r="C1026" s="17"/>
      <c r="D1026" s="17">
        <v>175189</v>
      </c>
      <c r="K1026" s="20">
        <v>93253.3</v>
      </c>
      <c r="L1026" s="20">
        <v>94001.24</v>
      </c>
      <c r="M1026" s="20"/>
      <c r="N1026" s="20">
        <v>80438.84</v>
      </c>
    </row>
    <row r="1027" spans="1:14" x14ac:dyDescent="0.2">
      <c r="A1027" s="17">
        <v>27817.5</v>
      </c>
      <c r="B1027" s="17">
        <v>138710.20000000001</v>
      </c>
      <c r="C1027" s="17"/>
      <c r="D1027" s="17">
        <v>26999.06</v>
      </c>
      <c r="K1027" s="20">
        <v>33841.49</v>
      </c>
      <c r="L1027" s="20">
        <v>106529.4</v>
      </c>
      <c r="M1027" s="20"/>
      <c r="N1027" s="20">
        <v>79040.289999999994</v>
      </c>
    </row>
    <row r="1028" spans="1:14" x14ac:dyDescent="0.2">
      <c r="A1028" s="17">
        <v>33564.99</v>
      </c>
      <c r="B1028" s="17">
        <v>86640.38</v>
      </c>
      <c r="C1028" s="17"/>
      <c r="D1028" s="17">
        <v>161914.20000000001</v>
      </c>
      <c r="K1028" s="20">
        <v>11223.85</v>
      </c>
      <c r="L1028" s="20">
        <v>82499.91</v>
      </c>
      <c r="M1028" s="20"/>
      <c r="N1028" s="20">
        <v>73919.47</v>
      </c>
    </row>
    <row r="1029" spans="1:14" x14ac:dyDescent="0.2">
      <c r="A1029" s="17">
        <v>27968.17</v>
      </c>
      <c r="B1029" s="17">
        <v>96243.27</v>
      </c>
      <c r="C1029" s="17"/>
      <c r="D1029" s="17">
        <v>158581.79999999999</v>
      </c>
      <c r="K1029" s="20">
        <v>73392.929999999993</v>
      </c>
      <c r="L1029" s="20">
        <v>57190.720000000001</v>
      </c>
      <c r="M1029" s="20"/>
      <c r="N1029" s="20">
        <v>43749.21</v>
      </c>
    </row>
    <row r="1030" spans="1:14" x14ac:dyDescent="0.2">
      <c r="A1030" s="17">
        <v>5256.4669999999996</v>
      </c>
      <c r="B1030" s="17">
        <v>77013.81</v>
      </c>
      <c r="C1030" s="17"/>
      <c r="D1030" s="17">
        <v>88805.87</v>
      </c>
      <c r="K1030" s="20">
        <v>86075.69</v>
      </c>
      <c r="L1030" s="20">
        <v>62611.67</v>
      </c>
      <c r="M1030" s="20"/>
      <c r="N1030" s="20">
        <v>63640.13</v>
      </c>
    </row>
    <row r="1031" spans="1:14" x14ac:dyDescent="0.2">
      <c r="A1031" s="17">
        <v>48986.76</v>
      </c>
      <c r="B1031" s="17">
        <v>77483.240000000005</v>
      </c>
      <c r="C1031" s="17"/>
      <c r="D1031" s="17">
        <v>108560.5</v>
      </c>
      <c r="K1031" s="20">
        <v>101562.5</v>
      </c>
      <c r="L1031" s="20">
        <v>94511.12</v>
      </c>
      <c r="M1031" s="20"/>
      <c r="N1031" s="20">
        <v>82750.460000000006</v>
      </c>
    </row>
    <row r="1032" spans="1:14" x14ac:dyDescent="0.2">
      <c r="A1032" s="17">
        <v>134300.1</v>
      </c>
      <c r="B1032" s="17">
        <v>57950.01</v>
      </c>
      <c r="C1032" s="17"/>
      <c r="D1032" s="17">
        <v>211938.8</v>
      </c>
      <c r="K1032" s="20">
        <v>49175.38</v>
      </c>
      <c r="L1032" s="20">
        <v>56420.53</v>
      </c>
      <c r="M1032" s="20"/>
      <c r="N1032" s="20">
        <v>70837.98</v>
      </c>
    </row>
    <row r="1033" spans="1:14" x14ac:dyDescent="0.2">
      <c r="A1033" s="17">
        <v>48442.81</v>
      </c>
      <c r="B1033" s="17">
        <v>46061.48</v>
      </c>
      <c r="C1033" s="17"/>
      <c r="D1033" s="17">
        <v>65694.77</v>
      </c>
      <c r="K1033" s="20">
        <v>67457.039999999994</v>
      </c>
      <c r="L1033" s="20">
        <v>77919.88</v>
      </c>
      <c r="M1033" s="20"/>
      <c r="N1033" s="20">
        <v>50384.31</v>
      </c>
    </row>
    <row r="1034" spans="1:14" x14ac:dyDescent="0.2">
      <c r="A1034" s="17">
        <v>9784.6380000000008</v>
      </c>
      <c r="B1034" s="17">
        <v>76742.880000000005</v>
      </c>
      <c r="C1034" s="17"/>
      <c r="D1034" s="17">
        <v>152073</v>
      </c>
      <c r="K1034" s="20">
        <v>32306.71</v>
      </c>
      <c r="L1034" s="20">
        <v>70980.960000000006</v>
      </c>
      <c r="M1034" s="20"/>
      <c r="N1034" s="20">
        <v>54876.38</v>
      </c>
    </row>
    <row r="1035" spans="1:14" x14ac:dyDescent="0.2">
      <c r="A1035" s="17">
        <v>104601.5</v>
      </c>
      <c r="B1035" s="17">
        <v>62509.81</v>
      </c>
      <c r="C1035" s="17"/>
      <c r="D1035" s="17">
        <v>20395.53</v>
      </c>
      <c r="K1035" s="20">
        <v>130016.9</v>
      </c>
      <c r="L1035" s="20">
        <v>93500.160000000003</v>
      </c>
      <c r="M1035" s="20"/>
      <c r="N1035" s="20">
        <v>83753.63</v>
      </c>
    </row>
    <row r="1036" spans="1:14" x14ac:dyDescent="0.2">
      <c r="A1036" s="17">
        <v>17702.04</v>
      </c>
      <c r="B1036" s="17">
        <v>110043</v>
      </c>
      <c r="C1036" s="17"/>
      <c r="D1036" s="17">
        <v>45171.040000000001</v>
      </c>
      <c r="K1036" s="20">
        <v>51970.42</v>
      </c>
      <c r="L1036" s="20">
        <v>63702.080000000002</v>
      </c>
      <c r="M1036" s="20"/>
      <c r="N1036" s="20">
        <v>64111.09</v>
      </c>
    </row>
    <row r="1037" spans="1:14" x14ac:dyDescent="0.2">
      <c r="A1037" s="17">
        <v>320067</v>
      </c>
      <c r="B1037" s="17">
        <v>72265.240000000005</v>
      </c>
      <c r="C1037" s="17"/>
      <c r="D1037" s="17">
        <v>53333.49</v>
      </c>
      <c r="K1037" s="20">
        <v>95540.75</v>
      </c>
      <c r="L1037" s="20">
        <v>87485.53</v>
      </c>
      <c r="M1037" s="20"/>
      <c r="N1037" s="20">
        <v>92347.38</v>
      </c>
    </row>
    <row r="1038" spans="1:14" x14ac:dyDescent="0.2">
      <c r="A1038" s="17">
        <v>67876.86</v>
      </c>
      <c r="B1038" s="17">
        <v>78283.490000000005</v>
      </c>
      <c r="C1038" s="17"/>
      <c r="D1038" s="17">
        <v>66108.55</v>
      </c>
      <c r="K1038" s="20">
        <v>89352.82</v>
      </c>
      <c r="L1038" s="20">
        <v>73551.25</v>
      </c>
      <c r="M1038" s="20"/>
      <c r="N1038" s="20">
        <v>56042.44</v>
      </c>
    </row>
    <row r="1039" spans="1:14" x14ac:dyDescent="0.2">
      <c r="A1039" s="17">
        <v>79860.86</v>
      </c>
      <c r="B1039" s="17">
        <v>74614.210000000006</v>
      </c>
      <c r="C1039" s="17"/>
      <c r="D1039" s="17">
        <v>260385.3</v>
      </c>
      <c r="K1039" s="20">
        <v>56735.39</v>
      </c>
      <c r="L1039" s="20">
        <v>105805.3</v>
      </c>
      <c r="M1039" s="20"/>
      <c r="N1039" s="20">
        <v>56780.18</v>
      </c>
    </row>
    <row r="1040" spans="1:14" x14ac:dyDescent="0.2">
      <c r="A1040" s="17">
        <v>33633</v>
      </c>
      <c r="B1040" s="17">
        <v>82672.100000000006</v>
      </c>
      <c r="C1040" s="17"/>
      <c r="D1040" s="17">
        <v>149255</v>
      </c>
      <c r="K1040" s="20">
        <v>91192.37</v>
      </c>
      <c r="L1040" s="20">
        <v>64257.96</v>
      </c>
      <c r="M1040" s="20"/>
      <c r="N1040" s="20">
        <v>41299.43</v>
      </c>
    </row>
    <row r="1041" spans="1:14" x14ac:dyDescent="0.2">
      <c r="A1041" s="17">
        <v>25195.09</v>
      </c>
      <c r="B1041" s="17">
        <v>46728.29</v>
      </c>
      <c r="C1041" s="17"/>
      <c r="D1041" s="17">
        <v>101635.5</v>
      </c>
      <c r="K1041" s="20">
        <v>46479.33</v>
      </c>
      <c r="L1041" s="20">
        <v>117013.5</v>
      </c>
      <c r="M1041" s="20"/>
      <c r="N1041" s="20">
        <v>47968.45</v>
      </c>
    </row>
    <row r="1042" spans="1:14" x14ac:dyDescent="0.2">
      <c r="A1042" s="17">
        <v>51178.53</v>
      </c>
      <c r="B1042" s="17">
        <v>121019.5</v>
      </c>
      <c r="C1042" s="17"/>
      <c r="D1042" s="17">
        <v>202349.5</v>
      </c>
      <c r="K1042" s="20">
        <v>51263.32</v>
      </c>
      <c r="L1042" s="20">
        <v>31038.57</v>
      </c>
      <c r="M1042" s="20"/>
      <c r="N1042" s="20">
        <v>33695.47</v>
      </c>
    </row>
    <row r="1043" spans="1:14" x14ac:dyDescent="0.2">
      <c r="A1043" s="17">
        <v>11714</v>
      </c>
      <c r="B1043" s="17">
        <v>36460.33</v>
      </c>
      <c r="C1043" s="17"/>
      <c r="D1043" s="17">
        <v>283843.5</v>
      </c>
      <c r="K1043" s="20">
        <v>42713.57</v>
      </c>
      <c r="L1043" s="20">
        <v>81178.42</v>
      </c>
      <c r="M1043" s="20"/>
      <c r="N1043" s="20">
        <v>69737.22</v>
      </c>
    </row>
    <row r="1044" spans="1:14" x14ac:dyDescent="0.2">
      <c r="A1044" s="17">
        <v>204202.6</v>
      </c>
      <c r="B1044" s="17">
        <v>72695.97</v>
      </c>
      <c r="C1044" s="17"/>
      <c r="D1044" s="17">
        <v>111430.7</v>
      </c>
      <c r="K1044" s="20">
        <v>60469.09</v>
      </c>
      <c r="L1044" s="20">
        <v>87596.96</v>
      </c>
      <c r="M1044" s="20"/>
      <c r="N1044" s="20">
        <v>83450.84</v>
      </c>
    </row>
    <row r="1045" spans="1:14" x14ac:dyDescent="0.2">
      <c r="A1045" s="17">
        <v>28948.49</v>
      </c>
      <c r="B1045" s="17">
        <v>58529.03</v>
      </c>
      <c r="C1045" s="17"/>
      <c r="D1045" s="17">
        <v>16574.38</v>
      </c>
      <c r="K1045" s="20">
        <v>55671.21</v>
      </c>
      <c r="L1045" s="20">
        <v>95736.5</v>
      </c>
      <c r="M1045" s="20"/>
      <c r="N1045" s="20">
        <v>64660.77</v>
      </c>
    </row>
    <row r="1046" spans="1:14" x14ac:dyDescent="0.2">
      <c r="A1046" s="17">
        <v>27713.26</v>
      </c>
      <c r="B1046" s="17">
        <v>84545.87</v>
      </c>
      <c r="C1046" s="17"/>
      <c r="D1046" s="17">
        <v>80382.559999999998</v>
      </c>
      <c r="K1046" s="20">
        <v>87480.77</v>
      </c>
      <c r="L1046" s="20">
        <v>147585.5</v>
      </c>
      <c r="M1046" s="20"/>
      <c r="N1046" s="20">
        <v>40402.519999999997</v>
      </c>
    </row>
    <row r="1047" spans="1:14" x14ac:dyDescent="0.2">
      <c r="A1047" s="17">
        <v>33379.870000000003</v>
      </c>
      <c r="B1047" s="17">
        <v>137878.39999999999</v>
      </c>
      <c r="C1047" s="17"/>
      <c r="D1047" s="17">
        <v>104948.5</v>
      </c>
      <c r="K1047" s="20">
        <v>73705.45</v>
      </c>
      <c r="L1047" s="20">
        <v>64437.120000000003</v>
      </c>
      <c r="M1047" s="20"/>
      <c r="N1047" s="20">
        <v>60410.559999999998</v>
      </c>
    </row>
    <row r="1048" spans="1:14" x14ac:dyDescent="0.2">
      <c r="A1048" s="17">
        <v>140277.20000000001</v>
      </c>
      <c r="B1048" s="17">
        <v>48070.35</v>
      </c>
      <c r="C1048" s="17"/>
      <c r="D1048" s="17">
        <v>133694.29999999999</v>
      </c>
      <c r="K1048" s="20">
        <v>78662.84</v>
      </c>
      <c r="L1048" s="20">
        <v>87403.66</v>
      </c>
      <c r="M1048" s="20"/>
      <c r="N1048" s="20">
        <v>131003</v>
      </c>
    </row>
    <row r="1049" spans="1:14" x14ac:dyDescent="0.2">
      <c r="A1049" s="17">
        <v>60476.22</v>
      </c>
      <c r="B1049" s="17">
        <v>90931.94</v>
      </c>
      <c r="C1049" s="17"/>
      <c r="D1049" s="17">
        <v>76478.45</v>
      </c>
      <c r="K1049" s="20">
        <v>48993.27</v>
      </c>
      <c r="L1049" s="20">
        <v>76718.240000000005</v>
      </c>
      <c r="M1049" s="20"/>
      <c r="N1049" s="20">
        <v>35237.21</v>
      </c>
    </row>
    <row r="1050" spans="1:14" x14ac:dyDescent="0.2">
      <c r="A1050" s="17">
        <v>11301.93</v>
      </c>
      <c r="B1050" s="17">
        <v>42782.1</v>
      </c>
      <c r="C1050" s="17"/>
      <c r="D1050" s="17">
        <v>132645.6</v>
      </c>
      <c r="K1050" s="20">
        <v>72443.25</v>
      </c>
      <c r="L1050" s="20">
        <v>75637.279999999999</v>
      </c>
      <c r="M1050" s="20"/>
      <c r="N1050" s="20">
        <v>48848.19</v>
      </c>
    </row>
    <row r="1051" spans="1:14" x14ac:dyDescent="0.2">
      <c r="A1051" s="17">
        <v>17622.2</v>
      </c>
      <c r="B1051" s="17">
        <v>111464</v>
      </c>
      <c r="C1051" s="17"/>
      <c r="D1051" s="17">
        <v>102080.7</v>
      </c>
      <c r="K1051" s="20">
        <v>43304.12</v>
      </c>
      <c r="L1051" s="20">
        <v>92206.399999999994</v>
      </c>
      <c r="M1051" s="20"/>
      <c r="N1051" s="20">
        <v>165308.4</v>
      </c>
    </row>
    <row r="1052" spans="1:14" x14ac:dyDescent="0.2">
      <c r="A1052" s="17">
        <v>28536.36</v>
      </c>
      <c r="B1052" s="17">
        <v>100953.3</v>
      </c>
      <c r="C1052" s="17"/>
      <c r="D1052" s="17">
        <v>140290.9</v>
      </c>
      <c r="K1052" s="20">
        <v>55661.39</v>
      </c>
      <c r="L1052" s="20">
        <v>76129.25</v>
      </c>
      <c r="M1052" s="20"/>
      <c r="N1052" s="20">
        <v>69568.09</v>
      </c>
    </row>
    <row r="1053" spans="1:14" x14ac:dyDescent="0.2">
      <c r="A1053" s="17">
        <v>24562.12</v>
      </c>
      <c r="B1053" s="17">
        <v>73431.25</v>
      </c>
      <c r="C1053" s="17"/>
      <c r="D1053" s="17">
        <v>106980.6</v>
      </c>
      <c r="K1053" s="20">
        <v>106295.2</v>
      </c>
      <c r="L1053" s="20">
        <v>58471.09</v>
      </c>
      <c r="M1053" s="20"/>
      <c r="N1053" s="20">
        <v>61043.01</v>
      </c>
    </row>
    <row r="1054" spans="1:14" x14ac:dyDescent="0.2">
      <c r="A1054" s="17">
        <v>110374.7</v>
      </c>
      <c r="B1054" s="17">
        <v>75129.62</v>
      </c>
      <c r="C1054" s="17"/>
      <c r="D1054" s="17">
        <v>116292.8</v>
      </c>
      <c r="K1054" s="20">
        <v>101323</v>
      </c>
      <c r="L1054" s="20">
        <v>66031.759999999995</v>
      </c>
      <c r="M1054" s="20"/>
      <c r="N1054" s="20">
        <v>48018.68</v>
      </c>
    </row>
    <row r="1055" spans="1:14" x14ac:dyDescent="0.2">
      <c r="A1055" s="17">
        <v>40059.86</v>
      </c>
      <c r="B1055" s="17">
        <v>50199.14</v>
      </c>
      <c r="C1055" s="17"/>
      <c r="D1055" s="17">
        <v>134570.1</v>
      </c>
      <c r="K1055" s="20">
        <v>61168.75</v>
      </c>
      <c r="L1055" s="20">
        <v>73137.279999999999</v>
      </c>
      <c r="M1055" s="20"/>
      <c r="N1055" s="20">
        <v>72547.87</v>
      </c>
    </row>
    <row r="1056" spans="1:14" x14ac:dyDescent="0.2">
      <c r="A1056" s="17">
        <v>95327.44</v>
      </c>
      <c r="B1056" s="17">
        <v>78245.55</v>
      </c>
      <c r="C1056" s="17"/>
      <c r="D1056" s="17">
        <v>140390.9</v>
      </c>
      <c r="K1056" s="20">
        <v>31509.78</v>
      </c>
      <c r="L1056" s="20">
        <v>98373.72</v>
      </c>
      <c r="M1056" s="20"/>
      <c r="N1056" s="20">
        <v>70169.37</v>
      </c>
    </row>
    <row r="1057" spans="1:14" x14ac:dyDescent="0.2">
      <c r="A1057" s="17">
        <v>19743.11</v>
      </c>
      <c r="B1057" s="17">
        <v>91768.02</v>
      </c>
      <c r="C1057" s="17"/>
      <c r="D1057" s="17">
        <v>122882.7</v>
      </c>
      <c r="K1057" s="20">
        <v>67440.67</v>
      </c>
      <c r="L1057" s="20">
        <v>109872.9</v>
      </c>
      <c r="M1057" s="20"/>
      <c r="N1057" s="20">
        <v>56904.51</v>
      </c>
    </row>
    <row r="1058" spans="1:14" x14ac:dyDescent="0.2">
      <c r="A1058" s="17">
        <v>13672.32</v>
      </c>
      <c r="B1058" s="17">
        <v>75413.919999999998</v>
      </c>
      <c r="C1058" s="17"/>
      <c r="D1058" s="17">
        <v>153562</v>
      </c>
      <c r="K1058" s="20">
        <v>50939.18</v>
      </c>
      <c r="L1058" s="20">
        <v>69256.63</v>
      </c>
      <c r="M1058" s="20"/>
      <c r="N1058" s="20">
        <v>37692.230000000003</v>
      </c>
    </row>
    <row r="1059" spans="1:14" x14ac:dyDescent="0.2">
      <c r="A1059" s="17">
        <v>97104</v>
      </c>
      <c r="B1059" s="17">
        <v>58075.37</v>
      </c>
      <c r="C1059" s="17"/>
      <c r="D1059" s="17">
        <v>189258.6</v>
      </c>
      <c r="K1059" s="20">
        <v>53150.87</v>
      </c>
      <c r="L1059" s="20"/>
      <c r="M1059" s="20"/>
      <c r="N1059" s="20">
        <v>98335.14</v>
      </c>
    </row>
    <row r="1060" spans="1:14" x14ac:dyDescent="0.2">
      <c r="A1060" s="17">
        <v>6878.5209999999997</v>
      </c>
      <c r="B1060" s="17"/>
      <c r="C1060" s="17"/>
      <c r="D1060" s="17">
        <v>193140.3</v>
      </c>
      <c r="K1060" s="20">
        <v>16502.349999999999</v>
      </c>
      <c r="L1060" s="20">
        <v>67389.63</v>
      </c>
      <c r="M1060" s="20"/>
      <c r="N1060" s="20">
        <v>73767.820000000007</v>
      </c>
    </row>
    <row r="1061" spans="1:14" x14ac:dyDescent="0.2">
      <c r="A1061" s="17">
        <v>18435.64</v>
      </c>
      <c r="B1061" s="17">
        <v>42811</v>
      </c>
      <c r="C1061" s="17"/>
      <c r="D1061" s="17">
        <v>176505.60000000001</v>
      </c>
      <c r="K1061" s="20">
        <v>79963.83</v>
      </c>
      <c r="L1061" s="20">
        <v>72323.63</v>
      </c>
      <c r="M1061" s="20"/>
      <c r="N1061" s="20">
        <v>51995.64</v>
      </c>
    </row>
    <row r="1062" spans="1:14" x14ac:dyDescent="0.2">
      <c r="A1062" s="17">
        <v>43430.78</v>
      </c>
      <c r="B1062" s="17">
        <v>56276.75</v>
      </c>
      <c r="C1062" s="17"/>
      <c r="D1062" s="17">
        <v>69026.009999999995</v>
      </c>
      <c r="K1062" s="20">
        <v>117278.3</v>
      </c>
      <c r="L1062" s="20">
        <v>74246.03</v>
      </c>
      <c r="M1062" s="20"/>
      <c r="N1062" s="20">
        <v>79390.210000000006</v>
      </c>
    </row>
    <row r="1063" spans="1:14" x14ac:dyDescent="0.2">
      <c r="A1063" s="17">
        <v>74615.649999999994</v>
      </c>
      <c r="B1063" s="17">
        <v>45839.35</v>
      </c>
      <c r="C1063" s="17"/>
      <c r="D1063" s="17">
        <v>78939</v>
      </c>
      <c r="K1063" s="20">
        <v>28808.99</v>
      </c>
      <c r="L1063" s="20">
        <v>56879.72</v>
      </c>
      <c r="M1063" s="20"/>
      <c r="N1063" s="20">
        <v>68958.13</v>
      </c>
    </row>
    <row r="1064" spans="1:14" x14ac:dyDescent="0.2">
      <c r="A1064" s="17">
        <v>66620.83</v>
      </c>
      <c r="B1064" s="17">
        <v>58328.36</v>
      </c>
      <c r="C1064" s="17"/>
      <c r="D1064" s="17">
        <v>211194</v>
      </c>
      <c r="K1064" s="20">
        <v>81767.490000000005</v>
      </c>
      <c r="L1064" s="20">
        <v>34245.85</v>
      </c>
      <c r="M1064" s="20"/>
      <c r="N1064" s="20">
        <v>62135.26</v>
      </c>
    </row>
    <row r="1065" spans="1:14" x14ac:dyDescent="0.2">
      <c r="A1065" s="17">
        <v>54920.46</v>
      </c>
      <c r="B1065" s="17">
        <v>42318.41</v>
      </c>
      <c r="C1065" s="17"/>
      <c r="D1065" s="17">
        <v>178074.1</v>
      </c>
      <c r="K1065" s="20">
        <v>85367.47</v>
      </c>
      <c r="L1065" s="20">
        <v>79360.02</v>
      </c>
      <c r="M1065" s="20"/>
      <c r="N1065" s="20">
        <v>62145.58</v>
      </c>
    </row>
    <row r="1066" spans="1:14" x14ac:dyDescent="0.2">
      <c r="A1066" s="17">
        <v>39214.83</v>
      </c>
      <c r="B1066" s="17">
        <v>45859.91</v>
      </c>
      <c r="C1066" s="17"/>
      <c r="D1066" s="17">
        <v>102572.7</v>
      </c>
      <c r="K1066" s="20">
        <v>98967.2</v>
      </c>
      <c r="L1066" s="20">
        <v>100417.2</v>
      </c>
      <c r="M1066" s="20"/>
      <c r="N1066" s="20">
        <v>59473.41</v>
      </c>
    </row>
    <row r="1067" spans="1:14" x14ac:dyDescent="0.2">
      <c r="A1067" s="17">
        <v>43842.58</v>
      </c>
      <c r="B1067" s="17">
        <v>85981.96</v>
      </c>
      <c r="C1067" s="17"/>
      <c r="D1067" s="17">
        <v>164811.70000000001</v>
      </c>
      <c r="K1067" s="20">
        <v>75584.990000000005</v>
      </c>
      <c r="L1067" s="20">
        <v>46539.39</v>
      </c>
      <c r="M1067" s="20"/>
      <c r="N1067" s="20">
        <v>31881.94</v>
      </c>
    </row>
    <row r="1068" spans="1:14" x14ac:dyDescent="0.2">
      <c r="A1068" s="17">
        <v>14574.89</v>
      </c>
      <c r="B1068" s="17">
        <v>40635.18</v>
      </c>
      <c r="C1068" s="17"/>
      <c r="D1068" s="17">
        <v>154886.20000000001</v>
      </c>
      <c r="K1068" s="20">
        <v>83677.259999999995</v>
      </c>
      <c r="L1068" s="20">
        <v>116010.6</v>
      </c>
      <c r="M1068" s="20"/>
      <c r="N1068" s="20">
        <v>91704.42</v>
      </c>
    </row>
    <row r="1069" spans="1:14" x14ac:dyDescent="0.2">
      <c r="A1069" s="17">
        <v>11255.33</v>
      </c>
      <c r="B1069" s="17">
        <v>105855.3</v>
      </c>
      <c r="C1069" s="17"/>
      <c r="D1069" s="17">
        <v>155534.29999999999</v>
      </c>
      <c r="K1069" s="20">
        <v>55739.97</v>
      </c>
      <c r="L1069" s="20">
        <v>85574.5</v>
      </c>
      <c r="M1069" s="20"/>
      <c r="N1069" s="20">
        <v>74389.679999999993</v>
      </c>
    </row>
    <row r="1070" spans="1:14" x14ac:dyDescent="0.2">
      <c r="A1070" s="17">
        <v>19581.990000000002</v>
      </c>
      <c r="B1070" s="17">
        <v>82312.23</v>
      </c>
      <c r="C1070" s="17"/>
      <c r="D1070" s="17">
        <v>71352.09</v>
      </c>
      <c r="K1070" s="20">
        <v>13343.36</v>
      </c>
      <c r="L1070" s="20">
        <v>60675.519999999997</v>
      </c>
      <c r="M1070" s="20"/>
      <c r="N1070" s="20">
        <v>56637.95</v>
      </c>
    </row>
    <row r="1071" spans="1:14" x14ac:dyDescent="0.2">
      <c r="A1071" s="17">
        <v>120349</v>
      </c>
      <c r="B1071" s="17">
        <v>74312.14</v>
      </c>
      <c r="C1071" s="17"/>
      <c r="D1071" s="17">
        <v>49978.06</v>
      </c>
      <c r="K1071" s="20">
        <v>78134.83</v>
      </c>
      <c r="L1071" s="20">
        <v>56028.47</v>
      </c>
      <c r="M1071" s="20"/>
      <c r="N1071" s="20">
        <v>71023.92</v>
      </c>
    </row>
    <row r="1072" spans="1:14" x14ac:dyDescent="0.2">
      <c r="A1072" s="17">
        <v>32162.55</v>
      </c>
      <c r="B1072" s="17">
        <v>36741.879999999997</v>
      </c>
      <c r="C1072" s="17"/>
      <c r="D1072" s="17">
        <v>94675.61</v>
      </c>
      <c r="K1072" s="20">
        <v>72404.69</v>
      </c>
      <c r="L1072" s="20">
        <v>93405.39</v>
      </c>
      <c r="M1072" s="20"/>
      <c r="N1072" s="20">
        <v>57824.37</v>
      </c>
    </row>
    <row r="1073" spans="1:14" x14ac:dyDescent="0.2">
      <c r="A1073" s="17">
        <v>83410.31</v>
      </c>
      <c r="B1073" s="17">
        <v>82336.28</v>
      </c>
      <c r="C1073" s="17"/>
      <c r="D1073" s="17">
        <v>110893.3</v>
      </c>
      <c r="K1073" s="20">
        <v>55053.45</v>
      </c>
      <c r="L1073" s="20">
        <v>63077.34</v>
      </c>
      <c r="M1073" s="20"/>
      <c r="N1073" s="20">
        <v>93855.63</v>
      </c>
    </row>
    <row r="1074" spans="1:14" x14ac:dyDescent="0.2">
      <c r="A1074" s="17">
        <v>50092.05</v>
      </c>
      <c r="B1074" s="17">
        <v>53328.63</v>
      </c>
      <c r="C1074" s="17"/>
      <c r="D1074" s="17">
        <v>77969.89</v>
      </c>
      <c r="K1074" s="20">
        <v>71290.31</v>
      </c>
      <c r="L1074" s="20">
        <v>74315.210000000006</v>
      </c>
      <c r="M1074" s="20"/>
      <c r="N1074" s="20">
        <v>42094.5</v>
      </c>
    </row>
    <row r="1075" spans="1:14" x14ac:dyDescent="0.2">
      <c r="A1075" s="17">
        <v>8190.9530000000004</v>
      </c>
      <c r="B1075" s="17">
        <v>80693.91</v>
      </c>
      <c r="C1075" s="17"/>
      <c r="D1075" s="17">
        <v>34595.629999999997</v>
      </c>
      <c r="K1075" s="20">
        <v>62648.02</v>
      </c>
      <c r="L1075" s="20">
        <v>93542.68</v>
      </c>
      <c r="M1075" s="20"/>
      <c r="N1075" s="20">
        <v>52926.36</v>
      </c>
    </row>
    <row r="1076" spans="1:14" x14ac:dyDescent="0.2">
      <c r="A1076" s="17">
        <v>43283.88</v>
      </c>
      <c r="B1076" s="17">
        <v>87299.99</v>
      </c>
      <c r="C1076" s="17"/>
      <c r="D1076" s="17">
        <v>186442</v>
      </c>
      <c r="K1076" s="20">
        <v>60915.82</v>
      </c>
      <c r="L1076" s="20">
        <v>57331.57</v>
      </c>
      <c r="M1076" s="20"/>
      <c r="N1076" s="20">
        <v>71992.86</v>
      </c>
    </row>
    <row r="1077" spans="1:14" x14ac:dyDescent="0.2">
      <c r="A1077" s="17">
        <v>27374.61</v>
      </c>
      <c r="B1077" s="17">
        <v>24757.05</v>
      </c>
      <c r="C1077" s="17"/>
      <c r="D1077" s="17">
        <v>154666.70000000001</v>
      </c>
      <c r="K1077" s="20">
        <v>35371.86</v>
      </c>
      <c r="L1077" s="20">
        <v>83649.45</v>
      </c>
      <c r="M1077" s="20"/>
      <c r="N1077" s="20">
        <v>70334.100000000006</v>
      </c>
    </row>
    <row r="1078" spans="1:14" x14ac:dyDescent="0.2">
      <c r="A1078" s="17">
        <v>12256.8</v>
      </c>
      <c r="B1078" s="17">
        <v>79428.33</v>
      </c>
      <c r="C1078" s="17"/>
      <c r="D1078" s="17">
        <v>71753.63</v>
      </c>
      <c r="K1078" s="20">
        <v>20310.45</v>
      </c>
      <c r="L1078" s="20">
        <v>79767.12</v>
      </c>
      <c r="M1078" s="20"/>
      <c r="N1078" s="20">
        <v>66661.25</v>
      </c>
    </row>
    <row r="1079" spans="1:14" x14ac:dyDescent="0.2">
      <c r="A1079" s="17">
        <v>48768.67</v>
      </c>
      <c r="B1079" s="17">
        <v>102546.6</v>
      </c>
      <c r="C1079" s="17"/>
      <c r="D1079" s="17">
        <v>81746.11</v>
      </c>
      <c r="K1079" s="20">
        <v>127111.4</v>
      </c>
      <c r="L1079" s="20">
        <v>69110.539999999994</v>
      </c>
      <c r="M1079" s="20"/>
      <c r="N1079" s="20">
        <v>75022.28</v>
      </c>
    </row>
    <row r="1080" spans="1:14" x14ac:dyDescent="0.2">
      <c r="A1080" s="17">
        <v>76342.77</v>
      </c>
      <c r="B1080" s="17">
        <v>77308.34</v>
      </c>
      <c r="C1080" s="17"/>
      <c r="D1080" s="17">
        <v>119643.2</v>
      </c>
      <c r="K1080" s="20">
        <v>85198.41</v>
      </c>
      <c r="L1080" s="20">
        <v>84230.12</v>
      </c>
      <c r="M1080" s="20"/>
      <c r="N1080" s="20">
        <v>81226.350000000006</v>
      </c>
    </row>
    <row r="1081" spans="1:14" x14ac:dyDescent="0.2">
      <c r="A1081" s="17">
        <v>6339.192</v>
      </c>
      <c r="B1081" s="17">
        <v>60544.12</v>
      </c>
      <c r="C1081" s="17"/>
      <c r="D1081" s="17">
        <v>273767</v>
      </c>
      <c r="K1081" s="20">
        <v>59954.29</v>
      </c>
      <c r="L1081" s="20">
        <v>107038.39999999999</v>
      </c>
      <c r="M1081" s="20"/>
      <c r="N1081" s="20">
        <v>71350.58</v>
      </c>
    </row>
    <row r="1082" spans="1:14" x14ac:dyDescent="0.2">
      <c r="A1082" s="17">
        <v>33506.17</v>
      </c>
      <c r="B1082" s="17">
        <v>100833.5</v>
      </c>
      <c r="C1082" s="17"/>
      <c r="D1082" s="17">
        <v>48339.21</v>
      </c>
      <c r="K1082" s="20">
        <v>82258.14</v>
      </c>
      <c r="L1082" s="20">
        <v>75664.7</v>
      </c>
      <c r="M1082" s="20"/>
      <c r="N1082" s="20">
        <v>39681.019999999997</v>
      </c>
    </row>
    <row r="1083" spans="1:14" x14ac:dyDescent="0.2">
      <c r="A1083" s="17">
        <v>23419.53</v>
      </c>
      <c r="B1083" s="17">
        <v>89078.13</v>
      </c>
      <c r="C1083" s="17"/>
      <c r="D1083" s="17">
        <v>52545.56</v>
      </c>
      <c r="K1083" s="20">
        <v>15275.89</v>
      </c>
      <c r="L1083" s="20">
        <v>61162.28</v>
      </c>
      <c r="M1083" s="20"/>
      <c r="N1083" s="20">
        <v>59134.25</v>
      </c>
    </row>
    <row r="1084" spans="1:14" x14ac:dyDescent="0.2">
      <c r="A1084" s="17">
        <v>49342.11</v>
      </c>
      <c r="B1084" s="17">
        <v>62317.66</v>
      </c>
      <c r="C1084" s="17"/>
      <c r="D1084" s="17">
        <v>45665.42</v>
      </c>
      <c r="K1084" s="20">
        <v>66806.600000000006</v>
      </c>
      <c r="L1084" s="20">
        <v>80873.929999999993</v>
      </c>
      <c r="M1084" s="20"/>
      <c r="N1084" s="20">
        <v>63689.32</v>
      </c>
    </row>
    <row r="1085" spans="1:14" x14ac:dyDescent="0.2">
      <c r="A1085" s="17">
        <v>17449.580000000002</v>
      </c>
      <c r="B1085" s="17">
        <v>104416.3</v>
      </c>
      <c r="C1085" s="17"/>
      <c r="D1085" s="17">
        <v>146987</v>
      </c>
      <c r="K1085" s="20">
        <v>131136.6</v>
      </c>
      <c r="L1085" s="20">
        <v>78127.25</v>
      </c>
      <c r="M1085" s="20"/>
      <c r="N1085" s="20">
        <v>67425.31</v>
      </c>
    </row>
    <row r="1086" spans="1:14" x14ac:dyDescent="0.2">
      <c r="A1086" s="17">
        <v>20074.75</v>
      </c>
      <c r="B1086" s="17">
        <v>77565.22</v>
      </c>
      <c r="C1086" s="17"/>
      <c r="D1086" s="17">
        <v>108133.5</v>
      </c>
      <c r="K1086" s="20">
        <v>65840.59</v>
      </c>
      <c r="L1086" s="20">
        <v>57056.07</v>
      </c>
      <c r="M1086" s="20"/>
      <c r="N1086" s="20">
        <v>38141.82</v>
      </c>
    </row>
    <row r="1087" spans="1:14" x14ac:dyDescent="0.2">
      <c r="A1087" s="17">
        <v>28457.98</v>
      </c>
      <c r="B1087" s="17">
        <v>48285.41</v>
      </c>
      <c r="C1087" s="17"/>
      <c r="D1087" s="17">
        <v>116167.7</v>
      </c>
      <c r="K1087" s="20">
        <v>41143.089999999997</v>
      </c>
      <c r="L1087" s="20">
        <v>63509.14</v>
      </c>
      <c r="M1087" s="20"/>
      <c r="N1087" s="20">
        <v>69414.59</v>
      </c>
    </row>
    <row r="1088" spans="1:14" x14ac:dyDescent="0.2">
      <c r="A1088" s="17">
        <v>10608.49</v>
      </c>
      <c r="B1088" s="17">
        <v>68758.009999999995</v>
      </c>
      <c r="C1088" s="17"/>
      <c r="D1088" s="17">
        <v>124401</v>
      </c>
      <c r="K1088" s="20">
        <v>94398.67</v>
      </c>
      <c r="L1088" s="20">
        <v>60341.7</v>
      </c>
      <c r="M1088" s="20"/>
      <c r="N1088" s="20">
        <v>79534.75</v>
      </c>
    </row>
    <row r="1089" spans="1:14" x14ac:dyDescent="0.2">
      <c r="A1089" s="17">
        <v>5832.3230000000003</v>
      </c>
      <c r="B1089" s="17">
        <v>62644.95</v>
      </c>
      <c r="C1089" s="17"/>
      <c r="D1089" s="17">
        <v>116353.8</v>
      </c>
      <c r="K1089" s="20">
        <v>45046.78</v>
      </c>
      <c r="L1089" s="20">
        <v>90870.26</v>
      </c>
      <c r="M1089" s="20"/>
      <c r="N1089" s="20">
        <v>61077.51</v>
      </c>
    </row>
    <row r="1090" spans="1:14" x14ac:dyDescent="0.2">
      <c r="A1090" s="17">
        <v>6970.0360000000001</v>
      </c>
      <c r="B1090" s="17">
        <v>81177.55</v>
      </c>
      <c r="C1090" s="17"/>
      <c r="D1090" s="17">
        <v>72445.27</v>
      </c>
      <c r="K1090" s="20">
        <v>143432.79999999999</v>
      </c>
      <c r="L1090" s="20">
        <v>56773.73</v>
      </c>
      <c r="M1090" s="20"/>
      <c r="N1090" s="20">
        <v>72000.98</v>
      </c>
    </row>
    <row r="1091" spans="1:14" x14ac:dyDescent="0.2">
      <c r="A1091" s="17">
        <v>98970.63</v>
      </c>
      <c r="B1091" s="17">
        <v>47463.199999999997</v>
      </c>
      <c r="C1091" s="17"/>
      <c r="D1091" s="17">
        <v>39161.93</v>
      </c>
      <c r="K1091" s="20">
        <v>106426.9</v>
      </c>
      <c r="L1091" s="20">
        <v>96165.09</v>
      </c>
      <c r="M1091" s="20"/>
      <c r="N1091" s="20">
        <v>47225.4</v>
      </c>
    </row>
    <row r="1092" spans="1:14" x14ac:dyDescent="0.2">
      <c r="A1092" s="17">
        <v>92132.36</v>
      </c>
      <c r="B1092" s="17">
        <v>174866</v>
      </c>
      <c r="C1092" s="17"/>
      <c r="D1092" s="17">
        <v>158955.1</v>
      </c>
      <c r="K1092" s="20">
        <v>79023.88</v>
      </c>
      <c r="L1092" s="20">
        <v>68974.990000000005</v>
      </c>
      <c r="M1092" s="20"/>
      <c r="N1092" s="20">
        <v>64990.66</v>
      </c>
    </row>
    <row r="1093" spans="1:14" x14ac:dyDescent="0.2">
      <c r="A1093" s="17">
        <v>75648.37</v>
      </c>
      <c r="B1093" s="17">
        <v>63127.69</v>
      </c>
      <c r="C1093" s="17"/>
      <c r="D1093" s="17">
        <v>181931.8</v>
      </c>
      <c r="K1093" s="20">
        <v>55302</v>
      </c>
      <c r="L1093" s="20">
        <v>55933.54</v>
      </c>
      <c r="M1093" s="20"/>
      <c r="N1093" s="20">
        <v>96652.25</v>
      </c>
    </row>
    <row r="1094" spans="1:14" x14ac:dyDescent="0.2">
      <c r="A1094" s="17">
        <v>67670.16</v>
      </c>
      <c r="B1094" s="17">
        <v>26497.13</v>
      </c>
      <c r="C1094" s="17"/>
      <c r="D1094" s="17">
        <v>92537.36</v>
      </c>
      <c r="K1094" s="20">
        <v>59674.23</v>
      </c>
      <c r="L1094" s="20">
        <v>72426.42</v>
      </c>
      <c r="M1094" s="20"/>
      <c r="N1094" s="20">
        <v>70220.539999999994</v>
      </c>
    </row>
    <row r="1095" spans="1:14" x14ac:dyDescent="0.2">
      <c r="A1095" s="17">
        <v>37809.93</v>
      </c>
      <c r="B1095" s="17">
        <v>69916.009999999995</v>
      </c>
      <c r="C1095" s="17"/>
      <c r="D1095" s="17">
        <v>135297.29999999999</v>
      </c>
      <c r="K1095" s="20">
        <v>56763.71</v>
      </c>
      <c r="L1095" s="20">
        <v>53548.52</v>
      </c>
      <c r="M1095" s="20"/>
      <c r="N1095" s="20">
        <v>87415.23</v>
      </c>
    </row>
    <row r="1096" spans="1:14" x14ac:dyDescent="0.2">
      <c r="A1096" s="17">
        <v>8919</v>
      </c>
      <c r="B1096" s="17">
        <v>48950.92</v>
      </c>
      <c r="C1096" s="17"/>
      <c r="D1096" s="17">
        <v>131138.6</v>
      </c>
      <c r="K1096" s="20">
        <v>44183</v>
      </c>
      <c r="L1096" s="20">
        <v>57163.25</v>
      </c>
      <c r="M1096" s="20"/>
      <c r="N1096" s="20">
        <v>46118.93</v>
      </c>
    </row>
    <row r="1097" spans="1:14" x14ac:dyDescent="0.2">
      <c r="A1097" s="17">
        <v>21094.84</v>
      </c>
      <c r="B1097" s="17">
        <v>73867.81</v>
      </c>
      <c r="C1097" s="17"/>
      <c r="D1097" s="17">
        <v>167236.20000000001</v>
      </c>
      <c r="K1097" s="20">
        <v>69519.58</v>
      </c>
      <c r="L1097" s="20">
        <v>45238.21</v>
      </c>
      <c r="M1097" s="20"/>
      <c r="N1097" s="20">
        <v>23568.3</v>
      </c>
    </row>
    <row r="1098" spans="1:14" x14ac:dyDescent="0.2">
      <c r="A1098" s="17">
        <v>23633.59</v>
      </c>
      <c r="B1098" s="17">
        <v>34484.89</v>
      </c>
      <c r="C1098" s="17"/>
      <c r="D1098" s="17">
        <v>74415.210000000006</v>
      </c>
      <c r="K1098" s="20">
        <v>57157.98</v>
      </c>
      <c r="L1098" s="20">
        <v>64340.46</v>
      </c>
      <c r="M1098" s="20"/>
      <c r="N1098" s="20">
        <v>62286.81</v>
      </c>
    </row>
    <row r="1099" spans="1:14" x14ac:dyDescent="0.2">
      <c r="A1099" s="17">
        <v>35834.19</v>
      </c>
      <c r="B1099" s="17">
        <v>67990.990000000005</v>
      </c>
      <c r="C1099" s="17"/>
      <c r="D1099" s="17">
        <v>75634.12</v>
      </c>
      <c r="K1099" s="20">
        <v>53330.79</v>
      </c>
      <c r="L1099" s="20">
        <v>48462.74</v>
      </c>
      <c r="M1099" s="20"/>
      <c r="N1099" s="20">
        <v>51790.05</v>
      </c>
    </row>
    <row r="1100" spans="1:14" x14ac:dyDescent="0.2">
      <c r="A1100" s="17">
        <v>22957.83</v>
      </c>
      <c r="B1100" s="17">
        <v>49301.09</v>
      </c>
      <c r="C1100" s="17"/>
      <c r="D1100" s="17">
        <v>40307.03</v>
      </c>
      <c r="K1100" s="20">
        <v>88814.22</v>
      </c>
      <c r="L1100" s="20">
        <v>68825.38</v>
      </c>
      <c r="M1100" s="20"/>
      <c r="N1100" s="20">
        <v>54826.09</v>
      </c>
    </row>
    <row r="1101" spans="1:14" x14ac:dyDescent="0.2">
      <c r="A1101" s="17">
        <v>218950.2</v>
      </c>
      <c r="B1101" s="17">
        <v>119995.6</v>
      </c>
      <c r="C1101" s="17"/>
      <c r="D1101" s="17">
        <v>133716.1</v>
      </c>
      <c r="K1101" s="20">
        <v>117489.60000000001</v>
      </c>
      <c r="L1101" s="20">
        <v>94912.9</v>
      </c>
      <c r="M1101" s="20"/>
      <c r="N1101" s="20">
        <v>56509.59</v>
      </c>
    </row>
    <row r="1102" spans="1:14" x14ac:dyDescent="0.2">
      <c r="A1102" s="17">
        <v>45009.54</v>
      </c>
      <c r="B1102" s="17">
        <v>134863.1</v>
      </c>
      <c r="C1102" s="17"/>
      <c r="D1102" s="17">
        <v>113253.2</v>
      </c>
      <c r="K1102" s="20">
        <v>99975.93</v>
      </c>
      <c r="L1102" s="20">
        <v>85024.88</v>
      </c>
      <c r="M1102" s="20"/>
      <c r="N1102" s="20">
        <v>82937.98</v>
      </c>
    </row>
    <row r="1103" spans="1:14" x14ac:dyDescent="0.2">
      <c r="A1103" s="17">
        <v>19527.5</v>
      </c>
      <c r="B1103" s="17">
        <v>55987.57</v>
      </c>
      <c r="C1103" s="17"/>
      <c r="D1103" s="17">
        <v>74726.259999999995</v>
      </c>
      <c r="K1103" s="20">
        <v>64563.15</v>
      </c>
      <c r="L1103" s="20">
        <v>75583.88</v>
      </c>
      <c r="M1103" s="20"/>
      <c r="N1103" s="20">
        <v>63438.63</v>
      </c>
    </row>
    <row r="1104" spans="1:14" x14ac:dyDescent="0.2">
      <c r="A1104" s="17">
        <v>57522.76</v>
      </c>
      <c r="B1104" s="17">
        <v>50025.45</v>
      </c>
      <c r="C1104" s="17"/>
      <c r="D1104" s="17">
        <v>75881.7</v>
      </c>
      <c r="K1104" s="20">
        <v>63824.7</v>
      </c>
      <c r="L1104" s="20">
        <v>60475.02</v>
      </c>
      <c r="M1104" s="20"/>
      <c r="N1104" s="20">
        <v>59960.93</v>
      </c>
    </row>
    <row r="1105" spans="1:14" x14ac:dyDescent="0.2">
      <c r="A1105" s="17">
        <v>45261.42</v>
      </c>
      <c r="B1105" s="17">
        <v>53871.29</v>
      </c>
      <c r="C1105" s="17"/>
      <c r="D1105" s="17">
        <v>59884.75</v>
      </c>
      <c r="K1105" s="20">
        <v>87142.73</v>
      </c>
      <c r="L1105" s="20">
        <v>42711.65</v>
      </c>
      <c r="M1105" s="20"/>
      <c r="N1105" s="20">
        <v>79925.88</v>
      </c>
    </row>
    <row r="1106" spans="1:14" x14ac:dyDescent="0.2">
      <c r="A1106" s="17">
        <v>20939.39</v>
      </c>
      <c r="B1106" s="17">
        <v>33028.54</v>
      </c>
      <c r="C1106" s="17"/>
      <c r="D1106" s="17">
        <v>112506.8</v>
      </c>
      <c r="K1106" s="20">
        <v>69640.87</v>
      </c>
      <c r="L1106" s="20">
        <v>73703.960000000006</v>
      </c>
      <c r="M1106" s="20"/>
      <c r="N1106" s="20">
        <v>45815.519999999997</v>
      </c>
    </row>
    <row r="1107" spans="1:14" x14ac:dyDescent="0.2">
      <c r="A1107" s="17">
        <v>20856.759999999998</v>
      </c>
      <c r="B1107" s="17">
        <v>56651.9</v>
      </c>
      <c r="C1107" s="17"/>
      <c r="D1107" s="17">
        <v>89964.800000000003</v>
      </c>
      <c r="K1107" s="20">
        <v>121744</v>
      </c>
      <c r="L1107" s="20">
        <v>72576.460000000006</v>
      </c>
      <c r="M1107" s="20"/>
      <c r="N1107" s="20">
        <v>55074.99</v>
      </c>
    </row>
    <row r="1108" spans="1:14" x14ac:dyDescent="0.2">
      <c r="A1108" s="17">
        <v>37476.5</v>
      </c>
      <c r="B1108" s="17">
        <v>62641.91</v>
      </c>
      <c r="C1108" s="17"/>
      <c r="D1108" s="17">
        <v>117515</v>
      </c>
      <c r="K1108" s="20">
        <v>49945.21</v>
      </c>
      <c r="L1108" s="20">
        <v>117557.8</v>
      </c>
      <c r="M1108" s="20"/>
      <c r="N1108" s="20">
        <v>55619.8</v>
      </c>
    </row>
    <row r="1109" spans="1:14" x14ac:dyDescent="0.2">
      <c r="A1109" s="17">
        <v>92089.82</v>
      </c>
      <c r="B1109" s="17">
        <v>93164.35</v>
      </c>
      <c r="C1109" s="17"/>
      <c r="D1109" s="17">
        <v>155428.5</v>
      </c>
      <c r="K1109" s="20">
        <v>70380.820000000007</v>
      </c>
      <c r="L1109" s="20">
        <v>53057.29</v>
      </c>
      <c r="M1109" s="20"/>
      <c r="N1109" s="20">
        <v>52797.29</v>
      </c>
    </row>
    <row r="1110" spans="1:14" x14ac:dyDescent="0.2">
      <c r="A1110" s="17">
        <v>97706.12</v>
      </c>
      <c r="B1110" s="17">
        <v>37658.49</v>
      </c>
      <c r="C1110" s="17"/>
      <c r="D1110" s="17">
        <v>213029</v>
      </c>
      <c r="K1110" s="20">
        <v>140310.70000000001</v>
      </c>
      <c r="L1110" s="20">
        <v>62786.84</v>
      </c>
      <c r="M1110" s="20"/>
      <c r="N1110" s="20">
        <v>71446.399999999994</v>
      </c>
    </row>
    <row r="1111" spans="1:14" x14ac:dyDescent="0.2">
      <c r="A1111" s="17">
        <v>27048.880000000001</v>
      </c>
      <c r="B1111" s="17">
        <v>58598.75</v>
      </c>
      <c r="C1111" s="17"/>
      <c r="D1111" s="17">
        <v>65472.66</v>
      </c>
      <c r="K1111" s="20">
        <v>66295.42</v>
      </c>
      <c r="L1111" s="20">
        <v>94353.57</v>
      </c>
      <c r="M1111" s="20"/>
      <c r="N1111" s="20">
        <v>70114.320000000007</v>
      </c>
    </row>
    <row r="1112" spans="1:14" x14ac:dyDescent="0.2">
      <c r="A1112" s="17">
        <v>19811.3</v>
      </c>
      <c r="B1112" s="17">
        <v>61606.14</v>
      </c>
      <c r="C1112" s="17"/>
      <c r="D1112" s="17">
        <v>103943.7</v>
      </c>
      <c r="K1112" s="20">
        <v>52310.76</v>
      </c>
      <c r="L1112" s="20">
        <v>51591.55</v>
      </c>
      <c r="M1112" s="20"/>
      <c r="N1112" s="20">
        <v>52369.75</v>
      </c>
    </row>
    <row r="1113" spans="1:14" x14ac:dyDescent="0.2">
      <c r="A1113" s="17">
        <v>33991.980000000003</v>
      </c>
      <c r="B1113" s="17">
        <v>32295.759999999998</v>
      </c>
      <c r="C1113" s="17"/>
      <c r="D1113" s="17">
        <v>176870.39999999999</v>
      </c>
      <c r="K1113" s="20">
        <v>114710</v>
      </c>
      <c r="L1113" s="20">
        <v>140235.29999999999</v>
      </c>
      <c r="M1113" s="20"/>
      <c r="N1113" s="20">
        <v>47439.26</v>
      </c>
    </row>
    <row r="1114" spans="1:14" x14ac:dyDescent="0.2">
      <c r="A1114" s="17">
        <v>20900.63</v>
      </c>
      <c r="B1114" s="17">
        <v>89718.31</v>
      </c>
      <c r="C1114" s="17"/>
      <c r="D1114" s="17">
        <v>224696.8</v>
      </c>
      <c r="K1114" s="20">
        <v>17390.13</v>
      </c>
      <c r="L1114" s="20">
        <v>92643.65</v>
      </c>
      <c r="M1114" s="20"/>
      <c r="N1114" s="20">
        <v>71106.8</v>
      </c>
    </row>
    <row r="1115" spans="1:14" x14ac:dyDescent="0.2">
      <c r="A1115" s="17">
        <v>33349.29</v>
      </c>
      <c r="B1115" s="17">
        <v>88985.53</v>
      </c>
      <c r="C1115" s="17"/>
      <c r="D1115" s="17">
        <v>136567</v>
      </c>
      <c r="K1115" s="20">
        <v>46519.64</v>
      </c>
      <c r="L1115" s="20">
        <v>75905.509999999995</v>
      </c>
      <c r="M1115" s="20"/>
      <c r="N1115" s="20">
        <v>61968.59</v>
      </c>
    </row>
    <row r="1116" spans="1:14" x14ac:dyDescent="0.2">
      <c r="A1116" s="17">
        <v>84007.38</v>
      </c>
      <c r="B1116" s="17">
        <v>98263.59</v>
      </c>
      <c r="C1116" s="17"/>
      <c r="D1116" s="17">
        <v>84349.69</v>
      </c>
      <c r="K1116" s="20">
        <v>84790.399999999994</v>
      </c>
      <c r="L1116" s="20">
        <v>79952.259999999995</v>
      </c>
      <c r="M1116" s="20"/>
      <c r="N1116" s="20">
        <v>48197.32</v>
      </c>
    </row>
    <row r="1117" spans="1:14" x14ac:dyDescent="0.2">
      <c r="A1117" s="17">
        <v>18606.46</v>
      </c>
      <c r="B1117" s="17">
        <v>67138.2</v>
      </c>
      <c r="C1117" s="17"/>
      <c r="D1117" s="17">
        <v>149114</v>
      </c>
      <c r="K1117" s="20">
        <v>98949.49</v>
      </c>
      <c r="L1117" s="20">
        <v>56685</v>
      </c>
      <c r="M1117" s="20"/>
      <c r="N1117" s="20">
        <v>67416.59</v>
      </c>
    </row>
    <row r="1118" spans="1:14" x14ac:dyDescent="0.2">
      <c r="A1118" s="17">
        <v>51204.79</v>
      </c>
      <c r="B1118" s="17">
        <v>43698.879999999997</v>
      </c>
      <c r="C1118" s="17"/>
      <c r="D1118" s="17">
        <v>151528</v>
      </c>
      <c r="K1118" s="20">
        <v>79744.69</v>
      </c>
      <c r="L1118" s="20">
        <v>64807.94</v>
      </c>
      <c r="M1118" s="20"/>
      <c r="N1118" s="20">
        <v>56324</v>
      </c>
    </row>
    <row r="1119" spans="1:14" x14ac:dyDescent="0.2">
      <c r="A1119" s="17">
        <v>9244.4660000000003</v>
      </c>
      <c r="B1119" s="17">
        <v>9351.2800000000007</v>
      </c>
      <c r="C1119" s="17"/>
      <c r="D1119" s="17">
        <v>185264.8</v>
      </c>
      <c r="K1119" s="20">
        <v>80774.39</v>
      </c>
      <c r="L1119" s="20">
        <v>63648.800000000003</v>
      </c>
      <c r="M1119" s="20"/>
      <c r="N1119" s="20">
        <v>41029.56</v>
      </c>
    </row>
    <row r="1120" spans="1:14" x14ac:dyDescent="0.2">
      <c r="A1120" s="17">
        <v>36660.300000000003</v>
      </c>
      <c r="B1120" s="17">
        <v>59670.62</v>
      </c>
      <c r="C1120" s="17"/>
      <c r="D1120" s="17">
        <v>55403.7</v>
      </c>
      <c r="K1120" s="20">
        <v>64745.8</v>
      </c>
      <c r="L1120" s="20">
        <v>68492.44</v>
      </c>
      <c r="M1120" s="20"/>
      <c r="N1120" s="20">
        <v>90994.93</v>
      </c>
    </row>
    <row r="1121" spans="1:14" x14ac:dyDescent="0.2">
      <c r="A1121" s="17">
        <v>26224.37</v>
      </c>
      <c r="B1121" s="17">
        <v>61469.1</v>
      </c>
      <c r="C1121" s="17"/>
      <c r="D1121" s="17">
        <v>143351.1</v>
      </c>
      <c r="K1121" s="20">
        <v>68316.37</v>
      </c>
      <c r="L1121" s="20">
        <v>71996.3</v>
      </c>
      <c r="M1121" s="20"/>
      <c r="N1121" s="20">
        <v>89269.79</v>
      </c>
    </row>
    <row r="1122" spans="1:14" x14ac:dyDescent="0.2">
      <c r="A1122" s="17">
        <v>18594.21</v>
      </c>
      <c r="B1122" s="17">
        <v>45813.33</v>
      </c>
      <c r="C1122" s="17"/>
      <c r="D1122" s="17">
        <v>154613.9</v>
      </c>
      <c r="K1122" s="20">
        <v>45022</v>
      </c>
      <c r="L1122" s="20">
        <v>84876.63</v>
      </c>
      <c r="M1122" s="20"/>
      <c r="N1122" s="20">
        <v>76238.58</v>
      </c>
    </row>
    <row r="1123" spans="1:14" x14ac:dyDescent="0.2">
      <c r="A1123" s="17">
        <v>5003.8029999999999</v>
      </c>
      <c r="B1123" s="17">
        <v>70361.64</v>
      </c>
      <c r="C1123" s="17"/>
      <c r="D1123" s="17">
        <v>110045.3</v>
      </c>
      <c r="K1123" s="20">
        <v>60545.96</v>
      </c>
      <c r="L1123" s="20">
        <v>83214.05</v>
      </c>
      <c r="M1123" s="20"/>
      <c r="N1123" s="20">
        <v>98242.47</v>
      </c>
    </row>
    <row r="1124" spans="1:14" x14ac:dyDescent="0.2">
      <c r="A1124" s="17">
        <v>71359.88</v>
      </c>
      <c r="B1124" s="17">
        <v>90695.86</v>
      </c>
      <c r="C1124" s="17"/>
      <c r="D1124" s="17">
        <v>103405</v>
      </c>
      <c r="K1124" s="20">
        <v>48130.64</v>
      </c>
      <c r="L1124" s="20">
        <v>41847.660000000003</v>
      </c>
      <c r="M1124" s="20"/>
      <c r="N1124" s="20">
        <v>75998.44</v>
      </c>
    </row>
    <row r="1125" spans="1:14" x14ac:dyDescent="0.2">
      <c r="A1125" s="17">
        <v>24043.34</v>
      </c>
      <c r="B1125" s="17">
        <v>46363.19</v>
      </c>
      <c r="C1125" s="17"/>
      <c r="D1125" s="17">
        <v>112104.5</v>
      </c>
      <c r="K1125" s="20">
        <v>110050.8</v>
      </c>
      <c r="L1125" s="20">
        <v>91302.27</v>
      </c>
      <c r="M1125" s="20"/>
      <c r="N1125" s="20">
        <v>48210.07</v>
      </c>
    </row>
    <row r="1126" spans="1:14" x14ac:dyDescent="0.2">
      <c r="A1126" s="17">
        <v>25383.31</v>
      </c>
      <c r="B1126" s="17">
        <v>80517.02</v>
      </c>
      <c r="C1126" s="17"/>
      <c r="D1126" s="17">
        <v>69142.23</v>
      </c>
      <c r="K1126" s="20">
        <v>43191.22</v>
      </c>
      <c r="L1126" s="20">
        <v>93909.43</v>
      </c>
      <c r="M1126" s="20"/>
      <c r="N1126" s="20">
        <v>54438.63</v>
      </c>
    </row>
    <row r="1127" spans="1:14" x14ac:dyDescent="0.2">
      <c r="A1127" s="17">
        <v>18461.169999999998</v>
      </c>
      <c r="B1127" s="17">
        <v>66413.710000000006</v>
      </c>
      <c r="C1127" s="17"/>
      <c r="D1127" s="17">
        <v>54873.15</v>
      </c>
      <c r="K1127" s="20">
        <v>113364.9</v>
      </c>
      <c r="L1127" s="20">
        <v>62705.96</v>
      </c>
      <c r="M1127" s="20"/>
      <c r="N1127" s="20">
        <v>43344.55</v>
      </c>
    </row>
    <row r="1128" spans="1:14" x14ac:dyDescent="0.2">
      <c r="A1128" s="17">
        <v>33812.269999999997</v>
      </c>
      <c r="B1128" s="17">
        <v>52863.79</v>
      </c>
      <c r="C1128" s="17"/>
      <c r="D1128" s="17">
        <v>120593.3</v>
      </c>
      <c r="K1128" s="20">
        <v>74502.13</v>
      </c>
      <c r="L1128" s="20">
        <v>126074.2</v>
      </c>
      <c r="M1128" s="20"/>
      <c r="N1128" s="20">
        <v>62088.3</v>
      </c>
    </row>
    <row r="1129" spans="1:14" x14ac:dyDescent="0.2">
      <c r="A1129" s="17">
        <v>137195.6</v>
      </c>
      <c r="B1129" s="17">
        <v>62174.11</v>
      </c>
      <c r="C1129" s="17"/>
      <c r="D1129" s="17">
        <v>161127.6</v>
      </c>
      <c r="K1129" s="20">
        <v>17862.669999999998</v>
      </c>
      <c r="L1129" s="20">
        <v>76255.78</v>
      </c>
      <c r="M1129" s="20"/>
      <c r="N1129" s="20">
        <v>46420.24</v>
      </c>
    </row>
    <row r="1130" spans="1:14" x14ac:dyDescent="0.2">
      <c r="A1130" s="17">
        <v>28389.06</v>
      </c>
      <c r="B1130" s="17">
        <v>97258.29</v>
      </c>
      <c r="C1130" s="17"/>
      <c r="D1130" s="17">
        <v>173457.6</v>
      </c>
      <c r="K1130" s="20">
        <v>91656.95</v>
      </c>
      <c r="L1130" s="20">
        <v>64008.46</v>
      </c>
      <c r="M1130" s="20"/>
      <c r="N1130" s="20">
        <v>39913.25</v>
      </c>
    </row>
    <row r="1131" spans="1:14" x14ac:dyDescent="0.2">
      <c r="A1131" s="17">
        <v>13155.1</v>
      </c>
      <c r="B1131" s="17">
        <v>55713.65</v>
      </c>
      <c r="C1131" s="17"/>
      <c r="D1131" s="17">
        <v>120186.6</v>
      </c>
      <c r="K1131" s="20">
        <v>54093.01</v>
      </c>
      <c r="L1131" s="20">
        <v>100805.2</v>
      </c>
      <c r="M1131" s="20"/>
      <c r="N1131" s="20">
        <v>81436.17</v>
      </c>
    </row>
    <row r="1132" spans="1:14" x14ac:dyDescent="0.2">
      <c r="A1132" s="17">
        <v>65315.48</v>
      </c>
      <c r="B1132" s="17">
        <v>83472.47</v>
      </c>
      <c r="C1132" s="17"/>
      <c r="D1132" s="17">
        <v>246670.1</v>
      </c>
      <c r="K1132" s="20">
        <v>25867.48</v>
      </c>
      <c r="L1132" s="20">
        <v>88861.08</v>
      </c>
      <c r="M1132" s="20"/>
      <c r="N1132" s="20">
        <v>62294.22</v>
      </c>
    </row>
    <row r="1133" spans="1:14" x14ac:dyDescent="0.2">
      <c r="A1133" s="17">
        <v>44893.67</v>
      </c>
      <c r="B1133" s="17">
        <v>79776.84</v>
      </c>
      <c r="C1133" s="17"/>
      <c r="D1133" s="17">
        <v>103210.3</v>
      </c>
      <c r="K1133" s="20">
        <v>94433.87</v>
      </c>
      <c r="L1133" s="20">
        <v>78310.95</v>
      </c>
      <c r="M1133" s="20"/>
      <c r="N1133" s="20">
        <v>50031.1</v>
      </c>
    </row>
    <row r="1134" spans="1:14" x14ac:dyDescent="0.2">
      <c r="A1134" s="17">
        <v>76897.399999999994</v>
      </c>
      <c r="B1134" s="17">
        <v>63569.37</v>
      </c>
      <c r="C1134" s="17"/>
      <c r="D1134" s="17">
        <v>95322.7</v>
      </c>
      <c r="K1134" s="20">
        <v>88708.88</v>
      </c>
      <c r="L1134" s="20">
        <v>143989.70000000001</v>
      </c>
      <c r="M1134" s="20"/>
      <c r="N1134" s="20">
        <v>66747.47</v>
      </c>
    </row>
    <row r="1135" spans="1:14" x14ac:dyDescent="0.2">
      <c r="A1135" s="17">
        <v>35197.32</v>
      </c>
      <c r="B1135" s="17">
        <v>87261.11</v>
      </c>
      <c r="C1135" s="17"/>
      <c r="D1135" s="17">
        <v>129365.5</v>
      </c>
      <c r="K1135" s="20">
        <v>42920.71</v>
      </c>
      <c r="L1135" s="20">
        <v>81966.73</v>
      </c>
      <c r="M1135" s="20"/>
      <c r="N1135" s="20">
        <v>53336.37</v>
      </c>
    </row>
    <row r="1136" spans="1:14" x14ac:dyDescent="0.2">
      <c r="A1136" s="17">
        <v>20228.88</v>
      </c>
      <c r="B1136" s="17">
        <v>59182.89</v>
      </c>
      <c r="C1136" s="17"/>
      <c r="D1136" s="17">
        <v>38969.29</v>
      </c>
      <c r="K1136" s="20">
        <v>72337.11</v>
      </c>
      <c r="L1136" s="20">
        <v>67814.06</v>
      </c>
      <c r="M1136" s="20"/>
      <c r="N1136" s="20">
        <v>75516.66</v>
      </c>
    </row>
    <row r="1137" spans="1:14" x14ac:dyDescent="0.2">
      <c r="A1137" s="17">
        <v>16613.240000000002</v>
      </c>
      <c r="B1137" s="17">
        <v>30135.8</v>
      </c>
      <c r="C1137" s="17"/>
      <c r="D1137" s="17">
        <v>136036.1</v>
      </c>
      <c r="K1137" s="20">
        <v>69216.78</v>
      </c>
      <c r="L1137" s="20">
        <v>67043.25</v>
      </c>
      <c r="M1137" s="20"/>
      <c r="N1137" s="20">
        <v>69574.92</v>
      </c>
    </row>
    <row r="1138" spans="1:14" x14ac:dyDescent="0.2">
      <c r="A1138" s="17">
        <v>28668.41</v>
      </c>
      <c r="B1138" s="17">
        <v>80355.740000000005</v>
      </c>
      <c r="C1138" s="17"/>
      <c r="D1138" s="17">
        <v>86867.61</v>
      </c>
      <c r="K1138" s="20">
        <v>99348.11</v>
      </c>
      <c r="L1138" s="20">
        <v>41288.129999999997</v>
      </c>
      <c r="M1138" s="20"/>
      <c r="N1138" s="20">
        <v>63829.02</v>
      </c>
    </row>
    <row r="1139" spans="1:14" x14ac:dyDescent="0.2">
      <c r="A1139" s="17">
        <v>26220.31</v>
      </c>
      <c r="B1139" s="17">
        <v>29176.55</v>
      </c>
      <c r="C1139" s="17"/>
      <c r="D1139" s="17">
        <v>133355.20000000001</v>
      </c>
      <c r="K1139" s="20">
        <v>72877.41</v>
      </c>
      <c r="L1139" s="20">
        <v>70948.89</v>
      </c>
      <c r="M1139" s="20"/>
      <c r="N1139" s="20">
        <v>64349.31</v>
      </c>
    </row>
    <row r="1140" spans="1:14" x14ac:dyDescent="0.2">
      <c r="A1140" s="17">
        <v>203896.9</v>
      </c>
      <c r="B1140" s="17">
        <v>64019.37</v>
      </c>
      <c r="C1140" s="17"/>
      <c r="D1140" s="17">
        <v>67116.94</v>
      </c>
      <c r="K1140" s="20">
        <v>54614.66</v>
      </c>
      <c r="L1140" s="20">
        <v>54323.75</v>
      </c>
      <c r="M1140" s="20"/>
      <c r="N1140" s="20">
        <v>56291.13</v>
      </c>
    </row>
    <row r="1141" spans="1:14" x14ac:dyDescent="0.2">
      <c r="A1141" s="17">
        <v>4746.1220000000003</v>
      </c>
      <c r="B1141" s="17">
        <v>39070.65</v>
      </c>
      <c r="C1141" s="17"/>
      <c r="D1141" s="17">
        <v>104515.5</v>
      </c>
      <c r="K1141" s="20">
        <v>8034.4610000000002</v>
      </c>
      <c r="L1141" s="20">
        <v>44653.72</v>
      </c>
      <c r="M1141" s="20"/>
      <c r="N1141" s="20">
        <v>84484.23</v>
      </c>
    </row>
    <row r="1142" spans="1:14" x14ac:dyDescent="0.2">
      <c r="A1142" s="17">
        <v>13295.28</v>
      </c>
      <c r="B1142" s="17">
        <v>53751.040000000001</v>
      </c>
      <c r="C1142" s="17"/>
      <c r="D1142" s="17">
        <v>180649</v>
      </c>
      <c r="K1142" s="20">
        <v>68692.070000000007</v>
      </c>
      <c r="L1142" s="20">
        <v>33724.79</v>
      </c>
      <c r="M1142" s="20"/>
      <c r="N1142" s="20">
        <v>67046.28</v>
      </c>
    </row>
    <row r="1143" spans="1:14" x14ac:dyDescent="0.2">
      <c r="A1143" s="17">
        <v>58502</v>
      </c>
      <c r="B1143" s="17">
        <v>22400.6</v>
      </c>
      <c r="C1143" s="17"/>
      <c r="D1143" s="17">
        <v>80312.36</v>
      </c>
      <c r="K1143" s="20">
        <v>30204.22</v>
      </c>
      <c r="L1143" s="20">
        <v>122392.6</v>
      </c>
      <c r="M1143" s="20"/>
      <c r="N1143" s="20">
        <v>61888.11</v>
      </c>
    </row>
    <row r="1144" spans="1:14" x14ac:dyDescent="0.2">
      <c r="A1144" s="17">
        <v>130258.8</v>
      </c>
      <c r="B1144" s="17">
        <v>122810.1</v>
      </c>
      <c r="C1144" s="17"/>
      <c r="D1144" s="17">
        <v>163420.6</v>
      </c>
      <c r="K1144" s="20">
        <v>21978.93</v>
      </c>
      <c r="L1144" s="20">
        <v>70788.42</v>
      </c>
      <c r="M1144" s="20"/>
      <c r="N1144" s="20">
        <v>79576.89</v>
      </c>
    </row>
    <row r="1145" spans="1:14" x14ac:dyDescent="0.2">
      <c r="A1145" s="17">
        <v>23343.09</v>
      </c>
      <c r="B1145" s="17">
        <v>81914.55</v>
      </c>
      <c r="C1145" s="17"/>
      <c r="D1145" s="17">
        <v>122731.9</v>
      </c>
      <c r="K1145" s="20">
        <v>44271.75</v>
      </c>
      <c r="L1145" s="20">
        <v>76977.259999999995</v>
      </c>
      <c r="M1145" s="20"/>
      <c r="N1145" s="20">
        <v>59234.67</v>
      </c>
    </row>
    <row r="1146" spans="1:14" x14ac:dyDescent="0.2">
      <c r="A1146" s="17">
        <v>15071.65</v>
      </c>
      <c r="B1146" s="17">
        <v>41351.730000000003</v>
      </c>
      <c r="C1146" s="17"/>
      <c r="D1146" s="17">
        <v>107735.3</v>
      </c>
      <c r="K1146" s="20">
        <v>117276</v>
      </c>
      <c r="L1146" s="20">
        <v>79420.47</v>
      </c>
      <c r="M1146" s="20"/>
      <c r="N1146" s="20">
        <v>51320.77</v>
      </c>
    </row>
    <row r="1147" spans="1:14" x14ac:dyDescent="0.2">
      <c r="A1147" s="17">
        <v>94411.47</v>
      </c>
      <c r="B1147" s="17">
        <v>69713.09</v>
      </c>
      <c r="C1147" s="17"/>
      <c r="D1147" s="17">
        <v>80953.960000000006</v>
      </c>
      <c r="K1147" s="20">
        <v>103584.5</v>
      </c>
      <c r="L1147" s="20">
        <v>71266.7</v>
      </c>
      <c r="M1147" s="20"/>
      <c r="N1147" s="20">
        <v>62045.2</v>
      </c>
    </row>
    <row r="1148" spans="1:14" x14ac:dyDescent="0.2">
      <c r="A1148" s="17">
        <v>120286.1</v>
      </c>
      <c r="B1148" s="17">
        <v>37300.400000000001</v>
      </c>
      <c r="C1148" s="17"/>
      <c r="D1148" s="17">
        <v>131057.5</v>
      </c>
      <c r="K1148" s="20">
        <v>119770.2</v>
      </c>
      <c r="L1148" s="20">
        <v>54152.97</v>
      </c>
      <c r="M1148" s="20"/>
      <c r="N1148" s="20">
        <v>40434.93</v>
      </c>
    </row>
    <row r="1149" spans="1:14" x14ac:dyDescent="0.2">
      <c r="A1149" s="17">
        <v>18629.560000000001</v>
      </c>
      <c r="B1149" s="17">
        <v>37934.29</v>
      </c>
      <c r="C1149" s="17"/>
      <c r="D1149" s="17">
        <v>114778.2</v>
      </c>
      <c r="K1149" s="20">
        <v>81141.91</v>
      </c>
      <c r="L1149" s="20">
        <v>72744.47</v>
      </c>
      <c r="M1149" s="20"/>
      <c r="N1149" s="20">
        <v>37339.56</v>
      </c>
    </row>
    <row r="1150" spans="1:14" x14ac:dyDescent="0.2">
      <c r="A1150" s="17">
        <v>38324.959999999999</v>
      </c>
      <c r="B1150" s="17">
        <v>79432.5</v>
      </c>
      <c r="C1150" s="17"/>
      <c r="D1150" s="17">
        <v>162580.9</v>
      </c>
      <c r="K1150" s="20">
        <v>67302</v>
      </c>
      <c r="L1150" s="20">
        <v>65488.26</v>
      </c>
      <c r="M1150" s="20"/>
      <c r="N1150" s="20">
        <v>74679.58</v>
      </c>
    </row>
    <row r="1151" spans="1:14" x14ac:dyDescent="0.2">
      <c r="A1151" s="17">
        <v>31094.880000000001</v>
      </c>
      <c r="B1151" s="17">
        <v>111570.6</v>
      </c>
      <c r="C1151" s="17"/>
      <c r="D1151" s="17">
        <v>61285.41</v>
      </c>
      <c r="K1151" s="20">
        <v>34029.440000000002</v>
      </c>
      <c r="L1151" s="20">
        <v>104523.7</v>
      </c>
      <c r="M1151" s="20"/>
      <c r="N1151" s="20">
        <v>42686</v>
      </c>
    </row>
    <row r="1152" spans="1:14" x14ac:dyDescent="0.2">
      <c r="A1152" s="17">
        <v>32793.83</v>
      </c>
      <c r="B1152" s="17">
        <v>100504.9</v>
      </c>
      <c r="C1152" s="17"/>
      <c r="D1152" s="17">
        <v>69853.460000000006</v>
      </c>
      <c r="K1152" s="20">
        <v>57749.34</v>
      </c>
      <c r="L1152" s="20">
        <v>70678.960000000006</v>
      </c>
      <c r="M1152" s="20"/>
      <c r="N1152" s="20">
        <v>35004.050000000003</v>
      </c>
    </row>
    <row r="1153" spans="1:14" x14ac:dyDescent="0.2">
      <c r="A1153" s="17">
        <v>11328.97</v>
      </c>
      <c r="B1153" s="17">
        <v>51667.01</v>
      </c>
      <c r="C1153" s="17"/>
      <c r="D1153" s="17">
        <v>26363.64</v>
      </c>
      <c r="K1153" s="20">
        <v>86298.86</v>
      </c>
      <c r="L1153" s="20">
        <v>47160.24</v>
      </c>
      <c r="M1153" s="20"/>
      <c r="N1153" s="20">
        <v>12324.48</v>
      </c>
    </row>
    <row r="1154" spans="1:14" x14ac:dyDescent="0.2">
      <c r="A1154" s="17">
        <v>14256.62</v>
      </c>
      <c r="B1154" s="17">
        <v>56885.34</v>
      </c>
      <c r="C1154" s="17"/>
      <c r="D1154" s="17">
        <v>82912.91</v>
      </c>
      <c r="K1154" s="20">
        <v>92995.41</v>
      </c>
      <c r="L1154" s="20">
        <v>68173.820000000007</v>
      </c>
      <c r="M1154" s="20"/>
      <c r="N1154" s="20">
        <v>69122.94</v>
      </c>
    </row>
    <row r="1155" spans="1:14" x14ac:dyDescent="0.2">
      <c r="A1155" s="17">
        <v>59893.38</v>
      </c>
      <c r="B1155" s="17">
        <v>66748.490000000005</v>
      </c>
      <c r="C1155" s="17"/>
      <c r="D1155" s="17">
        <v>100504.2</v>
      </c>
      <c r="K1155" s="20">
        <v>60978.67</v>
      </c>
      <c r="L1155" s="20">
        <v>101180.1</v>
      </c>
      <c r="M1155" s="20"/>
      <c r="N1155" s="20">
        <v>37094.94</v>
      </c>
    </row>
    <row r="1156" spans="1:14" x14ac:dyDescent="0.2">
      <c r="A1156" s="17">
        <v>63835.53</v>
      </c>
      <c r="B1156" s="17">
        <v>91991.5</v>
      </c>
      <c r="C1156" s="17"/>
      <c r="D1156" s="17">
        <v>114685</v>
      </c>
      <c r="K1156" s="20">
        <v>121372.9</v>
      </c>
      <c r="L1156" s="20">
        <v>78984.36</v>
      </c>
      <c r="M1156" s="20"/>
      <c r="N1156" s="20">
        <v>54523</v>
      </c>
    </row>
    <row r="1157" spans="1:14" x14ac:dyDescent="0.2">
      <c r="A1157" s="17">
        <v>10512.48</v>
      </c>
      <c r="B1157" s="17">
        <v>91614.82</v>
      </c>
      <c r="C1157" s="17"/>
      <c r="D1157" s="17">
        <v>191203.9</v>
      </c>
      <c r="K1157" s="20">
        <v>109657.7</v>
      </c>
      <c r="L1157" s="20">
        <v>159486.9</v>
      </c>
      <c r="M1157" s="20"/>
      <c r="N1157" s="20">
        <v>104791.7</v>
      </c>
    </row>
    <row r="1158" spans="1:14" x14ac:dyDescent="0.2">
      <c r="A1158" s="17">
        <v>68873.289999999994</v>
      </c>
      <c r="B1158" s="17">
        <v>166063.9</v>
      </c>
      <c r="C1158" s="17"/>
      <c r="D1158" s="17">
        <v>194303.1</v>
      </c>
      <c r="K1158" s="20">
        <v>83419.759999999995</v>
      </c>
      <c r="L1158" s="20">
        <v>51100.56</v>
      </c>
      <c r="M1158" s="20"/>
      <c r="N1158" s="20">
        <v>61847.5</v>
      </c>
    </row>
    <row r="1159" spans="1:14" x14ac:dyDescent="0.2">
      <c r="A1159" s="17">
        <v>139132.79999999999</v>
      </c>
      <c r="B1159" s="17">
        <v>36042.75</v>
      </c>
      <c r="C1159" s="17"/>
      <c r="D1159" s="17">
        <v>71929.08</v>
      </c>
      <c r="K1159" s="20">
        <v>96911.13</v>
      </c>
      <c r="L1159" s="20">
        <v>68285.179999999993</v>
      </c>
      <c r="M1159" s="20"/>
      <c r="N1159" s="20">
        <v>103256.4</v>
      </c>
    </row>
    <row r="1160" spans="1:14" x14ac:dyDescent="0.2">
      <c r="A1160" s="17">
        <v>41035.67</v>
      </c>
      <c r="B1160" s="17">
        <v>77269.23</v>
      </c>
      <c r="C1160" s="17"/>
      <c r="D1160" s="17">
        <v>74259.17</v>
      </c>
      <c r="K1160" s="20">
        <v>71878.429999999993</v>
      </c>
      <c r="L1160" s="20">
        <v>63062.7</v>
      </c>
      <c r="M1160" s="20"/>
      <c r="N1160" s="20">
        <v>80661.62</v>
      </c>
    </row>
    <row r="1161" spans="1:14" x14ac:dyDescent="0.2">
      <c r="A1161" s="17">
        <v>35792.14</v>
      </c>
      <c r="B1161" s="17">
        <v>58158.080000000002</v>
      </c>
      <c r="C1161" s="17"/>
      <c r="D1161" s="17">
        <v>54798.66</v>
      </c>
      <c r="K1161" s="20">
        <v>58563.4</v>
      </c>
      <c r="L1161" s="20">
        <v>88134.080000000002</v>
      </c>
      <c r="M1161" s="20"/>
      <c r="N1161" s="20">
        <v>60774.78</v>
      </c>
    </row>
    <row r="1162" spans="1:14" x14ac:dyDescent="0.2">
      <c r="A1162" s="17">
        <v>19399.82</v>
      </c>
      <c r="B1162" s="17">
        <v>60381.5</v>
      </c>
      <c r="C1162" s="17"/>
      <c r="D1162" s="17">
        <v>175746.3</v>
      </c>
      <c r="K1162" s="20">
        <v>74206.89</v>
      </c>
      <c r="L1162" s="20">
        <v>41171.94</v>
      </c>
      <c r="M1162" s="20"/>
      <c r="N1162" s="20">
        <v>78955.649999999994</v>
      </c>
    </row>
    <row r="1163" spans="1:14" x14ac:dyDescent="0.2">
      <c r="A1163" s="17">
        <v>15206.63</v>
      </c>
      <c r="B1163" s="17">
        <v>36283.22</v>
      </c>
      <c r="C1163" s="17"/>
      <c r="D1163" s="17">
        <v>97323.72</v>
      </c>
      <c r="K1163" s="20">
        <v>72091.22</v>
      </c>
      <c r="L1163" s="20">
        <v>64341.51</v>
      </c>
      <c r="M1163" s="20"/>
      <c r="N1163" s="20">
        <v>74416.460000000006</v>
      </c>
    </row>
    <row r="1164" spans="1:14" x14ac:dyDescent="0.2">
      <c r="A1164" s="17">
        <v>60615.89</v>
      </c>
      <c r="B1164" s="17">
        <v>69109.81</v>
      </c>
      <c r="C1164" s="17"/>
      <c r="D1164" s="17">
        <v>96247.07</v>
      </c>
      <c r="K1164" s="20">
        <v>137825.1</v>
      </c>
      <c r="L1164" s="20">
        <v>90033.55</v>
      </c>
      <c r="M1164" s="20"/>
      <c r="N1164" s="20">
        <v>70641.08</v>
      </c>
    </row>
    <row r="1165" spans="1:14" x14ac:dyDescent="0.2">
      <c r="A1165" s="17">
        <v>6423.9470000000001</v>
      </c>
      <c r="B1165" s="17">
        <v>65681.17</v>
      </c>
      <c r="C1165" s="17"/>
      <c r="D1165" s="17">
        <v>55515.51</v>
      </c>
      <c r="K1165" s="20">
        <v>91215.5</v>
      </c>
      <c r="L1165" s="20">
        <v>82220.13</v>
      </c>
      <c r="M1165" s="20"/>
      <c r="N1165" s="20">
        <v>66059.5</v>
      </c>
    </row>
    <row r="1166" spans="1:14" x14ac:dyDescent="0.2">
      <c r="A1166" s="17">
        <v>6014.23</v>
      </c>
      <c r="B1166" s="17">
        <v>91340.37</v>
      </c>
      <c r="C1166" s="17"/>
      <c r="D1166" s="17">
        <v>126357.3</v>
      </c>
      <c r="K1166" s="20">
        <v>67390.47</v>
      </c>
      <c r="L1166" s="20">
        <v>39379.870000000003</v>
      </c>
      <c r="M1166" s="20"/>
      <c r="N1166" s="20">
        <v>54047.67</v>
      </c>
    </row>
    <row r="1167" spans="1:14" x14ac:dyDescent="0.2">
      <c r="A1167" s="17">
        <v>85856.72</v>
      </c>
      <c r="B1167" s="17">
        <v>38907.47</v>
      </c>
      <c r="C1167" s="17"/>
      <c r="D1167" s="17">
        <v>59506.03</v>
      </c>
      <c r="K1167" s="20">
        <v>31425.05</v>
      </c>
      <c r="L1167" s="20">
        <v>93781.88</v>
      </c>
      <c r="M1167" s="20"/>
      <c r="N1167" s="20">
        <v>79584.429999999993</v>
      </c>
    </row>
    <row r="1168" spans="1:14" x14ac:dyDescent="0.2">
      <c r="A1168" s="17">
        <v>29955.75</v>
      </c>
      <c r="B1168" s="17">
        <v>69428.3</v>
      </c>
      <c r="C1168" s="17"/>
      <c r="D1168" s="17">
        <v>59509.75</v>
      </c>
      <c r="K1168" s="20">
        <v>20006.25</v>
      </c>
      <c r="L1168" s="20">
        <v>61508.39</v>
      </c>
      <c r="M1168" s="20"/>
      <c r="N1168" s="20">
        <v>45571.23</v>
      </c>
    </row>
    <row r="1169" spans="1:14" x14ac:dyDescent="0.2">
      <c r="A1169" s="17">
        <v>8021.1120000000001</v>
      </c>
      <c r="B1169" s="17">
        <v>48301.01</v>
      </c>
      <c r="C1169" s="17"/>
      <c r="D1169" s="17">
        <v>150573</v>
      </c>
      <c r="K1169" s="20">
        <v>68855.149999999994</v>
      </c>
      <c r="L1169" s="20">
        <v>87287.5</v>
      </c>
      <c r="M1169" s="20"/>
      <c r="N1169" s="20">
        <v>59331.25</v>
      </c>
    </row>
    <row r="1170" spans="1:14" x14ac:dyDescent="0.2">
      <c r="A1170" s="17">
        <v>41743.86</v>
      </c>
      <c r="B1170" s="17">
        <v>67040.5</v>
      </c>
      <c r="C1170" s="17"/>
      <c r="D1170" s="17">
        <v>102059.5</v>
      </c>
      <c r="K1170" s="20">
        <v>14089.33</v>
      </c>
      <c r="L1170" s="20">
        <v>77676.5</v>
      </c>
      <c r="M1170" s="20"/>
      <c r="N1170" s="20">
        <v>86137.1</v>
      </c>
    </row>
    <row r="1171" spans="1:14" x14ac:dyDescent="0.2">
      <c r="A1171" s="17">
        <v>47943.6</v>
      </c>
      <c r="B1171" s="17">
        <v>68593.73</v>
      </c>
      <c r="C1171" s="17"/>
      <c r="D1171" s="17">
        <v>44477.38</v>
      </c>
      <c r="K1171" s="20">
        <v>34085.35</v>
      </c>
      <c r="L1171" s="20">
        <v>70533.31</v>
      </c>
      <c r="M1171" s="20"/>
      <c r="N1171" s="20">
        <v>92139.53</v>
      </c>
    </row>
    <row r="1172" spans="1:14" x14ac:dyDescent="0.2">
      <c r="A1172" s="17">
        <v>48577.66</v>
      </c>
      <c r="B1172" s="17">
        <v>93297.69</v>
      </c>
      <c r="C1172" s="17"/>
      <c r="D1172" s="17">
        <v>56541.69</v>
      </c>
      <c r="K1172" s="20">
        <v>62207.74</v>
      </c>
      <c r="L1172" s="20">
        <v>70649.27</v>
      </c>
      <c r="M1172" s="20"/>
      <c r="N1172" s="20">
        <v>41554.42</v>
      </c>
    </row>
    <row r="1173" spans="1:14" x14ac:dyDescent="0.2">
      <c r="A1173" s="17">
        <v>66904.12</v>
      </c>
      <c r="B1173" s="17">
        <v>55848.14</v>
      </c>
      <c r="C1173" s="17"/>
      <c r="D1173" s="17">
        <v>37755.370000000003</v>
      </c>
      <c r="K1173" s="20">
        <v>118640.8</v>
      </c>
      <c r="L1173" s="20">
        <v>106316</v>
      </c>
      <c r="M1173" s="20"/>
      <c r="N1173" s="20">
        <v>51257.26</v>
      </c>
    </row>
    <row r="1174" spans="1:14" x14ac:dyDescent="0.2">
      <c r="A1174" s="17">
        <v>33348.879999999997</v>
      </c>
      <c r="B1174" s="17">
        <v>100472.5</v>
      </c>
      <c r="C1174" s="17"/>
      <c r="D1174" s="17">
        <v>151026.5</v>
      </c>
      <c r="K1174" s="20">
        <v>40237.050000000003</v>
      </c>
      <c r="L1174" s="20">
        <v>48108.68</v>
      </c>
      <c r="M1174" s="20"/>
      <c r="N1174" s="20">
        <v>46823.29</v>
      </c>
    </row>
    <row r="1175" spans="1:14" x14ac:dyDescent="0.2">
      <c r="A1175" s="17">
        <v>42205.89</v>
      </c>
      <c r="B1175" s="17">
        <v>45357.38</v>
      </c>
      <c r="C1175" s="17"/>
      <c r="D1175" s="17">
        <v>188823.6</v>
      </c>
      <c r="K1175" s="20">
        <v>27610.42</v>
      </c>
      <c r="L1175" s="20">
        <v>48714.02</v>
      </c>
      <c r="M1175" s="20"/>
      <c r="N1175" s="20">
        <v>51131.75</v>
      </c>
    </row>
    <row r="1176" spans="1:14" x14ac:dyDescent="0.2">
      <c r="A1176" s="17">
        <v>44563.69</v>
      </c>
      <c r="B1176" s="17">
        <v>55581.89</v>
      </c>
      <c r="C1176" s="17"/>
      <c r="D1176" s="17">
        <v>169136.2</v>
      </c>
      <c r="K1176" s="20">
        <v>75593.600000000006</v>
      </c>
      <c r="L1176" s="20">
        <v>69035.62</v>
      </c>
      <c r="M1176" s="20"/>
      <c r="N1176" s="20">
        <v>89019.15</v>
      </c>
    </row>
    <row r="1177" spans="1:14" x14ac:dyDescent="0.2">
      <c r="A1177" s="17">
        <v>25130.05</v>
      </c>
      <c r="B1177" s="17">
        <v>39665.370000000003</v>
      </c>
      <c r="C1177" s="17"/>
      <c r="D1177" s="17">
        <v>163618.9</v>
      </c>
      <c r="K1177" s="20">
        <v>33891.660000000003</v>
      </c>
      <c r="L1177" s="20">
        <v>85551.88</v>
      </c>
      <c r="M1177" s="20"/>
      <c r="N1177" s="20">
        <v>72077.62</v>
      </c>
    </row>
    <row r="1178" spans="1:14" x14ac:dyDescent="0.2">
      <c r="A1178" s="17">
        <v>8580.8289999999997</v>
      </c>
      <c r="B1178" s="17">
        <v>68774.36</v>
      </c>
      <c r="C1178" s="17"/>
      <c r="D1178" s="17">
        <v>229298.1</v>
      </c>
      <c r="K1178" s="20">
        <v>83740.479999999996</v>
      </c>
      <c r="L1178" s="20">
        <v>41415.72</v>
      </c>
      <c r="M1178" s="20"/>
      <c r="N1178" s="20">
        <v>64320.87</v>
      </c>
    </row>
    <row r="1179" spans="1:14" x14ac:dyDescent="0.2">
      <c r="A1179" s="17">
        <v>56724.38</v>
      </c>
      <c r="B1179" s="17">
        <v>35272.32</v>
      </c>
      <c r="C1179" s="17"/>
      <c r="D1179" s="17">
        <v>117626.1</v>
      </c>
      <c r="K1179" s="20">
        <v>99262.79</v>
      </c>
      <c r="L1179" s="20">
        <v>80824.03</v>
      </c>
      <c r="M1179" s="20"/>
      <c r="N1179" s="20">
        <v>31704.01</v>
      </c>
    </row>
    <row r="1180" spans="1:14" x14ac:dyDescent="0.2">
      <c r="A1180" s="17">
        <v>96149.99</v>
      </c>
      <c r="B1180" s="17">
        <v>61220.81</v>
      </c>
      <c r="C1180" s="17"/>
      <c r="D1180" s="17">
        <v>135919.29999999999</v>
      </c>
      <c r="K1180" s="20">
        <v>61595.4</v>
      </c>
      <c r="L1180" s="20">
        <v>85648.25</v>
      </c>
      <c r="M1180" s="20"/>
      <c r="N1180" s="20">
        <v>46623.040000000001</v>
      </c>
    </row>
    <row r="1181" spans="1:14" x14ac:dyDescent="0.2">
      <c r="A1181" s="17">
        <v>82056.679999999993</v>
      </c>
      <c r="B1181" s="17">
        <v>70817</v>
      </c>
      <c r="C1181" s="17"/>
      <c r="D1181" s="17">
        <v>116862.1</v>
      </c>
      <c r="K1181" s="20">
        <v>26626.18</v>
      </c>
      <c r="L1181" s="20">
        <v>60468.23</v>
      </c>
      <c r="M1181" s="20"/>
      <c r="N1181" s="20">
        <v>53749.35</v>
      </c>
    </row>
    <row r="1182" spans="1:14" x14ac:dyDescent="0.2">
      <c r="A1182" s="17">
        <v>76853.710000000006</v>
      </c>
      <c r="B1182" s="17">
        <v>55285.68</v>
      </c>
      <c r="C1182" s="17"/>
      <c r="D1182" s="17">
        <v>102552.9</v>
      </c>
      <c r="K1182" s="20">
        <v>115794.3</v>
      </c>
      <c r="L1182" s="20">
        <v>63614.37</v>
      </c>
      <c r="M1182" s="20"/>
      <c r="N1182" s="20">
        <v>47073.02</v>
      </c>
    </row>
    <row r="1183" spans="1:14" x14ac:dyDescent="0.2">
      <c r="A1183" s="17">
        <v>16535.740000000002</v>
      </c>
      <c r="B1183" s="17">
        <v>42789.24</v>
      </c>
      <c r="C1183" s="17"/>
      <c r="D1183" s="17">
        <v>136694.20000000001</v>
      </c>
      <c r="K1183" s="20">
        <v>49036.37</v>
      </c>
      <c r="L1183" s="20">
        <v>51588.04</v>
      </c>
      <c r="M1183" s="20"/>
      <c r="N1183" s="20">
        <v>71313.87</v>
      </c>
    </row>
    <row r="1184" spans="1:14" x14ac:dyDescent="0.2">
      <c r="A1184" s="17">
        <v>40475.42</v>
      </c>
      <c r="B1184" s="17">
        <v>29829.45</v>
      </c>
      <c r="C1184" s="17"/>
      <c r="D1184" s="17">
        <v>75756.67</v>
      </c>
      <c r="K1184" s="20">
        <v>46649.93</v>
      </c>
      <c r="L1184" s="20">
        <v>116846.1</v>
      </c>
      <c r="M1184" s="20"/>
      <c r="N1184" s="20">
        <v>73785.740000000005</v>
      </c>
    </row>
    <row r="1185" spans="1:14" x14ac:dyDescent="0.2">
      <c r="A1185" s="17">
        <v>93798.34</v>
      </c>
      <c r="B1185" s="17">
        <v>112455.6</v>
      </c>
      <c r="C1185" s="17"/>
      <c r="D1185" s="17">
        <v>63365.54</v>
      </c>
      <c r="K1185" s="20">
        <v>44388.54</v>
      </c>
      <c r="L1185" s="20">
        <v>57543.06</v>
      </c>
      <c r="M1185" s="20"/>
      <c r="N1185" s="20">
        <v>53266.05</v>
      </c>
    </row>
    <row r="1186" spans="1:14" x14ac:dyDescent="0.2">
      <c r="A1186" s="17">
        <v>56148.92</v>
      </c>
      <c r="B1186" s="17">
        <v>28937.1</v>
      </c>
      <c r="C1186" s="17"/>
      <c r="D1186" s="17">
        <v>248665.2</v>
      </c>
      <c r="K1186" s="20">
        <v>67817.08</v>
      </c>
      <c r="L1186" s="20">
        <v>81813.69</v>
      </c>
      <c r="M1186" s="20"/>
      <c r="N1186" s="20">
        <v>41965.43</v>
      </c>
    </row>
    <row r="1187" spans="1:14" x14ac:dyDescent="0.2">
      <c r="A1187" s="17">
        <v>35907.440000000002</v>
      </c>
      <c r="B1187" s="17">
        <v>94298.559999999998</v>
      </c>
      <c r="C1187" s="17"/>
      <c r="D1187" s="17">
        <v>45401.599999999999</v>
      </c>
      <c r="K1187" s="20">
        <v>118679.7</v>
      </c>
      <c r="L1187" s="20">
        <v>124363</v>
      </c>
      <c r="M1187" s="20"/>
      <c r="N1187" s="20">
        <v>51619.4</v>
      </c>
    </row>
    <row r="1188" spans="1:14" x14ac:dyDescent="0.2">
      <c r="A1188" s="17">
        <v>12070.41</v>
      </c>
      <c r="B1188" s="17">
        <v>101168.7</v>
      </c>
      <c r="C1188" s="17"/>
      <c r="D1188" s="17">
        <v>48582.19</v>
      </c>
      <c r="K1188" s="20">
        <v>60301.93</v>
      </c>
      <c r="L1188" s="20">
        <v>81746.539999999994</v>
      </c>
      <c r="M1188" s="20"/>
      <c r="N1188" s="20">
        <v>44164.42</v>
      </c>
    </row>
    <row r="1189" spans="1:14" x14ac:dyDescent="0.2">
      <c r="A1189" s="17">
        <v>10700.3</v>
      </c>
      <c r="B1189" s="17">
        <v>69210.13</v>
      </c>
      <c r="C1189" s="17"/>
      <c r="D1189" s="17">
        <v>108612</v>
      </c>
      <c r="K1189" s="20">
        <v>46697.94</v>
      </c>
      <c r="L1189" s="20">
        <v>61962.45</v>
      </c>
      <c r="M1189" s="20"/>
      <c r="N1189" s="20">
        <v>78493.7</v>
      </c>
    </row>
    <row r="1190" spans="1:14" x14ac:dyDescent="0.2">
      <c r="A1190" s="17">
        <v>29443.38</v>
      </c>
      <c r="B1190" s="17">
        <v>46265.88</v>
      </c>
      <c r="C1190" s="17"/>
      <c r="D1190" s="17">
        <v>96931.57</v>
      </c>
      <c r="K1190" s="20">
        <v>104685.2</v>
      </c>
      <c r="L1190" s="20">
        <v>78482.66</v>
      </c>
      <c r="M1190" s="20"/>
      <c r="N1190" s="20">
        <v>40956.03</v>
      </c>
    </row>
    <row r="1191" spans="1:14" x14ac:dyDescent="0.2">
      <c r="A1191" s="17">
        <v>20793.43</v>
      </c>
      <c r="B1191" s="17">
        <v>62128.99</v>
      </c>
      <c r="C1191" s="17"/>
      <c r="D1191" s="17">
        <v>29579.72</v>
      </c>
      <c r="K1191" s="20">
        <v>85080.21</v>
      </c>
      <c r="L1191" s="20">
        <v>100505.4</v>
      </c>
      <c r="M1191" s="20"/>
      <c r="N1191" s="20">
        <v>43194.05</v>
      </c>
    </row>
    <row r="1192" spans="1:14" x14ac:dyDescent="0.2">
      <c r="A1192" s="17">
        <v>32609.75</v>
      </c>
      <c r="B1192" s="17">
        <v>63304.72</v>
      </c>
      <c r="C1192" s="17"/>
      <c r="D1192" s="17">
        <v>44938.43</v>
      </c>
      <c r="K1192" s="20">
        <v>89121.32</v>
      </c>
      <c r="L1192" s="20">
        <v>87875.18</v>
      </c>
      <c r="M1192" s="20"/>
      <c r="N1192" s="20">
        <v>79307.58</v>
      </c>
    </row>
    <row r="1193" spans="1:14" x14ac:dyDescent="0.2">
      <c r="A1193" s="17">
        <v>42397.34</v>
      </c>
      <c r="B1193" s="17">
        <v>70508.47</v>
      </c>
      <c r="C1193" s="17"/>
      <c r="D1193" s="17">
        <v>255440.6</v>
      </c>
      <c r="K1193" s="20">
        <v>25749.73</v>
      </c>
      <c r="L1193" s="20">
        <v>56197.95</v>
      </c>
      <c r="M1193" s="20"/>
      <c r="N1193" s="20">
        <v>75508.61</v>
      </c>
    </row>
    <row r="1194" spans="1:14" x14ac:dyDescent="0.2">
      <c r="A1194" s="17">
        <v>53674.12</v>
      </c>
      <c r="B1194" s="17">
        <v>53472.88</v>
      </c>
      <c r="C1194" s="17"/>
      <c r="D1194" s="17">
        <v>11684.15</v>
      </c>
      <c r="K1194" s="20">
        <v>74434.87</v>
      </c>
      <c r="L1194" s="20">
        <v>93539.08</v>
      </c>
      <c r="M1194" s="20"/>
      <c r="N1194" s="20">
        <v>45462.64</v>
      </c>
    </row>
    <row r="1195" spans="1:14" x14ac:dyDescent="0.2">
      <c r="A1195" s="17">
        <v>28190.46</v>
      </c>
      <c r="B1195" s="17">
        <v>76704.5</v>
      </c>
      <c r="C1195" s="17"/>
      <c r="D1195" s="17">
        <v>112642.5</v>
      </c>
      <c r="K1195" s="20">
        <v>77244.45</v>
      </c>
      <c r="L1195" s="20">
        <v>93969.89</v>
      </c>
      <c r="M1195" s="20"/>
      <c r="N1195" s="20">
        <v>95947.94</v>
      </c>
    </row>
    <row r="1196" spans="1:14" x14ac:dyDescent="0.2">
      <c r="A1196" s="17">
        <v>26896.12</v>
      </c>
      <c r="B1196" s="17">
        <v>75730.48</v>
      </c>
      <c r="C1196" s="17"/>
      <c r="D1196" s="17">
        <v>218878.4</v>
      </c>
      <c r="K1196" s="20">
        <v>69407.27</v>
      </c>
      <c r="L1196" s="20">
        <v>133187.29999999999</v>
      </c>
      <c r="M1196" s="20"/>
      <c r="N1196" s="20">
        <v>70797.16</v>
      </c>
    </row>
    <row r="1197" spans="1:14" x14ac:dyDescent="0.2">
      <c r="A1197" s="17">
        <v>55855.58</v>
      </c>
      <c r="B1197" s="17">
        <v>81188.39</v>
      </c>
      <c r="C1197" s="17"/>
      <c r="D1197" s="17">
        <v>99872.05</v>
      </c>
      <c r="K1197" s="20">
        <v>62518.33</v>
      </c>
      <c r="L1197" s="20">
        <v>46082.35</v>
      </c>
      <c r="M1197" s="20"/>
      <c r="N1197" s="20">
        <v>39997.06</v>
      </c>
    </row>
    <row r="1198" spans="1:14" x14ac:dyDescent="0.2">
      <c r="A1198" s="17">
        <v>52380.26</v>
      </c>
      <c r="B1198" s="17">
        <v>38635.39</v>
      </c>
      <c r="C1198" s="17"/>
      <c r="D1198" s="17">
        <v>199237.9</v>
      </c>
      <c r="K1198" s="20">
        <v>55383.4</v>
      </c>
      <c r="L1198" s="20">
        <v>61239.28</v>
      </c>
      <c r="M1198" s="20"/>
      <c r="N1198" s="20">
        <v>39410.019999999997</v>
      </c>
    </row>
    <row r="1199" spans="1:14" x14ac:dyDescent="0.2">
      <c r="A1199" s="17">
        <v>40670.199999999997</v>
      </c>
      <c r="B1199" s="17">
        <v>33893.61</v>
      </c>
      <c r="C1199" s="17"/>
      <c r="D1199" s="17">
        <v>146499.9</v>
      </c>
      <c r="K1199" s="20">
        <v>137999.4</v>
      </c>
      <c r="L1199" s="20">
        <v>57135.18</v>
      </c>
      <c r="M1199" s="20"/>
      <c r="N1199" s="20">
        <v>61622.51</v>
      </c>
    </row>
    <row r="1200" spans="1:14" x14ac:dyDescent="0.2">
      <c r="A1200" s="17">
        <v>36038.379999999997</v>
      </c>
      <c r="B1200" s="17">
        <v>48538.32</v>
      </c>
      <c r="C1200" s="17"/>
      <c r="D1200" s="17">
        <v>241186.1</v>
      </c>
      <c r="K1200" s="20">
        <v>18746.849999999999</v>
      </c>
      <c r="L1200" s="20">
        <v>73235.83</v>
      </c>
      <c r="M1200" s="20"/>
      <c r="N1200" s="20">
        <v>44342.99</v>
      </c>
    </row>
    <row r="1201" spans="1:14" x14ac:dyDescent="0.2">
      <c r="A1201" s="17">
        <v>53066.21</v>
      </c>
      <c r="B1201" s="17">
        <v>64086.239999999998</v>
      </c>
      <c r="C1201" s="17"/>
      <c r="D1201" s="17">
        <v>105451.5</v>
      </c>
      <c r="K1201" s="20">
        <v>38554.78</v>
      </c>
      <c r="L1201" s="20">
        <v>48148.97</v>
      </c>
      <c r="M1201" s="20"/>
      <c r="N1201" s="20">
        <v>58000.35</v>
      </c>
    </row>
    <row r="1202" spans="1:14" x14ac:dyDescent="0.2">
      <c r="A1202" s="17">
        <v>62709.95</v>
      </c>
      <c r="B1202" s="17">
        <v>47289.63</v>
      </c>
      <c r="C1202" s="17"/>
      <c r="D1202" s="17">
        <v>138064.9</v>
      </c>
      <c r="K1202" s="20">
        <v>74503</v>
      </c>
      <c r="L1202" s="20">
        <v>51359.19</v>
      </c>
      <c r="M1202" s="20"/>
      <c r="N1202" s="20">
        <v>95118.02</v>
      </c>
    </row>
    <row r="1203" spans="1:14" x14ac:dyDescent="0.2">
      <c r="A1203" s="17">
        <v>12458.23</v>
      </c>
      <c r="B1203" s="17">
        <v>76531.509999999995</v>
      </c>
      <c r="C1203" s="17"/>
      <c r="D1203" s="17">
        <v>111794.3</v>
      </c>
      <c r="K1203" s="20">
        <v>99474.64</v>
      </c>
      <c r="L1203" s="20">
        <v>78964.75</v>
      </c>
      <c r="M1203" s="20"/>
      <c r="N1203" s="20">
        <v>43996.37</v>
      </c>
    </row>
    <row r="1204" spans="1:14" x14ac:dyDescent="0.2">
      <c r="A1204" s="17">
        <v>57860.4</v>
      </c>
      <c r="B1204" s="17">
        <v>58274.83</v>
      </c>
      <c r="C1204" s="17"/>
      <c r="D1204" s="17">
        <v>135947.79999999999</v>
      </c>
      <c r="K1204" s="20">
        <v>68615.929999999993</v>
      </c>
      <c r="L1204" s="20">
        <v>112937.60000000001</v>
      </c>
      <c r="M1204" s="20"/>
      <c r="N1204" s="20">
        <v>48271.86</v>
      </c>
    </row>
    <row r="1205" spans="1:14" x14ac:dyDescent="0.2">
      <c r="A1205" s="17">
        <v>13668</v>
      </c>
      <c r="B1205" s="17">
        <v>59468.33</v>
      </c>
      <c r="C1205" s="17"/>
      <c r="D1205" s="17">
        <v>129095.7</v>
      </c>
      <c r="K1205" s="20">
        <v>54844.92</v>
      </c>
      <c r="L1205" s="20">
        <v>52365.599999999999</v>
      </c>
      <c r="M1205" s="20"/>
      <c r="N1205" s="20">
        <v>66360.759999999995</v>
      </c>
    </row>
    <row r="1206" spans="1:14" x14ac:dyDescent="0.2">
      <c r="A1206" s="17">
        <v>43048.74</v>
      </c>
      <c r="B1206" s="17">
        <v>58102.05</v>
      </c>
      <c r="C1206" s="17"/>
      <c r="D1206" s="17">
        <v>84785.03</v>
      </c>
      <c r="K1206" s="20">
        <v>114928.9</v>
      </c>
      <c r="L1206" s="20">
        <v>80907.009999999995</v>
      </c>
      <c r="M1206" s="20"/>
      <c r="N1206" s="20">
        <v>53526.9</v>
      </c>
    </row>
    <row r="1207" spans="1:14" x14ac:dyDescent="0.2">
      <c r="A1207" s="17">
        <v>41827.53</v>
      </c>
      <c r="B1207" s="17">
        <v>77773.27</v>
      </c>
      <c r="C1207" s="17"/>
      <c r="D1207" s="17">
        <v>116879.9</v>
      </c>
      <c r="K1207" s="20">
        <v>125194.5</v>
      </c>
      <c r="L1207" s="20">
        <v>73404.600000000006</v>
      </c>
      <c r="M1207" s="20"/>
      <c r="N1207" s="20">
        <v>60967.42</v>
      </c>
    </row>
    <row r="1208" spans="1:14" x14ac:dyDescent="0.2">
      <c r="A1208" s="17">
        <v>28909.16</v>
      </c>
      <c r="B1208" s="17">
        <v>67827.33</v>
      </c>
      <c r="C1208" s="17"/>
      <c r="D1208" s="17">
        <v>163624.9</v>
      </c>
      <c r="K1208" s="20">
        <v>67479.149999999994</v>
      </c>
      <c r="L1208" s="20">
        <v>53323.35</v>
      </c>
      <c r="M1208" s="20"/>
      <c r="N1208" s="20">
        <v>41882.89</v>
      </c>
    </row>
    <row r="1209" spans="1:14" x14ac:dyDescent="0.2">
      <c r="A1209" s="17">
        <v>6068.2169999999996</v>
      </c>
      <c r="B1209" s="17">
        <v>36799.49</v>
      </c>
      <c r="C1209" s="17"/>
      <c r="D1209" s="17">
        <v>64611.27</v>
      </c>
      <c r="K1209" s="20">
        <v>58424.25</v>
      </c>
      <c r="L1209" s="20">
        <v>95573.49</v>
      </c>
      <c r="M1209" s="20"/>
      <c r="N1209" s="20">
        <v>35384.83</v>
      </c>
    </row>
    <row r="1210" spans="1:14" x14ac:dyDescent="0.2">
      <c r="A1210" s="17">
        <v>13788.46</v>
      </c>
      <c r="B1210" s="17">
        <v>61901.37</v>
      </c>
      <c r="C1210" s="17"/>
      <c r="D1210" s="17">
        <v>379620.7</v>
      </c>
      <c r="K1210" s="20">
        <v>86967.05</v>
      </c>
      <c r="L1210" s="20">
        <v>45710.38</v>
      </c>
      <c r="M1210" s="20"/>
      <c r="N1210" s="20">
        <v>99832.93</v>
      </c>
    </row>
    <row r="1211" spans="1:14" x14ac:dyDescent="0.2">
      <c r="A1211" s="17">
        <v>98449.09</v>
      </c>
      <c r="B1211" s="17">
        <v>46298.29</v>
      </c>
      <c r="C1211" s="17"/>
      <c r="D1211" s="17">
        <v>129627.4</v>
      </c>
      <c r="K1211" s="20">
        <v>55070.83</v>
      </c>
      <c r="L1211" s="20">
        <v>55485.16</v>
      </c>
      <c r="M1211" s="20"/>
      <c r="N1211" s="20">
        <v>62976.95</v>
      </c>
    </row>
    <row r="1212" spans="1:14" x14ac:dyDescent="0.2">
      <c r="A1212" s="17">
        <v>80587</v>
      </c>
      <c r="B1212" s="17">
        <v>62522.49</v>
      </c>
      <c r="C1212" s="17"/>
      <c r="D1212" s="17">
        <v>59624.95</v>
      </c>
      <c r="K1212" s="20">
        <v>27103.09</v>
      </c>
      <c r="L1212" s="20">
        <v>44371.7</v>
      </c>
      <c r="M1212" s="20"/>
      <c r="N1212" s="20">
        <v>56970.63</v>
      </c>
    </row>
    <row r="1213" spans="1:14" x14ac:dyDescent="0.2">
      <c r="A1213" s="17">
        <v>136033</v>
      </c>
      <c r="B1213" s="17">
        <v>48917.36</v>
      </c>
      <c r="C1213" s="17"/>
      <c r="D1213" s="17">
        <v>69834.25</v>
      </c>
      <c r="K1213" s="20">
        <v>34041.199999999997</v>
      </c>
      <c r="L1213" s="20">
        <v>59544.31</v>
      </c>
      <c r="M1213" s="20"/>
      <c r="N1213" s="20">
        <v>102624.9</v>
      </c>
    </row>
    <row r="1214" spans="1:14" x14ac:dyDescent="0.2">
      <c r="A1214" s="17">
        <v>102540.3</v>
      </c>
      <c r="B1214" s="17">
        <v>70685.429999999993</v>
      </c>
      <c r="C1214" s="17"/>
      <c r="D1214" s="17">
        <v>185533.4</v>
      </c>
      <c r="K1214" s="20">
        <v>34976.89</v>
      </c>
      <c r="L1214" s="20">
        <v>46296.02</v>
      </c>
      <c r="M1214" s="20"/>
      <c r="N1214" s="20">
        <v>47107.79</v>
      </c>
    </row>
    <row r="1215" spans="1:14" x14ac:dyDescent="0.2">
      <c r="A1215" s="17">
        <v>288888</v>
      </c>
      <c r="B1215" s="17">
        <v>40827</v>
      </c>
      <c r="C1215" s="17"/>
      <c r="D1215" s="17">
        <v>116329.3</v>
      </c>
      <c r="K1215" s="20">
        <v>109381.6</v>
      </c>
      <c r="L1215" s="20">
        <v>49849.31</v>
      </c>
      <c r="M1215" s="20"/>
      <c r="N1215" s="20">
        <v>63729.45</v>
      </c>
    </row>
    <row r="1216" spans="1:14" x14ac:dyDescent="0.2">
      <c r="A1216" s="17">
        <v>18878.23</v>
      </c>
      <c r="B1216" s="17">
        <v>44869.06</v>
      </c>
      <c r="C1216" s="17"/>
      <c r="D1216" s="17">
        <v>66933.58</v>
      </c>
      <c r="K1216" s="20">
        <v>86344.15</v>
      </c>
      <c r="L1216" s="20">
        <v>38130.559999999998</v>
      </c>
      <c r="M1216" s="20"/>
      <c r="N1216" s="20">
        <v>64899.69</v>
      </c>
    </row>
    <row r="1217" spans="1:14" x14ac:dyDescent="0.2">
      <c r="A1217" s="17">
        <v>26807.759999999998</v>
      </c>
      <c r="B1217" s="17">
        <v>34460.94</v>
      </c>
      <c r="C1217" s="17"/>
      <c r="D1217" s="17">
        <v>134169.60000000001</v>
      </c>
      <c r="K1217" s="20">
        <v>16826.78</v>
      </c>
      <c r="L1217" s="20">
        <v>52361.440000000002</v>
      </c>
      <c r="M1217" s="20"/>
      <c r="N1217" s="20">
        <v>35468.78</v>
      </c>
    </row>
    <row r="1218" spans="1:14" x14ac:dyDescent="0.2">
      <c r="A1218" s="17">
        <v>35492.410000000003</v>
      </c>
      <c r="B1218" s="17">
        <v>50094.96</v>
      </c>
      <c r="C1218" s="17"/>
      <c r="D1218" s="17">
        <v>24461.73</v>
      </c>
      <c r="K1218" s="20">
        <v>107645.5</v>
      </c>
      <c r="L1218" s="20">
        <v>71711</v>
      </c>
      <c r="M1218" s="20"/>
      <c r="N1218" s="20">
        <v>46456.9</v>
      </c>
    </row>
    <row r="1219" spans="1:14" x14ac:dyDescent="0.2">
      <c r="A1219" s="17">
        <v>88008.52</v>
      </c>
      <c r="B1219" s="17">
        <v>95810.87</v>
      </c>
      <c r="C1219" s="17"/>
      <c r="D1219" s="17">
        <v>74731.75</v>
      </c>
      <c r="K1219" s="20">
        <v>121548.4</v>
      </c>
      <c r="L1219" s="20">
        <v>10177.81</v>
      </c>
      <c r="M1219" s="20"/>
      <c r="N1219" s="20">
        <v>63640.17</v>
      </c>
    </row>
    <row r="1220" spans="1:14" x14ac:dyDescent="0.2">
      <c r="A1220" s="17">
        <v>152971.1</v>
      </c>
      <c r="B1220" s="17">
        <v>58886.69</v>
      </c>
      <c r="C1220" s="17"/>
      <c r="D1220" s="17">
        <v>129799.9</v>
      </c>
      <c r="K1220" s="20">
        <v>69098.509999999995</v>
      </c>
      <c r="L1220" s="20">
        <v>68177.399999999994</v>
      </c>
      <c r="M1220" s="20"/>
      <c r="N1220" s="20"/>
    </row>
    <row r="1221" spans="1:14" x14ac:dyDescent="0.2">
      <c r="A1221" s="17">
        <v>22780.16</v>
      </c>
      <c r="B1221" s="17">
        <v>64707.81</v>
      </c>
      <c r="C1221" s="17"/>
      <c r="D1221" s="17">
        <v>57177.42</v>
      </c>
      <c r="K1221" s="20">
        <v>55763.56</v>
      </c>
      <c r="L1221" s="20">
        <v>66290.84</v>
      </c>
      <c r="M1221" s="20"/>
      <c r="N1221" s="20">
        <v>74163.350000000006</v>
      </c>
    </row>
    <row r="1222" spans="1:14" x14ac:dyDescent="0.2">
      <c r="A1222" s="17">
        <v>17671.82</v>
      </c>
      <c r="B1222" s="17">
        <v>61734.47</v>
      </c>
      <c r="C1222" s="17"/>
      <c r="D1222" s="17">
        <v>117604.7</v>
      </c>
      <c r="K1222" s="20">
        <v>51085.16</v>
      </c>
      <c r="L1222" s="20">
        <v>93474.63</v>
      </c>
      <c r="M1222" s="20"/>
      <c r="N1222" s="20">
        <v>83326.87</v>
      </c>
    </row>
    <row r="1223" spans="1:14" x14ac:dyDescent="0.2">
      <c r="A1223" s="17">
        <v>9747.7250000000004</v>
      </c>
      <c r="B1223" s="17">
        <v>105791</v>
      </c>
      <c r="C1223" s="17"/>
      <c r="D1223" s="17">
        <v>62344.959999999999</v>
      </c>
      <c r="K1223" s="20">
        <v>42345.33</v>
      </c>
      <c r="L1223" s="20">
        <v>79404.789999999994</v>
      </c>
      <c r="M1223" s="20"/>
      <c r="N1223" s="20">
        <v>53952.93</v>
      </c>
    </row>
    <row r="1224" spans="1:14" x14ac:dyDescent="0.2">
      <c r="A1224" s="17">
        <v>35931.519999999997</v>
      </c>
      <c r="B1224" s="17">
        <v>69213.429999999993</v>
      </c>
      <c r="C1224" s="17"/>
      <c r="D1224" s="17">
        <v>59702.18</v>
      </c>
      <c r="K1224" s="20">
        <v>78614.06</v>
      </c>
      <c r="L1224" s="20">
        <v>51620.01</v>
      </c>
      <c r="M1224" s="20"/>
      <c r="N1224" s="20">
        <v>63141.26</v>
      </c>
    </row>
    <row r="1225" spans="1:14" x14ac:dyDescent="0.2">
      <c r="A1225" s="17">
        <v>31949.34</v>
      </c>
      <c r="B1225" s="17">
        <v>51706.35</v>
      </c>
      <c r="C1225" s="17"/>
      <c r="D1225" s="17">
        <v>146682.5</v>
      </c>
      <c r="K1225" s="20">
        <v>43044.05</v>
      </c>
      <c r="L1225" s="20">
        <v>68822.89</v>
      </c>
      <c r="M1225" s="20"/>
      <c r="N1225" s="20">
        <v>36021.81</v>
      </c>
    </row>
    <row r="1226" spans="1:14" x14ac:dyDescent="0.2">
      <c r="A1226" s="17">
        <v>20100.189999999999</v>
      </c>
      <c r="B1226" s="17">
        <v>52658.33</v>
      </c>
      <c r="C1226" s="17"/>
      <c r="D1226" s="17">
        <v>89286.7</v>
      </c>
      <c r="K1226" s="20">
        <v>13120.02</v>
      </c>
      <c r="L1226" s="20">
        <v>97032.87</v>
      </c>
      <c r="M1226" s="20"/>
      <c r="N1226" s="20">
        <v>79489.08</v>
      </c>
    </row>
    <row r="1227" spans="1:14" x14ac:dyDescent="0.2">
      <c r="A1227" s="17">
        <v>104522.1</v>
      </c>
      <c r="B1227" s="17">
        <v>109366</v>
      </c>
      <c r="C1227" s="17"/>
      <c r="D1227" s="17">
        <v>114034.1</v>
      </c>
      <c r="K1227" s="20">
        <v>27855.58</v>
      </c>
      <c r="L1227" s="20">
        <v>59409.83</v>
      </c>
      <c r="M1227" s="20"/>
      <c r="N1227" s="20">
        <v>50769.79</v>
      </c>
    </row>
    <row r="1228" spans="1:14" x14ac:dyDescent="0.2">
      <c r="A1228" s="17">
        <v>47107.199999999997</v>
      </c>
      <c r="B1228" s="17">
        <v>81077.77</v>
      </c>
      <c r="C1228" s="17"/>
      <c r="D1228" s="17">
        <v>181223</v>
      </c>
      <c r="K1228" s="20">
        <v>108583.1</v>
      </c>
      <c r="L1228" s="20">
        <v>64700.39</v>
      </c>
      <c r="M1228" s="20"/>
      <c r="N1228" s="20">
        <v>64156.51</v>
      </c>
    </row>
    <row r="1229" spans="1:14" x14ac:dyDescent="0.2">
      <c r="A1229" s="17">
        <v>19905.04</v>
      </c>
      <c r="B1229" s="17">
        <v>61962.720000000001</v>
      </c>
      <c r="C1229" s="17"/>
      <c r="D1229" s="17">
        <v>53153.09</v>
      </c>
      <c r="K1229" s="20">
        <v>57852.25</v>
      </c>
      <c r="L1229" s="20">
        <v>38362.67</v>
      </c>
      <c r="M1229" s="20"/>
      <c r="N1229" s="20">
        <v>61065.82</v>
      </c>
    </row>
    <row r="1230" spans="1:14" x14ac:dyDescent="0.2">
      <c r="A1230" s="17">
        <v>18402.759999999998</v>
      </c>
      <c r="B1230" s="17">
        <v>26166.2</v>
      </c>
      <c r="C1230" s="17"/>
      <c r="D1230" s="17">
        <v>59062.63</v>
      </c>
      <c r="K1230" s="20">
        <v>47385.56</v>
      </c>
      <c r="L1230" s="20">
        <v>65569.289999999994</v>
      </c>
      <c r="M1230" s="20"/>
      <c r="N1230" s="20">
        <v>92683.520000000004</v>
      </c>
    </row>
    <row r="1231" spans="1:14" x14ac:dyDescent="0.2">
      <c r="A1231" s="17">
        <v>175302.9</v>
      </c>
      <c r="B1231" s="17">
        <v>79959.679999999993</v>
      </c>
      <c r="C1231" s="17"/>
      <c r="D1231" s="17">
        <v>22264.09</v>
      </c>
      <c r="K1231" s="20">
        <v>88479.2</v>
      </c>
      <c r="L1231" s="20">
        <v>68003.77</v>
      </c>
      <c r="M1231" s="20"/>
      <c r="N1231" s="20">
        <v>74913.06</v>
      </c>
    </row>
    <row r="1232" spans="1:14" x14ac:dyDescent="0.2">
      <c r="A1232" s="17">
        <v>81490.59</v>
      </c>
      <c r="B1232" s="17">
        <v>35935.99</v>
      </c>
      <c r="C1232" s="17"/>
      <c r="D1232" s="17">
        <v>30640.46</v>
      </c>
      <c r="K1232" s="20">
        <v>61607.05</v>
      </c>
      <c r="L1232" s="20">
        <v>75332.5</v>
      </c>
      <c r="M1232" s="20"/>
      <c r="N1232" s="20">
        <v>46639.25</v>
      </c>
    </row>
    <row r="1233" spans="1:14" x14ac:dyDescent="0.2">
      <c r="A1233" s="17">
        <v>31584.57</v>
      </c>
      <c r="B1233" s="17">
        <v>72118.25</v>
      </c>
      <c r="C1233" s="17"/>
      <c r="D1233" s="17">
        <v>170973.1</v>
      </c>
      <c r="K1233" s="20">
        <v>94885.64</v>
      </c>
      <c r="L1233" s="20">
        <v>69517.72</v>
      </c>
      <c r="M1233" s="20"/>
      <c r="N1233" s="20">
        <v>71283.25</v>
      </c>
    </row>
    <row r="1234" spans="1:14" x14ac:dyDescent="0.2">
      <c r="A1234" s="17">
        <v>20072.27</v>
      </c>
      <c r="B1234" s="17">
        <v>43357.25</v>
      </c>
      <c r="C1234" s="17"/>
      <c r="D1234" s="17">
        <v>123454.39999999999</v>
      </c>
      <c r="K1234" s="20">
        <v>106357.1</v>
      </c>
      <c r="L1234" s="20">
        <v>60822.25</v>
      </c>
      <c r="M1234" s="20"/>
      <c r="N1234" s="20">
        <v>61533.64</v>
      </c>
    </row>
    <row r="1235" spans="1:14" x14ac:dyDescent="0.2">
      <c r="A1235" s="17">
        <v>71065.679999999993</v>
      </c>
      <c r="B1235" s="17">
        <v>62519.17</v>
      </c>
      <c r="C1235" s="17"/>
      <c r="D1235" s="17">
        <v>110659.6</v>
      </c>
      <c r="K1235" s="20">
        <v>90066.52</v>
      </c>
      <c r="L1235" s="20">
        <v>70911.960000000006</v>
      </c>
      <c r="M1235" s="20"/>
      <c r="N1235" s="20">
        <v>49101.74</v>
      </c>
    </row>
    <row r="1236" spans="1:14" x14ac:dyDescent="0.2">
      <c r="A1236" s="17">
        <v>28195.43</v>
      </c>
      <c r="B1236" s="17">
        <v>59019.58</v>
      </c>
      <c r="C1236" s="17"/>
      <c r="D1236" s="17">
        <v>85449.76</v>
      </c>
      <c r="K1236" s="20">
        <v>74497.460000000006</v>
      </c>
      <c r="L1236" s="20">
        <v>34460.71</v>
      </c>
      <c r="M1236" s="20"/>
      <c r="N1236" s="20">
        <v>47655.1</v>
      </c>
    </row>
    <row r="1237" spans="1:14" x14ac:dyDescent="0.2">
      <c r="A1237" s="17">
        <v>43123.44</v>
      </c>
      <c r="B1237" s="17">
        <v>22423.86</v>
      </c>
      <c r="C1237" s="17"/>
      <c r="D1237" s="17">
        <v>155344.70000000001</v>
      </c>
      <c r="K1237" s="20">
        <v>71131.899999999994</v>
      </c>
      <c r="L1237" s="20">
        <v>82985.179999999993</v>
      </c>
      <c r="M1237" s="20"/>
      <c r="N1237" s="20">
        <v>48736.47</v>
      </c>
    </row>
    <row r="1238" spans="1:14" x14ac:dyDescent="0.2">
      <c r="A1238" s="17">
        <v>9281.2379999999994</v>
      </c>
      <c r="B1238" s="17">
        <v>69370.94</v>
      </c>
      <c r="C1238" s="17"/>
      <c r="D1238" s="17">
        <v>136024.79999999999</v>
      </c>
      <c r="K1238" s="20">
        <v>76773.61</v>
      </c>
      <c r="L1238" s="20">
        <v>41599.519999999997</v>
      </c>
      <c r="M1238" s="20"/>
      <c r="N1238" s="20">
        <v>70816.210000000006</v>
      </c>
    </row>
    <row r="1239" spans="1:14" x14ac:dyDescent="0.2">
      <c r="A1239" s="17">
        <v>59800.75</v>
      </c>
      <c r="B1239" s="17">
        <v>37281.94</v>
      </c>
      <c r="C1239" s="17"/>
      <c r="D1239" s="17">
        <v>53995.18</v>
      </c>
      <c r="K1239" s="20">
        <v>31498.49</v>
      </c>
      <c r="L1239" s="20">
        <v>56977.14</v>
      </c>
      <c r="M1239" s="20"/>
      <c r="N1239" s="20">
        <v>65430.01</v>
      </c>
    </row>
    <row r="1240" spans="1:14" x14ac:dyDescent="0.2">
      <c r="A1240" s="17">
        <v>87545.64</v>
      </c>
      <c r="B1240" s="17">
        <v>52582.31</v>
      </c>
      <c r="C1240" s="17"/>
      <c r="D1240" s="17">
        <v>199136.5</v>
      </c>
      <c r="K1240" s="20">
        <v>85718.15</v>
      </c>
      <c r="L1240" s="20">
        <v>50651.01</v>
      </c>
      <c r="M1240" s="20"/>
      <c r="N1240" s="20">
        <v>69336.399999999994</v>
      </c>
    </row>
    <row r="1241" spans="1:14" x14ac:dyDescent="0.2">
      <c r="A1241" s="17">
        <v>5970.8329999999996</v>
      </c>
      <c r="B1241" s="17">
        <v>25583.55</v>
      </c>
      <c r="C1241" s="17"/>
      <c r="D1241" s="17">
        <v>158460.4</v>
      </c>
      <c r="K1241" s="20">
        <v>80050.820000000007</v>
      </c>
      <c r="L1241" s="20">
        <v>61180.49</v>
      </c>
      <c r="M1241" s="20"/>
      <c r="N1241" s="20">
        <v>65383.34</v>
      </c>
    </row>
    <row r="1242" spans="1:14" x14ac:dyDescent="0.2">
      <c r="A1242" s="17">
        <v>94357.7</v>
      </c>
      <c r="B1242" s="17">
        <v>52298.38</v>
      </c>
      <c r="C1242" s="17"/>
      <c r="D1242" s="17">
        <v>112343.8</v>
      </c>
      <c r="K1242" s="20">
        <v>133050.5</v>
      </c>
      <c r="L1242" s="20">
        <v>58373</v>
      </c>
      <c r="M1242" s="20"/>
      <c r="N1242" s="20">
        <v>62098.62</v>
      </c>
    </row>
    <row r="1243" spans="1:14" x14ac:dyDescent="0.2">
      <c r="A1243" s="17">
        <v>12923.9</v>
      </c>
      <c r="B1243" s="17">
        <v>50897.67</v>
      </c>
      <c r="C1243" s="17"/>
      <c r="D1243" s="17">
        <v>96282.84</v>
      </c>
      <c r="K1243" s="20">
        <v>93468.29</v>
      </c>
      <c r="L1243" s="20">
        <v>72654.990000000005</v>
      </c>
      <c r="M1243" s="20"/>
      <c r="N1243" s="20">
        <v>74899</v>
      </c>
    </row>
    <row r="1244" spans="1:14" x14ac:dyDescent="0.2">
      <c r="A1244" s="17">
        <v>11194.93</v>
      </c>
      <c r="B1244" s="17">
        <v>58997.49</v>
      </c>
      <c r="C1244" s="17"/>
      <c r="D1244" s="17">
        <v>34427.15</v>
      </c>
      <c r="K1244" s="20">
        <v>28374.57</v>
      </c>
      <c r="L1244" s="20">
        <v>50332.01</v>
      </c>
      <c r="M1244" s="20"/>
      <c r="N1244" s="20">
        <v>49107.46</v>
      </c>
    </row>
    <row r="1245" spans="1:14" x14ac:dyDescent="0.2">
      <c r="A1245" s="17">
        <v>66693.440000000002</v>
      </c>
      <c r="B1245" s="17">
        <v>50396.97</v>
      </c>
      <c r="C1245" s="17"/>
      <c r="D1245" s="17">
        <v>108460.8</v>
      </c>
      <c r="K1245" s="20">
        <v>107475.3</v>
      </c>
      <c r="L1245" s="20">
        <v>75501.75</v>
      </c>
      <c r="M1245" s="20"/>
      <c r="N1245" s="20">
        <v>54459.39</v>
      </c>
    </row>
    <row r="1246" spans="1:14" x14ac:dyDescent="0.2">
      <c r="A1246" s="17">
        <v>15080.26</v>
      </c>
      <c r="B1246" s="17">
        <v>59331.63</v>
      </c>
      <c r="C1246" s="17"/>
      <c r="D1246" s="17">
        <v>114940.8</v>
      </c>
      <c r="K1246" s="20">
        <v>81464.259999999995</v>
      </c>
      <c r="L1246" s="20">
        <v>60391.37</v>
      </c>
      <c r="M1246" s="20"/>
      <c r="N1246" s="20">
        <v>58065.24</v>
      </c>
    </row>
    <row r="1247" spans="1:14" x14ac:dyDescent="0.2">
      <c r="A1247" s="17">
        <v>84840.43</v>
      </c>
      <c r="B1247" s="17">
        <v>42722.48</v>
      </c>
      <c r="C1247" s="17"/>
      <c r="D1247" s="17">
        <v>217590.8</v>
      </c>
      <c r="K1247" s="20">
        <v>63158.07</v>
      </c>
      <c r="L1247" s="20">
        <v>69069.56</v>
      </c>
      <c r="M1247" s="20"/>
      <c r="N1247" s="20">
        <v>54872.41</v>
      </c>
    </row>
    <row r="1248" spans="1:14" x14ac:dyDescent="0.2">
      <c r="A1248" s="17">
        <v>158410.79999999999</v>
      </c>
      <c r="B1248" s="17">
        <v>47378.66</v>
      </c>
      <c r="C1248" s="17"/>
      <c r="D1248" s="17">
        <v>52858.58</v>
      </c>
      <c r="K1248" s="20">
        <v>58849.03</v>
      </c>
      <c r="L1248" s="20">
        <v>70845.740000000005</v>
      </c>
      <c r="M1248" s="20"/>
      <c r="N1248" s="20">
        <v>55599.79</v>
      </c>
    </row>
    <row r="1249" spans="1:14" x14ac:dyDescent="0.2">
      <c r="A1249" s="17">
        <v>59856.44</v>
      </c>
      <c r="B1249" s="17">
        <v>67245.31</v>
      </c>
      <c r="C1249" s="17"/>
      <c r="D1249" s="17">
        <v>67937.899999999994</v>
      </c>
      <c r="K1249" s="20">
        <v>62733.34</v>
      </c>
      <c r="L1249" s="20">
        <v>68147</v>
      </c>
      <c r="M1249" s="20"/>
      <c r="N1249" s="20">
        <v>74142.460000000006</v>
      </c>
    </row>
    <row r="1250" spans="1:14" x14ac:dyDescent="0.2">
      <c r="A1250" s="17">
        <v>143218.9</v>
      </c>
      <c r="B1250" s="17">
        <v>61380.2</v>
      </c>
      <c r="C1250" s="17"/>
      <c r="D1250" s="17">
        <v>119469.8</v>
      </c>
      <c r="K1250" s="20">
        <v>33867.339999999997</v>
      </c>
      <c r="L1250" s="20">
        <v>91047.78</v>
      </c>
      <c r="M1250" s="20"/>
      <c r="N1250" s="20">
        <v>72158.820000000007</v>
      </c>
    </row>
    <row r="1251" spans="1:14" x14ac:dyDescent="0.2">
      <c r="A1251" s="17">
        <v>66744.11</v>
      </c>
      <c r="B1251" s="17">
        <v>92578.559999999998</v>
      </c>
      <c r="C1251" s="17"/>
      <c r="D1251" s="17">
        <v>84575.89</v>
      </c>
      <c r="K1251" s="20">
        <v>75551.94</v>
      </c>
      <c r="L1251" s="20">
        <v>71861.19</v>
      </c>
      <c r="M1251" s="20"/>
      <c r="N1251" s="20">
        <v>60935.09</v>
      </c>
    </row>
    <row r="1252" spans="1:14" x14ac:dyDescent="0.2">
      <c r="A1252" s="17">
        <v>35353.69</v>
      </c>
      <c r="B1252" s="17">
        <v>88731.04</v>
      </c>
      <c r="C1252" s="17"/>
      <c r="D1252" s="17">
        <v>124093</v>
      </c>
      <c r="K1252" s="20">
        <v>56349.24</v>
      </c>
      <c r="L1252" s="20">
        <v>75091.460000000006</v>
      </c>
      <c r="M1252" s="20"/>
      <c r="N1252" s="20">
        <v>41707.47</v>
      </c>
    </row>
    <row r="1253" spans="1:14" x14ac:dyDescent="0.2">
      <c r="A1253" s="17">
        <v>77859.37</v>
      </c>
      <c r="B1253" s="17">
        <v>67735.5</v>
      </c>
      <c r="C1253" s="17"/>
      <c r="D1253" s="17">
        <v>125495.2</v>
      </c>
      <c r="K1253" s="20">
        <v>78584.92</v>
      </c>
      <c r="L1253" s="20">
        <v>81732.149999999994</v>
      </c>
      <c r="M1253" s="20"/>
      <c r="N1253" s="20">
        <v>82338.539999999994</v>
      </c>
    </row>
    <row r="1254" spans="1:14" x14ac:dyDescent="0.2">
      <c r="A1254" s="17">
        <v>23397.3</v>
      </c>
      <c r="B1254" s="17">
        <v>49316.29</v>
      </c>
      <c r="C1254" s="17"/>
      <c r="D1254" s="17">
        <v>78114.289999999994</v>
      </c>
      <c r="K1254" s="20">
        <v>94028.75</v>
      </c>
      <c r="L1254" s="20">
        <v>78789.13</v>
      </c>
      <c r="M1254" s="20"/>
      <c r="N1254" s="20">
        <v>52733.16</v>
      </c>
    </row>
    <row r="1255" spans="1:14" x14ac:dyDescent="0.2">
      <c r="A1255" s="17">
        <v>58660.56</v>
      </c>
      <c r="B1255" s="17">
        <v>77273.67</v>
      </c>
      <c r="C1255" s="17"/>
      <c r="D1255" s="17">
        <v>164715.6</v>
      </c>
      <c r="K1255" s="20">
        <v>102289.9</v>
      </c>
      <c r="L1255" s="20">
        <v>45854.37</v>
      </c>
      <c r="M1255" s="20"/>
      <c r="N1255" s="20">
        <v>48067.16</v>
      </c>
    </row>
    <row r="1256" spans="1:14" x14ac:dyDescent="0.2">
      <c r="A1256" s="17">
        <v>24548.68</v>
      </c>
      <c r="B1256" s="17">
        <v>55120.07</v>
      </c>
      <c r="C1256" s="17"/>
      <c r="D1256" s="17">
        <v>127321.4</v>
      </c>
      <c r="K1256" s="20">
        <v>32323</v>
      </c>
      <c r="L1256" s="20">
        <v>96647.41</v>
      </c>
      <c r="M1256" s="20"/>
      <c r="N1256" s="20">
        <v>114695.7</v>
      </c>
    </row>
    <row r="1257" spans="1:14" x14ac:dyDescent="0.2">
      <c r="A1257" s="17">
        <v>79466.559999999998</v>
      </c>
      <c r="B1257" s="17">
        <v>66777.22</v>
      </c>
      <c r="C1257" s="17"/>
      <c r="D1257" s="17">
        <v>117770.2</v>
      </c>
      <c r="K1257" s="20">
        <v>67664.710000000006</v>
      </c>
      <c r="L1257" s="20"/>
      <c r="M1257" s="20"/>
      <c r="N1257" s="20">
        <v>61185</v>
      </c>
    </row>
    <row r="1258" spans="1:14" x14ac:dyDescent="0.2">
      <c r="A1258" s="17">
        <v>82737.27</v>
      </c>
      <c r="B1258" s="17"/>
      <c r="C1258" s="17"/>
      <c r="D1258" s="17">
        <v>177812</v>
      </c>
      <c r="K1258" s="20">
        <v>76870.63</v>
      </c>
      <c r="L1258" s="20"/>
      <c r="M1258" s="20"/>
      <c r="N1258" s="20">
        <v>48325.27</v>
      </c>
    </row>
    <row r="1259" spans="1:14" x14ac:dyDescent="0.2">
      <c r="A1259" s="17">
        <v>17852.78</v>
      </c>
      <c r="B1259" s="17"/>
      <c r="C1259" s="17"/>
      <c r="D1259" s="17">
        <v>126605.8</v>
      </c>
      <c r="K1259" s="20">
        <v>98889.11</v>
      </c>
      <c r="L1259" s="20"/>
      <c r="M1259" s="20"/>
      <c r="N1259" s="20"/>
    </row>
    <row r="1260" spans="1:14" x14ac:dyDescent="0.2">
      <c r="A1260" s="17">
        <v>21294.39</v>
      </c>
      <c r="B1260" s="17"/>
      <c r="C1260" s="17"/>
      <c r="D1260" s="17">
        <v>69422.42</v>
      </c>
      <c r="K1260" s="20">
        <v>70659.58</v>
      </c>
      <c r="L1260" s="20"/>
      <c r="M1260" s="20"/>
      <c r="N1260" s="20"/>
    </row>
    <row r="1261" spans="1:14" x14ac:dyDescent="0.2">
      <c r="A1261" s="17">
        <v>15839.35</v>
      </c>
      <c r="B1261" s="17"/>
      <c r="C1261" s="17"/>
      <c r="D1261" s="17">
        <v>71354.69</v>
      </c>
      <c r="K1261" s="20">
        <v>89761.05</v>
      </c>
      <c r="L1261" s="20"/>
      <c r="M1261" s="20"/>
      <c r="N1261" s="20"/>
    </row>
    <row r="1262" spans="1:14" x14ac:dyDescent="0.2">
      <c r="A1262" s="17">
        <v>49552.54</v>
      </c>
      <c r="B1262" s="17"/>
      <c r="C1262" s="17"/>
      <c r="D1262" s="17">
        <v>45684</v>
      </c>
      <c r="K1262" s="20">
        <v>53642.53</v>
      </c>
      <c r="L1262" s="20"/>
      <c r="M1262" s="20"/>
      <c r="N1262" s="20"/>
    </row>
    <row r="1263" spans="1:14" x14ac:dyDescent="0.2">
      <c r="A1263" s="17">
        <v>19711.849999999999</v>
      </c>
      <c r="B1263" s="17"/>
      <c r="C1263" s="17"/>
      <c r="D1263" s="17">
        <v>65938.880000000005</v>
      </c>
      <c r="K1263" s="20">
        <v>93828.84</v>
      </c>
      <c r="L1263" s="20"/>
      <c r="M1263" s="20"/>
      <c r="N1263" s="20"/>
    </row>
    <row r="1264" spans="1:14" x14ac:dyDescent="0.2">
      <c r="A1264" s="17">
        <v>68307.899999999994</v>
      </c>
      <c r="B1264" s="17"/>
      <c r="C1264" s="17"/>
      <c r="D1264" s="17">
        <v>169462.2</v>
      </c>
      <c r="K1264" s="20">
        <v>133636.29999999999</v>
      </c>
      <c r="L1264" s="20"/>
      <c r="M1264" s="20"/>
      <c r="N1264" s="20"/>
    </row>
    <row r="1265" spans="1:14" x14ac:dyDescent="0.2">
      <c r="A1265" s="17">
        <v>42067.12</v>
      </c>
      <c r="B1265" s="17"/>
      <c r="C1265" s="17"/>
      <c r="D1265" s="17">
        <v>153624</v>
      </c>
      <c r="K1265" s="20">
        <v>41001.46</v>
      </c>
      <c r="L1265" s="20"/>
      <c r="M1265" s="20"/>
      <c r="N1265" s="20"/>
    </row>
    <row r="1266" spans="1:14" x14ac:dyDescent="0.2">
      <c r="A1266" s="17">
        <v>7447.9750000000004</v>
      </c>
      <c r="B1266" s="17"/>
      <c r="C1266" s="17"/>
      <c r="D1266" s="17"/>
      <c r="K1266" s="20">
        <v>7602.9170000000004</v>
      </c>
      <c r="L1266" s="20"/>
      <c r="M1266" s="20"/>
      <c r="N1266" s="20"/>
    </row>
    <row r="1267" spans="1:14" x14ac:dyDescent="0.2">
      <c r="A1267" s="17">
        <v>27143.11</v>
      </c>
      <c r="B1267" s="17"/>
      <c r="C1267" s="17"/>
      <c r="D1267" s="17">
        <v>166117.20000000001</v>
      </c>
      <c r="K1267" s="20">
        <v>78479.3</v>
      </c>
      <c r="L1267" s="20"/>
      <c r="M1267" s="20"/>
      <c r="N1267" s="20"/>
    </row>
    <row r="1268" spans="1:14" x14ac:dyDescent="0.2">
      <c r="A1268" s="17">
        <v>58287.38</v>
      </c>
      <c r="B1268" s="17"/>
      <c r="C1268" s="17"/>
      <c r="D1268" s="17">
        <v>449340.2</v>
      </c>
      <c r="K1268" s="20">
        <v>62339</v>
      </c>
      <c r="L1268" s="20"/>
      <c r="M1268" s="20"/>
      <c r="N1268" s="20"/>
    </row>
    <row r="1269" spans="1:14" x14ac:dyDescent="0.2">
      <c r="A1269" s="17">
        <v>57395.48</v>
      </c>
      <c r="B1269" s="17"/>
      <c r="C1269" s="17"/>
      <c r="D1269" s="17">
        <v>201514.3</v>
      </c>
      <c r="K1269" s="20">
        <v>46029.5</v>
      </c>
      <c r="L1269" s="20"/>
      <c r="M1269" s="20"/>
      <c r="N1269" s="20"/>
    </row>
    <row r="1270" spans="1:14" x14ac:dyDescent="0.2">
      <c r="A1270" s="17">
        <v>17982.45</v>
      </c>
      <c r="B1270" s="17"/>
      <c r="C1270" s="17"/>
      <c r="D1270" s="17">
        <v>130591.2</v>
      </c>
      <c r="K1270" s="20">
        <v>15342.26</v>
      </c>
      <c r="L1270" s="20"/>
      <c r="M1270" s="20"/>
      <c r="N1270" s="20"/>
    </row>
    <row r="1271" spans="1:14" x14ac:dyDescent="0.2">
      <c r="A1271" s="17">
        <v>66475.19</v>
      </c>
      <c r="B1271" s="17"/>
      <c r="C1271" s="17"/>
      <c r="D1271" s="17">
        <v>63395.15</v>
      </c>
      <c r="K1271" s="20">
        <v>63216.68</v>
      </c>
      <c r="L1271" s="20"/>
      <c r="M1271" s="20"/>
      <c r="N1271" s="20"/>
    </row>
    <row r="1272" spans="1:14" x14ac:dyDescent="0.2">
      <c r="A1272" s="17">
        <v>77812.759999999995</v>
      </c>
      <c r="B1272" s="17"/>
      <c r="C1272" s="17"/>
      <c r="D1272" s="17">
        <v>98511.63</v>
      </c>
      <c r="K1272" s="20">
        <v>35135.33</v>
      </c>
      <c r="L1272" s="20"/>
      <c r="M1272" s="20"/>
      <c r="N1272" s="20"/>
    </row>
    <row r="1273" spans="1:14" x14ac:dyDescent="0.2">
      <c r="A1273" s="17">
        <v>63593.82</v>
      </c>
      <c r="B1273" s="17"/>
      <c r="C1273" s="17"/>
      <c r="D1273" s="17">
        <v>87029.17</v>
      </c>
      <c r="K1273" s="20">
        <v>33752.019999999997</v>
      </c>
      <c r="L1273" s="20"/>
      <c r="M1273" s="20"/>
      <c r="N1273" s="20"/>
    </row>
    <row r="1274" spans="1:14" x14ac:dyDescent="0.2">
      <c r="A1274" s="17">
        <v>124007.1</v>
      </c>
      <c r="B1274" s="17"/>
      <c r="C1274" s="17"/>
      <c r="D1274" s="17">
        <v>124902.7</v>
      </c>
      <c r="K1274" s="20">
        <v>123701.5</v>
      </c>
      <c r="L1274" s="20"/>
      <c r="M1274" s="20"/>
      <c r="N1274" s="20"/>
    </row>
    <row r="1275" spans="1:14" x14ac:dyDescent="0.2">
      <c r="A1275" s="17">
        <v>12750.35</v>
      </c>
      <c r="B1275" s="17"/>
      <c r="C1275" s="17"/>
      <c r="D1275" s="17">
        <v>99409.09</v>
      </c>
      <c r="K1275" s="20">
        <v>96588.75</v>
      </c>
      <c r="L1275" s="20"/>
      <c r="M1275" s="20"/>
      <c r="N1275" s="20"/>
    </row>
    <row r="1276" spans="1:14" x14ac:dyDescent="0.2">
      <c r="A1276" s="17">
        <v>39431.5</v>
      </c>
      <c r="B1276" s="17"/>
      <c r="C1276" s="17"/>
      <c r="D1276" s="17">
        <v>207604.8</v>
      </c>
      <c r="K1276" s="20">
        <v>92581</v>
      </c>
      <c r="L1276" s="20"/>
      <c r="M1276" s="20"/>
      <c r="N1276" s="20"/>
    </row>
    <row r="1277" spans="1:14" x14ac:dyDescent="0.2">
      <c r="A1277" s="17">
        <v>53023.86</v>
      </c>
      <c r="B1277" s="17"/>
      <c r="C1277" s="17"/>
      <c r="D1277" s="17">
        <v>125289.3</v>
      </c>
      <c r="K1277" s="20">
        <v>102718.6</v>
      </c>
      <c r="L1277" s="20"/>
      <c r="M1277" s="20"/>
      <c r="N1277" s="20"/>
    </row>
    <row r="1278" spans="1:14" x14ac:dyDescent="0.2">
      <c r="A1278" s="17">
        <v>32351.25</v>
      </c>
      <c r="B1278" s="17"/>
      <c r="C1278" s="17"/>
      <c r="D1278" s="17">
        <v>210535</v>
      </c>
      <c r="K1278" s="20">
        <v>287966.2</v>
      </c>
      <c r="L1278" s="20"/>
      <c r="M1278" s="20"/>
      <c r="N1278" s="20"/>
    </row>
    <row r="1279" spans="1:14" x14ac:dyDescent="0.2">
      <c r="A1279" s="17">
        <v>46761.39</v>
      </c>
      <c r="B1279" s="17"/>
      <c r="C1279" s="17"/>
      <c r="D1279" s="17">
        <v>85266.93</v>
      </c>
      <c r="K1279" s="20">
        <v>15359.56</v>
      </c>
      <c r="L1279" s="20"/>
      <c r="M1279" s="20"/>
      <c r="N1279" s="20"/>
    </row>
    <row r="1280" spans="1:14" x14ac:dyDescent="0.2">
      <c r="A1280" s="17">
        <v>25793.439999999999</v>
      </c>
      <c r="B1280" s="17"/>
      <c r="C1280" s="17"/>
      <c r="D1280" s="17">
        <v>76613.2</v>
      </c>
      <c r="K1280" s="20">
        <v>86212.89</v>
      </c>
      <c r="L1280" s="20"/>
      <c r="M1280" s="20"/>
      <c r="N1280" s="20"/>
    </row>
    <row r="1281" spans="1:14" x14ac:dyDescent="0.2">
      <c r="A1281" s="17">
        <v>110783.8</v>
      </c>
      <c r="B1281" s="17"/>
      <c r="C1281" s="17"/>
      <c r="D1281" s="17">
        <v>198864.8</v>
      </c>
      <c r="K1281" s="20">
        <v>108127.1</v>
      </c>
      <c r="L1281" s="20"/>
      <c r="M1281" s="20"/>
      <c r="N1281" s="20"/>
    </row>
    <row r="1282" spans="1:14" x14ac:dyDescent="0.2">
      <c r="A1282" s="17">
        <v>21895.19</v>
      </c>
      <c r="B1282" s="17"/>
      <c r="C1282" s="17"/>
      <c r="D1282" s="17">
        <v>225409.8</v>
      </c>
      <c r="K1282" s="20">
        <v>85862.41</v>
      </c>
      <c r="L1282" s="20"/>
      <c r="M1282" s="20"/>
      <c r="N1282" s="20"/>
    </row>
    <row r="1283" spans="1:14" x14ac:dyDescent="0.2">
      <c r="A1283" s="17">
        <v>24523.8</v>
      </c>
      <c r="B1283" s="17"/>
      <c r="C1283" s="17"/>
      <c r="D1283" s="17">
        <v>213878.5</v>
      </c>
      <c r="K1283" s="20">
        <v>94815.4</v>
      </c>
      <c r="L1283" s="20"/>
      <c r="M1283" s="20"/>
      <c r="N1283" s="20"/>
    </row>
    <row r="1284" spans="1:14" x14ac:dyDescent="0.2">
      <c r="A1284" s="17">
        <v>35252</v>
      </c>
      <c r="B1284" s="17"/>
      <c r="C1284" s="17"/>
      <c r="D1284" s="17">
        <v>263326.7</v>
      </c>
      <c r="K1284" s="20">
        <v>117952.8</v>
      </c>
      <c r="L1284" s="20"/>
      <c r="M1284" s="20"/>
      <c r="N1284" s="20"/>
    </row>
    <row r="1285" spans="1:14" x14ac:dyDescent="0.2">
      <c r="A1285" s="17">
        <v>77508.070000000007</v>
      </c>
      <c r="B1285" s="17"/>
      <c r="C1285" s="17"/>
      <c r="D1285" s="17">
        <v>115753.5</v>
      </c>
      <c r="K1285" s="20">
        <v>109516.8</v>
      </c>
      <c r="L1285" s="20"/>
      <c r="M1285" s="20"/>
      <c r="N1285" s="20"/>
    </row>
    <row r="1286" spans="1:14" x14ac:dyDescent="0.2">
      <c r="A1286" s="17">
        <v>36787.54</v>
      </c>
      <c r="B1286" s="17"/>
      <c r="C1286" s="17"/>
      <c r="D1286" s="17">
        <v>114103.1</v>
      </c>
      <c r="K1286" s="20">
        <v>38829.31</v>
      </c>
      <c r="L1286" s="20"/>
      <c r="M1286" s="20"/>
      <c r="N1286" s="20"/>
    </row>
    <row r="1287" spans="1:14" x14ac:dyDescent="0.2">
      <c r="A1287" s="17">
        <v>99430.47</v>
      </c>
      <c r="B1287" s="17"/>
      <c r="C1287" s="17"/>
      <c r="D1287" s="17">
        <v>138242.1</v>
      </c>
      <c r="K1287" s="20">
        <v>24894.73</v>
      </c>
      <c r="L1287" s="20"/>
      <c r="M1287" s="20"/>
      <c r="N1287" s="20"/>
    </row>
    <row r="1288" spans="1:14" x14ac:dyDescent="0.2">
      <c r="A1288" s="17">
        <v>33192.58</v>
      </c>
      <c r="B1288" s="17"/>
      <c r="C1288" s="17"/>
      <c r="D1288" s="17">
        <v>119059.1</v>
      </c>
      <c r="K1288" s="20">
        <v>108371.7</v>
      </c>
      <c r="L1288" s="20"/>
      <c r="M1288" s="20"/>
      <c r="N1288" s="20"/>
    </row>
    <row r="1289" spans="1:14" x14ac:dyDescent="0.2">
      <c r="A1289" s="17">
        <v>23267.8</v>
      </c>
      <c r="B1289" s="17"/>
      <c r="C1289" s="17"/>
      <c r="D1289" s="17">
        <v>175802.4</v>
      </c>
      <c r="K1289" s="20">
        <v>88955.63</v>
      </c>
      <c r="L1289" s="20"/>
      <c r="M1289" s="20"/>
      <c r="N1289" s="20"/>
    </row>
    <row r="1290" spans="1:14" x14ac:dyDescent="0.2">
      <c r="A1290" s="17">
        <v>4930.2700000000004</v>
      </c>
      <c r="B1290" s="17"/>
      <c r="C1290" s="17"/>
      <c r="D1290" s="17">
        <v>139033.29999999999</v>
      </c>
      <c r="K1290" s="20">
        <v>60433.52</v>
      </c>
      <c r="L1290" s="20"/>
      <c r="M1290" s="20"/>
      <c r="N1290" s="20"/>
    </row>
    <row r="1291" spans="1:14" x14ac:dyDescent="0.2">
      <c r="A1291" s="17">
        <v>26295.72</v>
      </c>
      <c r="B1291" s="17"/>
      <c r="C1291" s="17"/>
      <c r="D1291" s="17">
        <v>172475.2</v>
      </c>
      <c r="K1291" s="20">
        <v>157623</v>
      </c>
      <c r="L1291" s="20"/>
      <c r="M1291" s="20"/>
      <c r="N1291" s="20"/>
    </row>
    <row r="1292" spans="1:14" x14ac:dyDescent="0.2">
      <c r="A1292" s="17">
        <v>53397.16</v>
      </c>
      <c r="B1292" s="17"/>
      <c r="C1292" s="17"/>
      <c r="D1292" s="17">
        <v>121844.2</v>
      </c>
      <c r="K1292" s="20">
        <v>87689.72</v>
      </c>
      <c r="L1292" s="20"/>
      <c r="M1292" s="20"/>
      <c r="N1292" s="20"/>
    </row>
    <row r="1293" spans="1:14" x14ac:dyDescent="0.2">
      <c r="A1293" s="17">
        <v>6773.625</v>
      </c>
      <c r="B1293" s="17"/>
      <c r="C1293" s="17"/>
      <c r="D1293" s="17">
        <v>109900.8</v>
      </c>
      <c r="K1293" s="20">
        <v>42333.03</v>
      </c>
      <c r="L1293" s="20"/>
      <c r="M1293" s="20"/>
      <c r="N1293" s="20"/>
    </row>
    <row r="1294" spans="1:14" x14ac:dyDescent="0.2">
      <c r="A1294" s="17">
        <v>61347.55</v>
      </c>
      <c r="B1294" s="17"/>
      <c r="C1294" s="17"/>
      <c r="D1294" s="17">
        <v>214839</v>
      </c>
      <c r="K1294" s="20">
        <v>58175.3</v>
      </c>
      <c r="L1294" s="20"/>
      <c r="M1294" s="20"/>
      <c r="N1294" s="20"/>
    </row>
    <row r="1295" spans="1:14" x14ac:dyDescent="0.2">
      <c r="A1295" s="17">
        <v>69714.81</v>
      </c>
      <c r="B1295" s="17"/>
      <c r="C1295" s="17"/>
      <c r="D1295" s="17">
        <v>69276.73</v>
      </c>
      <c r="K1295" s="20">
        <v>27284.94</v>
      </c>
      <c r="L1295" s="20"/>
      <c r="M1295" s="20"/>
      <c r="N1295" s="20"/>
    </row>
    <row r="1296" spans="1:14" x14ac:dyDescent="0.2">
      <c r="A1296" s="17">
        <v>57921.43</v>
      </c>
      <c r="B1296" s="17"/>
      <c r="C1296" s="17"/>
      <c r="D1296" s="17">
        <v>208135.7</v>
      </c>
      <c r="K1296" s="20">
        <v>114923.4</v>
      </c>
      <c r="L1296" s="20"/>
      <c r="M1296" s="20"/>
      <c r="N1296" s="20"/>
    </row>
    <row r="1297" spans="1:14" x14ac:dyDescent="0.2">
      <c r="A1297" s="17">
        <v>52201.32</v>
      </c>
      <c r="B1297" s="17"/>
      <c r="C1297" s="17"/>
      <c r="D1297" s="17">
        <v>86508.12</v>
      </c>
      <c r="K1297" s="20">
        <v>119034.5</v>
      </c>
      <c r="L1297" s="20"/>
      <c r="M1297" s="20"/>
      <c r="N1297" s="20"/>
    </row>
    <row r="1298" spans="1:14" x14ac:dyDescent="0.2">
      <c r="A1298" s="17">
        <v>65280.01</v>
      </c>
      <c r="B1298" s="17"/>
      <c r="C1298" s="17"/>
      <c r="D1298" s="17">
        <v>186325.7</v>
      </c>
      <c r="K1298" s="20">
        <v>70668.13</v>
      </c>
      <c r="L1298" s="20"/>
      <c r="M1298" s="20"/>
      <c r="N1298" s="20"/>
    </row>
    <row r="1299" spans="1:14" x14ac:dyDescent="0.2">
      <c r="A1299" s="17">
        <v>15107.84</v>
      </c>
      <c r="B1299" s="17"/>
      <c r="C1299" s="17"/>
      <c r="D1299" s="17">
        <v>101434.3</v>
      </c>
      <c r="K1299" s="20">
        <v>34686.65</v>
      </c>
      <c r="L1299" s="20"/>
      <c r="M1299" s="20"/>
      <c r="N1299" s="20"/>
    </row>
    <row r="1300" spans="1:14" x14ac:dyDescent="0.2">
      <c r="A1300" s="17">
        <v>35414.54</v>
      </c>
      <c r="B1300" s="17"/>
      <c r="C1300" s="17"/>
      <c r="D1300" s="17">
        <v>153021.5</v>
      </c>
      <c r="K1300" s="20">
        <v>76829.440000000002</v>
      </c>
      <c r="L1300" s="20"/>
      <c r="M1300" s="20"/>
      <c r="N1300" s="20"/>
    </row>
    <row r="1301" spans="1:14" x14ac:dyDescent="0.2">
      <c r="A1301" s="17">
        <v>38512.129999999997</v>
      </c>
      <c r="B1301" s="17"/>
      <c r="C1301" s="17"/>
      <c r="D1301" s="17">
        <v>178990.3</v>
      </c>
      <c r="K1301" s="20">
        <v>95865.5</v>
      </c>
      <c r="L1301" s="20"/>
      <c r="M1301" s="20"/>
      <c r="N1301" s="20"/>
    </row>
    <row r="1302" spans="1:14" x14ac:dyDescent="0.2">
      <c r="A1302" s="17">
        <v>98521.2</v>
      </c>
      <c r="B1302" s="17"/>
      <c r="C1302" s="17"/>
      <c r="D1302" s="17">
        <v>161431.1</v>
      </c>
      <c r="K1302" s="20">
        <v>15453.39</v>
      </c>
      <c r="L1302" s="20"/>
      <c r="M1302" s="20"/>
      <c r="N1302" s="20"/>
    </row>
    <row r="1303" spans="1:14" x14ac:dyDescent="0.2">
      <c r="A1303" s="17">
        <v>67569.02</v>
      </c>
      <c r="B1303" s="17"/>
      <c r="C1303" s="17"/>
      <c r="D1303" s="17">
        <v>166157.9</v>
      </c>
      <c r="K1303" s="20">
        <v>113525.5</v>
      </c>
      <c r="L1303" s="20"/>
      <c r="M1303" s="20"/>
      <c r="N1303" s="20"/>
    </row>
    <row r="1304" spans="1:14" x14ac:dyDescent="0.2">
      <c r="A1304" s="17">
        <v>24581.360000000001</v>
      </c>
      <c r="B1304" s="17"/>
      <c r="C1304" s="17"/>
      <c r="D1304" s="17">
        <v>237086.3</v>
      </c>
      <c r="K1304" s="20">
        <v>53560.36</v>
      </c>
      <c r="L1304" s="20"/>
      <c r="M1304" s="20"/>
      <c r="N1304" s="20"/>
    </row>
    <row r="1305" spans="1:14" x14ac:dyDescent="0.2">
      <c r="A1305" s="17">
        <v>41923.39</v>
      </c>
      <c r="B1305" s="17"/>
      <c r="C1305" s="17"/>
      <c r="D1305" s="17">
        <v>87843.33</v>
      </c>
      <c r="K1305" s="20">
        <v>81781.13</v>
      </c>
      <c r="L1305" s="20"/>
      <c r="M1305" s="20"/>
      <c r="N1305" s="20"/>
    </row>
    <row r="1306" spans="1:14" x14ac:dyDescent="0.2">
      <c r="A1306" s="17">
        <v>24726.67</v>
      </c>
      <c r="B1306" s="17"/>
      <c r="C1306" s="17"/>
      <c r="D1306" s="17">
        <v>180444</v>
      </c>
      <c r="K1306" s="20">
        <v>65335.92</v>
      </c>
      <c r="L1306" s="20"/>
      <c r="M1306" s="20"/>
      <c r="N1306" s="20"/>
    </row>
    <row r="1307" spans="1:14" x14ac:dyDescent="0.2">
      <c r="A1307" s="17">
        <v>11678.42</v>
      </c>
      <c r="B1307" s="17"/>
      <c r="C1307" s="17"/>
      <c r="D1307" s="17">
        <v>122771.6</v>
      </c>
      <c r="K1307" s="20">
        <v>17956.580000000002</v>
      </c>
      <c r="L1307" s="20"/>
      <c r="M1307" s="20"/>
      <c r="N1307" s="20"/>
    </row>
    <row r="1308" spans="1:14" x14ac:dyDescent="0.2">
      <c r="A1308" s="17">
        <v>46550.43</v>
      </c>
      <c r="B1308" s="17"/>
      <c r="C1308" s="17"/>
      <c r="D1308" s="17">
        <v>184856.1</v>
      </c>
      <c r="K1308" s="20">
        <v>116021.9</v>
      </c>
      <c r="L1308" s="20"/>
      <c r="M1308" s="20"/>
      <c r="N1308" s="20"/>
    </row>
    <row r="1309" spans="1:14" x14ac:dyDescent="0.2">
      <c r="A1309" s="17">
        <v>75911.509999999995</v>
      </c>
      <c r="B1309" s="17"/>
      <c r="C1309" s="17"/>
      <c r="D1309" s="17">
        <v>172956.5</v>
      </c>
      <c r="K1309" s="20">
        <v>43353.04</v>
      </c>
      <c r="L1309" s="20"/>
      <c r="M1309" s="20"/>
      <c r="N1309" s="20"/>
    </row>
    <row r="1310" spans="1:14" x14ac:dyDescent="0.2">
      <c r="A1310" s="17">
        <v>20525.310000000001</v>
      </c>
      <c r="B1310" s="17"/>
      <c r="C1310" s="17"/>
      <c r="D1310" s="17">
        <v>70916.7</v>
      </c>
      <c r="K1310" s="20">
        <v>40312.160000000003</v>
      </c>
      <c r="L1310" s="20"/>
      <c r="M1310" s="20"/>
      <c r="N1310" s="20"/>
    </row>
    <row r="1311" spans="1:14" x14ac:dyDescent="0.2">
      <c r="A1311" s="17">
        <v>57957.23</v>
      </c>
      <c r="B1311" s="17"/>
      <c r="C1311" s="17"/>
      <c r="D1311" s="17">
        <v>147688.20000000001</v>
      </c>
      <c r="K1311" s="20">
        <v>65820.600000000006</v>
      </c>
      <c r="L1311" s="20"/>
      <c r="M1311" s="20"/>
      <c r="N1311" s="20"/>
    </row>
    <row r="1312" spans="1:14" x14ac:dyDescent="0.2">
      <c r="A1312" s="17">
        <v>11367.97</v>
      </c>
      <c r="B1312" s="17"/>
      <c r="C1312" s="17"/>
      <c r="D1312" s="17">
        <v>142103.79999999999</v>
      </c>
      <c r="K1312" s="20">
        <v>30115.95</v>
      </c>
      <c r="L1312" s="20"/>
      <c r="M1312" s="20"/>
      <c r="N1312" s="20"/>
    </row>
    <row r="1313" spans="1:14" x14ac:dyDescent="0.2">
      <c r="A1313" s="17">
        <v>36629.279999999999</v>
      </c>
      <c r="B1313" s="17"/>
      <c r="C1313" s="17"/>
      <c r="D1313" s="17"/>
      <c r="K1313" s="20">
        <v>88849.51</v>
      </c>
      <c r="L1313" s="20"/>
      <c r="M1313" s="20"/>
      <c r="N1313" s="20"/>
    </row>
    <row r="1314" spans="1:14" x14ac:dyDescent="0.2">
      <c r="A1314" s="17">
        <v>88151.88</v>
      </c>
      <c r="B1314" s="17"/>
      <c r="C1314" s="17"/>
      <c r="D1314" s="17"/>
      <c r="K1314" s="20">
        <v>9388.5310000000009</v>
      </c>
      <c r="L1314" s="20"/>
      <c r="M1314" s="20"/>
      <c r="N1314" s="20"/>
    </row>
    <row r="1315" spans="1:14" x14ac:dyDescent="0.2">
      <c r="A1315" s="17">
        <v>19036.41</v>
      </c>
      <c r="B1315" s="17"/>
      <c r="C1315" s="17"/>
      <c r="D1315" s="17"/>
      <c r="K1315" s="20">
        <v>114742.9</v>
      </c>
      <c r="L1315" s="20"/>
      <c r="M1315" s="20"/>
      <c r="N1315" s="20"/>
    </row>
    <row r="1316" spans="1:14" x14ac:dyDescent="0.2">
      <c r="A1316" s="17">
        <v>140480.29999999999</v>
      </c>
      <c r="B1316" s="17"/>
      <c r="C1316" s="17"/>
      <c r="D1316" s="17"/>
      <c r="K1316" s="20">
        <v>109285.3</v>
      </c>
      <c r="L1316" s="20"/>
      <c r="M1316" s="20"/>
      <c r="N1316" s="20"/>
    </row>
    <row r="1317" spans="1:14" x14ac:dyDescent="0.2">
      <c r="A1317" s="17">
        <v>8771.5920000000006</v>
      </c>
      <c r="B1317" s="17"/>
      <c r="C1317" s="17"/>
      <c r="D1317" s="17"/>
      <c r="K1317" s="20">
        <v>110475.3</v>
      </c>
      <c r="L1317" s="20"/>
      <c r="M1317" s="20"/>
      <c r="N1317" s="20"/>
    </row>
    <row r="1318" spans="1:14" x14ac:dyDescent="0.2">
      <c r="A1318" s="17">
        <v>46418.34</v>
      </c>
      <c r="B1318" s="17"/>
      <c r="C1318" s="17"/>
      <c r="D1318" s="17"/>
      <c r="K1318" s="20">
        <v>57591.76</v>
      </c>
      <c r="L1318" s="20"/>
      <c r="M1318" s="20"/>
      <c r="N1318" s="20"/>
    </row>
    <row r="1319" spans="1:14" x14ac:dyDescent="0.2">
      <c r="A1319" s="17">
        <v>24150.58</v>
      </c>
      <c r="B1319" s="17"/>
      <c r="C1319" s="17"/>
      <c r="D1319" s="17"/>
      <c r="K1319" s="20">
        <v>82342.62</v>
      </c>
      <c r="L1319" s="20"/>
      <c r="M1319" s="20"/>
      <c r="N1319" s="20"/>
    </row>
    <row r="1320" spans="1:14" x14ac:dyDescent="0.2">
      <c r="A1320" s="17">
        <v>105644</v>
      </c>
      <c r="B1320" s="17"/>
      <c r="C1320" s="17"/>
      <c r="D1320" s="17"/>
      <c r="K1320" s="20">
        <v>9144.25</v>
      </c>
      <c r="L1320" s="20"/>
      <c r="M1320" s="20"/>
      <c r="N1320" s="20"/>
    </row>
    <row r="1321" spans="1:14" x14ac:dyDescent="0.2">
      <c r="A1321" s="17">
        <v>12408.3</v>
      </c>
      <c r="B1321" s="17"/>
      <c r="C1321" s="17"/>
      <c r="D1321" s="17"/>
      <c r="K1321" s="20">
        <v>102870.1</v>
      </c>
      <c r="L1321" s="20"/>
      <c r="M1321" s="20"/>
      <c r="N1321" s="20"/>
    </row>
    <row r="1322" spans="1:14" x14ac:dyDescent="0.2">
      <c r="A1322" s="17">
        <v>75007.89</v>
      </c>
      <c r="B1322" s="17"/>
      <c r="C1322" s="17"/>
      <c r="D1322" s="17"/>
      <c r="K1322" s="20">
        <v>59795.78</v>
      </c>
      <c r="L1322" s="20"/>
      <c r="M1322" s="20"/>
      <c r="N1322" s="20"/>
    </row>
    <row r="1323" spans="1:14" x14ac:dyDescent="0.2">
      <c r="A1323" s="17">
        <v>32971.71</v>
      </c>
      <c r="B1323" s="17"/>
      <c r="C1323" s="17"/>
      <c r="D1323" s="17"/>
      <c r="K1323" s="20">
        <v>80936.03</v>
      </c>
      <c r="L1323" s="20"/>
      <c r="M1323" s="20"/>
      <c r="N1323" s="20"/>
    </row>
    <row r="1324" spans="1:14" x14ac:dyDescent="0.2">
      <c r="A1324" s="17">
        <v>16375.29</v>
      </c>
      <c r="B1324" s="17"/>
      <c r="C1324" s="17"/>
      <c r="D1324" s="17"/>
      <c r="K1324" s="20">
        <v>46871.88</v>
      </c>
      <c r="L1324" s="20"/>
      <c r="M1324" s="20"/>
      <c r="N1324" s="20"/>
    </row>
    <row r="1325" spans="1:14" x14ac:dyDescent="0.2">
      <c r="A1325" s="17">
        <v>33626.080000000002</v>
      </c>
      <c r="B1325" s="17"/>
      <c r="C1325" s="17"/>
      <c r="D1325" s="17"/>
      <c r="K1325" s="20">
        <v>103051.8</v>
      </c>
      <c r="L1325" s="20"/>
      <c r="M1325" s="20"/>
      <c r="N1325" s="20"/>
    </row>
    <row r="1326" spans="1:14" x14ac:dyDescent="0.2">
      <c r="A1326" s="17">
        <v>23080.1</v>
      </c>
      <c r="B1326" s="17"/>
      <c r="C1326" s="17"/>
      <c r="D1326" s="17"/>
      <c r="K1326" s="20">
        <v>104381.5</v>
      </c>
      <c r="L1326" s="20"/>
      <c r="M1326" s="20"/>
      <c r="N1326" s="20"/>
    </row>
    <row r="1327" spans="1:14" x14ac:dyDescent="0.2">
      <c r="A1327" s="17">
        <v>29862.1</v>
      </c>
      <c r="B1327" s="17"/>
      <c r="C1327" s="17"/>
      <c r="D1327" s="17"/>
      <c r="K1327" s="20">
        <v>75508.929999999993</v>
      </c>
      <c r="L1327" s="20"/>
      <c r="M1327" s="20"/>
      <c r="N1327" s="20"/>
    </row>
    <row r="1328" spans="1:14" x14ac:dyDescent="0.2">
      <c r="A1328" s="17">
        <v>76903.539999999994</v>
      </c>
      <c r="B1328" s="17"/>
      <c r="C1328" s="17"/>
      <c r="D1328" s="17"/>
      <c r="K1328" s="20">
        <v>69247.320000000007</v>
      </c>
      <c r="L1328" s="20"/>
      <c r="M1328" s="20"/>
      <c r="N1328" s="20"/>
    </row>
    <row r="1329" spans="1:14" x14ac:dyDescent="0.2">
      <c r="A1329" s="17">
        <v>53682.52</v>
      </c>
      <c r="B1329" s="17"/>
      <c r="C1329" s="17"/>
      <c r="D1329" s="17"/>
      <c r="K1329" s="20">
        <v>50759.58</v>
      </c>
      <c r="L1329" s="20"/>
      <c r="M1329" s="20"/>
      <c r="N1329" s="20"/>
    </row>
    <row r="1330" spans="1:14" x14ac:dyDescent="0.2">
      <c r="A1330" s="17">
        <v>29633.83</v>
      </c>
      <c r="B1330" s="17"/>
      <c r="C1330" s="17"/>
      <c r="D1330" s="17"/>
      <c r="K1330" s="20">
        <v>59708.82</v>
      </c>
      <c r="L1330" s="20"/>
      <c r="M1330" s="20"/>
      <c r="N1330" s="20"/>
    </row>
    <row r="1331" spans="1:14" x14ac:dyDescent="0.2">
      <c r="A1331" s="17">
        <v>24943.11</v>
      </c>
      <c r="B1331" s="17"/>
      <c r="C1331" s="17"/>
      <c r="D1331" s="17"/>
      <c r="K1331" s="20">
        <v>29505.83</v>
      </c>
      <c r="L1331" s="20"/>
      <c r="M1331" s="20"/>
      <c r="N1331" s="20"/>
    </row>
    <row r="1332" spans="1:14" x14ac:dyDescent="0.2">
      <c r="A1332" s="17">
        <v>45451.74</v>
      </c>
      <c r="B1332" s="17"/>
      <c r="C1332" s="17"/>
      <c r="D1332" s="17"/>
      <c r="K1332" s="20">
        <v>76080.789999999994</v>
      </c>
      <c r="L1332" s="20"/>
      <c r="M1332" s="20"/>
      <c r="N1332" s="20"/>
    </row>
    <row r="1333" spans="1:14" x14ac:dyDescent="0.2">
      <c r="A1333" s="17">
        <v>115734.1</v>
      </c>
      <c r="B1333" s="17"/>
      <c r="C1333" s="17"/>
      <c r="D1333" s="17"/>
      <c r="K1333" s="20">
        <v>76459.98</v>
      </c>
      <c r="L1333" s="20"/>
      <c r="M1333" s="20"/>
      <c r="N1333" s="20"/>
    </row>
    <row r="1334" spans="1:14" x14ac:dyDescent="0.2">
      <c r="A1334" s="17">
        <v>108601.7</v>
      </c>
      <c r="B1334" s="17"/>
      <c r="C1334" s="17"/>
      <c r="D1334" s="17"/>
      <c r="K1334" s="20">
        <v>19465</v>
      </c>
      <c r="L1334" s="20"/>
      <c r="M1334" s="20"/>
      <c r="N1334" s="20"/>
    </row>
    <row r="1335" spans="1:14" x14ac:dyDescent="0.2">
      <c r="A1335" s="17">
        <v>56158.76</v>
      </c>
      <c r="B1335" s="17"/>
      <c r="C1335" s="17"/>
      <c r="D1335" s="17"/>
      <c r="K1335" s="20">
        <v>21125.47</v>
      </c>
      <c r="L1335" s="20"/>
      <c r="M1335" s="20"/>
      <c r="N1335" s="20"/>
    </row>
    <row r="1336" spans="1:14" x14ac:dyDescent="0.2">
      <c r="A1336" s="17">
        <v>40143.83</v>
      </c>
      <c r="B1336" s="17"/>
      <c r="C1336" s="17"/>
      <c r="D1336" s="17"/>
      <c r="K1336" s="20">
        <v>53146.31</v>
      </c>
      <c r="L1336" s="20"/>
      <c r="M1336" s="20"/>
      <c r="N1336" s="20"/>
    </row>
    <row r="1337" spans="1:14" x14ac:dyDescent="0.2">
      <c r="A1337" s="17">
        <v>24193.65</v>
      </c>
      <c r="B1337" s="17"/>
      <c r="C1337" s="17"/>
      <c r="D1337" s="17"/>
      <c r="K1337" s="20">
        <v>116045.3</v>
      </c>
      <c r="L1337" s="20"/>
      <c r="M1337" s="20"/>
      <c r="N1337" s="20"/>
    </row>
    <row r="1338" spans="1:14" x14ac:dyDescent="0.2">
      <c r="A1338" s="17">
        <v>18337.34</v>
      </c>
      <c r="B1338" s="17"/>
      <c r="C1338" s="17"/>
      <c r="D1338" s="17"/>
      <c r="K1338" s="20">
        <v>94092.59</v>
      </c>
      <c r="L1338" s="20"/>
      <c r="M1338" s="20"/>
      <c r="N1338" s="20"/>
    </row>
    <row r="1339" spans="1:14" x14ac:dyDescent="0.2">
      <c r="A1339" s="17">
        <v>134949.29999999999</v>
      </c>
      <c r="B1339" s="17"/>
      <c r="C1339" s="17"/>
      <c r="D1339" s="17"/>
      <c r="K1339" s="20">
        <v>48464.14</v>
      </c>
      <c r="L1339" s="20"/>
      <c r="M1339" s="20"/>
      <c r="N1339" s="20"/>
    </row>
    <row r="1340" spans="1:14" x14ac:dyDescent="0.2">
      <c r="A1340" s="17">
        <v>38113.85</v>
      </c>
      <c r="B1340" s="17"/>
      <c r="C1340" s="17"/>
      <c r="D1340" s="17"/>
      <c r="K1340" s="20">
        <v>69553.5</v>
      </c>
      <c r="L1340" s="20"/>
      <c r="M1340" s="20"/>
      <c r="N1340" s="20"/>
    </row>
    <row r="1341" spans="1:14" x14ac:dyDescent="0.2">
      <c r="A1341" s="17">
        <v>7182.308</v>
      </c>
      <c r="B1341" s="17"/>
      <c r="C1341" s="17"/>
      <c r="D1341" s="17"/>
      <c r="K1341" s="20">
        <v>90970.4</v>
      </c>
      <c r="L1341" s="20"/>
      <c r="M1341" s="20"/>
      <c r="N1341" s="20"/>
    </row>
    <row r="1342" spans="1:14" x14ac:dyDescent="0.2">
      <c r="A1342" s="17">
        <v>83232</v>
      </c>
      <c r="B1342" s="17"/>
      <c r="C1342" s="17"/>
      <c r="D1342" s="17"/>
      <c r="K1342" s="20">
        <v>113144.1</v>
      </c>
      <c r="L1342" s="20"/>
      <c r="M1342" s="20"/>
      <c r="N1342" s="20"/>
    </row>
    <row r="1343" spans="1:14" x14ac:dyDescent="0.2">
      <c r="A1343" s="17">
        <v>13009.68</v>
      </c>
      <c r="B1343" s="17"/>
      <c r="C1343" s="17"/>
      <c r="D1343" s="17"/>
      <c r="K1343" s="20">
        <v>124004.3</v>
      </c>
      <c r="L1343" s="20"/>
      <c r="M1343" s="20"/>
      <c r="N1343" s="20"/>
    </row>
    <row r="1344" spans="1:14" x14ac:dyDescent="0.2">
      <c r="A1344" s="17">
        <v>8716.2569999999996</v>
      </c>
      <c r="B1344" s="17"/>
      <c r="C1344" s="17"/>
      <c r="D1344" s="17"/>
      <c r="K1344" s="20">
        <v>52842.92</v>
      </c>
      <c r="L1344" s="20"/>
      <c r="M1344" s="20"/>
      <c r="N1344" s="20"/>
    </row>
    <row r="1345" spans="1:14" x14ac:dyDescent="0.2">
      <c r="A1345" s="17">
        <v>96398.399999999994</v>
      </c>
      <c r="B1345" s="17"/>
      <c r="C1345" s="17"/>
      <c r="D1345" s="17"/>
      <c r="K1345" s="20">
        <v>71404.399999999994</v>
      </c>
      <c r="L1345" s="20"/>
      <c r="M1345" s="20"/>
      <c r="N1345" s="20"/>
    </row>
    <row r="1346" spans="1:14" x14ac:dyDescent="0.2">
      <c r="A1346" s="17">
        <v>105279.3</v>
      </c>
      <c r="B1346" s="17"/>
      <c r="C1346" s="17"/>
      <c r="D1346" s="17"/>
      <c r="K1346" s="20">
        <v>95498.75</v>
      </c>
      <c r="L1346" s="20"/>
      <c r="M1346" s="20"/>
      <c r="N1346" s="20"/>
    </row>
    <row r="1347" spans="1:14" x14ac:dyDescent="0.2">
      <c r="A1347" s="17">
        <v>56977.97</v>
      </c>
      <c r="B1347" s="17"/>
      <c r="C1347" s="17"/>
      <c r="D1347" s="17"/>
      <c r="K1347" s="20">
        <v>69018.100000000006</v>
      </c>
      <c r="L1347" s="20"/>
      <c r="M1347" s="20"/>
      <c r="N1347" s="20"/>
    </row>
    <row r="1348" spans="1:14" x14ac:dyDescent="0.2">
      <c r="A1348" s="17">
        <v>38532.199999999997</v>
      </c>
      <c r="B1348" s="17"/>
      <c r="C1348" s="17"/>
      <c r="D1348" s="17"/>
      <c r="K1348" s="20">
        <v>51269.11</v>
      </c>
      <c r="L1348" s="20"/>
      <c r="M1348" s="20"/>
      <c r="N1348" s="20"/>
    </row>
    <row r="1349" spans="1:14" x14ac:dyDescent="0.2">
      <c r="A1349" s="17">
        <v>23390.5</v>
      </c>
      <c r="B1349" s="17"/>
      <c r="C1349" s="17"/>
      <c r="D1349" s="17"/>
      <c r="K1349" s="20">
        <v>79132.28</v>
      </c>
      <c r="L1349" s="20"/>
      <c r="M1349" s="20"/>
      <c r="N1349" s="20"/>
    </row>
    <row r="1350" spans="1:14" x14ac:dyDescent="0.2">
      <c r="A1350" s="17">
        <v>37869.25</v>
      </c>
      <c r="B1350" s="17"/>
      <c r="C1350" s="17"/>
      <c r="D1350" s="17"/>
      <c r="K1350" s="20">
        <v>122767.2</v>
      </c>
      <c r="L1350" s="20"/>
      <c r="M1350" s="20"/>
      <c r="N1350" s="20"/>
    </row>
    <row r="1351" spans="1:14" x14ac:dyDescent="0.2">
      <c r="A1351" s="17">
        <v>35124.019999999997</v>
      </c>
      <c r="B1351" s="17"/>
      <c r="C1351" s="17"/>
      <c r="D1351" s="17"/>
      <c r="K1351" s="20">
        <v>33303.67</v>
      </c>
      <c r="L1351" s="20"/>
      <c r="M1351" s="20"/>
      <c r="N1351" s="20"/>
    </row>
    <row r="1352" spans="1:14" x14ac:dyDescent="0.2">
      <c r="A1352" s="17">
        <v>54849.4</v>
      </c>
      <c r="B1352" s="17"/>
      <c r="C1352" s="17"/>
      <c r="D1352" s="17"/>
      <c r="K1352" s="20">
        <v>67367.679999999993</v>
      </c>
      <c r="L1352" s="20"/>
      <c r="M1352" s="20"/>
      <c r="N1352" s="20"/>
    </row>
    <row r="1353" spans="1:14" x14ac:dyDescent="0.2">
      <c r="A1353" s="17">
        <v>51043.5</v>
      </c>
      <c r="B1353" s="17"/>
      <c r="C1353" s="17"/>
      <c r="D1353" s="17"/>
      <c r="K1353" s="20">
        <v>70710.850000000006</v>
      </c>
      <c r="L1353" s="20"/>
      <c r="M1353" s="20"/>
      <c r="N1353" s="20"/>
    </row>
    <row r="1354" spans="1:14" x14ac:dyDescent="0.2">
      <c r="A1354" s="17">
        <v>35580.17</v>
      </c>
      <c r="B1354" s="17"/>
      <c r="C1354" s="17"/>
      <c r="D1354" s="17"/>
      <c r="K1354" s="20">
        <v>55188</v>
      </c>
      <c r="L1354" s="20"/>
      <c r="M1354" s="20"/>
      <c r="N1354" s="20"/>
    </row>
    <row r="1355" spans="1:14" x14ac:dyDescent="0.2">
      <c r="A1355" s="17">
        <v>28321.96</v>
      </c>
      <c r="B1355" s="17"/>
      <c r="C1355" s="17"/>
      <c r="D1355" s="17"/>
      <c r="K1355" s="20">
        <v>69357.710000000006</v>
      </c>
      <c r="L1355" s="20"/>
      <c r="M1355" s="20"/>
      <c r="N1355" s="20"/>
    </row>
    <row r="1356" spans="1:14" x14ac:dyDescent="0.2">
      <c r="A1356" s="17">
        <v>80623.39</v>
      </c>
      <c r="B1356" s="17"/>
      <c r="C1356" s="17"/>
      <c r="D1356" s="17"/>
      <c r="K1356" s="20">
        <v>80366.25</v>
      </c>
      <c r="L1356" s="20"/>
      <c r="M1356" s="20"/>
      <c r="N1356" s="20"/>
    </row>
    <row r="1357" spans="1:14" x14ac:dyDescent="0.2">
      <c r="A1357" s="17">
        <v>25600.799999999999</v>
      </c>
      <c r="B1357" s="17"/>
      <c r="C1357" s="17"/>
      <c r="D1357" s="17"/>
      <c r="K1357" s="20">
        <v>73940.81</v>
      </c>
      <c r="L1357" s="20"/>
      <c r="M1357" s="20"/>
      <c r="N1357" s="20"/>
    </row>
    <row r="1358" spans="1:14" x14ac:dyDescent="0.2">
      <c r="A1358" s="17">
        <v>78556.06</v>
      </c>
      <c r="B1358" s="17"/>
      <c r="C1358" s="17"/>
      <c r="D1358" s="17"/>
      <c r="K1358" s="20">
        <v>57219.73</v>
      </c>
      <c r="L1358" s="20"/>
      <c r="M1358" s="20"/>
      <c r="N1358" s="20"/>
    </row>
    <row r="1359" spans="1:14" x14ac:dyDescent="0.2">
      <c r="A1359" s="17">
        <v>47640.53</v>
      </c>
      <c r="B1359" s="17"/>
      <c r="C1359" s="17"/>
      <c r="D1359" s="17"/>
      <c r="K1359" s="20">
        <v>31073</v>
      </c>
      <c r="L1359" s="20"/>
      <c r="M1359" s="20"/>
      <c r="N1359" s="20"/>
    </row>
    <row r="1360" spans="1:14" x14ac:dyDescent="0.2">
      <c r="A1360" s="17">
        <v>5386.58</v>
      </c>
      <c r="B1360" s="17"/>
      <c r="C1360" s="17"/>
      <c r="D1360" s="17"/>
      <c r="K1360" s="20">
        <v>26530.36</v>
      </c>
      <c r="L1360" s="20"/>
      <c r="M1360" s="20"/>
      <c r="N1360" s="20"/>
    </row>
    <row r="1361" spans="1:14" x14ac:dyDescent="0.2">
      <c r="A1361" s="17">
        <v>10744.02</v>
      </c>
      <c r="B1361" s="17"/>
      <c r="C1361" s="17"/>
      <c r="D1361" s="17"/>
      <c r="K1361" s="20">
        <v>34505.78</v>
      </c>
      <c r="L1361" s="20"/>
      <c r="M1361" s="20"/>
      <c r="N1361" s="20"/>
    </row>
    <row r="1362" spans="1:14" x14ac:dyDescent="0.2">
      <c r="A1362" s="17">
        <v>23615.74</v>
      </c>
      <c r="B1362" s="17"/>
      <c r="C1362" s="17"/>
      <c r="D1362" s="17"/>
      <c r="K1362" s="20">
        <v>55191.14</v>
      </c>
      <c r="L1362" s="20"/>
      <c r="M1362" s="20"/>
      <c r="N1362" s="20"/>
    </row>
    <row r="1363" spans="1:14" x14ac:dyDescent="0.2">
      <c r="A1363" s="17">
        <v>27594.55</v>
      </c>
      <c r="B1363" s="17"/>
      <c r="C1363" s="17"/>
      <c r="D1363" s="17"/>
      <c r="K1363" s="20">
        <v>17245.72</v>
      </c>
      <c r="L1363" s="20"/>
      <c r="M1363" s="20"/>
      <c r="N1363" s="20"/>
    </row>
    <row r="1364" spans="1:14" x14ac:dyDescent="0.2">
      <c r="A1364" s="17">
        <v>59731.72</v>
      </c>
      <c r="B1364" s="17"/>
      <c r="C1364" s="17"/>
      <c r="D1364" s="17"/>
      <c r="K1364" s="20">
        <v>103989.7</v>
      </c>
      <c r="L1364" s="20"/>
      <c r="M1364" s="20"/>
      <c r="N1364" s="20"/>
    </row>
    <row r="1365" spans="1:14" x14ac:dyDescent="0.2">
      <c r="A1365" s="17">
        <v>34703.75</v>
      </c>
      <c r="B1365" s="17"/>
      <c r="C1365" s="17"/>
      <c r="D1365" s="17"/>
      <c r="K1365" s="20">
        <v>12793.17</v>
      </c>
      <c r="L1365" s="20"/>
      <c r="M1365" s="20"/>
      <c r="N1365" s="20"/>
    </row>
    <row r="1366" spans="1:14" x14ac:dyDescent="0.2">
      <c r="A1366" s="17">
        <v>10492.19</v>
      </c>
      <c r="B1366" s="17"/>
      <c r="C1366" s="17"/>
      <c r="D1366" s="17"/>
      <c r="K1366" s="20">
        <v>76914.899999999994</v>
      </c>
      <c r="L1366" s="20"/>
      <c r="M1366" s="20"/>
      <c r="N1366" s="20"/>
    </row>
    <row r="1367" spans="1:14" x14ac:dyDescent="0.2">
      <c r="A1367" s="17">
        <v>66782.91</v>
      </c>
      <c r="B1367" s="17"/>
      <c r="C1367" s="17"/>
      <c r="D1367" s="17"/>
      <c r="K1367" s="20">
        <v>64348.11</v>
      </c>
      <c r="L1367" s="20"/>
      <c r="M1367" s="20"/>
      <c r="N1367" s="20"/>
    </row>
    <row r="1368" spans="1:14" x14ac:dyDescent="0.2">
      <c r="A1368" s="17">
        <v>61999.93</v>
      </c>
      <c r="B1368" s="17"/>
      <c r="C1368" s="17"/>
      <c r="D1368" s="17"/>
      <c r="K1368" s="20">
        <v>103738.4</v>
      </c>
      <c r="L1368" s="20"/>
      <c r="M1368" s="20"/>
      <c r="N1368" s="20"/>
    </row>
    <row r="1369" spans="1:14" x14ac:dyDescent="0.2">
      <c r="A1369" s="17">
        <v>52911.79</v>
      </c>
      <c r="B1369" s="17"/>
      <c r="C1369" s="17"/>
      <c r="D1369" s="17"/>
      <c r="K1369" s="20">
        <v>86205.58</v>
      </c>
      <c r="L1369" s="20"/>
      <c r="M1369" s="20"/>
      <c r="N1369" s="20"/>
    </row>
    <row r="1370" spans="1:14" x14ac:dyDescent="0.2">
      <c r="A1370" s="17">
        <v>57122.41</v>
      </c>
      <c r="B1370" s="17"/>
      <c r="C1370" s="17"/>
      <c r="D1370" s="17"/>
      <c r="K1370" s="20">
        <v>104411.5</v>
      </c>
      <c r="L1370" s="20"/>
      <c r="M1370" s="20"/>
      <c r="N1370" s="20"/>
    </row>
    <row r="1371" spans="1:14" x14ac:dyDescent="0.2">
      <c r="A1371" s="17">
        <v>5230.97</v>
      </c>
      <c r="B1371" s="17"/>
      <c r="C1371" s="17"/>
      <c r="D1371" s="17"/>
      <c r="K1371" s="20">
        <v>38299.25</v>
      </c>
      <c r="L1371" s="20"/>
      <c r="M1371" s="20"/>
      <c r="N1371" s="20"/>
    </row>
    <row r="1372" spans="1:14" x14ac:dyDescent="0.2">
      <c r="A1372" s="17">
        <v>7253.6909999999998</v>
      </c>
      <c r="B1372" s="17"/>
      <c r="C1372" s="17"/>
      <c r="D1372" s="17"/>
      <c r="K1372" s="20">
        <v>87039.34</v>
      </c>
      <c r="L1372" s="20"/>
      <c r="M1372" s="20"/>
      <c r="N1372" s="20"/>
    </row>
    <row r="1373" spans="1:14" x14ac:dyDescent="0.2">
      <c r="A1373" s="17">
        <v>154963.1</v>
      </c>
      <c r="B1373" s="17"/>
      <c r="C1373" s="17"/>
      <c r="D1373" s="17"/>
      <c r="K1373" s="20">
        <v>94612.88</v>
      </c>
      <c r="L1373" s="20"/>
      <c r="M1373" s="20"/>
      <c r="N1373" s="20"/>
    </row>
    <row r="1374" spans="1:14" x14ac:dyDescent="0.2">
      <c r="A1374" s="17">
        <v>12785.13</v>
      </c>
      <c r="B1374" s="17"/>
      <c r="C1374" s="17"/>
      <c r="D1374" s="17"/>
      <c r="K1374" s="20">
        <v>94952.7</v>
      </c>
      <c r="L1374" s="20"/>
      <c r="M1374" s="20"/>
      <c r="N1374" s="20"/>
    </row>
    <row r="1375" spans="1:14" x14ac:dyDescent="0.2">
      <c r="A1375" s="17">
        <v>104270.8</v>
      </c>
      <c r="B1375" s="17"/>
      <c r="C1375" s="17"/>
      <c r="D1375" s="17"/>
      <c r="K1375" s="20">
        <v>135556.1</v>
      </c>
      <c r="L1375" s="20"/>
      <c r="M1375" s="20"/>
      <c r="N1375" s="20"/>
    </row>
    <row r="1376" spans="1:14" x14ac:dyDescent="0.2">
      <c r="A1376" s="17">
        <v>36802.49</v>
      </c>
      <c r="B1376" s="17"/>
      <c r="C1376" s="17"/>
      <c r="D1376" s="17"/>
      <c r="K1376" s="20">
        <v>71905.440000000002</v>
      </c>
      <c r="L1376" s="20"/>
      <c r="M1376" s="20"/>
      <c r="N1376" s="20"/>
    </row>
    <row r="1377" spans="1:14" x14ac:dyDescent="0.2">
      <c r="A1377" s="17">
        <v>143949.9</v>
      </c>
      <c r="B1377" s="17"/>
      <c r="C1377" s="17"/>
      <c r="D1377" s="17"/>
      <c r="K1377" s="20">
        <v>76644.91</v>
      </c>
      <c r="L1377" s="20"/>
      <c r="M1377" s="20"/>
      <c r="N1377" s="20"/>
    </row>
    <row r="1378" spans="1:14" x14ac:dyDescent="0.2">
      <c r="A1378" s="17">
        <v>20634.79</v>
      </c>
      <c r="B1378" s="17"/>
      <c r="C1378" s="17"/>
      <c r="D1378" s="17"/>
      <c r="K1378" s="20">
        <v>19227.57</v>
      </c>
      <c r="L1378" s="20"/>
      <c r="M1378" s="20"/>
      <c r="N1378" s="20"/>
    </row>
    <row r="1379" spans="1:14" x14ac:dyDescent="0.2">
      <c r="A1379" s="17">
        <v>21428.92</v>
      </c>
      <c r="B1379" s="17"/>
      <c r="C1379" s="17"/>
      <c r="D1379" s="17"/>
      <c r="K1379" s="20">
        <v>48429.06</v>
      </c>
      <c r="L1379" s="20"/>
      <c r="M1379" s="20"/>
      <c r="N1379" s="20"/>
    </row>
    <row r="1380" spans="1:14" x14ac:dyDescent="0.2">
      <c r="A1380" s="17">
        <v>4965.0339999999997</v>
      </c>
      <c r="B1380" s="17"/>
      <c r="C1380" s="17"/>
      <c r="D1380" s="17"/>
      <c r="K1380" s="20">
        <v>87490.48</v>
      </c>
      <c r="L1380" s="20"/>
      <c r="M1380" s="20"/>
      <c r="N1380" s="20"/>
    </row>
    <row r="1381" spans="1:14" x14ac:dyDescent="0.2">
      <c r="A1381" s="17">
        <v>5979.6509999999998</v>
      </c>
      <c r="B1381" s="17"/>
      <c r="C1381" s="17"/>
      <c r="D1381" s="17"/>
      <c r="K1381" s="20">
        <v>83257.570000000007</v>
      </c>
      <c r="L1381" s="20"/>
      <c r="M1381" s="20"/>
      <c r="N1381" s="20"/>
    </row>
    <row r="1382" spans="1:14" x14ac:dyDescent="0.2">
      <c r="A1382" s="17">
        <v>39878.68</v>
      </c>
      <c r="B1382" s="17"/>
      <c r="C1382" s="17"/>
      <c r="D1382" s="17"/>
      <c r="K1382" s="20">
        <v>72093.14</v>
      </c>
      <c r="L1382" s="20"/>
      <c r="M1382" s="20"/>
      <c r="N1382" s="20"/>
    </row>
    <row r="1383" spans="1:14" x14ac:dyDescent="0.2">
      <c r="A1383" s="17">
        <v>51221.4</v>
      </c>
      <c r="B1383" s="17"/>
      <c r="C1383" s="17"/>
      <c r="D1383" s="17"/>
      <c r="K1383" s="20">
        <v>83524.63</v>
      </c>
      <c r="L1383" s="20"/>
      <c r="M1383" s="20"/>
      <c r="N1383" s="20"/>
    </row>
    <row r="1384" spans="1:14" x14ac:dyDescent="0.2">
      <c r="A1384" s="17">
        <v>19998.490000000002</v>
      </c>
      <c r="B1384" s="17"/>
      <c r="C1384" s="17"/>
      <c r="D1384" s="17"/>
      <c r="K1384" s="20">
        <v>67882.23</v>
      </c>
      <c r="L1384" s="20"/>
      <c r="M1384" s="20"/>
      <c r="N1384" s="20"/>
    </row>
    <row r="1385" spans="1:14" x14ac:dyDescent="0.2">
      <c r="A1385" s="17">
        <v>19903.689999999999</v>
      </c>
      <c r="B1385" s="17"/>
      <c r="C1385" s="17"/>
      <c r="D1385" s="17"/>
      <c r="K1385" s="20">
        <v>109853.9</v>
      </c>
      <c r="L1385" s="20"/>
      <c r="M1385" s="20"/>
      <c r="N1385" s="20"/>
    </row>
    <row r="1386" spans="1:14" x14ac:dyDescent="0.2">
      <c r="A1386" s="17">
        <v>38422.959999999999</v>
      </c>
      <c r="B1386" s="17"/>
      <c r="C1386" s="17"/>
      <c r="D1386" s="17"/>
      <c r="K1386" s="20">
        <v>88256.15</v>
      </c>
      <c r="L1386" s="20"/>
      <c r="M1386" s="20"/>
      <c r="N1386" s="20"/>
    </row>
    <row r="1387" spans="1:14" x14ac:dyDescent="0.2">
      <c r="A1387" s="17">
        <v>39491.49</v>
      </c>
      <c r="B1387" s="17"/>
      <c r="C1387" s="17"/>
      <c r="D1387" s="17"/>
      <c r="K1387" s="20">
        <v>65554.490000000005</v>
      </c>
      <c r="L1387" s="20"/>
      <c r="M1387" s="20"/>
      <c r="N1387" s="20"/>
    </row>
    <row r="1388" spans="1:14" x14ac:dyDescent="0.2">
      <c r="A1388" s="17">
        <v>94380.08</v>
      </c>
      <c r="B1388" s="17"/>
      <c r="C1388" s="17"/>
      <c r="D1388" s="17"/>
      <c r="K1388" s="20">
        <v>139331.6</v>
      </c>
      <c r="L1388" s="20"/>
      <c r="M1388" s="20"/>
      <c r="N1388" s="20"/>
    </row>
    <row r="1389" spans="1:14" x14ac:dyDescent="0.2">
      <c r="A1389" s="17">
        <v>90531.68</v>
      </c>
      <c r="B1389" s="17"/>
      <c r="C1389" s="17"/>
      <c r="D1389" s="17"/>
      <c r="K1389" s="20">
        <v>49628.639999999999</v>
      </c>
      <c r="L1389" s="20"/>
      <c r="M1389" s="20"/>
      <c r="N1389" s="20"/>
    </row>
    <row r="1390" spans="1:14" x14ac:dyDescent="0.2">
      <c r="A1390" s="17">
        <v>66696.22</v>
      </c>
      <c r="B1390" s="17"/>
      <c r="C1390" s="17"/>
      <c r="D1390" s="17"/>
      <c r="K1390" s="20">
        <v>97405.87</v>
      </c>
      <c r="L1390" s="20"/>
      <c r="M1390" s="20"/>
      <c r="N1390" s="20"/>
    </row>
    <row r="1391" spans="1:14" x14ac:dyDescent="0.2">
      <c r="A1391" s="17">
        <v>36416.11</v>
      </c>
      <c r="B1391" s="17"/>
      <c r="C1391" s="17"/>
      <c r="D1391" s="17"/>
      <c r="K1391" s="20">
        <v>62717.57</v>
      </c>
      <c r="L1391" s="20"/>
      <c r="M1391" s="20"/>
      <c r="N1391" s="20"/>
    </row>
    <row r="1392" spans="1:14" x14ac:dyDescent="0.2">
      <c r="A1392" s="17">
        <v>25554.84</v>
      </c>
      <c r="B1392" s="17"/>
      <c r="C1392" s="17"/>
      <c r="D1392" s="17"/>
      <c r="K1392" s="20">
        <v>115872.9</v>
      </c>
      <c r="L1392" s="20"/>
      <c r="M1392" s="20"/>
      <c r="N1392" s="20"/>
    </row>
    <row r="1393" spans="1:14" x14ac:dyDescent="0.2">
      <c r="A1393" s="17">
        <v>43146.11</v>
      </c>
      <c r="B1393" s="17"/>
      <c r="C1393" s="17"/>
      <c r="D1393" s="17"/>
      <c r="K1393" s="20">
        <v>12472.7</v>
      </c>
      <c r="L1393" s="20"/>
      <c r="M1393" s="20"/>
      <c r="N1393" s="20"/>
    </row>
    <row r="1394" spans="1:14" x14ac:dyDescent="0.2">
      <c r="A1394" s="17">
        <v>14527.07</v>
      </c>
      <c r="B1394" s="17"/>
      <c r="C1394" s="17"/>
      <c r="D1394" s="17"/>
      <c r="K1394" s="20">
        <v>51486.36</v>
      </c>
      <c r="L1394" s="20"/>
      <c r="M1394" s="20"/>
      <c r="N1394" s="20"/>
    </row>
    <row r="1395" spans="1:14" x14ac:dyDescent="0.2">
      <c r="A1395" s="17">
        <v>37855.26</v>
      </c>
      <c r="B1395" s="17"/>
      <c r="C1395" s="17"/>
      <c r="D1395" s="17"/>
      <c r="K1395" s="20">
        <v>98027.35</v>
      </c>
      <c r="L1395" s="20"/>
      <c r="M1395" s="20"/>
      <c r="N1395" s="20"/>
    </row>
    <row r="1396" spans="1:14" x14ac:dyDescent="0.2">
      <c r="A1396" s="17">
        <v>7857.6840000000002</v>
      </c>
      <c r="B1396" s="17"/>
      <c r="C1396" s="17"/>
      <c r="D1396" s="17"/>
      <c r="K1396" s="20">
        <v>19574.32</v>
      </c>
      <c r="L1396" s="20"/>
      <c r="M1396" s="20"/>
      <c r="N1396" s="20"/>
    </row>
    <row r="1397" spans="1:14" x14ac:dyDescent="0.2">
      <c r="A1397" s="17">
        <v>17205.03</v>
      </c>
      <c r="B1397" s="17"/>
      <c r="C1397" s="17"/>
      <c r="D1397" s="17"/>
      <c r="K1397" s="20">
        <v>67480.94</v>
      </c>
      <c r="L1397" s="20"/>
      <c r="M1397" s="20"/>
      <c r="N1397" s="20"/>
    </row>
    <row r="1398" spans="1:14" x14ac:dyDescent="0.2">
      <c r="A1398" s="17">
        <v>31792.47</v>
      </c>
      <c r="B1398" s="17"/>
      <c r="C1398" s="17"/>
      <c r="D1398" s="17"/>
      <c r="K1398" s="20">
        <v>64877.17</v>
      </c>
      <c r="L1398" s="20"/>
      <c r="M1398" s="20"/>
      <c r="N1398" s="20"/>
    </row>
    <row r="1399" spans="1:14" x14ac:dyDescent="0.2">
      <c r="A1399" s="17">
        <v>24462.25</v>
      </c>
      <c r="B1399" s="17"/>
      <c r="C1399" s="17"/>
      <c r="D1399" s="17"/>
      <c r="K1399" s="20">
        <v>72977</v>
      </c>
      <c r="L1399" s="20"/>
      <c r="M1399" s="20"/>
      <c r="N1399" s="20"/>
    </row>
    <row r="1400" spans="1:14" x14ac:dyDescent="0.2">
      <c r="A1400" s="17">
        <v>26662.25</v>
      </c>
      <c r="B1400" s="17"/>
      <c r="C1400" s="17"/>
      <c r="D1400" s="17"/>
      <c r="K1400" s="20">
        <v>82557.66</v>
      </c>
      <c r="L1400" s="20"/>
      <c r="M1400" s="20"/>
      <c r="N1400" s="20"/>
    </row>
    <row r="1401" spans="1:14" x14ac:dyDescent="0.2">
      <c r="A1401" s="17">
        <v>26033.83</v>
      </c>
      <c r="B1401" s="17"/>
      <c r="C1401" s="17"/>
      <c r="D1401" s="17"/>
      <c r="K1401" s="20">
        <v>95078.63</v>
      </c>
      <c r="L1401" s="20"/>
      <c r="M1401" s="20"/>
      <c r="N1401" s="20"/>
    </row>
    <row r="1402" spans="1:14" x14ac:dyDescent="0.2">
      <c r="A1402" s="17">
        <v>13184.74</v>
      </c>
      <c r="B1402" s="17"/>
      <c r="C1402" s="17"/>
      <c r="D1402" s="17"/>
      <c r="K1402" s="20">
        <v>123962.9</v>
      </c>
      <c r="L1402" s="20"/>
      <c r="M1402" s="20"/>
      <c r="N1402" s="20"/>
    </row>
    <row r="1403" spans="1:14" x14ac:dyDescent="0.2">
      <c r="A1403" s="17">
        <v>89332.41</v>
      </c>
      <c r="B1403" s="17"/>
      <c r="C1403" s="17"/>
      <c r="D1403" s="17"/>
      <c r="K1403" s="20">
        <v>77818.539999999994</v>
      </c>
      <c r="L1403" s="20"/>
      <c r="M1403" s="20"/>
      <c r="N1403" s="20"/>
    </row>
    <row r="1404" spans="1:14" x14ac:dyDescent="0.2">
      <c r="A1404" s="17">
        <v>252028.2</v>
      </c>
      <c r="B1404" s="17"/>
      <c r="C1404" s="17"/>
      <c r="D1404" s="17"/>
      <c r="K1404" s="20">
        <v>85913.08</v>
      </c>
      <c r="L1404" s="20"/>
      <c r="M1404" s="20"/>
      <c r="N1404" s="20"/>
    </row>
    <row r="1405" spans="1:14" x14ac:dyDescent="0.2">
      <c r="A1405" s="17">
        <v>29905.14</v>
      </c>
      <c r="B1405" s="17"/>
      <c r="C1405" s="17"/>
      <c r="D1405" s="17"/>
      <c r="K1405" s="20">
        <v>48858.58</v>
      </c>
      <c r="L1405" s="20"/>
      <c r="M1405" s="20"/>
      <c r="N1405" s="20"/>
    </row>
    <row r="1406" spans="1:14" x14ac:dyDescent="0.2">
      <c r="A1406" s="17">
        <v>28289.47</v>
      </c>
      <c r="B1406" s="17"/>
      <c r="C1406" s="17"/>
      <c r="D1406" s="17"/>
      <c r="K1406" s="20">
        <v>92071.59</v>
      </c>
      <c r="L1406" s="20"/>
      <c r="M1406" s="20"/>
      <c r="N1406" s="20"/>
    </row>
    <row r="1407" spans="1:14" x14ac:dyDescent="0.2">
      <c r="A1407" s="17">
        <v>10167.57</v>
      </c>
      <c r="B1407" s="17"/>
      <c r="C1407" s="17"/>
      <c r="D1407" s="17"/>
      <c r="K1407" s="20">
        <v>112204.1</v>
      </c>
      <c r="L1407" s="20"/>
      <c r="M1407" s="20"/>
      <c r="N1407" s="20"/>
    </row>
    <row r="1408" spans="1:14" x14ac:dyDescent="0.2">
      <c r="A1408" s="17">
        <v>22782.32</v>
      </c>
      <c r="B1408" s="17"/>
      <c r="C1408" s="17"/>
      <c r="D1408" s="17"/>
      <c r="K1408" s="20">
        <v>127604.8</v>
      </c>
      <c r="L1408" s="20"/>
      <c r="M1408" s="20"/>
      <c r="N1408" s="20"/>
    </row>
    <row r="1409" spans="1:14" x14ac:dyDescent="0.2">
      <c r="A1409" s="17">
        <v>31220.75</v>
      </c>
      <c r="B1409" s="17"/>
      <c r="C1409" s="17"/>
      <c r="D1409" s="17"/>
      <c r="K1409" s="20">
        <v>86571.32</v>
      </c>
      <c r="L1409" s="20"/>
      <c r="M1409" s="20"/>
      <c r="N1409" s="20"/>
    </row>
    <row r="1410" spans="1:14" x14ac:dyDescent="0.2">
      <c r="A1410" s="17">
        <v>5894.8879999999999</v>
      </c>
      <c r="B1410" s="17"/>
      <c r="C1410" s="17"/>
      <c r="D1410" s="17"/>
      <c r="K1410" s="20">
        <v>70244.2</v>
      </c>
      <c r="L1410" s="20"/>
      <c r="M1410" s="20"/>
      <c r="N1410" s="20"/>
    </row>
    <row r="1411" spans="1:14" x14ac:dyDescent="0.2">
      <c r="A1411" s="17">
        <v>62816.82</v>
      </c>
      <c r="B1411" s="17"/>
      <c r="C1411" s="17"/>
      <c r="D1411" s="17"/>
      <c r="K1411" s="20">
        <v>73783.94</v>
      </c>
      <c r="L1411" s="20"/>
      <c r="M1411" s="20"/>
      <c r="N1411" s="20"/>
    </row>
    <row r="1412" spans="1:14" x14ac:dyDescent="0.2">
      <c r="A1412" s="17">
        <v>44864.51</v>
      </c>
      <c r="B1412" s="17"/>
      <c r="C1412" s="17"/>
      <c r="D1412" s="17"/>
      <c r="K1412" s="20">
        <v>39572.769999999997</v>
      </c>
      <c r="L1412" s="20"/>
      <c r="M1412" s="20"/>
      <c r="N1412" s="20"/>
    </row>
    <row r="1413" spans="1:14" x14ac:dyDescent="0.2">
      <c r="A1413" s="17">
        <v>77884.05</v>
      </c>
      <c r="B1413" s="17"/>
      <c r="C1413" s="17"/>
      <c r="D1413" s="17"/>
      <c r="K1413" s="20">
        <v>131399</v>
      </c>
      <c r="L1413" s="20"/>
      <c r="M1413" s="20"/>
      <c r="N1413" s="20"/>
    </row>
    <row r="1414" spans="1:14" x14ac:dyDescent="0.2">
      <c r="A1414" s="17">
        <v>9579.6779999999999</v>
      </c>
      <c r="B1414" s="17"/>
      <c r="C1414" s="17"/>
      <c r="D1414" s="17"/>
      <c r="K1414" s="20">
        <v>29448.94</v>
      </c>
      <c r="L1414" s="20"/>
      <c r="M1414" s="20"/>
      <c r="N1414" s="20"/>
    </row>
    <row r="1415" spans="1:14" x14ac:dyDescent="0.2">
      <c r="A1415" s="17">
        <v>115885.3</v>
      </c>
      <c r="B1415" s="17"/>
      <c r="C1415" s="17"/>
      <c r="D1415" s="17"/>
      <c r="K1415" s="20">
        <v>114487.1</v>
      </c>
      <c r="L1415" s="20"/>
      <c r="M1415" s="20"/>
      <c r="N1415" s="20"/>
    </row>
    <row r="1416" spans="1:14" x14ac:dyDescent="0.2">
      <c r="A1416" s="17">
        <v>52481.39</v>
      </c>
      <c r="B1416" s="17"/>
      <c r="C1416" s="17"/>
      <c r="D1416" s="17"/>
      <c r="K1416" s="20">
        <v>20948.62</v>
      </c>
      <c r="L1416" s="20"/>
      <c r="M1416" s="20"/>
      <c r="N1416" s="20"/>
    </row>
    <row r="1417" spans="1:14" x14ac:dyDescent="0.2">
      <c r="A1417" s="17">
        <v>16453.43</v>
      </c>
      <c r="B1417" s="17"/>
      <c r="C1417" s="17"/>
      <c r="D1417" s="17"/>
      <c r="K1417" s="20">
        <v>90998</v>
      </c>
      <c r="L1417" s="20"/>
      <c r="M1417" s="20"/>
      <c r="N1417" s="20"/>
    </row>
    <row r="1418" spans="1:14" x14ac:dyDescent="0.2">
      <c r="A1418" s="17">
        <v>30981.94</v>
      </c>
      <c r="B1418" s="17"/>
      <c r="C1418" s="17"/>
      <c r="D1418" s="17"/>
      <c r="K1418" s="20">
        <v>83615.81</v>
      </c>
      <c r="L1418" s="20"/>
      <c r="M1418" s="20"/>
      <c r="N1418" s="20"/>
    </row>
    <row r="1419" spans="1:14" x14ac:dyDescent="0.2">
      <c r="A1419" s="17">
        <v>32695.64</v>
      </c>
      <c r="B1419" s="17"/>
      <c r="C1419" s="17"/>
      <c r="D1419" s="17"/>
      <c r="K1419" s="20">
        <v>13894.37</v>
      </c>
      <c r="L1419" s="20"/>
      <c r="M1419" s="20"/>
      <c r="N1419" s="20"/>
    </row>
    <row r="1420" spans="1:14" x14ac:dyDescent="0.2">
      <c r="A1420" s="17">
        <v>60096.88</v>
      </c>
      <c r="B1420" s="17"/>
      <c r="C1420" s="17"/>
      <c r="D1420" s="17"/>
      <c r="K1420" s="20">
        <v>63144.29</v>
      </c>
      <c r="L1420" s="20"/>
      <c r="M1420" s="20"/>
      <c r="N1420" s="20"/>
    </row>
    <row r="1421" spans="1:14" x14ac:dyDescent="0.2">
      <c r="A1421" s="17">
        <v>8862.9320000000007</v>
      </c>
      <c r="B1421" s="17"/>
      <c r="C1421" s="17"/>
      <c r="D1421" s="17"/>
      <c r="K1421" s="20">
        <v>147971.1</v>
      </c>
      <c r="L1421" s="20"/>
      <c r="M1421" s="20"/>
      <c r="N1421" s="20"/>
    </row>
    <row r="1422" spans="1:14" x14ac:dyDescent="0.2">
      <c r="A1422" s="17">
        <v>107204.5</v>
      </c>
      <c r="B1422" s="17"/>
      <c r="C1422" s="17"/>
      <c r="D1422" s="17"/>
      <c r="K1422" s="20">
        <v>94610.92</v>
      </c>
      <c r="L1422" s="20"/>
      <c r="M1422" s="20"/>
      <c r="N1422" s="20"/>
    </row>
    <row r="1423" spans="1:14" x14ac:dyDescent="0.2">
      <c r="A1423" s="17">
        <v>48441.88</v>
      </c>
      <c r="B1423" s="17"/>
      <c r="C1423" s="17"/>
      <c r="D1423" s="17"/>
      <c r="K1423" s="20">
        <v>82652.179999999993</v>
      </c>
      <c r="L1423" s="20"/>
      <c r="M1423" s="20"/>
      <c r="N1423" s="20"/>
    </row>
    <row r="1424" spans="1:14" x14ac:dyDescent="0.2">
      <c r="A1424" s="17">
        <v>65822.52</v>
      </c>
      <c r="B1424" s="17"/>
      <c r="C1424" s="17"/>
      <c r="D1424" s="17"/>
      <c r="K1424" s="20">
        <v>70717.34</v>
      </c>
      <c r="L1424" s="20"/>
      <c r="M1424" s="20"/>
      <c r="N1424" s="20"/>
    </row>
    <row r="1425" spans="1:14" x14ac:dyDescent="0.2">
      <c r="A1425" s="17">
        <v>11006.53</v>
      </c>
      <c r="B1425" s="17"/>
      <c r="C1425" s="17"/>
      <c r="D1425" s="17"/>
      <c r="K1425" s="20">
        <v>66103.41</v>
      </c>
      <c r="L1425" s="20"/>
      <c r="M1425" s="20"/>
      <c r="N1425" s="20"/>
    </row>
    <row r="1426" spans="1:14" x14ac:dyDescent="0.2">
      <c r="A1426" s="17">
        <v>50197.18</v>
      </c>
      <c r="B1426" s="17"/>
      <c r="C1426" s="17"/>
      <c r="D1426" s="17"/>
      <c r="K1426" s="20">
        <v>64076.42</v>
      </c>
      <c r="L1426" s="20"/>
      <c r="M1426" s="20"/>
      <c r="N1426" s="20"/>
    </row>
    <row r="1427" spans="1:14" x14ac:dyDescent="0.2">
      <c r="A1427" s="17">
        <v>16903.830000000002</v>
      </c>
      <c r="B1427" s="17"/>
      <c r="C1427" s="17"/>
      <c r="D1427" s="17"/>
      <c r="K1427" s="20">
        <v>54800</v>
      </c>
      <c r="L1427" s="20"/>
      <c r="M1427" s="20"/>
      <c r="N1427" s="20"/>
    </row>
    <row r="1428" spans="1:14" x14ac:dyDescent="0.2">
      <c r="A1428" s="17">
        <v>50990.65</v>
      </c>
      <c r="B1428" s="17"/>
      <c r="C1428" s="17"/>
      <c r="D1428" s="17"/>
      <c r="K1428" s="20">
        <v>89476.79</v>
      </c>
      <c r="L1428" s="20"/>
      <c r="M1428" s="20"/>
      <c r="N1428" s="20"/>
    </row>
    <row r="1429" spans="1:14" x14ac:dyDescent="0.2">
      <c r="A1429" s="17">
        <v>30338.31</v>
      </c>
      <c r="B1429" s="17"/>
      <c r="C1429" s="17"/>
      <c r="D1429" s="17"/>
      <c r="K1429" s="20">
        <v>106475</v>
      </c>
      <c r="L1429" s="20"/>
      <c r="M1429" s="20"/>
      <c r="N1429" s="20"/>
    </row>
    <row r="1430" spans="1:14" x14ac:dyDescent="0.2">
      <c r="A1430" s="17">
        <v>79999.31</v>
      </c>
      <c r="B1430" s="17"/>
      <c r="C1430" s="17"/>
      <c r="D1430" s="17"/>
      <c r="K1430" s="20">
        <v>53334.49</v>
      </c>
      <c r="L1430" s="20"/>
      <c r="M1430" s="20"/>
      <c r="N1430" s="20"/>
    </row>
    <row r="1431" spans="1:14" x14ac:dyDescent="0.2">
      <c r="A1431" s="17">
        <v>86592.61</v>
      </c>
      <c r="B1431" s="17"/>
      <c r="C1431" s="17"/>
      <c r="D1431" s="17"/>
      <c r="K1431" s="20">
        <v>46479.39</v>
      </c>
      <c r="L1431" s="20"/>
      <c r="M1431" s="20"/>
      <c r="N1431" s="20"/>
    </row>
    <row r="1432" spans="1:14" x14ac:dyDescent="0.2">
      <c r="A1432" s="17">
        <v>30611.91</v>
      </c>
      <c r="B1432" s="17"/>
      <c r="C1432" s="17"/>
      <c r="D1432" s="17"/>
      <c r="K1432" s="20">
        <v>54314.61</v>
      </c>
      <c r="L1432" s="20"/>
      <c r="M1432" s="20"/>
      <c r="N1432" s="20"/>
    </row>
    <row r="1433" spans="1:14" x14ac:dyDescent="0.2">
      <c r="A1433" s="17">
        <v>83607.5</v>
      </c>
      <c r="B1433" s="17"/>
      <c r="C1433" s="17"/>
      <c r="D1433" s="17"/>
      <c r="K1433" s="20">
        <v>65992.44</v>
      </c>
      <c r="L1433" s="20"/>
      <c r="M1433" s="20"/>
      <c r="N1433" s="20"/>
    </row>
    <row r="1434" spans="1:14" x14ac:dyDescent="0.2">
      <c r="A1434" s="17">
        <v>40489.17</v>
      </c>
      <c r="B1434" s="17"/>
      <c r="C1434" s="17"/>
      <c r="D1434" s="17"/>
      <c r="K1434" s="20">
        <v>71769.23</v>
      </c>
      <c r="L1434" s="20"/>
      <c r="M1434" s="20"/>
      <c r="N1434" s="20"/>
    </row>
    <row r="1435" spans="1:14" x14ac:dyDescent="0.2">
      <c r="A1435" s="17">
        <v>75479.81</v>
      </c>
      <c r="B1435" s="17"/>
      <c r="C1435" s="17"/>
      <c r="D1435" s="17"/>
      <c r="K1435" s="20">
        <v>12559.62</v>
      </c>
      <c r="L1435" s="20"/>
      <c r="M1435" s="20"/>
      <c r="N1435" s="20"/>
    </row>
    <row r="1436" spans="1:14" x14ac:dyDescent="0.2">
      <c r="A1436" s="17">
        <v>19138.59</v>
      </c>
      <c r="B1436" s="17"/>
      <c r="C1436" s="17"/>
      <c r="D1436" s="17"/>
      <c r="K1436" s="20">
        <v>57393.58</v>
      </c>
      <c r="L1436" s="20"/>
      <c r="M1436" s="20"/>
      <c r="N1436" s="20"/>
    </row>
    <row r="1437" spans="1:14" x14ac:dyDescent="0.2">
      <c r="A1437" s="17">
        <v>7564.2219999999998</v>
      </c>
      <c r="B1437" s="17"/>
      <c r="C1437" s="17"/>
      <c r="D1437" s="17"/>
      <c r="K1437" s="20">
        <v>44656.1</v>
      </c>
      <c r="L1437" s="20"/>
      <c r="M1437" s="20"/>
      <c r="N1437" s="20"/>
    </row>
    <row r="1438" spans="1:14" x14ac:dyDescent="0.2">
      <c r="A1438" s="17">
        <v>86083.56</v>
      </c>
      <c r="B1438" s="17"/>
      <c r="C1438" s="17"/>
      <c r="D1438" s="17"/>
      <c r="K1438" s="20">
        <v>17045.96</v>
      </c>
      <c r="L1438" s="20"/>
      <c r="M1438" s="20"/>
      <c r="N1438" s="20"/>
    </row>
    <row r="1439" spans="1:14" x14ac:dyDescent="0.2">
      <c r="A1439" s="17">
        <v>5258.7669999999998</v>
      </c>
      <c r="B1439" s="17"/>
      <c r="C1439" s="17"/>
      <c r="D1439" s="17"/>
      <c r="K1439" s="20">
        <v>70742.92</v>
      </c>
      <c r="L1439" s="20"/>
      <c r="M1439" s="20"/>
      <c r="N1439" s="20"/>
    </row>
    <row r="1440" spans="1:14" x14ac:dyDescent="0.2">
      <c r="A1440" s="17">
        <v>49496.46</v>
      </c>
      <c r="B1440" s="17"/>
      <c r="C1440" s="17"/>
      <c r="D1440" s="17"/>
      <c r="K1440" s="20">
        <v>48771.05</v>
      </c>
      <c r="L1440" s="20"/>
      <c r="M1440" s="20"/>
      <c r="N1440" s="20"/>
    </row>
    <row r="1441" spans="1:14" x14ac:dyDescent="0.2">
      <c r="A1441" s="17">
        <v>27172.15</v>
      </c>
      <c r="B1441" s="17"/>
      <c r="C1441" s="17"/>
      <c r="D1441" s="17"/>
      <c r="K1441" s="20">
        <v>90688.49</v>
      </c>
      <c r="L1441" s="20"/>
      <c r="M1441" s="20"/>
      <c r="N1441" s="20"/>
    </row>
    <row r="1442" spans="1:14" x14ac:dyDescent="0.2">
      <c r="A1442" s="17">
        <v>13310.47</v>
      </c>
      <c r="B1442" s="17"/>
      <c r="C1442" s="17"/>
      <c r="D1442" s="17"/>
      <c r="K1442" s="20">
        <v>71352.03</v>
      </c>
      <c r="L1442" s="20"/>
      <c r="M1442" s="20"/>
      <c r="N1442" s="20"/>
    </row>
    <row r="1443" spans="1:14" x14ac:dyDescent="0.2">
      <c r="A1443" s="17">
        <v>18162.87</v>
      </c>
      <c r="B1443" s="17"/>
      <c r="C1443" s="17"/>
      <c r="D1443" s="17"/>
      <c r="K1443" s="20">
        <v>49623.26</v>
      </c>
      <c r="L1443" s="20"/>
      <c r="M1443" s="20"/>
      <c r="N1443" s="20"/>
    </row>
    <row r="1444" spans="1:14" x14ac:dyDescent="0.2">
      <c r="A1444" s="17">
        <v>9707.7839999999997</v>
      </c>
      <c r="B1444" s="17"/>
      <c r="C1444" s="17"/>
      <c r="D1444" s="17"/>
      <c r="K1444" s="20">
        <v>88419.46</v>
      </c>
      <c r="L1444" s="20"/>
      <c r="M1444" s="20"/>
      <c r="N1444" s="20"/>
    </row>
    <row r="1445" spans="1:14" x14ac:dyDescent="0.2">
      <c r="A1445" s="17">
        <v>49130.75</v>
      </c>
      <c r="B1445" s="17"/>
      <c r="C1445" s="17"/>
      <c r="D1445" s="17"/>
      <c r="K1445" s="20">
        <v>122135</v>
      </c>
      <c r="L1445" s="20"/>
      <c r="M1445" s="20"/>
      <c r="N1445" s="20"/>
    </row>
    <row r="1446" spans="1:14" x14ac:dyDescent="0.2">
      <c r="A1446" s="17">
        <v>26743.11</v>
      </c>
      <c r="B1446" s="17"/>
      <c r="C1446" s="17"/>
      <c r="D1446" s="17"/>
      <c r="K1446" s="20">
        <v>83676.66</v>
      </c>
      <c r="L1446" s="20"/>
      <c r="M1446" s="20"/>
      <c r="N1446" s="20"/>
    </row>
    <row r="1447" spans="1:14" x14ac:dyDescent="0.2">
      <c r="A1447" s="17">
        <v>40501</v>
      </c>
      <c r="B1447" s="17"/>
      <c r="C1447" s="17"/>
      <c r="D1447" s="17"/>
      <c r="K1447" s="20">
        <v>112585.4</v>
      </c>
      <c r="L1447" s="20"/>
      <c r="M1447" s="20"/>
      <c r="N1447" s="20"/>
    </row>
    <row r="1448" spans="1:14" x14ac:dyDescent="0.2">
      <c r="A1448" s="17">
        <v>14462.11</v>
      </c>
      <c r="B1448" s="17"/>
      <c r="C1448" s="17"/>
      <c r="D1448" s="17"/>
      <c r="K1448" s="20">
        <v>22722.32</v>
      </c>
      <c r="L1448" s="20"/>
      <c r="M1448" s="20"/>
      <c r="N1448" s="20"/>
    </row>
    <row r="1449" spans="1:14" x14ac:dyDescent="0.2">
      <c r="A1449" s="17">
        <v>41929.449999999997</v>
      </c>
      <c r="B1449" s="17"/>
      <c r="C1449" s="17"/>
      <c r="D1449" s="17"/>
      <c r="K1449" s="20">
        <v>37947.11</v>
      </c>
      <c r="L1449" s="20"/>
      <c r="M1449" s="20"/>
      <c r="N1449" s="20"/>
    </row>
    <row r="1450" spans="1:14" x14ac:dyDescent="0.2">
      <c r="A1450" s="17">
        <v>18371.580000000002</v>
      </c>
      <c r="B1450" s="17"/>
      <c r="C1450" s="17"/>
      <c r="D1450" s="17"/>
      <c r="K1450" s="20">
        <v>129347.6</v>
      </c>
      <c r="L1450" s="20"/>
      <c r="M1450" s="20"/>
      <c r="N1450" s="20"/>
    </row>
    <row r="1451" spans="1:14" x14ac:dyDescent="0.2">
      <c r="A1451" s="17">
        <v>17853.54</v>
      </c>
      <c r="B1451" s="17"/>
      <c r="C1451" s="17"/>
      <c r="D1451" s="17"/>
      <c r="K1451" s="20">
        <v>52759.85</v>
      </c>
      <c r="L1451" s="20"/>
      <c r="M1451" s="20"/>
      <c r="N1451" s="20"/>
    </row>
    <row r="1452" spans="1:14" x14ac:dyDescent="0.2">
      <c r="A1452" s="17">
        <v>24036.06</v>
      </c>
      <c r="B1452" s="17"/>
      <c r="C1452" s="17"/>
      <c r="D1452" s="17"/>
      <c r="K1452" s="20">
        <v>107269</v>
      </c>
      <c r="L1452" s="20"/>
      <c r="M1452" s="20"/>
      <c r="N1452" s="20"/>
    </row>
    <row r="1453" spans="1:14" x14ac:dyDescent="0.2">
      <c r="A1453" s="17">
        <v>15708.23</v>
      </c>
      <c r="B1453" s="17"/>
      <c r="C1453" s="17"/>
      <c r="D1453" s="17"/>
      <c r="K1453" s="20">
        <v>106020.9</v>
      </c>
      <c r="L1453" s="20"/>
      <c r="M1453" s="20"/>
      <c r="N1453" s="20"/>
    </row>
    <row r="1454" spans="1:14" x14ac:dyDescent="0.2">
      <c r="A1454" s="17">
        <v>25101.33</v>
      </c>
      <c r="B1454" s="17"/>
      <c r="C1454" s="17"/>
      <c r="D1454" s="17"/>
      <c r="K1454" s="20">
        <v>70554.47</v>
      </c>
      <c r="L1454" s="20"/>
      <c r="M1454" s="20"/>
      <c r="N1454" s="20"/>
    </row>
    <row r="1455" spans="1:14" x14ac:dyDescent="0.2">
      <c r="A1455" s="17">
        <v>80148.34</v>
      </c>
      <c r="B1455" s="17"/>
      <c r="C1455" s="17"/>
      <c r="D1455" s="17"/>
      <c r="K1455" s="20">
        <v>75125</v>
      </c>
      <c r="L1455" s="20"/>
      <c r="M1455" s="20"/>
      <c r="N1455" s="20"/>
    </row>
    <row r="1456" spans="1:14" x14ac:dyDescent="0.2">
      <c r="A1456" s="17">
        <v>42884.88</v>
      </c>
      <c r="B1456" s="17"/>
      <c r="C1456" s="17"/>
      <c r="D1456" s="17"/>
      <c r="K1456" s="20">
        <v>48005.8</v>
      </c>
      <c r="L1456" s="20"/>
      <c r="M1456" s="20"/>
      <c r="N1456" s="20"/>
    </row>
    <row r="1457" spans="1:14" x14ac:dyDescent="0.2">
      <c r="A1457" s="17">
        <v>53397.11</v>
      </c>
      <c r="B1457" s="17"/>
      <c r="C1457" s="17"/>
      <c r="D1457" s="17"/>
      <c r="K1457" s="20">
        <v>17684.07</v>
      </c>
      <c r="L1457" s="20"/>
      <c r="M1457" s="20"/>
      <c r="N1457" s="20"/>
    </row>
    <row r="1458" spans="1:14" x14ac:dyDescent="0.2">
      <c r="A1458" s="17">
        <v>75292.289999999994</v>
      </c>
      <c r="B1458" s="17"/>
      <c r="C1458" s="17"/>
      <c r="D1458" s="17"/>
      <c r="K1458" s="20">
        <v>31681.26</v>
      </c>
      <c r="L1458" s="20"/>
      <c r="M1458" s="20"/>
      <c r="N1458" s="20"/>
    </row>
    <row r="1459" spans="1:14" x14ac:dyDescent="0.2">
      <c r="A1459" s="17">
        <v>11414.17</v>
      </c>
      <c r="B1459" s="17"/>
      <c r="C1459" s="17"/>
      <c r="D1459" s="17"/>
      <c r="K1459" s="20">
        <v>94595.82</v>
      </c>
      <c r="L1459" s="20"/>
      <c r="M1459" s="20"/>
      <c r="N1459" s="20"/>
    </row>
    <row r="1460" spans="1:14" x14ac:dyDescent="0.2">
      <c r="A1460" s="17">
        <v>25477.27</v>
      </c>
      <c r="B1460" s="17"/>
      <c r="C1460" s="17"/>
      <c r="D1460" s="17"/>
      <c r="K1460" s="20">
        <v>108024.9</v>
      </c>
      <c r="L1460" s="20"/>
      <c r="M1460" s="20"/>
      <c r="N1460" s="20"/>
    </row>
    <row r="1461" spans="1:14" x14ac:dyDescent="0.2">
      <c r="A1461" s="17">
        <v>38169.49</v>
      </c>
      <c r="B1461" s="17"/>
      <c r="C1461" s="17"/>
      <c r="D1461" s="17"/>
      <c r="K1461" s="20">
        <v>35341.74</v>
      </c>
      <c r="L1461" s="20"/>
      <c r="M1461" s="20"/>
      <c r="N1461" s="20"/>
    </row>
    <row r="1462" spans="1:14" x14ac:dyDescent="0.2">
      <c r="A1462" s="17">
        <v>34503.65</v>
      </c>
      <c r="B1462" s="17"/>
      <c r="C1462" s="17"/>
      <c r="D1462" s="17"/>
      <c r="K1462" s="20">
        <v>37458.129999999997</v>
      </c>
      <c r="L1462" s="20"/>
      <c r="M1462" s="20"/>
      <c r="N1462" s="20"/>
    </row>
    <row r="1463" spans="1:14" x14ac:dyDescent="0.2">
      <c r="A1463" s="17">
        <v>129508.2</v>
      </c>
      <c r="B1463" s="17"/>
      <c r="C1463" s="17"/>
      <c r="D1463" s="17"/>
      <c r="K1463" s="20">
        <v>75274.11</v>
      </c>
      <c r="L1463" s="20"/>
      <c r="M1463" s="20"/>
      <c r="N1463" s="20"/>
    </row>
    <row r="1464" spans="1:14" x14ac:dyDescent="0.2">
      <c r="A1464" s="17">
        <v>40903.379999999997</v>
      </c>
      <c r="B1464" s="17"/>
      <c r="C1464" s="17"/>
      <c r="D1464" s="17"/>
      <c r="K1464" s="20">
        <v>75488.179999999993</v>
      </c>
      <c r="L1464" s="20"/>
      <c r="M1464" s="20"/>
      <c r="N1464" s="20"/>
    </row>
    <row r="1465" spans="1:14" x14ac:dyDescent="0.2">
      <c r="A1465" s="17">
        <v>48497.32</v>
      </c>
      <c r="B1465" s="17"/>
      <c r="C1465" s="17"/>
      <c r="D1465" s="17"/>
      <c r="K1465" s="20">
        <v>124693.5</v>
      </c>
      <c r="L1465" s="20"/>
      <c r="M1465" s="20"/>
      <c r="N1465" s="20"/>
    </row>
    <row r="1466" spans="1:14" x14ac:dyDescent="0.2">
      <c r="A1466" s="17">
        <v>22925.13</v>
      </c>
      <c r="B1466" s="17"/>
      <c r="C1466" s="17"/>
      <c r="D1466" s="17"/>
      <c r="K1466" s="20">
        <v>153015.6</v>
      </c>
      <c r="L1466" s="20"/>
      <c r="M1466" s="20"/>
      <c r="N1466" s="20"/>
    </row>
    <row r="1467" spans="1:14" x14ac:dyDescent="0.2">
      <c r="A1467" s="17">
        <v>9918.7790000000005</v>
      </c>
      <c r="B1467" s="17"/>
      <c r="C1467" s="17"/>
      <c r="D1467" s="17"/>
      <c r="K1467" s="20">
        <v>117483.5</v>
      </c>
      <c r="L1467" s="20"/>
      <c r="M1467" s="20"/>
      <c r="N1467" s="20"/>
    </row>
    <row r="1468" spans="1:14" x14ac:dyDescent="0.2">
      <c r="A1468" s="17">
        <v>30302.06</v>
      </c>
      <c r="B1468" s="17"/>
      <c r="C1468" s="17"/>
      <c r="D1468" s="17"/>
      <c r="K1468" s="20">
        <v>73608.350000000006</v>
      </c>
      <c r="L1468" s="20"/>
      <c r="M1468" s="20"/>
      <c r="N1468" s="20"/>
    </row>
    <row r="1469" spans="1:14" x14ac:dyDescent="0.2">
      <c r="A1469" s="17">
        <v>24585.040000000001</v>
      </c>
      <c r="B1469" s="17"/>
      <c r="C1469" s="17"/>
      <c r="D1469" s="17"/>
      <c r="K1469" s="20">
        <v>86534.37</v>
      </c>
      <c r="L1469" s="20"/>
      <c r="M1469" s="20"/>
      <c r="N1469" s="20"/>
    </row>
    <row r="1470" spans="1:14" x14ac:dyDescent="0.2">
      <c r="A1470" s="17">
        <v>33499.279999999999</v>
      </c>
      <c r="B1470" s="17"/>
      <c r="C1470" s="17"/>
      <c r="D1470" s="17"/>
      <c r="K1470" s="20">
        <v>66608.83</v>
      </c>
      <c r="L1470" s="20"/>
      <c r="M1470" s="20"/>
      <c r="N1470" s="20"/>
    </row>
    <row r="1471" spans="1:14" x14ac:dyDescent="0.2">
      <c r="A1471" s="17">
        <v>103497.2</v>
      </c>
      <c r="B1471" s="17"/>
      <c r="C1471" s="17"/>
      <c r="D1471" s="17"/>
      <c r="K1471" s="20">
        <v>82534.5</v>
      </c>
      <c r="L1471" s="20"/>
      <c r="M1471" s="20"/>
      <c r="N1471" s="20"/>
    </row>
    <row r="1472" spans="1:14" x14ac:dyDescent="0.2">
      <c r="A1472" s="17">
        <v>22458.6</v>
      </c>
      <c r="B1472" s="17"/>
      <c r="C1472" s="17"/>
      <c r="D1472" s="17"/>
      <c r="K1472" s="20">
        <v>93175.93</v>
      </c>
      <c r="L1472" s="20"/>
      <c r="M1472" s="20"/>
      <c r="N1472" s="20"/>
    </row>
    <row r="1473" spans="1:14" x14ac:dyDescent="0.2">
      <c r="A1473" s="17">
        <v>50982.64</v>
      </c>
      <c r="B1473" s="17"/>
      <c r="C1473" s="17"/>
      <c r="D1473" s="17"/>
      <c r="K1473" s="20">
        <v>45773.43</v>
      </c>
      <c r="L1473" s="20"/>
      <c r="M1473" s="20"/>
      <c r="N1473" s="20"/>
    </row>
    <row r="1474" spans="1:14" x14ac:dyDescent="0.2">
      <c r="A1474" s="17">
        <v>15138.32</v>
      </c>
      <c r="B1474" s="17"/>
      <c r="C1474" s="17"/>
      <c r="D1474" s="17"/>
      <c r="K1474" s="20">
        <v>43181.59</v>
      </c>
      <c r="L1474" s="20"/>
      <c r="M1474" s="20"/>
      <c r="N1474" s="20"/>
    </row>
    <row r="1475" spans="1:14" x14ac:dyDescent="0.2">
      <c r="A1475" s="17">
        <v>78508.800000000003</v>
      </c>
      <c r="B1475" s="17"/>
      <c r="C1475" s="17"/>
      <c r="D1475" s="17"/>
      <c r="K1475" s="20">
        <v>90960.16</v>
      </c>
      <c r="L1475" s="20"/>
      <c r="M1475" s="20"/>
      <c r="N1475" s="20"/>
    </row>
    <row r="1476" spans="1:14" x14ac:dyDescent="0.2">
      <c r="A1476" s="17">
        <v>50033.17</v>
      </c>
      <c r="B1476" s="17"/>
      <c r="C1476" s="17"/>
      <c r="D1476" s="17"/>
      <c r="K1476" s="20">
        <v>56516.63</v>
      </c>
      <c r="L1476" s="20"/>
      <c r="M1476" s="20"/>
      <c r="N1476" s="20"/>
    </row>
    <row r="1477" spans="1:14" x14ac:dyDescent="0.2">
      <c r="A1477" s="17">
        <v>27058</v>
      </c>
      <c r="B1477" s="17"/>
      <c r="C1477" s="17"/>
      <c r="D1477" s="17"/>
      <c r="K1477" s="20">
        <v>25814.98</v>
      </c>
      <c r="L1477" s="20"/>
      <c r="M1477" s="20"/>
      <c r="N1477" s="20"/>
    </row>
    <row r="1478" spans="1:14" x14ac:dyDescent="0.2">
      <c r="A1478" s="17">
        <v>37468.129999999997</v>
      </c>
      <c r="B1478" s="17"/>
      <c r="C1478" s="17"/>
      <c r="D1478" s="17"/>
      <c r="K1478" s="20">
        <v>53181.36</v>
      </c>
      <c r="L1478" s="20"/>
      <c r="M1478" s="20"/>
      <c r="N1478" s="20"/>
    </row>
    <row r="1479" spans="1:14" x14ac:dyDescent="0.2">
      <c r="A1479" s="17">
        <v>82089.990000000005</v>
      </c>
      <c r="B1479" s="17"/>
      <c r="C1479" s="17"/>
      <c r="D1479" s="17"/>
      <c r="K1479" s="20">
        <v>34956.699999999997</v>
      </c>
      <c r="L1479" s="20"/>
      <c r="M1479" s="20"/>
      <c r="N1479" s="20"/>
    </row>
    <row r="1480" spans="1:14" x14ac:dyDescent="0.2">
      <c r="A1480" s="17">
        <v>36447.53</v>
      </c>
      <c r="B1480" s="17"/>
      <c r="C1480" s="17"/>
      <c r="D1480" s="17"/>
      <c r="K1480" s="20">
        <v>45781.08</v>
      </c>
      <c r="L1480" s="20"/>
      <c r="M1480" s="20"/>
      <c r="N1480" s="20"/>
    </row>
    <row r="1481" spans="1:14" x14ac:dyDescent="0.2">
      <c r="A1481" s="17">
        <v>27258.240000000002</v>
      </c>
      <c r="B1481" s="17"/>
      <c r="C1481" s="17"/>
      <c r="D1481" s="17"/>
      <c r="K1481" s="20">
        <v>29107.58</v>
      </c>
      <c r="L1481" s="20"/>
      <c r="M1481" s="20"/>
      <c r="N1481" s="20"/>
    </row>
    <row r="1482" spans="1:14" x14ac:dyDescent="0.2">
      <c r="A1482" s="17">
        <v>82675.56</v>
      </c>
      <c r="B1482" s="17"/>
      <c r="C1482" s="17"/>
      <c r="D1482" s="17"/>
      <c r="K1482" s="20">
        <v>116532.1</v>
      </c>
      <c r="L1482" s="20"/>
      <c r="M1482" s="20"/>
      <c r="N1482" s="20"/>
    </row>
    <row r="1483" spans="1:14" x14ac:dyDescent="0.2">
      <c r="A1483" s="17">
        <v>7486.6980000000003</v>
      </c>
      <c r="B1483" s="17"/>
      <c r="C1483" s="17"/>
      <c r="D1483" s="17"/>
      <c r="K1483" s="20">
        <v>89986.26</v>
      </c>
      <c r="L1483" s="20"/>
      <c r="M1483" s="20"/>
      <c r="N1483" s="20"/>
    </row>
    <row r="1484" spans="1:14" x14ac:dyDescent="0.2">
      <c r="A1484" s="17">
        <v>8870.2270000000008</v>
      </c>
      <c r="B1484" s="17"/>
      <c r="C1484" s="17"/>
      <c r="D1484" s="17"/>
      <c r="K1484" s="20">
        <v>106109.8</v>
      </c>
      <c r="L1484" s="20"/>
      <c r="M1484" s="20"/>
      <c r="N1484" s="20"/>
    </row>
    <row r="1485" spans="1:14" x14ac:dyDescent="0.2">
      <c r="A1485" s="17">
        <v>8944.0210000000006</v>
      </c>
      <c r="B1485" s="17"/>
      <c r="C1485" s="17"/>
      <c r="D1485" s="17"/>
      <c r="K1485" s="20">
        <v>38073.19</v>
      </c>
      <c r="L1485" s="20"/>
      <c r="M1485" s="20"/>
      <c r="N1485" s="20"/>
    </row>
    <row r="1486" spans="1:14" x14ac:dyDescent="0.2">
      <c r="A1486" s="17">
        <v>6941.6319999999996</v>
      </c>
      <c r="B1486" s="17"/>
      <c r="C1486" s="17"/>
      <c r="D1486" s="17"/>
      <c r="K1486" s="20">
        <v>54214.12</v>
      </c>
      <c r="L1486" s="20"/>
      <c r="M1486" s="20"/>
      <c r="N1486" s="20"/>
    </row>
    <row r="1487" spans="1:14" x14ac:dyDescent="0.2">
      <c r="A1487" s="17">
        <v>39976.080000000002</v>
      </c>
      <c r="B1487" s="17"/>
      <c r="C1487" s="17"/>
      <c r="D1487" s="17"/>
      <c r="K1487" s="20">
        <v>84788.6</v>
      </c>
      <c r="L1487" s="20"/>
      <c r="M1487" s="20"/>
      <c r="N1487" s="20"/>
    </row>
    <row r="1488" spans="1:14" x14ac:dyDescent="0.2">
      <c r="A1488" s="17">
        <v>130611.1</v>
      </c>
      <c r="B1488" s="17"/>
      <c r="C1488" s="17"/>
      <c r="D1488" s="17"/>
      <c r="K1488" s="20">
        <v>47889.38</v>
      </c>
      <c r="L1488" s="20"/>
      <c r="M1488" s="20"/>
      <c r="N1488" s="20"/>
    </row>
    <row r="1489" spans="1:14" x14ac:dyDescent="0.2">
      <c r="A1489" s="17">
        <v>55067.15</v>
      </c>
      <c r="B1489" s="17"/>
      <c r="C1489" s="17"/>
      <c r="D1489" s="17"/>
      <c r="K1489" s="20">
        <v>43611.64</v>
      </c>
      <c r="L1489" s="20"/>
      <c r="M1489" s="20"/>
      <c r="N1489" s="20"/>
    </row>
    <row r="1490" spans="1:14" x14ac:dyDescent="0.2">
      <c r="A1490" s="17">
        <v>25568.6</v>
      </c>
      <c r="B1490" s="17"/>
      <c r="C1490" s="17"/>
      <c r="D1490" s="17"/>
      <c r="K1490" s="20">
        <v>58633.8</v>
      </c>
      <c r="L1490" s="20"/>
      <c r="M1490" s="20"/>
      <c r="N1490" s="20"/>
    </row>
    <row r="1491" spans="1:14" x14ac:dyDescent="0.2">
      <c r="A1491" s="17">
        <v>88904.3</v>
      </c>
      <c r="B1491" s="17"/>
      <c r="C1491" s="17"/>
      <c r="D1491" s="17"/>
      <c r="K1491" s="20">
        <v>58668.79</v>
      </c>
      <c r="L1491" s="20"/>
      <c r="M1491" s="20"/>
      <c r="N1491" s="20"/>
    </row>
    <row r="1492" spans="1:14" x14ac:dyDescent="0.2">
      <c r="A1492" s="17">
        <v>15193</v>
      </c>
      <c r="B1492" s="17"/>
      <c r="C1492" s="17"/>
      <c r="D1492" s="17"/>
      <c r="K1492" s="20">
        <v>55924.47</v>
      </c>
      <c r="L1492" s="20"/>
      <c r="M1492" s="20"/>
      <c r="N1492" s="20"/>
    </row>
    <row r="1493" spans="1:14" x14ac:dyDescent="0.2">
      <c r="A1493" s="17">
        <v>35562.75</v>
      </c>
      <c r="B1493" s="17"/>
      <c r="C1493" s="17"/>
      <c r="D1493" s="17"/>
      <c r="K1493" s="20">
        <v>59086.94</v>
      </c>
      <c r="L1493" s="20"/>
      <c r="M1493" s="20"/>
      <c r="N1493" s="20"/>
    </row>
    <row r="1494" spans="1:14" x14ac:dyDescent="0.2">
      <c r="A1494" s="17">
        <v>83988.07</v>
      </c>
      <c r="B1494" s="17"/>
      <c r="C1494" s="17"/>
      <c r="D1494" s="17"/>
      <c r="K1494" s="20">
        <v>82963.97</v>
      </c>
      <c r="L1494" s="20"/>
      <c r="M1494" s="20"/>
      <c r="N1494" s="20"/>
    </row>
    <row r="1495" spans="1:14" x14ac:dyDescent="0.2">
      <c r="A1495" s="17">
        <v>17996.830000000002</v>
      </c>
      <c r="B1495" s="17"/>
      <c r="C1495" s="17"/>
      <c r="D1495" s="17"/>
      <c r="K1495" s="20">
        <v>87615.09</v>
      </c>
      <c r="L1495" s="20"/>
      <c r="M1495" s="20"/>
      <c r="N1495" s="20"/>
    </row>
    <row r="1496" spans="1:14" x14ac:dyDescent="0.2">
      <c r="A1496" s="17">
        <v>36784.550000000003</v>
      </c>
      <c r="B1496" s="17"/>
      <c r="C1496" s="17"/>
      <c r="D1496" s="17"/>
      <c r="K1496" s="20">
        <v>41342.410000000003</v>
      </c>
      <c r="L1496" s="20"/>
      <c r="M1496" s="20"/>
      <c r="N1496" s="20"/>
    </row>
    <row r="1497" spans="1:14" x14ac:dyDescent="0.2">
      <c r="A1497" s="17">
        <v>8069.7470000000003</v>
      </c>
      <c r="B1497" s="17"/>
      <c r="C1497" s="17"/>
      <c r="D1497" s="17"/>
      <c r="K1497" s="20">
        <v>61601.79</v>
      </c>
      <c r="L1497" s="20"/>
      <c r="M1497" s="20"/>
      <c r="N1497" s="20"/>
    </row>
    <row r="1498" spans="1:14" x14ac:dyDescent="0.2">
      <c r="A1498" s="17">
        <v>57336.25</v>
      </c>
      <c r="B1498" s="17"/>
      <c r="C1498" s="17"/>
      <c r="D1498" s="17"/>
      <c r="K1498" s="20">
        <v>82936.81</v>
      </c>
      <c r="L1498" s="20"/>
      <c r="M1498" s="20"/>
      <c r="N1498" s="20"/>
    </row>
    <row r="1499" spans="1:14" x14ac:dyDescent="0.2">
      <c r="A1499" s="17">
        <v>77041.5</v>
      </c>
      <c r="B1499" s="17"/>
      <c r="C1499" s="17"/>
      <c r="D1499" s="17"/>
      <c r="K1499" s="20">
        <v>96257.71</v>
      </c>
      <c r="L1499" s="20"/>
      <c r="M1499" s="20"/>
      <c r="N1499" s="20"/>
    </row>
    <row r="1500" spans="1:14" x14ac:dyDescent="0.2">
      <c r="A1500" s="17">
        <v>59913.54</v>
      </c>
      <c r="B1500" s="17"/>
      <c r="C1500" s="17"/>
      <c r="D1500" s="17"/>
      <c r="K1500" s="20">
        <v>54467.15</v>
      </c>
      <c r="L1500" s="20"/>
      <c r="M1500" s="20"/>
      <c r="N1500" s="20"/>
    </row>
    <row r="1501" spans="1:14" x14ac:dyDescent="0.2">
      <c r="A1501" s="17">
        <v>94832.12</v>
      </c>
      <c r="B1501" s="17"/>
      <c r="C1501" s="17"/>
      <c r="D1501" s="17"/>
      <c r="K1501" s="20">
        <v>109099.8</v>
      </c>
      <c r="L1501" s="20"/>
      <c r="M1501" s="20"/>
      <c r="N1501" s="20"/>
    </row>
    <row r="1502" spans="1:14" x14ac:dyDescent="0.2">
      <c r="A1502" s="17">
        <v>57921.64</v>
      </c>
      <c r="B1502" s="17"/>
      <c r="C1502" s="17"/>
      <c r="D1502" s="17"/>
      <c r="K1502" s="20">
        <v>81218.67</v>
      </c>
      <c r="L1502" s="20"/>
      <c r="M1502" s="20"/>
      <c r="N1502" s="20"/>
    </row>
    <row r="1503" spans="1:14" x14ac:dyDescent="0.2">
      <c r="A1503" s="17"/>
      <c r="B1503" s="17"/>
      <c r="C1503" s="17"/>
      <c r="D1503" s="17"/>
      <c r="K1503" s="20">
        <v>107402.4</v>
      </c>
      <c r="L1503" s="20"/>
      <c r="M1503" s="20"/>
      <c r="N1503" s="20"/>
    </row>
    <row r="1504" spans="1:14" x14ac:dyDescent="0.2">
      <c r="A1504" s="17">
        <v>57323.59</v>
      </c>
      <c r="B1504" s="17"/>
      <c r="C1504" s="17"/>
      <c r="D1504" s="17"/>
      <c r="K1504" s="20">
        <v>18732.810000000001</v>
      </c>
      <c r="L1504" s="20"/>
      <c r="M1504" s="20"/>
      <c r="N1504" s="20"/>
    </row>
    <row r="1505" spans="1:14" x14ac:dyDescent="0.2">
      <c r="A1505" s="17">
        <v>28515.75</v>
      </c>
      <c r="B1505" s="17"/>
      <c r="C1505" s="17"/>
      <c r="D1505" s="17"/>
      <c r="K1505" s="20">
        <v>63639.23</v>
      </c>
      <c r="L1505" s="20"/>
      <c r="M1505" s="20"/>
      <c r="N1505" s="20"/>
    </row>
    <row r="1506" spans="1:14" x14ac:dyDescent="0.2">
      <c r="A1506" s="17">
        <v>19853.25</v>
      </c>
      <c r="B1506" s="17"/>
      <c r="C1506" s="17"/>
      <c r="D1506" s="17"/>
      <c r="K1506" s="20">
        <v>74934.8</v>
      </c>
      <c r="L1506" s="20"/>
      <c r="M1506" s="20"/>
      <c r="N1506" s="20"/>
    </row>
    <row r="1507" spans="1:14" x14ac:dyDescent="0.2">
      <c r="A1507" s="17">
        <v>47151.03</v>
      </c>
      <c r="B1507" s="17"/>
      <c r="C1507" s="17"/>
      <c r="D1507" s="17"/>
      <c r="K1507" s="20">
        <v>87809.21</v>
      </c>
      <c r="L1507" s="20"/>
      <c r="M1507" s="20"/>
      <c r="N1507" s="20"/>
    </row>
    <row r="1508" spans="1:14" x14ac:dyDescent="0.2">
      <c r="A1508" s="17">
        <v>14806.97</v>
      </c>
      <c r="B1508" s="17"/>
      <c r="C1508" s="17"/>
      <c r="D1508" s="17"/>
      <c r="K1508" s="20">
        <v>86383.58</v>
      </c>
      <c r="L1508" s="20"/>
      <c r="M1508" s="20"/>
      <c r="N1508" s="20"/>
    </row>
    <row r="1509" spans="1:14" x14ac:dyDescent="0.2">
      <c r="A1509" s="17">
        <v>8095.5950000000003</v>
      </c>
      <c r="B1509" s="17"/>
      <c r="C1509" s="17"/>
      <c r="D1509" s="17"/>
      <c r="K1509" s="20">
        <v>118161.8</v>
      </c>
      <c r="L1509" s="20"/>
      <c r="M1509" s="20"/>
      <c r="N1509" s="20"/>
    </row>
    <row r="1510" spans="1:14" x14ac:dyDescent="0.2">
      <c r="A1510" s="17">
        <v>56454.79</v>
      </c>
      <c r="B1510" s="17"/>
      <c r="C1510" s="17"/>
      <c r="D1510" s="17"/>
      <c r="K1510" s="20">
        <v>93549.8</v>
      </c>
      <c r="L1510" s="20"/>
      <c r="M1510" s="20"/>
      <c r="N1510" s="20"/>
    </row>
    <row r="1511" spans="1:14" x14ac:dyDescent="0.2">
      <c r="A1511" s="17">
        <v>96244.14</v>
      </c>
      <c r="B1511" s="17"/>
      <c r="C1511" s="17"/>
      <c r="D1511" s="17"/>
      <c r="K1511" s="20">
        <v>48563.14</v>
      </c>
      <c r="L1511" s="20"/>
      <c r="M1511" s="20"/>
      <c r="N1511" s="20"/>
    </row>
    <row r="1512" spans="1:14" x14ac:dyDescent="0.2">
      <c r="A1512" s="17">
        <v>44860.42</v>
      </c>
      <c r="B1512" s="17"/>
      <c r="C1512" s="17"/>
      <c r="D1512" s="17"/>
      <c r="K1512" s="20">
        <v>117747.5</v>
      </c>
      <c r="L1512" s="20"/>
      <c r="M1512" s="20"/>
      <c r="N1512" s="20"/>
    </row>
    <row r="1513" spans="1:14" x14ac:dyDescent="0.2">
      <c r="A1513" s="17">
        <v>58344</v>
      </c>
      <c r="B1513" s="17"/>
      <c r="C1513" s="17"/>
      <c r="D1513" s="17"/>
      <c r="K1513" s="20">
        <v>80332.570000000007</v>
      </c>
      <c r="L1513" s="20"/>
      <c r="M1513" s="20"/>
      <c r="N1513" s="20"/>
    </row>
    <row r="1514" spans="1:14" x14ac:dyDescent="0.2">
      <c r="A1514" s="17">
        <v>53253.32</v>
      </c>
      <c r="B1514" s="17"/>
      <c r="C1514" s="17"/>
      <c r="D1514" s="17"/>
      <c r="K1514" s="20">
        <v>96236.32</v>
      </c>
      <c r="L1514" s="20"/>
      <c r="M1514" s="20"/>
      <c r="N1514" s="20"/>
    </row>
    <row r="1515" spans="1:14" x14ac:dyDescent="0.2">
      <c r="A1515" s="17">
        <v>57476</v>
      </c>
      <c r="B1515" s="17"/>
      <c r="C1515" s="17"/>
      <c r="D1515" s="17"/>
      <c r="K1515" s="20">
        <v>44856.39</v>
      </c>
      <c r="L1515" s="20"/>
      <c r="M1515" s="20"/>
      <c r="N1515" s="20"/>
    </row>
    <row r="1516" spans="1:14" x14ac:dyDescent="0.2">
      <c r="A1516" s="17">
        <v>16266.83</v>
      </c>
      <c r="B1516" s="17"/>
      <c r="C1516" s="17"/>
      <c r="D1516" s="17"/>
      <c r="K1516" s="20">
        <v>37384.49</v>
      </c>
      <c r="L1516" s="20"/>
      <c r="M1516" s="20"/>
      <c r="N1516" s="20"/>
    </row>
    <row r="1517" spans="1:14" x14ac:dyDescent="0.2">
      <c r="A1517" s="17">
        <v>141887.4</v>
      </c>
      <c r="B1517" s="17"/>
      <c r="C1517" s="17"/>
      <c r="D1517" s="17"/>
      <c r="K1517" s="20">
        <v>138547</v>
      </c>
      <c r="L1517" s="20"/>
      <c r="M1517" s="20"/>
      <c r="N1517" s="20"/>
    </row>
    <row r="1518" spans="1:14" x14ac:dyDescent="0.2">
      <c r="A1518" s="17">
        <v>12586.11</v>
      </c>
      <c r="B1518" s="17"/>
      <c r="C1518" s="17"/>
      <c r="D1518" s="17"/>
      <c r="K1518" s="20">
        <v>38006.76</v>
      </c>
      <c r="L1518" s="20"/>
      <c r="M1518" s="20"/>
      <c r="N1518" s="20"/>
    </row>
    <row r="1519" spans="1:14" x14ac:dyDescent="0.2">
      <c r="A1519" s="17">
        <v>132765.6</v>
      </c>
      <c r="B1519" s="17"/>
      <c r="C1519" s="17"/>
      <c r="D1519" s="17"/>
      <c r="K1519" s="20">
        <v>31899.32</v>
      </c>
      <c r="L1519" s="20"/>
      <c r="M1519" s="20"/>
      <c r="N1519" s="20"/>
    </row>
    <row r="1520" spans="1:14" x14ac:dyDescent="0.2">
      <c r="A1520" s="17">
        <v>14044.92</v>
      </c>
      <c r="B1520" s="17"/>
      <c r="C1520" s="17"/>
      <c r="D1520" s="17"/>
      <c r="K1520" s="20">
        <v>63556.75</v>
      </c>
      <c r="L1520" s="20"/>
      <c r="M1520" s="20"/>
      <c r="N1520" s="20"/>
    </row>
    <row r="1521" spans="1:14" x14ac:dyDescent="0.2">
      <c r="A1521" s="17">
        <v>18989.330000000002</v>
      </c>
      <c r="B1521" s="17"/>
      <c r="C1521" s="17"/>
      <c r="D1521" s="17"/>
      <c r="K1521" s="20">
        <v>89881.1</v>
      </c>
      <c r="L1521" s="20"/>
      <c r="M1521" s="20"/>
      <c r="N1521" s="20"/>
    </row>
    <row r="1522" spans="1:14" x14ac:dyDescent="0.2">
      <c r="A1522" s="17">
        <v>9169.3160000000007</v>
      </c>
      <c r="B1522" s="17"/>
      <c r="C1522" s="17"/>
      <c r="D1522" s="17"/>
      <c r="K1522" s="20">
        <v>21810.55</v>
      </c>
      <c r="L1522" s="20"/>
      <c r="M1522" s="20"/>
      <c r="N1522" s="20"/>
    </row>
    <row r="1523" spans="1:14" x14ac:dyDescent="0.2">
      <c r="A1523" s="17">
        <v>43688.68</v>
      </c>
      <c r="B1523" s="17"/>
      <c r="C1523" s="17"/>
      <c r="D1523" s="17"/>
      <c r="K1523" s="20">
        <v>44420.11</v>
      </c>
      <c r="L1523" s="20"/>
      <c r="M1523" s="20"/>
      <c r="N1523" s="20"/>
    </row>
    <row r="1524" spans="1:14" x14ac:dyDescent="0.2">
      <c r="A1524" s="17">
        <v>8252.7759999999998</v>
      </c>
      <c r="B1524" s="17"/>
      <c r="C1524" s="17"/>
      <c r="D1524" s="17"/>
      <c r="K1524" s="20">
        <v>18944.990000000002</v>
      </c>
      <c r="L1524" s="20"/>
      <c r="M1524" s="20"/>
      <c r="N1524" s="20"/>
    </row>
    <row r="1525" spans="1:14" x14ac:dyDescent="0.2">
      <c r="A1525" s="17">
        <v>13690.34</v>
      </c>
      <c r="B1525" s="17"/>
      <c r="C1525" s="17"/>
      <c r="D1525" s="17"/>
      <c r="K1525" s="20">
        <v>58737.440000000002</v>
      </c>
      <c r="L1525" s="20"/>
      <c r="M1525" s="20"/>
      <c r="N1525" s="20"/>
    </row>
    <row r="1526" spans="1:14" x14ac:dyDescent="0.2">
      <c r="A1526" s="17">
        <v>72289.11</v>
      </c>
      <c r="B1526" s="17"/>
      <c r="C1526" s="17"/>
      <c r="D1526" s="17"/>
      <c r="K1526" s="20">
        <v>80335.320000000007</v>
      </c>
      <c r="L1526" s="20"/>
      <c r="M1526" s="20"/>
      <c r="N1526" s="20"/>
    </row>
    <row r="1527" spans="1:14" x14ac:dyDescent="0.2">
      <c r="A1527" s="17">
        <v>49357.03</v>
      </c>
      <c r="B1527" s="17"/>
      <c r="C1527" s="17"/>
      <c r="D1527" s="17"/>
      <c r="K1527" s="20">
        <v>71921</v>
      </c>
      <c r="L1527" s="20"/>
      <c r="M1527" s="20"/>
      <c r="N1527" s="20"/>
    </row>
    <row r="1528" spans="1:14" x14ac:dyDescent="0.2">
      <c r="A1528" s="17">
        <v>44084.02</v>
      </c>
      <c r="B1528" s="17"/>
      <c r="C1528" s="17"/>
      <c r="D1528" s="17"/>
      <c r="K1528" s="20">
        <v>56696.160000000003</v>
      </c>
      <c r="L1528" s="20"/>
      <c r="M1528" s="20"/>
      <c r="N1528" s="20"/>
    </row>
    <row r="1529" spans="1:14" x14ac:dyDescent="0.2">
      <c r="A1529" s="17">
        <v>5174.4840000000004</v>
      </c>
      <c r="B1529" s="17"/>
      <c r="C1529" s="17"/>
      <c r="D1529" s="17"/>
      <c r="K1529" s="20">
        <v>80461.16</v>
      </c>
      <c r="L1529" s="20"/>
      <c r="M1529" s="20"/>
      <c r="N1529" s="20"/>
    </row>
    <row r="1530" spans="1:14" x14ac:dyDescent="0.2">
      <c r="A1530" s="17">
        <v>14508.91</v>
      </c>
      <c r="B1530" s="17"/>
      <c r="C1530" s="17"/>
      <c r="D1530" s="17"/>
      <c r="K1530" s="20">
        <v>37202.44</v>
      </c>
      <c r="L1530" s="20"/>
      <c r="M1530" s="20"/>
      <c r="N1530" s="20"/>
    </row>
    <row r="1531" spans="1:14" x14ac:dyDescent="0.2">
      <c r="A1531" s="17">
        <v>26676.28</v>
      </c>
      <c r="B1531" s="17"/>
      <c r="C1531" s="17"/>
      <c r="D1531" s="17"/>
      <c r="K1531" s="20">
        <v>47680.43</v>
      </c>
      <c r="L1531" s="20"/>
      <c r="M1531" s="20"/>
      <c r="N1531" s="20"/>
    </row>
    <row r="1532" spans="1:14" x14ac:dyDescent="0.2">
      <c r="A1532" s="17">
        <v>38542.76</v>
      </c>
      <c r="B1532" s="17"/>
      <c r="C1532" s="17"/>
      <c r="D1532" s="17"/>
      <c r="K1532" s="20">
        <v>47172.57</v>
      </c>
      <c r="L1532" s="20"/>
      <c r="M1532" s="20"/>
      <c r="N1532" s="20"/>
    </row>
    <row r="1533" spans="1:14" x14ac:dyDescent="0.2">
      <c r="A1533" s="17">
        <v>25819.77</v>
      </c>
      <c r="B1533" s="17"/>
      <c r="C1533" s="17"/>
      <c r="D1533" s="17"/>
      <c r="K1533" s="20">
        <v>28029.89</v>
      </c>
      <c r="L1533" s="20"/>
      <c r="M1533" s="20"/>
      <c r="N1533" s="20"/>
    </row>
    <row r="1534" spans="1:14" x14ac:dyDescent="0.2">
      <c r="A1534" s="17">
        <v>39076.46</v>
      </c>
      <c r="B1534" s="17"/>
      <c r="C1534" s="17"/>
      <c r="D1534" s="17"/>
      <c r="K1534" s="20">
        <v>50481.69</v>
      </c>
      <c r="L1534" s="20"/>
      <c r="M1534" s="20"/>
      <c r="N1534" s="20"/>
    </row>
    <row r="1535" spans="1:14" x14ac:dyDescent="0.2">
      <c r="A1535" s="17">
        <v>71126.14</v>
      </c>
      <c r="B1535" s="17"/>
      <c r="C1535" s="17"/>
      <c r="D1535" s="17"/>
      <c r="K1535" s="20">
        <v>18982.740000000002</v>
      </c>
      <c r="L1535" s="20"/>
      <c r="M1535" s="20"/>
      <c r="N1535" s="20"/>
    </row>
    <row r="1536" spans="1:14" x14ac:dyDescent="0.2">
      <c r="A1536" s="17">
        <v>53121.57</v>
      </c>
      <c r="B1536" s="17"/>
      <c r="C1536" s="17"/>
      <c r="D1536" s="17"/>
      <c r="K1536" s="20">
        <v>136218.6</v>
      </c>
      <c r="L1536" s="20"/>
      <c r="M1536" s="20"/>
      <c r="N1536" s="20"/>
    </row>
    <row r="1537" spans="1:14" x14ac:dyDescent="0.2">
      <c r="A1537" s="17">
        <v>11965.57</v>
      </c>
      <c r="B1537" s="17"/>
      <c r="C1537" s="17"/>
      <c r="D1537" s="17"/>
      <c r="K1537" s="20">
        <v>75468.490000000005</v>
      </c>
      <c r="L1537" s="20"/>
      <c r="M1537" s="20"/>
      <c r="N1537" s="20"/>
    </row>
    <row r="1538" spans="1:14" x14ac:dyDescent="0.2">
      <c r="A1538" s="17">
        <v>34474.879999999997</v>
      </c>
      <c r="B1538" s="17"/>
      <c r="C1538" s="17"/>
      <c r="D1538" s="17"/>
      <c r="K1538" s="20">
        <v>123676.6</v>
      </c>
      <c r="L1538" s="20"/>
      <c r="M1538" s="20"/>
      <c r="N1538" s="20"/>
    </row>
    <row r="1539" spans="1:14" x14ac:dyDescent="0.2">
      <c r="A1539" s="17">
        <v>12203.96</v>
      </c>
      <c r="B1539" s="17"/>
      <c r="C1539" s="17"/>
      <c r="D1539" s="17"/>
      <c r="K1539" s="20">
        <v>96446.55</v>
      </c>
      <c r="L1539" s="20"/>
      <c r="M1539" s="20"/>
      <c r="N1539" s="20"/>
    </row>
    <row r="1540" spans="1:14" x14ac:dyDescent="0.2">
      <c r="A1540" s="17">
        <v>38192.879999999997</v>
      </c>
      <c r="B1540" s="17"/>
      <c r="C1540" s="17"/>
      <c r="D1540" s="17"/>
      <c r="K1540" s="20">
        <v>11356.14</v>
      </c>
      <c r="L1540" s="20"/>
      <c r="M1540" s="20"/>
      <c r="N1540" s="20"/>
    </row>
    <row r="1541" spans="1:14" x14ac:dyDescent="0.2">
      <c r="A1541" s="17">
        <v>22652.92</v>
      </c>
      <c r="B1541" s="17"/>
      <c r="C1541" s="17"/>
      <c r="D1541" s="17"/>
      <c r="K1541" s="20">
        <v>48804.43</v>
      </c>
      <c r="L1541" s="20"/>
      <c r="M1541" s="20"/>
      <c r="N1541" s="20"/>
    </row>
    <row r="1542" spans="1:14" x14ac:dyDescent="0.2">
      <c r="A1542" s="17">
        <v>105248.9</v>
      </c>
      <c r="B1542" s="17"/>
      <c r="C1542" s="17"/>
      <c r="D1542" s="17"/>
      <c r="K1542" s="20">
        <v>37762.43</v>
      </c>
      <c r="L1542" s="20"/>
      <c r="M1542" s="20"/>
      <c r="N1542" s="20"/>
    </row>
    <row r="1543" spans="1:14" x14ac:dyDescent="0.2">
      <c r="A1543" s="17">
        <v>32546.799999999999</v>
      </c>
      <c r="B1543" s="17"/>
      <c r="C1543" s="17"/>
      <c r="D1543" s="17"/>
      <c r="K1543" s="20">
        <v>78618.350000000006</v>
      </c>
      <c r="L1543" s="20"/>
      <c r="M1543" s="20"/>
      <c r="N1543" s="20"/>
    </row>
    <row r="1544" spans="1:14" x14ac:dyDescent="0.2">
      <c r="A1544" s="17">
        <v>61937.71</v>
      </c>
      <c r="B1544" s="17"/>
      <c r="C1544" s="17"/>
      <c r="D1544" s="17"/>
      <c r="K1544" s="20">
        <v>175331.9</v>
      </c>
      <c r="L1544" s="20"/>
      <c r="M1544" s="20"/>
      <c r="N1544" s="20"/>
    </row>
    <row r="1545" spans="1:14" x14ac:dyDescent="0.2">
      <c r="A1545" s="17">
        <v>7699.7110000000002</v>
      </c>
      <c r="B1545" s="17"/>
      <c r="C1545" s="17"/>
      <c r="D1545" s="17"/>
      <c r="K1545" s="20">
        <v>66795.06</v>
      </c>
      <c r="L1545" s="20"/>
      <c r="M1545" s="20"/>
      <c r="N1545" s="20"/>
    </row>
    <row r="1546" spans="1:14" x14ac:dyDescent="0.2">
      <c r="A1546" s="17">
        <v>16560.23</v>
      </c>
      <c r="B1546" s="17"/>
      <c r="C1546" s="17"/>
      <c r="D1546" s="17"/>
      <c r="K1546" s="20">
        <v>109613.4</v>
      </c>
      <c r="L1546" s="20"/>
      <c r="M1546" s="20"/>
      <c r="N1546" s="20"/>
    </row>
    <row r="1547" spans="1:14" x14ac:dyDescent="0.2">
      <c r="A1547" s="17">
        <v>40127.54</v>
      </c>
      <c r="B1547" s="17"/>
      <c r="C1547" s="17"/>
      <c r="D1547" s="17"/>
      <c r="K1547" s="20">
        <v>83879.039999999994</v>
      </c>
      <c r="L1547" s="20"/>
      <c r="M1547" s="20"/>
      <c r="N1547" s="20"/>
    </row>
    <row r="1548" spans="1:14" x14ac:dyDescent="0.2">
      <c r="A1548" s="17">
        <v>138286.70000000001</v>
      </c>
      <c r="B1548" s="17"/>
      <c r="C1548" s="17"/>
      <c r="D1548" s="17"/>
      <c r="K1548" s="20">
        <v>59470.400000000001</v>
      </c>
      <c r="L1548" s="20"/>
      <c r="M1548" s="20"/>
      <c r="N1548" s="20"/>
    </row>
    <row r="1549" spans="1:14" x14ac:dyDescent="0.2">
      <c r="A1549" s="17">
        <v>5213.9440000000004</v>
      </c>
      <c r="B1549" s="17"/>
      <c r="C1549" s="17"/>
      <c r="D1549" s="17"/>
      <c r="K1549" s="20">
        <v>63235.3</v>
      </c>
      <c r="L1549" s="20"/>
      <c r="M1549" s="20"/>
      <c r="N1549" s="20"/>
    </row>
    <row r="1550" spans="1:14" x14ac:dyDescent="0.2">
      <c r="A1550" s="17">
        <v>66794.44</v>
      </c>
      <c r="B1550" s="17"/>
      <c r="C1550" s="17"/>
      <c r="D1550" s="17"/>
      <c r="K1550" s="20">
        <v>53139.71</v>
      </c>
      <c r="L1550" s="20"/>
      <c r="M1550" s="20"/>
      <c r="N1550" s="20"/>
    </row>
    <row r="1551" spans="1:14" x14ac:dyDescent="0.2">
      <c r="A1551" s="17">
        <v>8840.1389999999992</v>
      </c>
      <c r="B1551" s="17"/>
      <c r="C1551" s="17"/>
      <c r="D1551" s="17"/>
      <c r="K1551" s="20">
        <v>102460.2</v>
      </c>
      <c r="L1551" s="20"/>
      <c r="M1551" s="20"/>
      <c r="N1551" s="20"/>
    </row>
    <row r="1552" spans="1:14" x14ac:dyDescent="0.2">
      <c r="A1552" s="17">
        <v>57570.34</v>
      </c>
      <c r="B1552" s="17"/>
      <c r="C1552" s="17"/>
      <c r="D1552" s="17"/>
      <c r="K1552" s="20">
        <v>103096.4</v>
      </c>
      <c r="L1552" s="20"/>
      <c r="M1552" s="20"/>
      <c r="N1552" s="20"/>
    </row>
    <row r="1553" spans="1:14" x14ac:dyDescent="0.2">
      <c r="A1553" s="17">
        <v>79114.33</v>
      </c>
      <c r="B1553" s="17"/>
      <c r="C1553" s="17"/>
      <c r="D1553" s="17"/>
      <c r="K1553" s="20">
        <v>52608.78</v>
      </c>
      <c r="L1553" s="20"/>
      <c r="M1553" s="20"/>
      <c r="N1553" s="20"/>
    </row>
    <row r="1554" spans="1:14" x14ac:dyDescent="0.2">
      <c r="A1554" s="17">
        <v>130078.1</v>
      </c>
      <c r="B1554" s="17"/>
      <c r="C1554" s="17"/>
      <c r="D1554" s="17"/>
      <c r="K1554" s="20">
        <v>82062</v>
      </c>
      <c r="L1554" s="20"/>
      <c r="M1554" s="20"/>
      <c r="N1554" s="20"/>
    </row>
    <row r="1555" spans="1:14" x14ac:dyDescent="0.2">
      <c r="A1555" s="17">
        <v>89286.21</v>
      </c>
      <c r="B1555" s="17"/>
      <c r="C1555" s="17"/>
      <c r="D1555" s="17"/>
      <c r="K1555" s="20">
        <v>25515.01</v>
      </c>
      <c r="L1555" s="20"/>
      <c r="M1555" s="20"/>
      <c r="N1555" s="20"/>
    </row>
    <row r="1556" spans="1:14" x14ac:dyDescent="0.2">
      <c r="A1556" s="17">
        <v>13221.44</v>
      </c>
      <c r="B1556" s="17"/>
      <c r="C1556" s="17"/>
      <c r="D1556" s="17"/>
      <c r="K1556" s="20">
        <v>11937.63</v>
      </c>
      <c r="L1556" s="20"/>
      <c r="M1556" s="20"/>
      <c r="N1556" s="20"/>
    </row>
    <row r="1557" spans="1:14" x14ac:dyDescent="0.2">
      <c r="A1557" s="17">
        <v>16181.25</v>
      </c>
      <c r="B1557" s="17"/>
      <c r="C1557" s="17"/>
      <c r="D1557" s="17"/>
      <c r="K1557" s="20">
        <v>126955.3</v>
      </c>
      <c r="L1557" s="20"/>
      <c r="M1557" s="20"/>
      <c r="N1557" s="20"/>
    </row>
    <row r="1558" spans="1:14" x14ac:dyDescent="0.2">
      <c r="A1558" s="17">
        <v>22818.94</v>
      </c>
      <c r="B1558" s="17"/>
      <c r="C1558" s="17"/>
      <c r="D1558" s="17"/>
      <c r="K1558" s="20">
        <v>84478.52</v>
      </c>
      <c r="L1558" s="20"/>
      <c r="M1558" s="20"/>
      <c r="N1558" s="20"/>
    </row>
    <row r="1559" spans="1:14" x14ac:dyDescent="0.2">
      <c r="A1559" s="17">
        <v>19545.27</v>
      </c>
      <c r="B1559" s="17"/>
      <c r="C1559" s="17"/>
      <c r="D1559" s="17"/>
      <c r="K1559" s="20">
        <v>68627</v>
      </c>
      <c r="L1559" s="20"/>
      <c r="M1559" s="20"/>
      <c r="N1559" s="20"/>
    </row>
    <row r="1560" spans="1:14" x14ac:dyDescent="0.2">
      <c r="A1560" s="17">
        <v>18357.38</v>
      </c>
      <c r="B1560" s="17"/>
      <c r="C1560" s="17"/>
      <c r="D1560" s="17"/>
      <c r="K1560" s="20">
        <v>70033.91</v>
      </c>
      <c r="L1560" s="20"/>
      <c r="M1560" s="20"/>
      <c r="N1560" s="20"/>
    </row>
    <row r="1561" spans="1:14" x14ac:dyDescent="0.2">
      <c r="A1561" s="17">
        <v>41355.629999999997</v>
      </c>
      <c r="B1561" s="17"/>
      <c r="C1561" s="17"/>
      <c r="D1561" s="17"/>
      <c r="K1561" s="20">
        <v>74555.89</v>
      </c>
      <c r="L1561" s="20"/>
      <c r="M1561" s="20"/>
      <c r="N1561" s="20"/>
    </row>
    <row r="1562" spans="1:14" x14ac:dyDescent="0.2">
      <c r="A1562" s="17">
        <v>34435.82</v>
      </c>
      <c r="B1562" s="17"/>
      <c r="C1562" s="17"/>
      <c r="D1562" s="17"/>
      <c r="K1562" s="20">
        <v>45537.02</v>
      </c>
      <c r="L1562" s="20"/>
      <c r="M1562" s="20"/>
      <c r="N1562" s="20"/>
    </row>
    <row r="1563" spans="1:14" x14ac:dyDescent="0.2">
      <c r="A1563" s="17">
        <v>69487</v>
      </c>
      <c r="B1563" s="17"/>
      <c r="C1563" s="17"/>
      <c r="D1563" s="17"/>
      <c r="K1563" s="20">
        <v>47335.360000000001</v>
      </c>
      <c r="L1563" s="20"/>
      <c r="M1563" s="20"/>
      <c r="N1563" s="20"/>
    </row>
    <row r="1564" spans="1:14" x14ac:dyDescent="0.2">
      <c r="A1564" s="17">
        <v>20730.5</v>
      </c>
      <c r="B1564" s="17"/>
      <c r="C1564" s="17"/>
      <c r="D1564" s="17"/>
      <c r="K1564" s="20">
        <v>117758.2</v>
      </c>
      <c r="L1564" s="20"/>
      <c r="M1564" s="20"/>
      <c r="N1564" s="20"/>
    </row>
    <row r="1565" spans="1:14" x14ac:dyDescent="0.2">
      <c r="A1565" s="17">
        <v>51828.75</v>
      </c>
      <c r="B1565" s="17"/>
      <c r="C1565" s="17"/>
      <c r="D1565" s="17"/>
      <c r="K1565" s="20">
        <v>48152.53</v>
      </c>
      <c r="L1565" s="20"/>
      <c r="M1565" s="20"/>
      <c r="N1565" s="20"/>
    </row>
    <row r="1566" spans="1:14" x14ac:dyDescent="0.2">
      <c r="A1566" s="17">
        <v>13854.87</v>
      </c>
      <c r="B1566" s="17"/>
      <c r="C1566" s="17"/>
      <c r="D1566" s="17"/>
      <c r="K1566" s="20">
        <v>24901.919999999998</v>
      </c>
      <c r="L1566" s="20"/>
      <c r="M1566" s="20"/>
      <c r="N1566" s="20"/>
    </row>
    <row r="1567" spans="1:14" x14ac:dyDescent="0.2">
      <c r="A1567" s="17">
        <v>37086.129999999997</v>
      </c>
      <c r="B1567" s="17"/>
      <c r="C1567" s="17"/>
      <c r="D1567" s="17"/>
      <c r="K1567" s="20">
        <v>50994.31</v>
      </c>
      <c r="L1567" s="20"/>
      <c r="M1567" s="20"/>
      <c r="N1567" s="20"/>
    </row>
    <row r="1568" spans="1:14" x14ac:dyDescent="0.2">
      <c r="A1568" s="17">
        <v>97243.63</v>
      </c>
      <c r="B1568" s="17"/>
      <c r="C1568" s="17"/>
      <c r="D1568" s="17"/>
      <c r="K1568" s="20">
        <v>26604.68</v>
      </c>
      <c r="L1568" s="20"/>
      <c r="M1568" s="20"/>
      <c r="N1568" s="20"/>
    </row>
    <row r="1569" spans="1:14" x14ac:dyDescent="0.2">
      <c r="A1569" s="17">
        <v>42579.01</v>
      </c>
      <c r="B1569" s="17"/>
      <c r="C1569" s="17"/>
      <c r="D1569" s="17"/>
      <c r="K1569" s="20">
        <v>81030.38</v>
      </c>
      <c r="L1569" s="20"/>
      <c r="M1569" s="20"/>
      <c r="N1569" s="20"/>
    </row>
    <row r="1570" spans="1:14" x14ac:dyDescent="0.2">
      <c r="A1570" s="17">
        <v>65889</v>
      </c>
      <c r="B1570" s="17"/>
      <c r="C1570" s="17"/>
      <c r="D1570" s="17"/>
      <c r="K1570" s="20">
        <v>157781.6</v>
      </c>
      <c r="L1570" s="20"/>
      <c r="M1570" s="20"/>
      <c r="N1570" s="20"/>
    </row>
    <row r="1571" spans="1:14" x14ac:dyDescent="0.2">
      <c r="A1571" s="17">
        <v>91504.39</v>
      </c>
      <c r="B1571" s="17"/>
      <c r="C1571" s="17"/>
      <c r="D1571" s="17"/>
      <c r="K1571" s="20">
        <v>112164.5</v>
      </c>
      <c r="L1571" s="20"/>
      <c r="M1571" s="20"/>
      <c r="N1571" s="20"/>
    </row>
    <row r="1572" spans="1:14" x14ac:dyDescent="0.2">
      <c r="A1572" s="17">
        <v>49248.91</v>
      </c>
      <c r="B1572" s="17"/>
      <c r="C1572" s="17"/>
      <c r="D1572" s="17"/>
      <c r="K1572" s="20">
        <v>55882.32</v>
      </c>
      <c r="L1572" s="20"/>
      <c r="M1572" s="20"/>
      <c r="N1572" s="20"/>
    </row>
    <row r="1573" spans="1:14" x14ac:dyDescent="0.2">
      <c r="A1573" s="17">
        <v>24563.42</v>
      </c>
      <c r="B1573" s="17"/>
      <c r="C1573" s="17"/>
      <c r="D1573" s="17"/>
      <c r="K1573" s="20">
        <v>91400.93</v>
      </c>
      <c r="L1573" s="20"/>
      <c r="M1573" s="20"/>
      <c r="N1573" s="20"/>
    </row>
    <row r="1574" spans="1:14" x14ac:dyDescent="0.2">
      <c r="A1574" s="17">
        <v>24151.49</v>
      </c>
      <c r="B1574" s="17"/>
      <c r="C1574" s="17"/>
      <c r="D1574" s="17"/>
      <c r="K1574" s="20">
        <v>25662</v>
      </c>
      <c r="L1574" s="20"/>
      <c r="M1574" s="20"/>
      <c r="N1574" s="20"/>
    </row>
    <row r="1575" spans="1:14" x14ac:dyDescent="0.2">
      <c r="A1575" s="17">
        <v>53380.72</v>
      </c>
      <c r="B1575" s="17"/>
      <c r="C1575" s="17"/>
      <c r="D1575" s="17"/>
      <c r="K1575" s="20">
        <v>34700.339999999997</v>
      </c>
      <c r="L1575" s="20"/>
      <c r="M1575" s="20"/>
      <c r="N1575" s="20"/>
    </row>
    <row r="1576" spans="1:14" x14ac:dyDescent="0.2">
      <c r="A1576" s="17">
        <v>53772.32</v>
      </c>
      <c r="B1576" s="17"/>
      <c r="C1576" s="17"/>
      <c r="D1576" s="17"/>
      <c r="K1576" s="20">
        <v>87406.25</v>
      </c>
      <c r="L1576" s="20"/>
      <c r="M1576" s="20"/>
      <c r="N1576" s="20"/>
    </row>
    <row r="1577" spans="1:14" x14ac:dyDescent="0.2">
      <c r="A1577" s="17">
        <v>74218.48</v>
      </c>
      <c r="B1577" s="17"/>
      <c r="C1577" s="17"/>
      <c r="D1577" s="17"/>
      <c r="K1577" s="20">
        <v>36987.040000000001</v>
      </c>
      <c r="L1577" s="20"/>
      <c r="M1577" s="20"/>
      <c r="N1577" s="20"/>
    </row>
    <row r="1578" spans="1:14" x14ac:dyDescent="0.2">
      <c r="A1578" s="17">
        <v>32509.58</v>
      </c>
      <c r="B1578" s="17"/>
      <c r="C1578" s="17"/>
      <c r="D1578" s="17"/>
      <c r="K1578" s="20">
        <v>83900.65</v>
      </c>
      <c r="L1578" s="20"/>
      <c r="M1578" s="20"/>
      <c r="N1578" s="20"/>
    </row>
    <row r="1579" spans="1:14" x14ac:dyDescent="0.2">
      <c r="A1579" s="17">
        <v>134742.70000000001</v>
      </c>
      <c r="B1579" s="17"/>
      <c r="C1579" s="17"/>
      <c r="D1579" s="17"/>
      <c r="K1579" s="20">
        <v>24897.85</v>
      </c>
      <c r="L1579" s="20"/>
      <c r="M1579" s="20"/>
      <c r="N1579" s="20"/>
    </row>
    <row r="1580" spans="1:14" x14ac:dyDescent="0.2">
      <c r="A1580" s="17">
        <v>47583.11</v>
      </c>
      <c r="B1580" s="17"/>
      <c r="C1580" s="17"/>
      <c r="D1580" s="17"/>
      <c r="K1580" s="20">
        <v>78624.75</v>
      </c>
      <c r="L1580" s="20"/>
      <c r="M1580" s="20"/>
      <c r="N1580" s="20"/>
    </row>
    <row r="1581" spans="1:14" x14ac:dyDescent="0.2">
      <c r="A1581" s="17">
        <v>26521.759999999998</v>
      </c>
      <c r="B1581" s="17"/>
      <c r="C1581" s="17"/>
      <c r="D1581" s="17"/>
      <c r="K1581" s="20">
        <v>135643.1</v>
      </c>
      <c r="L1581" s="20"/>
      <c r="M1581" s="20"/>
      <c r="N1581" s="20"/>
    </row>
    <row r="1582" spans="1:14" x14ac:dyDescent="0.2">
      <c r="A1582" s="17">
        <v>49663.11</v>
      </c>
      <c r="B1582" s="17"/>
      <c r="C1582" s="17"/>
      <c r="D1582" s="17"/>
      <c r="K1582" s="20">
        <v>85807.22</v>
      </c>
      <c r="L1582" s="20"/>
      <c r="M1582" s="20"/>
      <c r="N1582" s="20"/>
    </row>
    <row r="1583" spans="1:14" x14ac:dyDescent="0.2">
      <c r="A1583" s="17">
        <v>33818.78</v>
      </c>
      <c r="B1583" s="17"/>
      <c r="C1583" s="17"/>
      <c r="D1583" s="17"/>
      <c r="K1583" s="20">
        <v>87751.54</v>
      </c>
      <c r="L1583" s="20"/>
      <c r="M1583" s="20"/>
      <c r="N1583" s="20"/>
    </row>
    <row r="1584" spans="1:14" x14ac:dyDescent="0.2">
      <c r="A1584" s="17">
        <v>53756.03</v>
      </c>
      <c r="B1584" s="17"/>
      <c r="C1584" s="17"/>
      <c r="D1584" s="17"/>
      <c r="K1584" s="20">
        <v>61183.63</v>
      </c>
      <c r="L1584" s="20"/>
      <c r="M1584" s="20"/>
      <c r="N1584" s="20"/>
    </row>
    <row r="1585" spans="1:14" x14ac:dyDescent="0.2">
      <c r="A1585" s="17">
        <v>56660.79</v>
      </c>
      <c r="B1585" s="17"/>
      <c r="C1585" s="17"/>
      <c r="D1585" s="17"/>
      <c r="K1585" s="20"/>
      <c r="L1585" s="20"/>
      <c r="M1585" s="20"/>
      <c r="N1585" s="20"/>
    </row>
    <row r="1586" spans="1:14" x14ac:dyDescent="0.2">
      <c r="A1586" s="17">
        <v>74131.91</v>
      </c>
      <c r="B1586" s="17"/>
      <c r="C1586" s="17"/>
      <c r="D1586" s="17"/>
      <c r="K1586" s="20">
        <v>99111.49</v>
      </c>
      <c r="L1586" s="20"/>
      <c r="M1586" s="20"/>
      <c r="N1586" s="20"/>
    </row>
    <row r="1587" spans="1:14" x14ac:dyDescent="0.2">
      <c r="A1587" s="17">
        <v>50231.81</v>
      </c>
      <c r="B1587" s="17"/>
      <c r="C1587" s="17"/>
      <c r="D1587" s="17"/>
      <c r="K1587" s="20">
        <v>57757.06</v>
      </c>
      <c r="L1587" s="20"/>
      <c r="M1587" s="20"/>
      <c r="N1587" s="20"/>
    </row>
    <row r="1588" spans="1:14" x14ac:dyDescent="0.2">
      <c r="A1588" s="17">
        <v>4999.3999999999996</v>
      </c>
      <c r="B1588" s="17"/>
      <c r="C1588" s="17"/>
      <c r="D1588" s="17"/>
      <c r="K1588" s="20">
        <v>84954.57</v>
      </c>
      <c r="L1588" s="20"/>
      <c r="M1588" s="20"/>
      <c r="N1588" s="20"/>
    </row>
    <row r="1589" spans="1:14" x14ac:dyDescent="0.2">
      <c r="A1589" s="17">
        <v>36679.269999999997</v>
      </c>
      <c r="B1589" s="17"/>
      <c r="C1589" s="17"/>
      <c r="D1589" s="17"/>
      <c r="K1589" s="20">
        <v>58626.82</v>
      </c>
      <c r="L1589" s="20"/>
      <c r="M1589" s="20"/>
      <c r="N1589" s="20"/>
    </row>
    <row r="1590" spans="1:14" x14ac:dyDescent="0.2">
      <c r="A1590" s="17">
        <v>12433.48</v>
      </c>
      <c r="B1590" s="17"/>
      <c r="C1590" s="17"/>
      <c r="D1590" s="17"/>
      <c r="K1590" s="20">
        <v>28486.71</v>
      </c>
      <c r="L1590" s="20"/>
      <c r="M1590" s="20"/>
      <c r="N1590" s="20"/>
    </row>
    <row r="1591" spans="1:14" x14ac:dyDescent="0.2">
      <c r="A1591" s="17">
        <v>79976.2</v>
      </c>
      <c r="B1591" s="17"/>
      <c r="C1591" s="17"/>
      <c r="D1591" s="17"/>
      <c r="K1591" s="20">
        <v>16268.6</v>
      </c>
      <c r="L1591" s="20"/>
      <c r="M1591" s="20"/>
      <c r="N1591" s="20"/>
    </row>
    <row r="1592" spans="1:14" x14ac:dyDescent="0.2">
      <c r="A1592" s="17">
        <v>76439.070000000007</v>
      </c>
      <c r="B1592" s="17"/>
      <c r="C1592" s="17"/>
      <c r="D1592" s="17"/>
      <c r="K1592" s="20">
        <v>122250.2</v>
      </c>
      <c r="L1592" s="20"/>
      <c r="M1592" s="20"/>
      <c r="N1592" s="20"/>
    </row>
    <row r="1593" spans="1:14" x14ac:dyDescent="0.2">
      <c r="A1593" s="17">
        <v>23274.52</v>
      </c>
      <c r="B1593" s="17"/>
      <c r="C1593" s="17"/>
      <c r="D1593" s="17"/>
      <c r="K1593" s="20">
        <v>80819.740000000005</v>
      </c>
      <c r="L1593" s="20"/>
      <c r="M1593" s="20"/>
      <c r="N1593" s="20"/>
    </row>
    <row r="1594" spans="1:14" x14ac:dyDescent="0.2">
      <c r="A1594" s="17">
        <v>4940.5559999999996</v>
      </c>
      <c r="B1594" s="17"/>
      <c r="C1594" s="17"/>
      <c r="D1594" s="17"/>
      <c r="K1594" s="20">
        <v>53860.05</v>
      </c>
      <c r="L1594" s="20"/>
      <c r="M1594" s="20"/>
      <c r="N1594" s="20"/>
    </row>
    <row r="1595" spans="1:14" x14ac:dyDescent="0.2">
      <c r="A1595" s="17">
        <v>12806.94</v>
      </c>
      <c r="B1595" s="17"/>
      <c r="C1595" s="17"/>
      <c r="D1595" s="17"/>
      <c r="K1595" s="20">
        <v>82835.899999999994</v>
      </c>
      <c r="L1595" s="20"/>
      <c r="M1595" s="20"/>
      <c r="N1595" s="20"/>
    </row>
    <row r="1596" spans="1:14" x14ac:dyDescent="0.2">
      <c r="A1596" s="17">
        <v>14223.1</v>
      </c>
      <c r="B1596" s="17"/>
      <c r="C1596" s="17"/>
      <c r="D1596" s="17"/>
      <c r="K1596" s="20">
        <v>84577.52</v>
      </c>
      <c r="L1596" s="20"/>
      <c r="M1596" s="20"/>
      <c r="N1596" s="20"/>
    </row>
    <row r="1597" spans="1:14" x14ac:dyDescent="0.2">
      <c r="A1597" s="17">
        <v>12942.59</v>
      </c>
      <c r="B1597" s="17"/>
      <c r="C1597" s="17"/>
      <c r="D1597" s="17"/>
      <c r="K1597" s="20">
        <v>96764</v>
      </c>
      <c r="L1597" s="20"/>
      <c r="M1597" s="20"/>
      <c r="N1597" s="20"/>
    </row>
    <row r="1598" spans="1:14" x14ac:dyDescent="0.2">
      <c r="A1598" s="17">
        <v>29328.9</v>
      </c>
      <c r="B1598" s="17"/>
      <c r="C1598" s="17"/>
      <c r="D1598" s="17"/>
      <c r="K1598" s="20">
        <v>78554.3</v>
      </c>
      <c r="L1598" s="20"/>
      <c r="M1598" s="20"/>
      <c r="N1598" s="20"/>
    </row>
    <row r="1599" spans="1:14" x14ac:dyDescent="0.2">
      <c r="A1599" s="17">
        <v>52612.5</v>
      </c>
      <c r="B1599" s="17"/>
      <c r="C1599" s="17"/>
      <c r="D1599" s="17"/>
      <c r="K1599" s="20">
        <v>79155.28</v>
      </c>
      <c r="L1599" s="20"/>
      <c r="M1599" s="20"/>
      <c r="N1599" s="20"/>
    </row>
    <row r="1600" spans="1:14" x14ac:dyDescent="0.2">
      <c r="A1600" s="17">
        <v>19250.740000000002</v>
      </c>
      <c r="B1600" s="17"/>
      <c r="C1600" s="17"/>
      <c r="D1600" s="17"/>
      <c r="K1600" s="20">
        <v>18585.63</v>
      </c>
      <c r="L1600" s="20"/>
      <c r="M1600" s="20"/>
      <c r="N1600" s="20"/>
    </row>
    <row r="1601" spans="1:14" x14ac:dyDescent="0.2">
      <c r="A1601" s="17">
        <v>252142.1</v>
      </c>
      <c r="B1601" s="17"/>
      <c r="C1601" s="17"/>
      <c r="D1601" s="17"/>
      <c r="K1601" s="20">
        <v>108428.1</v>
      </c>
      <c r="L1601" s="20"/>
      <c r="M1601" s="20"/>
      <c r="N1601" s="20"/>
    </row>
    <row r="1602" spans="1:14" x14ac:dyDescent="0.2">
      <c r="A1602" s="17">
        <v>36510.89</v>
      </c>
      <c r="B1602" s="17"/>
      <c r="C1602" s="17"/>
      <c r="D1602" s="17"/>
      <c r="K1602" s="20">
        <v>12476.21</v>
      </c>
      <c r="L1602" s="20"/>
      <c r="M1602" s="20"/>
      <c r="N1602" s="20"/>
    </row>
    <row r="1603" spans="1:14" x14ac:dyDescent="0.2">
      <c r="A1603" s="17">
        <v>13668.15</v>
      </c>
      <c r="B1603" s="17"/>
      <c r="C1603" s="17"/>
      <c r="D1603" s="17"/>
      <c r="K1603" s="20">
        <v>38677.839999999997</v>
      </c>
      <c r="L1603" s="20"/>
      <c r="M1603" s="20"/>
      <c r="N1603" s="20"/>
    </row>
    <row r="1604" spans="1:14" x14ac:dyDescent="0.2">
      <c r="A1604" s="17">
        <v>113447.6</v>
      </c>
      <c r="B1604" s="17"/>
      <c r="C1604" s="17"/>
      <c r="D1604" s="17"/>
      <c r="K1604" s="20">
        <v>41053.08</v>
      </c>
      <c r="L1604" s="20"/>
      <c r="M1604" s="20"/>
      <c r="N1604" s="20"/>
    </row>
    <row r="1605" spans="1:14" x14ac:dyDescent="0.2">
      <c r="A1605" s="17">
        <v>13819.25</v>
      </c>
      <c r="B1605" s="17"/>
      <c r="C1605" s="17"/>
      <c r="D1605" s="17"/>
      <c r="K1605" s="20">
        <v>25813.91</v>
      </c>
      <c r="L1605" s="20"/>
      <c r="M1605" s="20"/>
      <c r="N1605" s="20"/>
    </row>
    <row r="1606" spans="1:14" x14ac:dyDescent="0.2">
      <c r="A1606" s="17">
        <v>23464.3</v>
      </c>
      <c r="B1606" s="17"/>
      <c r="C1606" s="17"/>
      <c r="D1606" s="17"/>
      <c r="K1606" s="20">
        <v>45394.93</v>
      </c>
      <c r="L1606" s="20"/>
      <c r="M1606" s="20"/>
      <c r="N1606" s="20"/>
    </row>
    <row r="1607" spans="1:14" x14ac:dyDescent="0.2">
      <c r="A1607" s="17">
        <v>78275.520000000004</v>
      </c>
      <c r="B1607" s="17"/>
      <c r="C1607" s="17"/>
      <c r="D1607" s="17"/>
      <c r="K1607" s="20">
        <v>73379.399999999994</v>
      </c>
      <c r="L1607" s="20"/>
      <c r="M1607" s="20"/>
      <c r="N1607" s="20"/>
    </row>
    <row r="1608" spans="1:14" x14ac:dyDescent="0.2">
      <c r="A1608" s="17">
        <v>98469.46</v>
      </c>
      <c r="B1608" s="17"/>
      <c r="C1608" s="17"/>
      <c r="D1608" s="17"/>
      <c r="K1608" s="20">
        <v>53265.41</v>
      </c>
      <c r="L1608" s="20"/>
      <c r="M1608" s="20"/>
      <c r="N1608" s="20"/>
    </row>
    <row r="1609" spans="1:14" x14ac:dyDescent="0.2">
      <c r="A1609" s="17">
        <v>76252.62</v>
      </c>
      <c r="B1609" s="17"/>
      <c r="C1609" s="17"/>
      <c r="D1609" s="17"/>
      <c r="K1609" s="20">
        <v>35239.769999999997</v>
      </c>
      <c r="L1609" s="20"/>
      <c r="M1609" s="20"/>
      <c r="N1609" s="20"/>
    </row>
    <row r="1610" spans="1:14" x14ac:dyDescent="0.2">
      <c r="A1610" s="17">
        <v>70387.490000000005</v>
      </c>
      <c r="B1610" s="17"/>
      <c r="C1610" s="17"/>
      <c r="D1610" s="17"/>
      <c r="K1610" s="20">
        <v>103241.1</v>
      </c>
      <c r="L1610" s="20"/>
      <c r="M1610" s="20"/>
      <c r="N1610" s="20"/>
    </row>
    <row r="1611" spans="1:14" x14ac:dyDescent="0.2">
      <c r="A1611" s="17">
        <v>28110.55</v>
      </c>
      <c r="B1611" s="17"/>
      <c r="C1611" s="17"/>
      <c r="D1611" s="17"/>
      <c r="K1611" s="20">
        <v>93647.27</v>
      </c>
      <c r="L1611" s="20"/>
      <c r="M1611" s="20"/>
      <c r="N1611" s="20"/>
    </row>
    <row r="1612" spans="1:14" x14ac:dyDescent="0.2">
      <c r="A1612" s="17">
        <v>18041.669999999998</v>
      </c>
      <c r="B1612" s="17"/>
      <c r="C1612" s="17"/>
      <c r="D1612" s="17"/>
      <c r="K1612" s="20">
        <v>67217.45</v>
      </c>
      <c r="L1612" s="20"/>
      <c r="M1612" s="20"/>
      <c r="N1612" s="20"/>
    </row>
    <row r="1613" spans="1:14" x14ac:dyDescent="0.2">
      <c r="A1613" s="17">
        <v>53910.64</v>
      </c>
      <c r="B1613" s="17"/>
      <c r="C1613" s="17"/>
      <c r="D1613" s="17"/>
      <c r="K1613" s="20">
        <v>34972.46</v>
      </c>
      <c r="L1613" s="20"/>
      <c r="M1613" s="20"/>
      <c r="N1613" s="20"/>
    </row>
    <row r="1614" spans="1:14" x14ac:dyDescent="0.2">
      <c r="A1614" s="17">
        <v>15964.75</v>
      </c>
      <c r="B1614" s="17"/>
      <c r="C1614" s="17"/>
      <c r="D1614" s="17"/>
      <c r="K1614" s="20">
        <v>44467.12</v>
      </c>
      <c r="L1614" s="20"/>
      <c r="M1614" s="20"/>
      <c r="N1614" s="20"/>
    </row>
    <row r="1615" spans="1:14" x14ac:dyDescent="0.2">
      <c r="A1615" s="17">
        <v>38962.379999999997</v>
      </c>
      <c r="B1615" s="17"/>
      <c r="C1615" s="17"/>
      <c r="D1615" s="17"/>
      <c r="K1615" s="20">
        <v>85809.53</v>
      </c>
      <c r="L1615" s="20"/>
      <c r="M1615" s="20"/>
      <c r="N1615" s="20"/>
    </row>
    <row r="1616" spans="1:14" x14ac:dyDescent="0.2">
      <c r="A1616" s="17">
        <v>220858.9</v>
      </c>
      <c r="B1616" s="17"/>
      <c r="C1616" s="17"/>
      <c r="D1616" s="17"/>
      <c r="K1616" s="20">
        <v>70004.13</v>
      </c>
      <c r="L1616" s="20"/>
      <c r="M1616" s="20"/>
      <c r="N1616" s="20"/>
    </row>
    <row r="1617" spans="1:14" x14ac:dyDescent="0.2">
      <c r="A1617" s="17">
        <v>26414.39</v>
      </c>
      <c r="B1617" s="17"/>
      <c r="C1617" s="17"/>
      <c r="D1617" s="17"/>
      <c r="K1617" s="20">
        <v>66530.92</v>
      </c>
      <c r="L1617" s="20"/>
      <c r="M1617" s="20"/>
      <c r="N1617" s="20"/>
    </row>
    <row r="1618" spans="1:14" x14ac:dyDescent="0.2">
      <c r="A1618" s="17">
        <v>41850.83</v>
      </c>
      <c r="B1618" s="17"/>
      <c r="C1618" s="17"/>
      <c r="D1618" s="17"/>
      <c r="K1618" s="20">
        <v>75401.11</v>
      </c>
      <c r="L1618" s="20"/>
      <c r="M1618" s="20"/>
      <c r="N1618" s="20"/>
    </row>
    <row r="1619" spans="1:14" x14ac:dyDescent="0.2">
      <c r="A1619" s="17">
        <v>8740.8909999999996</v>
      </c>
      <c r="B1619" s="17"/>
      <c r="C1619" s="17"/>
      <c r="D1619" s="17"/>
      <c r="K1619" s="20">
        <v>77785.45</v>
      </c>
      <c r="L1619" s="20"/>
      <c r="M1619" s="20"/>
      <c r="N1619" s="20"/>
    </row>
    <row r="1620" spans="1:14" x14ac:dyDescent="0.2">
      <c r="A1620" s="17">
        <v>50551.6</v>
      </c>
      <c r="B1620" s="17"/>
      <c r="C1620" s="17"/>
      <c r="D1620" s="17"/>
      <c r="K1620" s="20">
        <v>77670.559999999998</v>
      </c>
      <c r="L1620" s="20"/>
      <c r="M1620" s="20"/>
      <c r="N1620" s="20"/>
    </row>
    <row r="1621" spans="1:14" x14ac:dyDescent="0.2">
      <c r="A1621" s="17">
        <v>42906.81</v>
      </c>
      <c r="B1621" s="17"/>
      <c r="C1621" s="17"/>
      <c r="D1621" s="17"/>
      <c r="K1621" s="20">
        <v>64430.39</v>
      </c>
      <c r="L1621" s="20"/>
      <c r="M1621" s="20"/>
      <c r="N1621" s="20"/>
    </row>
    <row r="1622" spans="1:14" x14ac:dyDescent="0.2">
      <c r="A1622" s="17">
        <v>44330.47</v>
      </c>
      <c r="B1622" s="17"/>
      <c r="C1622" s="17"/>
      <c r="D1622" s="17"/>
      <c r="K1622" s="20">
        <v>75557.34</v>
      </c>
      <c r="L1622" s="20"/>
      <c r="M1622" s="20"/>
      <c r="N1622" s="20"/>
    </row>
    <row r="1623" spans="1:14" x14ac:dyDescent="0.2">
      <c r="A1623" s="17">
        <v>46728.9</v>
      </c>
      <c r="B1623" s="17"/>
      <c r="C1623" s="17"/>
      <c r="D1623" s="17"/>
      <c r="K1623" s="20">
        <v>32351.37</v>
      </c>
      <c r="L1623" s="20"/>
      <c r="M1623" s="20"/>
      <c r="N1623" s="20"/>
    </row>
    <row r="1624" spans="1:14" x14ac:dyDescent="0.2">
      <c r="A1624" s="17">
        <v>152303.1</v>
      </c>
      <c r="B1624" s="17"/>
      <c r="C1624" s="17"/>
      <c r="D1624" s="17"/>
      <c r="K1624" s="20">
        <v>75357.009999999995</v>
      </c>
      <c r="L1624" s="20"/>
      <c r="M1624" s="20"/>
      <c r="N1624" s="20"/>
    </row>
    <row r="1625" spans="1:14" x14ac:dyDescent="0.2">
      <c r="A1625" s="17">
        <v>43899.360000000001</v>
      </c>
      <c r="B1625" s="17"/>
      <c r="C1625" s="17"/>
      <c r="D1625" s="17"/>
      <c r="K1625" s="20">
        <v>62328.36</v>
      </c>
      <c r="L1625" s="20"/>
      <c r="M1625" s="20"/>
      <c r="N1625" s="20"/>
    </row>
    <row r="1626" spans="1:14" x14ac:dyDescent="0.2">
      <c r="A1626" s="17">
        <v>44317.77</v>
      </c>
      <c r="B1626" s="17"/>
      <c r="C1626" s="17"/>
      <c r="D1626" s="17"/>
      <c r="K1626" s="20">
        <v>121161.9</v>
      </c>
      <c r="L1626" s="20"/>
      <c r="M1626" s="20"/>
      <c r="N1626" s="20"/>
    </row>
    <row r="1627" spans="1:14" x14ac:dyDescent="0.2">
      <c r="A1627" s="17">
        <v>80708.97</v>
      </c>
      <c r="B1627" s="17"/>
      <c r="C1627" s="17"/>
      <c r="D1627" s="17"/>
      <c r="K1627" s="20">
        <v>83766.25</v>
      </c>
      <c r="L1627" s="20"/>
      <c r="M1627" s="20"/>
      <c r="N1627" s="20"/>
    </row>
    <row r="1628" spans="1:14" x14ac:dyDescent="0.2">
      <c r="A1628" s="17">
        <v>29815.759999999998</v>
      </c>
      <c r="B1628" s="17"/>
      <c r="C1628" s="17"/>
      <c r="D1628" s="17"/>
      <c r="K1628" s="20">
        <v>89996.74</v>
      </c>
      <c r="L1628" s="20"/>
      <c r="M1628" s="20"/>
      <c r="N1628" s="20"/>
    </row>
    <row r="1629" spans="1:14" x14ac:dyDescent="0.2">
      <c r="A1629" s="17">
        <v>38025.54</v>
      </c>
      <c r="B1629" s="17"/>
      <c r="C1629" s="17"/>
      <c r="D1629" s="17"/>
      <c r="K1629" s="20">
        <v>41787.56</v>
      </c>
      <c r="L1629" s="20"/>
      <c r="M1629" s="20"/>
      <c r="N1629" s="20"/>
    </row>
    <row r="1630" spans="1:14" x14ac:dyDescent="0.2">
      <c r="A1630" s="17">
        <v>76060.83</v>
      </c>
      <c r="B1630" s="17"/>
      <c r="C1630" s="17"/>
      <c r="D1630" s="17"/>
      <c r="K1630" s="20">
        <v>41548.339999999997</v>
      </c>
      <c r="L1630" s="20"/>
      <c r="M1630" s="20"/>
      <c r="N1630" s="20"/>
    </row>
    <row r="1631" spans="1:14" x14ac:dyDescent="0.2">
      <c r="A1631" s="17">
        <v>66993.929999999993</v>
      </c>
      <c r="B1631" s="17"/>
      <c r="C1631" s="17"/>
      <c r="D1631" s="17"/>
      <c r="K1631" s="20">
        <v>77545.210000000006</v>
      </c>
      <c r="L1631" s="20"/>
      <c r="M1631" s="20"/>
      <c r="N1631" s="20"/>
    </row>
    <row r="1632" spans="1:14" x14ac:dyDescent="0.2">
      <c r="A1632" s="17">
        <v>34812.78</v>
      </c>
      <c r="B1632" s="17"/>
      <c r="C1632" s="17"/>
      <c r="D1632" s="17"/>
      <c r="K1632" s="20">
        <v>116651</v>
      </c>
      <c r="L1632" s="20"/>
      <c r="M1632" s="20"/>
      <c r="N1632" s="20"/>
    </row>
    <row r="1633" spans="1:14" x14ac:dyDescent="0.2">
      <c r="A1633" s="17">
        <v>60155.21</v>
      </c>
      <c r="B1633" s="17"/>
      <c r="C1633" s="17"/>
      <c r="D1633" s="17"/>
      <c r="K1633" s="20">
        <v>36043.230000000003</v>
      </c>
      <c r="L1633" s="20"/>
      <c r="M1633" s="20"/>
      <c r="N1633" s="20"/>
    </row>
    <row r="1634" spans="1:14" x14ac:dyDescent="0.2">
      <c r="A1634" s="17">
        <v>168501.1</v>
      </c>
      <c r="B1634" s="17"/>
      <c r="C1634" s="17"/>
      <c r="D1634" s="17"/>
      <c r="K1634" s="20">
        <v>66386.38</v>
      </c>
      <c r="L1634" s="20"/>
      <c r="M1634" s="20"/>
      <c r="N1634" s="20"/>
    </row>
    <row r="1635" spans="1:14" x14ac:dyDescent="0.2">
      <c r="A1635" s="17">
        <v>39532.53</v>
      </c>
      <c r="B1635" s="17"/>
      <c r="C1635" s="17"/>
      <c r="D1635" s="17"/>
      <c r="K1635" s="20">
        <v>24447.63</v>
      </c>
      <c r="L1635" s="20"/>
      <c r="M1635" s="20"/>
      <c r="N1635" s="20"/>
    </row>
    <row r="1636" spans="1:14" x14ac:dyDescent="0.2">
      <c r="A1636" s="17">
        <v>38496</v>
      </c>
      <c r="B1636" s="17"/>
      <c r="C1636" s="17"/>
      <c r="D1636" s="17"/>
      <c r="K1636" s="20">
        <v>91379.6</v>
      </c>
      <c r="L1636" s="20"/>
      <c r="M1636" s="20"/>
      <c r="N1636" s="20"/>
    </row>
    <row r="1637" spans="1:14" x14ac:dyDescent="0.2">
      <c r="A1637" s="17">
        <v>91047.3</v>
      </c>
      <c r="B1637" s="17"/>
      <c r="C1637" s="17"/>
      <c r="D1637" s="17"/>
      <c r="K1637" s="20">
        <v>72484.67</v>
      </c>
      <c r="L1637" s="20"/>
      <c r="M1637" s="20"/>
      <c r="N1637" s="20"/>
    </row>
    <row r="1638" spans="1:14" x14ac:dyDescent="0.2">
      <c r="A1638" s="17">
        <v>13598</v>
      </c>
      <c r="B1638" s="17"/>
      <c r="C1638" s="17"/>
      <c r="D1638" s="17"/>
      <c r="K1638" s="20">
        <v>91799.85</v>
      </c>
      <c r="L1638" s="20"/>
      <c r="M1638" s="20"/>
      <c r="N1638" s="20"/>
    </row>
    <row r="1639" spans="1:14" x14ac:dyDescent="0.2">
      <c r="A1639" s="17">
        <v>6193.875</v>
      </c>
      <c r="B1639" s="17"/>
      <c r="C1639" s="17"/>
      <c r="D1639" s="17"/>
      <c r="K1639" s="20">
        <v>100398.3</v>
      </c>
      <c r="L1639" s="20"/>
      <c r="M1639" s="20"/>
      <c r="N1639" s="20"/>
    </row>
    <row r="1640" spans="1:14" x14ac:dyDescent="0.2">
      <c r="A1640" s="17">
        <v>10454.73</v>
      </c>
      <c r="B1640" s="17"/>
      <c r="C1640" s="17"/>
      <c r="D1640" s="17"/>
      <c r="K1640" s="20">
        <v>37244.85</v>
      </c>
      <c r="L1640" s="20"/>
      <c r="M1640" s="20"/>
      <c r="N1640" s="20"/>
    </row>
    <row r="1641" spans="1:14" x14ac:dyDescent="0.2">
      <c r="A1641" s="17">
        <v>43694.85</v>
      </c>
      <c r="B1641" s="17"/>
      <c r="C1641" s="17"/>
      <c r="D1641" s="17"/>
      <c r="K1641" s="20">
        <v>44078.32</v>
      </c>
      <c r="L1641" s="20"/>
      <c r="M1641" s="20"/>
      <c r="N1641" s="20"/>
    </row>
    <row r="1642" spans="1:14" x14ac:dyDescent="0.2">
      <c r="A1642" s="17">
        <v>49139.48</v>
      </c>
      <c r="B1642" s="17"/>
      <c r="C1642" s="17"/>
      <c r="D1642" s="17"/>
      <c r="K1642" s="20">
        <v>54880.89</v>
      </c>
      <c r="L1642" s="20"/>
      <c r="M1642" s="20"/>
      <c r="N1642" s="20"/>
    </row>
    <row r="1643" spans="1:14" x14ac:dyDescent="0.2">
      <c r="A1643" s="17">
        <v>18641.990000000002</v>
      </c>
      <c r="B1643" s="17"/>
      <c r="C1643" s="17"/>
      <c r="D1643" s="17"/>
      <c r="K1643" s="20">
        <v>51813.39</v>
      </c>
      <c r="L1643" s="20"/>
      <c r="M1643" s="20"/>
      <c r="N1643" s="20"/>
    </row>
    <row r="1644" spans="1:14" x14ac:dyDescent="0.2">
      <c r="A1644" s="17">
        <v>29949.99</v>
      </c>
      <c r="B1644" s="17"/>
      <c r="C1644" s="17"/>
      <c r="D1644" s="17"/>
      <c r="K1644" s="20">
        <v>60512.88</v>
      </c>
      <c r="L1644" s="20"/>
      <c r="M1644" s="20"/>
      <c r="N1644" s="20"/>
    </row>
    <row r="1645" spans="1:14" x14ac:dyDescent="0.2">
      <c r="A1645" s="17">
        <v>25549.13</v>
      </c>
      <c r="B1645" s="17"/>
      <c r="C1645" s="17"/>
      <c r="D1645" s="17"/>
      <c r="K1645" s="20">
        <v>17839.080000000002</v>
      </c>
      <c r="L1645" s="20"/>
      <c r="M1645" s="20"/>
      <c r="N1645" s="20"/>
    </row>
    <row r="1646" spans="1:14" x14ac:dyDescent="0.2">
      <c r="A1646" s="17">
        <v>17821.22</v>
      </c>
      <c r="B1646" s="17"/>
      <c r="C1646" s="17"/>
      <c r="D1646" s="17"/>
      <c r="K1646" s="20">
        <v>79555.95</v>
      </c>
      <c r="L1646" s="20"/>
      <c r="M1646" s="20"/>
      <c r="N1646" s="20"/>
    </row>
    <row r="1647" spans="1:14" x14ac:dyDescent="0.2">
      <c r="A1647" s="17">
        <v>29820.19</v>
      </c>
      <c r="B1647" s="17"/>
      <c r="C1647" s="17"/>
      <c r="D1647" s="17"/>
      <c r="K1647" s="20">
        <v>41519.410000000003</v>
      </c>
      <c r="L1647" s="20"/>
      <c r="M1647" s="20"/>
      <c r="N1647" s="20"/>
    </row>
    <row r="1648" spans="1:14" x14ac:dyDescent="0.2">
      <c r="A1648" s="17">
        <v>70878.36</v>
      </c>
      <c r="B1648" s="17"/>
      <c r="C1648" s="17"/>
      <c r="D1648" s="17"/>
      <c r="K1648" s="20">
        <v>74860.19</v>
      </c>
      <c r="L1648" s="20"/>
      <c r="M1648" s="20"/>
      <c r="N1648" s="20"/>
    </row>
    <row r="1649" spans="1:14" x14ac:dyDescent="0.2">
      <c r="A1649" s="17">
        <v>47324.78</v>
      </c>
      <c r="B1649" s="17"/>
      <c r="C1649" s="17"/>
      <c r="D1649" s="17"/>
      <c r="K1649" s="20">
        <v>62191.68</v>
      </c>
      <c r="L1649" s="20"/>
      <c r="M1649" s="20"/>
      <c r="N1649" s="20"/>
    </row>
    <row r="1650" spans="1:14" x14ac:dyDescent="0.2">
      <c r="A1650" s="17">
        <v>59629.14</v>
      </c>
      <c r="B1650" s="17"/>
      <c r="C1650" s="17"/>
      <c r="D1650" s="17"/>
      <c r="K1650" s="20">
        <v>82353.22</v>
      </c>
      <c r="L1650" s="20"/>
      <c r="M1650" s="20"/>
      <c r="N1650" s="20"/>
    </row>
    <row r="1651" spans="1:14" x14ac:dyDescent="0.2">
      <c r="A1651" s="17">
        <v>32879.47</v>
      </c>
      <c r="B1651" s="17"/>
      <c r="C1651" s="17"/>
      <c r="D1651" s="17"/>
      <c r="K1651" s="20">
        <v>11331.06</v>
      </c>
      <c r="L1651" s="20"/>
      <c r="M1651" s="20"/>
      <c r="N1651" s="20"/>
    </row>
    <row r="1652" spans="1:14" x14ac:dyDescent="0.2">
      <c r="A1652" s="17">
        <v>39299.15</v>
      </c>
      <c r="B1652" s="17"/>
      <c r="C1652" s="17"/>
      <c r="D1652" s="17"/>
      <c r="K1652" s="20">
        <v>40880.21</v>
      </c>
      <c r="L1652" s="20"/>
      <c r="M1652" s="20"/>
      <c r="N1652" s="20"/>
    </row>
    <row r="1653" spans="1:14" x14ac:dyDescent="0.2">
      <c r="A1653" s="17">
        <v>30672.05</v>
      </c>
      <c r="B1653" s="17"/>
      <c r="C1653" s="17"/>
      <c r="D1653" s="17"/>
      <c r="K1653" s="20">
        <v>92542.11</v>
      </c>
      <c r="L1653" s="20"/>
      <c r="M1653" s="20"/>
      <c r="N1653" s="20"/>
    </row>
    <row r="1654" spans="1:14" x14ac:dyDescent="0.2">
      <c r="A1654" s="17">
        <v>7057.7889999999998</v>
      </c>
      <c r="B1654" s="17"/>
      <c r="C1654" s="17"/>
      <c r="D1654" s="17"/>
      <c r="K1654" s="20">
        <v>93409.12</v>
      </c>
      <c r="L1654" s="20"/>
      <c r="M1654" s="20"/>
      <c r="N1654" s="20"/>
    </row>
    <row r="1655" spans="1:14" x14ac:dyDescent="0.2">
      <c r="A1655" s="17">
        <v>32718.15</v>
      </c>
      <c r="B1655" s="17"/>
      <c r="C1655" s="17"/>
      <c r="D1655" s="17"/>
      <c r="K1655" s="20">
        <v>72890.649999999994</v>
      </c>
      <c r="L1655" s="20"/>
      <c r="M1655" s="20"/>
      <c r="N1655" s="20"/>
    </row>
    <row r="1656" spans="1:14" x14ac:dyDescent="0.2">
      <c r="A1656" s="17">
        <v>66788.44</v>
      </c>
      <c r="B1656" s="17"/>
      <c r="C1656" s="17"/>
      <c r="D1656" s="17"/>
      <c r="K1656" s="20">
        <v>68679.960000000006</v>
      </c>
      <c r="L1656" s="20"/>
      <c r="M1656" s="20"/>
      <c r="N1656" s="20"/>
    </row>
    <row r="1657" spans="1:14" x14ac:dyDescent="0.2">
      <c r="A1657" s="17">
        <v>52788.78</v>
      </c>
      <c r="B1657" s="17"/>
      <c r="C1657" s="17"/>
      <c r="D1657" s="17"/>
      <c r="K1657" s="20">
        <v>116892.9</v>
      </c>
      <c r="L1657" s="20"/>
      <c r="M1657" s="20"/>
      <c r="N1657" s="20"/>
    </row>
    <row r="1658" spans="1:14" x14ac:dyDescent="0.2">
      <c r="A1658" s="17">
        <v>42219.09</v>
      </c>
      <c r="B1658" s="17"/>
      <c r="C1658" s="17"/>
      <c r="D1658" s="17"/>
      <c r="K1658" s="20">
        <v>85273.18</v>
      </c>
      <c r="L1658" s="20"/>
      <c r="M1658" s="20"/>
      <c r="N1658" s="20"/>
    </row>
    <row r="1659" spans="1:14" x14ac:dyDescent="0.2">
      <c r="A1659" s="17">
        <v>46996.91</v>
      </c>
      <c r="B1659" s="17"/>
      <c r="C1659" s="17"/>
      <c r="D1659" s="17"/>
      <c r="K1659" s="20">
        <v>68337.23</v>
      </c>
      <c r="L1659" s="20"/>
      <c r="M1659" s="20"/>
      <c r="N1659" s="20"/>
    </row>
    <row r="1660" spans="1:14" x14ac:dyDescent="0.2">
      <c r="A1660" s="17">
        <v>62211.86</v>
      </c>
      <c r="B1660" s="17"/>
      <c r="C1660" s="17"/>
      <c r="D1660" s="17"/>
      <c r="K1660" s="20">
        <v>70176.789999999994</v>
      </c>
      <c r="L1660" s="20"/>
      <c r="M1660" s="20"/>
      <c r="N1660" s="20"/>
    </row>
    <row r="1661" spans="1:14" x14ac:dyDescent="0.2">
      <c r="A1661" s="17">
        <v>60594.99</v>
      </c>
      <c r="B1661" s="17"/>
      <c r="C1661" s="17"/>
      <c r="D1661" s="17"/>
      <c r="K1661" s="20">
        <v>60351.85</v>
      </c>
      <c r="L1661" s="20"/>
      <c r="M1661" s="20"/>
      <c r="N1661" s="20"/>
    </row>
    <row r="1662" spans="1:14" x14ac:dyDescent="0.2">
      <c r="A1662" s="17">
        <v>25657.439999999999</v>
      </c>
      <c r="B1662" s="17"/>
      <c r="C1662" s="17"/>
      <c r="D1662" s="17"/>
      <c r="K1662" s="20">
        <v>70369.710000000006</v>
      </c>
      <c r="L1662" s="20"/>
      <c r="M1662" s="20"/>
      <c r="N1662" s="20"/>
    </row>
    <row r="1663" spans="1:14" x14ac:dyDescent="0.2">
      <c r="A1663" s="17">
        <v>38643.25</v>
      </c>
      <c r="B1663" s="17"/>
      <c r="C1663" s="17"/>
      <c r="D1663" s="17"/>
      <c r="K1663" s="20">
        <v>92230.27</v>
      </c>
      <c r="L1663" s="20"/>
      <c r="M1663" s="20"/>
      <c r="N1663" s="20"/>
    </row>
    <row r="1664" spans="1:14" x14ac:dyDescent="0.2">
      <c r="A1664" s="17">
        <v>53333.35</v>
      </c>
      <c r="B1664" s="17"/>
      <c r="C1664" s="17"/>
      <c r="D1664" s="17"/>
      <c r="K1664" s="20">
        <v>20772.2</v>
      </c>
      <c r="L1664" s="20"/>
      <c r="M1664" s="20"/>
      <c r="N1664" s="20"/>
    </row>
    <row r="1665" spans="1:14" x14ac:dyDescent="0.2">
      <c r="A1665" s="17">
        <v>9402.5370000000003</v>
      </c>
      <c r="B1665" s="17"/>
      <c r="C1665" s="17"/>
      <c r="D1665" s="17"/>
      <c r="K1665" s="20">
        <v>52020.5</v>
      </c>
      <c r="L1665" s="20"/>
      <c r="M1665" s="20"/>
      <c r="N1665" s="20"/>
    </row>
    <row r="1666" spans="1:14" x14ac:dyDescent="0.2">
      <c r="A1666" s="17">
        <v>45053.440000000002</v>
      </c>
      <c r="B1666" s="17"/>
      <c r="C1666" s="17"/>
      <c r="D1666" s="17"/>
      <c r="K1666" s="20">
        <v>139964.29999999999</v>
      </c>
      <c r="L1666" s="20"/>
      <c r="M1666" s="20"/>
      <c r="N1666" s="20"/>
    </row>
    <row r="1667" spans="1:14" x14ac:dyDescent="0.2">
      <c r="A1667" s="17">
        <v>18094.599999999999</v>
      </c>
      <c r="B1667" s="17"/>
      <c r="C1667" s="17"/>
      <c r="D1667" s="17"/>
      <c r="K1667" s="20">
        <v>80726.73</v>
      </c>
      <c r="L1667" s="20"/>
      <c r="M1667" s="20"/>
      <c r="N1667" s="20"/>
    </row>
    <row r="1668" spans="1:14" x14ac:dyDescent="0.2">
      <c r="A1668" s="17">
        <v>65188.01</v>
      </c>
      <c r="B1668" s="17"/>
      <c r="C1668" s="17"/>
      <c r="D1668" s="17"/>
      <c r="K1668" s="20">
        <v>73521.289999999994</v>
      </c>
      <c r="L1668" s="20"/>
      <c r="M1668" s="20"/>
      <c r="N1668" s="20"/>
    </row>
    <row r="1669" spans="1:14" x14ac:dyDescent="0.2">
      <c r="A1669" s="17">
        <v>100571.6</v>
      </c>
      <c r="B1669" s="17"/>
      <c r="C1669" s="17"/>
      <c r="D1669" s="17"/>
      <c r="K1669" s="20">
        <v>57108.89</v>
      </c>
      <c r="L1669" s="20"/>
      <c r="M1669" s="20"/>
      <c r="N1669" s="20"/>
    </row>
    <row r="1670" spans="1:14" x14ac:dyDescent="0.2">
      <c r="A1670" s="17">
        <v>38226.74</v>
      </c>
      <c r="B1670" s="17"/>
      <c r="C1670" s="17"/>
      <c r="D1670" s="17"/>
      <c r="K1670" s="20">
        <v>46327.360000000001</v>
      </c>
      <c r="L1670" s="20"/>
      <c r="M1670" s="20"/>
      <c r="N1670" s="20"/>
    </row>
    <row r="1671" spans="1:14" x14ac:dyDescent="0.2">
      <c r="A1671" s="17">
        <v>65881.14</v>
      </c>
      <c r="B1671" s="17"/>
      <c r="C1671" s="17"/>
      <c r="D1671" s="17"/>
      <c r="K1671" s="20">
        <v>89868.99</v>
      </c>
      <c r="L1671" s="20"/>
      <c r="M1671" s="20"/>
      <c r="N1671" s="20"/>
    </row>
    <row r="1672" spans="1:14" x14ac:dyDescent="0.2">
      <c r="A1672" s="17">
        <v>38180.35</v>
      </c>
      <c r="B1672" s="17"/>
      <c r="C1672" s="17"/>
      <c r="D1672" s="17"/>
      <c r="K1672" s="20">
        <v>77441.63</v>
      </c>
      <c r="L1672" s="20"/>
      <c r="M1672" s="20"/>
      <c r="N1672" s="20"/>
    </row>
    <row r="1673" spans="1:14" x14ac:dyDescent="0.2">
      <c r="A1673" s="17">
        <v>56018.05</v>
      </c>
      <c r="B1673" s="17"/>
      <c r="C1673" s="17"/>
      <c r="D1673" s="17"/>
      <c r="K1673" s="20">
        <v>81718.05</v>
      </c>
      <c r="L1673" s="20"/>
      <c r="M1673" s="20"/>
      <c r="N1673" s="20"/>
    </row>
    <row r="1674" spans="1:14" x14ac:dyDescent="0.2">
      <c r="A1674" s="17">
        <v>46935.99</v>
      </c>
      <c r="B1674" s="17"/>
      <c r="C1674" s="17"/>
      <c r="D1674" s="17"/>
      <c r="K1674" s="20">
        <v>78286</v>
      </c>
      <c r="L1674" s="20"/>
      <c r="M1674" s="20"/>
      <c r="N1674" s="20"/>
    </row>
    <row r="1675" spans="1:14" x14ac:dyDescent="0.2">
      <c r="A1675" s="17">
        <v>11589.5</v>
      </c>
      <c r="B1675" s="17"/>
      <c r="C1675" s="17"/>
      <c r="D1675" s="17"/>
      <c r="K1675" s="20">
        <v>41456.199999999997</v>
      </c>
      <c r="L1675" s="20"/>
      <c r="M1675" s="20"/>
      <c r="N1675" s="20"/>
    </row>
    <row r="1676" spans="1:14" x14ac:dyDescent="0.2">
      <c r="A1676" s="17">
        <v>25500.14</v>
      </c>
      <c r="B1676" s="17"/>
      <c r="C1676" s="17"/>
      <c r="D1676" s="17"/>
      <c r="K1676" s="20">
        <v>77951.62</v>
      </c>
      <c r="L1676" s="20"/>
      <c r="M1676" s="20"/>
      <c r="N1676" s="20"/>
    </row>
    <row r="1677" spans="1:14" x14ac:dyDescent="0.2">
      <c r="A1677" s="17">
        <v>22809.57</v>
      </c>
      <c r="B1677" s="17"/>
      <c r="C1677" s="17"/>
      <c r="D1677" s="17"/>
      <c r="K1677" s="20">
        <v>42815.72</v>
      </c>
      <c r="L1677" s="20"/>
      <c r="M1677" s="20"/>
      <c r="N1677" s="20"/>
    </row>
    <row r="1678" spans="1:14" x14ac:dyDescent="0.2">
      <c r="A1678" s="17">
        <v>50957.279999999999</v>
      </c>
      <c r="B1678" s="17"/>
      <c r="C1678" s="17"/>
      <c r="D1678" s="17"/>
      <c r="K1678" s="20">
        <v>76530.929999999993</v>
      </c>
      <c r="L1678" s="20"/>
      <c r="M1678" s="20"/>
      <c r="N1678" s="20"/>
    </row>
    <row r="1679" spans="1:14" x14ac:dyDescent="0.2">
      <c r="A1679" s="17">
        <v>12771.53</v>
      </c>
      <c r="B1679" s="17"/>
      <c r="C1679" s="17"/>
      <c r="D1679" s="17"/>
      <c r="K1679" s="20">
        <v>85208.87</v>
      </c>
      <c r="L1679" s="20"/>
      <c r="M1679" s="20"/>
      <c r="N1679" s="20"/>
    </row>
    <row r="1680" spans="1:14" x14ac:dyDescent="0.2">
      <c r="A1680" s="17">
        <v>33709.26</v>
      </c>
      <c r="B1680" s="17"/>
      <c r="C1680" s="17"/>
      <c r="D1680" s="17"/>
      <c r="K1680" s="20">
        <v>65714.83</v>
      </c>
      <c r="L1680" s="20"/>
      <c r="M1680" s="20"/>
      <c r="N1680" s="20"/>
    </row>
    <row r="1681" spans="1:14" x14ac:dyDescent="0.2">
      <c r="A1681" s="17">
        <v>45491.15</v>
      </c>
      <c r="B1681" s="17"/>
      <c r="C1681" s="17"/>
      <c r="D1681" s="17"/>
      <c r="K1681" s="20">
        <v>32626.33</v>
      </c>
      <c r="L1681" s="20"/>
      <c r="M1681" s="20"/>
      <c r="N1681" s="20"/>
    </row>
    <row r="1682" spans="1:14" x14ac:dyDescent="0.2">
      <c r="A1682" s="17">
        <v>15524.39</v>
      </c>
      <c r="B1682" s="17"/>
      <c r="C1682" s="17"/>
      <c r="D1682" s="17"/>
      <c r="K1682" s="20">
        <v>31990.55</v>
      </c>
      <c r="L1682" s="20"/>
      <c r="M1682" s="20"/>
      <c r="N1682" s="20"/>
    </row>
    <row r="1683" spans="1:14" x14ac:dyDescent="0.2">
      <c r="A1683" s="17">
        <v>34988.53</v>
      </c>
      <c r="B1683" s="17"/>
      <c r="C1683" s="17"/>
      <c r="D1683" s="17"/>
      <c r="K1683" s="20">
        <v>33596.480000000003</v>
      </c>
      <c r="L1683" s="20"/>
      <c r="M1683" s="20"/>
      <c r="N1683" s="20"/>
    </row>
    <row r="1684" spans="1:14" x14ac:dyDescent="0.2">
      <c r="A1684" s="17">
        <v>64917</v>
      </c>
      <c r="B1684" s="17"/>
      <c r="C1684" s="17"/>
      <c r="D1684" s="17"/>
      <c r="K1684" s="20">
        <v>28477.37</v>
      </c>
      <c r="L1684" s="20"/>
      <c r="M1684" s="20"/>
      <c r="N1684" s="20"/>
    </row>
    <row r="1685" spans="1:14" x14ac:dyDescent="0.2">
      <c r="A1685" s="17">
        <v>6391.5150000000003</v>
      </c>
      <c r="B1685" s="17"/>
      <c r="C1685" s="17"/>
      <c r="D1685" s="17"/>
      <c r="K1685" s="20">
        <v>54818.44</v>
      </c>
      <c r="L1685" s="20"/>
      <c r="M1685" s="20"/>
      <c r="N1685" s="20"/>
    </row>
    <row r="1686" spans="1:14" x14ac:dyDescent="0.2">
      <c r="A1686" s="17">
        <v>66060.56</v>
      </c>
      <c r="B1686" s="17"/>
      <c r="C1686" s="17"/>
      <c r="D1686" s="17"/>
      <c r="K1686" s="20">
        <v>56342.85</v>
      </c>
      <c r="L1686" s="20"/>
      <c r="M1686" s="20"/>
      <c r="N1686" s="20"/>
    </row>
    <row r="1687" spans="1:14" x14ac:dyDescent="0.2">
      <c r="A1687" s="17">
        <v>48208.28</v>
      </c>
      <c r="B1687" s="17"/>
      <c r="C1687" s="17"/>
      <c r="D1687" s="17"/>
      <c r="K1687" s="20">
        <v>35379.11</v>
      </c>
      <c r="L1687" s="20"/>
      <c r="M1687" s="20"/>
      <c r="N1687" s="20"/>
    </row>
    <row r="1688" spans="1:14" x14ac:dyDescent="0.2">
      <c r="A1688" s="17">
        <v>18521.05</v>
      </c>
      <c r="B1688" s="17"/>
      <c r="C1688" s="17"/>
      <c r="D1688" s="17"/>
      <c r="K1688" s="20">
        <v>112912.9</v>
      </c>
      <c r="L1688" s="20"/>
      <c r="M1688" s="20"/>
      <c r="N1688" s="20"/>
    </row>
    <row r="1689" spans="1:14" x14ac:dyDescent="0.2">
      <c r="A1689" s="17">
        <v>15201.15</v>
      </c>
      <c r="B1689" s="17"/>
      <c r="C1689" s="17"/>
      <c r="D1689" s="17"/>
      <c r="K1689" s="20">
        <v>61838.13</v>
      </c>
      <c r="L1689" s="20"/>
      <c r="M1689" s="20"/>
      <c r="N1689" s="20"/>
    </row>
    <row r="1690" spans="1:14" x14ac:dyDescent="0.2">
      <c r="A1690" s="17">
        <v>49561.64</v>
      </c>
      <c r="B1690" s="17"/>
      <c r="C1690" s="17"/>
      <c r="D1690" s="17"/>
      <c r="K1690" s="20">
        <v>36765.69</v>
      </c>
      <c r="L1690" s="20"/>
      <c r="M1690" s="20"/>
      <c r="N1690" s="20"/>
    </row>
    <row r="1691" spans="1:14" x14ac:dyDescent="0.2">
      <c r="A1691" s="17">
        <v>65548.149999999994</v>
      </c>
      <c r="B1691" s="17"/>
      <c r="C1691" s="17"/>
      <c r="D1691" s="17"/>
      <c r="K1691" s="20">
        <v>110361.3</v>
      </c>
      <c r="L1691" s="20"/>
      <c r="M1691" s="20"/>
      <c r="N1691" s="20"/>
    </row>
    <row r="1692" spans="1:14" x14ac:dyDescent="0.2">
      <c r="A1692" s="17">
        <v>45429.05</v>
      </c>
      <c r="B1692" s="17"/>
      <c r="C1692" s="17"/>
      <c r="D1692" s="17"/>
      <c r="K1692" s="20">
        <v>51036.67</v>
      </c>
      <c r="L1692" s="20"/>
      <c r="M1692" s="20"/>
      <c r="N1692" s="20"/>
    </row>
    <row r="1693" spans="1:14" x14ac:dyDescent="0.2">
      <c r="A1693" s="17">
        <v>14807.23</v>
      </c>
      <c r="B1693" s="17"/>
      <c r="C1693" s="17"/>
      <c r="D1693" s="17"/>
      <c r="K1693" s="20">
        <v>12497.59</v>
      </c>
      <c r="L1693" s="20"/>
      <c r="M1693" s="20"/>
      <c r="N1693" s="20"/>
    </row>
    <row r="1694" spans="1:14" x14ac:dyDescent="0.2">
      <c r="A1694" s="17">
        <v>36595.49</v>
      </c>
      <c r="B1694" s="17"/>
      <c r="C1694" s="17"/>
      <c r="D1694" s="17"/>
      <c r="K1694" s="20">
        <v>65856.649999999994</v>
      </c>
      <c r="L1694" s="20"/>
      <c r="M1694" s="20"/>
      <c r="N1694" s="20"/>
    </row>
    <row r="1695" spans="1:14" x14ac:dyDescent="0.2">
      <c r="A1695" s="17">
        <v>68534.53</v>
      </c>
      <c r="B1695" s="17"/>
      <c r="C1695" s="17"/>
      <c r="D1695" s="17"/>
      <c r="K1695" s="20">
        <v>74600.320000000007</v>
      </c>
      <c r="L1695" s="20"/>
      <c r="M1695" s="20"/>
      <c r="N1695" s="20"/>
    </row>
    <row r="1696" spans="1:14" x14ac:dyDescent="0.2">
      <c r="A1696" s="17">
        <v>16496.53</v>
      </c>
      <c r="B1696" s="17"/>
      <c r="C1696" s="17"/>
      <c r="D1696" s="17"/>
      <c r="K1696" s="20">
        <v>94026.55</v>
      </c>
      <c r="L1696" s="20"/>
      <c r="M1696" s="20"/>
      <c r="N1696" s="20"/>
    </row>
    <row r="1697" spans="1:14" x14ac:dyDescent="0.2">
      <c r="A1697" s="17">
        <v>67736.990000000005</v>
      </c>
      <c r="B1697" s="17"/>
      <c r="C1697" s="17"/>
      <c r="D1697" s="17"/>
      <c r="K1697" s="20">
        <v>47217.59</v>
      </c>
      <c r="L1697" s="20"/>
      <c r="M1697" s="20"/>
      <c r="N1697" s="20"/>
    </row>
    <row r="1698" spans="1:14" x14ac:dyDescent="0.2">
      <c r="A1698" s="17">
        <v>76544.320000000007</v>
      </c>
      <c r="B1698" s="17"/>
      <c r="C1698" s="17"/>
      <c r="D1698" s="17"/>
      <c r="K1698" s="20">
        <v>62858.33</v>
      </c>
      <c r="L1698" s="20"/>
      <c r="M1698" s="20"/>
      <c r="N1698" s="20"/>
    </row>
    <row r="1699" spans="1:14" x14ac:dyDescent="0.2">
      <c r="A1699" s="17">
        <v>28810.97</v>
      </c>
      <c r="B1699" s="17"/>
      <c r="C1699" s="17"/>
      <c r="D1699" s="17"/>
      <c r="K1699" s="20">
        <v>51429.59</v>
      </c>
      <c r="L1699" s="20"/>
      <c r="M1699" s="20"/>
      <c r="N1699" s="20"/>
    </row>
    <row r="1700" spans="1:14" x14ac:dyDescent="0.2">
      <c r="A1700" s="17">
        <v>19481.169999999998</v>
      </c>
      <c r="B1700" s="17"/>
      <c r="C1700" s="17"/>
      <c r="D1700" s="17"/>
      <c r="K1700" s="20">
        <v>64885.33</v>
      </c>
      <c r="L1700" s="20"/>
      <c r="M1700" s="20"/>
      <c r="N1700" s="20"/>
    </row>
    <row r="1701" spans="1:14" x14ac:dyDescent="0.2">
      <c r="A1701" s="17">
        <v>40782.199999999997</v>
      </c>
      <c r="B1701" s="17"/>
      <c r="C1701" s="17"/>
      <c r="D1701" s="17"/>
      <c r="K1701" s="20">
        <v>30743.85</v>
      </c>
      <c r="L1701" s="20"/>
      <c r="M1701" s="20"/>
      <c r="N1701" s="20"/>
    </row>
    <row r="1702" spans="1:14" x14ac:dyDescent="0.2">
      <c r="A1702" s="17">
        <v>64603.38</v>
      </c>
      <c r="B1702" s="17"/>
      <c r="C1702" s="17"/>
      <c r="D1702" s="17"/>
      <c r="K1702" s="20">
        <v>36764.75</v>
      </c>
      <c r="L1702" s="20"/>
      <c r="M1702" s="20"/>
      <c r="N1702" s="20"/>
    </row>
    <row r="1703" spans="1:14" x14ac:dyDescent="0.2">
      <c r="A1703" s="17">
        <v>11860.99</v>
      </c>
      <c r="B1703" s="17"/>
      <c r="C1703" s="17"/>
      <c r="D1703" s="17"/>
      <c r="K1703" s="20">
        <v>80487.75</v>
      </c>
      <c r="L1703" s="20"/>
      <c r="M1703" s="20"/>
      <c r="N1703" s="20"/>
    </row>
    <row r="1704" spans="1:14" x14ac:dyDescent="0.2">
      <c r="A1704" s="17">
        <v>6472.2309999999998</v>
      </c>
      <c r="B1704" s="17"/>
      <c r="C1704" s="17"/>
      <c r="D1704" s="17"/>
      <c r="K1704" s="20">
        <v>12041.16</v>
      </c>
      <c r="L1704" s="20"/>
      <c r="M1704" s="20"/>
      <c r="N1704" s="20"/>
    </row>
    <row r="1705" spans="1:14" x14ac:dyDescent="0.2">
      <c r="A1705" s="17">
        <v>8426.7369999999992</v>
      </c>
      <c r="B1705" s="17"/>
      <c r="C1705" s="17"/>
      <c r="D1705" s="17"/>
      <c r="K1705" s="20">
        <v>156616.70000000001</v>
      </c>
      <c r="L1705" s="20"/>
      <c r="M1705" s="20"/>
      <c r="N1705" s="20"/>
    </row>
    <row r="1706" spans="1:14" x14ac:dyDescent="0.2">
      <c r="A1706" s="17">
        <v>75622.03</v>
      </c>
      <c r="B1706" s="17"/>
      <c r="C1706" s="17"/>
      <c r="D1706" s="17"/>
      <c r="K1706" s="20">
        <v>49066.13</v>
      </c>
      <c r="L1706" s="20"/>
      <c r="M1706" s="20"/>
      <c r="N1706" s="20"/>
    </row>
    <row r="1707" spans="1:14" x14ac:dyDescent="0.2">
      <c r="A1707" s="17">
        <v>6226.2759999999998</v>
      </c>
      <c r="B1707" s="17"/>
      <c r="C1707" s="17"/>
      <c r="D1707" s="17"/>
      <c r="K1707" s="20">
        <v>46096.5</v>
      </c>
      <c r="L1707" s="20"/>
      <c r="M1707" s="20"/>
      <c r="N1707" s="20"/>
    </row>
    <row r="1708" spans="1:14" x14ac:dyDescent="0.2">
      <c r="A1708" s="17">
        <v>25400.71</v>
      </c>
      <c r="B1708" s="17"/>
      <c r="C1708" s="17"/>
      <c r="D1708" s="17"/>
      <c r="K1708" s="20">
        <v>34879.51</v>
      </c>
      <c r="L1708" s="20"/>
      <c r="M1708" s="20"/>
      <c r="N1708" s="20"/>
    </row>
    <row r="1709" spans="1:14" x14ac:dyDescent="0.2">
      <c r="A1709" s="17">
        <v>49418.7</v>
      </c>
      <c r="B1709" s="17"/>
      <c r="C1709" s="17"/>
      <c r="D1709" s="17"/>
      <c r="K1709" s="20">
        <v>58771.07</v>
      </c>
      <c r="L1709" s="20"/>
      <c r="M1709" s="20"/>
      <c r="N1709" s="20"/>
    </row>
    <row r="1710" spans="1:14" x14ac:dyDescent="0.2">
      <c r="A1710" s="17">
        <v>10729.74</v>
      </c>
      <c r="B1710" s="17"/>
      <c r="C1710" s="17"/>
      <c r="D1710" s="17"/>
      <c r="K1710" s="20">
        <v>48764.77</v>
      </c>
      <c r="L1710" s="20"/>
      <c r="M1710" s="20"/>
      <c r="N1710" s="20"/>
    </row>
    <row r="1711" spans="1:14" x14ac:dyDescent="0.2">
      <c r="A1711" s="17">
        <v>33845.5</v>
      </c>
      <c r="B1711" s="17"/>
      <c r="C1711" s="17"/>
      <c r="D1711" s="17"/>
      <c r="K1711" s="20">
        <v>86315.37</v>
      </c>
      <c r="L1711" s="20"/>
      <c r="M1711" s="20"/>
      <c r="N1711" s="20"/>
    </row>
    <row r="1712" spans="1:14" x14ac:dyDescent="0.2">
      <c r="A1712" s="17">
        <v>18793.36</v>
      </c>
      <c r="B1712" s="17"/>
      <c r="C1712" s="17"/>
      <c r="D1712" s="17"/>
      <c r="K1712" s="20">
        <v>74846.350000000006</v>
      </c>
      <c r="L1712" s="20"/>
      <c r="M1712" s="20"/>
      <c r="N1712" s="20"/>
    </row>
    <row r="1713" spans="1:14" x14ac:dyDescent="0.2">
      <c r="A1713" s="17">
        <v>45742.42</v>
      </c>
      <c r="B1713" s="17"/>
      <c r="C1713" s="17"/>
      <c r="D1713" s="17"/>
      <c r="K1713" s="20">
        <v>75347.539999999994</v>
      </c>
      <c r="L1713" s="20"/>
      <c r="M1713" s="20"/>
      <c r="N1713" s="20"/>
    </row>
    <row r="1714" spans="1:14" x14ac:dyDescent="0.2">
      <c r="A1714" s="17">
        <v>37392.400000000001</v>
      </c>
      <c r="B1714" s="17"/>
      <c r="C1714" s="17"/>
      <c r="D1714" s="17"/>
      <c r="K1714" s="20">
        <v>80746.91</v>
      </c>
      <c r="L1714" s="20"/>
      <c r="M1714" s="20"/>
      <c r="N1714" s="20"/>
    </row>
    <row r="1715" spans="1:14" x14ac:dyDescent="0.2">
      <c r="A1715" s="17">
        <v>22785.68</v>
      </c>
      <c r="B1715" s="17"/>
      <c r="C1715" s="17"/>
      <c r="D1715" s="17"/>
      <c r="K1715" s="20">
        <v>71955.009999999995</v>
      </c>
      <c r="L1715" s="20"/>
      <c r="M1715" s="20"/>
      <c r="N1715" s="20"/>
    </row>
    <row r="1716" spans="1:14" x14ac:dyDescent="0.2">
      <c r="A1716" s="17">
        <v>37338.19</v>
      </c>
      <c r="B1716" s="17"/>
      <c r="C1716" s="17"/>
      <c r="D1716" s="17"/>
      <c r="K1716" s="20">
        <v>60810.92</v>
      </c>
      <c r="L1716" s="20"/>
      <c r="M1716" s="20"/>
      <c r="N1716" s="20"/>
    </row>
    <row r="1717" spans="1:14" x14ac:dyDescent="0.2">
      <c r="A1717" s="17">
        <v>5963.3069999999998</v>
      </c>
      <c r="B1717" s="17"/>
      <c r="C1717" s="17"/>
      <c r="D1717" s="17"/>
      <c r="K1717" s="20">
        <v>73597.77</v>
      </c>
      <c r="L1717" s="20"/>
      <c r="M1717" s="20"/>
      <c r="N1717" s="20"/>
    </row>
    <row r="1718" spans="1:14" x14ac:dyDescent="0.2">
      <c r="A1718" s="17">
        <v>17955.53</v>
      </c>
      <c r="B1718" s="17"/>
      <c r="C1718" s="17"/>
      <c r="D1718" s="17"/>
      <c r="K1718" s="20">
        <v>53888.83</v>
      </c>
      <c r="L1718" s="20"/>
      <c r="M1718" s="20"/>
      <c r="N1718" s="20"/>
    </row>
    <row r="1719" spans="1:14" x14ac:dyDescent="0.2">
      <c r="A1719" s="17">
        <v>29259.21</v>
      </c>
      <c r="B1719" s="17"/>
      <c r="C1719" s="17"/>
      <c r="D1719" s="17"/>
      <c r="K1719" s="20">
        <v>78914.289999999994</v>
      </c>
      <c r="L1719" s="20"/>
      <c r="M1719" s="20"/>
      <c r="N1719" s="20"/>
    </row>
    <row r="1720" spans="1:14" x14ac:dyDescent="0.2">
      <c r="A1720" s="17">
        <v>79251.67</v>
      </c>
      <c r="B1720" s="17"/>
      <c r="C1720" s="17"/>
      <c r="D1720" s="17"/>
      <c r="K1720" s="20">
        <v>108479.1</v>
      </c>
      <c r="L1720" s="20"/>
      <c r="M1720" s="20"/>
      <c r="N1720" s="20"/>
    </row>
    <row r="1721" spans="1:14" x14ac:dyDescent="0.2">
      <c r="A1721" s="17">
        <v>63545.599999999999</v>
      </c>
      <c r="B1721" s="17"/>
      <c r="C1721" s="17"/>
      <c r="D1721" s="17"/>
      <c r="K1721" s="20">
        <v>43504.25</v>
      </c>
      <c r="L1721" s="20"/>
      <c r="M1721" s="20"/>
      <c r="N1721" s="20"/>
    </row>
    <row r="1722" spans="1:14" x14ac:dyDescent="0.2">
      <c r="A1722" s="17">
        <v>67683.94</v>
      </c>
      <c r="B1722" s="17"/>
      <c r="C1722" s="17"/>
      <c r="D1722" s="17"/>
      <c r="K1722" s="20">
        <v>102155.2</v>
      </c>
      <c r="L1722" s="20"/>
      <c r="M1722" s="20"/>
      <c r="N1722" s="20"/>
    </row>
    <row r="1723" spans="1:14" x14ac:dyDescent="0.2">
      <c r="A1723" s="17">
        <v>63425.93</v>
      </c>
      <c r="B1723" s="17"/>
      <c r="C1723" s="17"/>
      <c r="D1723" s="17"/>
      <c r="K1723" s="20">
        <v>131541.79999999999</v>
      </c>
      <c r="L1723" s="20"/>
      <c r="M1723" s="20"/>
      <c r="N1723" s="20"/>
    </row>
    <row r="1724" spans="1:14" x14ac:dyDescent="0.2">
      <c r="A1724" s="17">
        <v>30405.3</v>
      </c>
      <c r="B1724" s="17"/>
      <c r="C1724" s="17"/>
      <c r="D1724" s="17"/>
      <c r="K1724" s="20">
        <v>87909.28</v>
      </c>
      <c r="L1724" s="20"/>
      <c r="M1724" s="20"/>
      <c r="N1724" s="20"/>
    </row>
    <row r="1725" spans="1:14" x14ac:dyDescent="0.2">
      <c r="A1725" s="17">
        <v>211580.1</v>
      </c>
      <c r="B1725" s="17"/>
      <c r="C1725" s="17"/>
      <c r="D1725" s="17"/>
      <c r="K1725" s="20">
        <v>75671.100000000006</v>
      </c>
      <c r="L1725" s="20"/>
      <c r="M1725" s="20"/>
      <c r="N1725" s="20"/>
    </row>
    <row r="1726" spans="1:14" x14ac:dyDescent="0.2">
      <c r="A1726" s="17">
        <v>15555.34</v>
      </c>
      <c r="B1726" s="17"/>
      <c r="C1726" s="17"/>
      <c r="D1726" s="17"/>
      <c r="K1726" s="20">
        <v>110755.4</v>
      </c>
      <c r="L1726" s="20"/>
      <c r="M1726" s="20"/>
      <c r="N1726" s="20"/>
    </row>
    <row r="1727" spans="1:14" x14ac:dyDescent="0.2">
      <c r="A1727" s="17">
        <v>30908.11</v>
      </c>
      <c r="B1727" s="17"/>
      <c r="C1727" s="17"/>
      <c r="D1727" s="17"/>
      <c r="K1727" s="20">
        <v>58162.28</v>
      </c>
      <c r="L1727" s="20"/>
      <c r="M1727" s="20"/>
      <c r="N1727" s="20"/>
    </row>
    <row r="1728" spans="1:14" x14ac:dyDescent="0.2">
      <c r="A1728" s="17">
        <v>40020.910000000003</v>
      </c>
      <c r="B1728" s="17"/>
      <c r="C1728" s="17"/>
      <c r="D1728" s="17"/>
      <c r="K1728" s="20">
        <v>18563.25</v>
      </c>
      <c r="L1728" s="20"/>
      <c r="M1728" s="20"/>
      <c r="N1728" s="20"/>
    </row>
    <row r="1729" spans="1:14" x14ac:dyDescent="0.2">
      <c r="A1729" s="17">
        <v>73250.080000000002</v>
      </c>
      <c r="B1729" s="17"/>
      <c r="C1729" s="17"/>
      <c r="D1729" s="17"/>
      <c r="K1729" s="20">
        <v>81235.19</v>
      </c>
      <c r="L1729" s="20"/>
      <c r="M1729" s="20"/>
      <c r="N1729" s="20"/>
    </row>
    <row r="1730" spans="1:14" x14ac:dyDescent="0.2">
      <c r="A1730" s="17">
        <v>14535.29</v>
      </c>
      <c r="B1730" s="17"/>
      <c r="C1730" s="17"/>
      <c r="D1730" s="17"/>
      <c r="K1730" s="20">
        <v>71159.89</v>
      </c>
      <c r="L1730" s="20"/>
      <c r="M1730" s="20"/>
      <c r="N1730" s="20"/>
    </row>
    <row r="1731" spans="1:14" x14ac:dyDescent="0.2">
      <c r="A1731" s="17">
        <v>62211.27</v>
      </c>
      <c r="B1731" s="17"/>
      <c r="C1731" s="17"/>
      <c r="D1731" s="17"/>
      <c r="K1731" s="20">
        <v>34964.370000000003</v>
      </c>
      <c r="L1731" s="20"/>
      <c r="M1731" s="20"/>
      <c r="N1731" s="20"/>
    </row>
    <row r="1732" spans="1:14" x14ac:dyDescent="0.2">
      <c r="A1732" s="17">
        <v>29085.32</v>
      </c>
      <c r="B1732" s="17"/>
      <c r="C1732" s="17"/>
      <c r="D1732" s="17"/>
      <c r="K1732" s="20">
        <v>62078.32</v>
      </c>
      <c r="L1732" s="20"/>
      <c r="M1732" s="20"/>
      <c r="N1732" s="20"/>
    </row>
    <row r="1733" spans="1:14" x14ac:dyDescent="0.2">
      <c r="A1733" s="17">
        <v>52157.78</v>
      </c>
      <c r="B1733" s="17"/>
      <c r="C1733" s="17"/>
      <c r="D1733" s="17"/>
      <c r="K1733" s="20">
        <v>52894.02</v>
      </c>
      <c r="L1733" s="20"/>
      <c r="M1733" s="20"/>
      <c r="N1733" s="20"/>
    </row>
    <row r="1734" spans="1:14" x14ac:dyDescent="0.2">
      <c r="A1734" s="17">
        <v>36783.58</v>
      </c>
      <c r="B1734" s="17"/>
      <c r="C1734" s="17"/>
      <c r="D1734" s="17"/>
      <c r="K1734" s="20">
        <v>48568.22</v>
      </c>
      <c r="L1734" s="20"/>
      <c r="M1734" s="20"/>
      <c r="N1734" s="20"/>
    </row>
    <row r="1735" spans="1:14" x14ac:dyDescent="0.2">
      <c r="A1735" s="17">
        <v>25821.14</v>
      </c>
      <c r="B1735" s="17"/>
      <c r="C1735" s="17"/>
      <c r="D1735" s="17"/>
      <c r="K1735" s="20">
        <v>53554.33</v>
      </c>
      <c r="L1735" s="20"/>
      <c r="M1735" s="20"/>
      <c r="N1735" s="20"/>
    </row>
    <row r="1736" spans="1:14" x14ac:dyDescent="0.2">
      <c r="A1736" s="17">
        <v>80767.64</v>
      </c>
      <c r="B1736" s="17"/>
      <c r="C1736" s="17"/>
      <c r="D1736" s="17"/>
      <c r="K1736" s="20">
        <v>80670.22</v>
      </c>
      <c r="L1736" s="20"/>
      <c r="M1736" s="20"/>
      <c r="N1736" s="20"/>
    </row>
    <row r="1737" spans="1:14" x14ac:dyDescent="0.2">
      <c r="A1737" s="17">
        <v>19137.41</v>
      </c>
      <c r="B1737" s="17"/>
      <c r="C1737" s="17"/>
      <c r="D1737" s="17"/>
      <c r="K1737" s="20">
        <v>62152.9</v>
      </c>
      <c r="L1737" s="20"/>
      <c r="M1737" s="20"/>
      <c r="N1737" s="20"/>
    </row>
    <row r="1738" spans="1:14" x14ac:dyDescent="0.2">
      <c r="A1738" s="17">
        <v>29649.17</v>
      </c>
      <c r="B1738" s="17"/>
      <c r="C1738" s="17"/>
      <c r="D1738" s="17"/>
      <c r="K1738" s="20">
        <v>79130.509999999995</v>
      </c>
      <c r="L1738" s="20"/>
      <c r="M1738" s="20"/>
      <c r="N1738" s="20"/>
    </row>
    <row r="1739" spans="1:14" x14ac:dyDescent="0.2">
      <c r="A1739" s="17">
        <v>27634.18</v>
      </c>
      <c r="B1739" s="17"/>
      <c r="C1739" s="17"/>
      <c r="D1739" s="17"/>
      <c r="K1739" s="20">
        <v>53637.07</v>
      </c>
      <c r="L1739" s="20"/>
      <c r="M1739" s="20"/>
      <c r="N1739" s="20"/>
    </row>
    <row r="1740" spans="1:14" x14ac:dyDescent="0.2">
      <c r="A1740" s="17">
        <v>42922</v>
      </c>
      <c r="B1740" s="17"/>
      <c r="C1740" s="17"/>
      <c r="D1740" s="17"/>
      <c r="K1740" s="20">
        <v>21879.49</v>
      </c>
      <c r="L1740" s="20"/>
      <c r="M1740" s="20"/>
      <c r="N1740" s="20"/>
    </row>
    <row r="1741" spans="1:14" x14ac:dyDescent="0.2">
      <c r="A1741" s="17">
        <v>30094.18</v>
      </c>
      <c r="B1741" s="17"/>
      <c r="C1741" s="17"/>
      <c r="D1741" s="17"/>
      <c r="K1741" s="20">
        <v>51638.95</v>
      </c>
      <c r="L1741" s="20"/>
      <c r="M1741" s="20"/>
      <c r="N1741" s="20"/>
    </row>
    <row r="1742" spans="1:14" x14ac:dyDescent="0.2">
      <c r="A1742" s="17">
        <v>17280.8</v>
      </c>
      <c r="B1742" s="17"/>
      <c r="C1742" s="17"/>
      <c r="D1742" s="17"/>
      <c r="K1742" s="20">
        <v>39209.129999999997</v>
      </c>
      <c r="L1742" s="20"/>
      <c r="M1742" s="20"/>
      <c r="N1742" s="20"/>
    </row>
    <row r="1743" spans="1:14" x14ac:dyDescent="0.2">
      <c r="A1743" s="17">
        <v>52475.72</v>
      </c>
      <c r="B1743" s="17"/>
      <c r="C1743" s="17"/>
      <c r="D1743" s="17"/>
      <c r="K1743" s="20">
        <v>40482.47</v>
      </c>
      <c r="L1743" s="20"/>
      <c r="M1743" s="20"/>
      <c r="N1743" s="20"/>
    </row>
    <row r="1744" spans="1:14" x14ac:dyDescent="0.2">
      <c r="A1744" s="17">
        <v>25148.6</v>
      </c>
      <c r="B1744" s="17"/>
      <c r="C1744" s="17"/>
      <c r="D1744" s="17"/>
      <c r="K1744" s="20">
        <v>82220.89</v>
      </c>
      <c r="L1744" s="20"/>
      <c r="M1744" s="20"/>
      <c r="N1744" s="20"/>
    </row>
    <row r="1745" spans="1:14" x14ac:dyDescent="0.2">
      <c r="A1745" s="17">
        <v>61026.91</v>
      </c>
      <c r="B1745" s="17"/>
      <c r="C1745" s="17"/>
      <c r="D1745" s="17"/>
      <c r="K1745" s="20">
        <v>55038.01</v>
      </c>
      <c r="L1745" s="20"/>
      <c r="M1745" s="20"/>
      <c r="N1745" s="20"/>
    </row>
    <row r="1746" spans="1:14" x14ac:dyDescent="0.2">
      <c r="A1746" s="17">
        <v>7154.5990000000002</v>
      </c>
      <c r="B1746" s="17"/>
      <c r="C1746" s="17"/>
      <c r="D1746" s="17"/>
      <c r="K1746" s="20">
        <v>77596.77</v>
      </c>
      <c r="L1746" s="20"/>
      <c r="M1746" s="20"/>
      <c r="N1746" s="20"/>
    </row>
    <row r="1747" spans="1:14" x14ac:dyDescent="0.2">
      <c r="A1747" s="17">
        <v>25470.65</v>
      </c>
      <c r="B1747" s="17"/>
      <c r="C1747" s="17"/>
      <c r="D1747" s="17"/>
      <c r="K1747" s="20">
        <v>63620.83</v>
      </c>
      <c r="L1747" s="20"/>
      <c r="M1747" s="20"/>
      <c r="N1747" s="20"/>
    </row>
    <row r="1748" spans="1:14" x14ac:dyDescent="0.2">
      <c r="A1748" s="17">
        <v>18599.41</v>
      </c>
      <c r="B1748" s="17"/>
      <c r="C1748" s="17"/>
      <c r="D1748" s="17"/>
      <c r="K1748" s="20">
        <v>84663.22</v>
      </c>
      <c r="L1748" s="20"/>
      <c r="M1748" s="20"/>
      <c r="N1748" s="20"/>
    </row>
    <row r="1749" spans="1:14" x14ac:dyDescent="0.2">
      <c r="A1749" s="17">
        <v>74649.89</v>
      </c>
      <c r="B1749" s="17"/>
      <c r="C1749" s="17"/>
      <c r="D1749" s="17"/>
      <c r="K1749" s="20">
        <v>60051.22</v>
      </c>
      <c r="L1749" s="20"/>
      <c r="M1749" s="20"/>
      <c r="N1749" s="20"/>
    </row>
    <row r="1750" spans="1:14" x14ac:dyDescent="0.2">
      <c r="A1750" s="17">
        <v>30223.439999999999</v>
      </c>
      <c r="B1750" s="17"/>
      <c r="C1750" s="17"/>
      <c r="D1750" s="17"/>
      <c r="K1750" s="20">
        <v>66302.289999999994</v>
      </c>
      <c r="L1750" s="20"/>
      <c r="M1750" s="20"/>
      <c r="N1750" s="20"/>
    </row>
    <row r="1751" spans="1:14" x14ac:dyDescent="0.2">
      <c r="A1751" s="17">
        <v>117272.9</v>
      </c>
      <c r="B1751" s="17"/>
      <c r="C1751" s="17"/>
      <c r="D1751" s="17"/>
      <c r="K1751" s="20">
        <v>60530.04</v>
      </c>
      <c r="L1751" s="20"/>
      <c r="M1751" s="20"/>
      <c r="N1751" s="20"/>
    </row>
    <row r="1752" spans="1:14" x14ac:dyDescent="0.2">
      <c r="A1752" s="17">
        <v>43179.24</v>
      </c>
      <c r="B1752" s="17"/>
      <c r="C1752" s="17"/>
      <c r="D1752" s="17"/>
      <c r="K1752" s="20">
        <v>75932.149999999994</v>
      </c>
      <c r="L1752" s="20"/>
      <c r="M1752" s="20"/>
      <c r="N1752" s="20"/>
    </row>
    <row r="1753" spans="1:14" x14ac:dyDescent="0.2">
      <c r="A1753" s="17">
        <v>77574.990000000005</v>
      </c>
      <c r="B1753" s="17"/>
      <c r="C1753" s="17"/>
      <c r="D1753" s="17"/>
      <c r="K1753" s="20">
        <v>29547.7</v>
      </c>
      <c r="L1753" s="20"/>
      <c r="M1753" s="20"/>
      <c r="N1753" s="20"/>
    </row>
    <row r="1754" spans="1:14" x14ac:dyDescent="0.2">
      <c r="A1754" s="17">
        <v>27063.67</v>
      </c>
      <c r="B1754" s="17"/>
      <c r="C1754" s="17"/>
      <c r="D1754" s="17"/>
      <c r="K1754" s="20">
        <v>68024.899999999994</v>
      </c>
      <c r="L1754" s="20"/>
      <c r="M1754" s="20"/>
      <c r="N1754" s="20"/>
    </row>
    <row r="1755" spans="1:14" x14ac:dyDescent="0.2">
      <c r="A1755" s="17">
        <v>51887</v>
      </c>
      <c r="B1755" s="17"/>
      <c r="C1755" s="17"/>
      <c r="D1755" s="17"/>
      <c r="K1755" s="20">
        <v>68856.679999999993</v>
      </c>
      <c r="L1755" s="20"/>
      <c r="M1755" s="20"/>
      <c r="N1755" s="20"/>
    </row>
    <row r="1756" spans="1:14" x14ac:dyDescent="0.2">
      <c r="A1756" s="17">
        <v>94367.71</v>
      </c>
      <c r="B1756" s="17"/>
      <c r="C1756" s="17"/>
      <c r="D1756" s="17"/>
      <c r="K1756" s="20">
        <v>63761.14</v>
      </c>
      <c r="L1756" s="20"/>
      <c r="M1756" s="20"/>
      <c r="N1756" s="20"/>
    </row>
    <row r="1757" spans="1:14" x14ac:dyDescent="0.2">
      <c r="A1757" s="17">
        <v>122546.4</v>
      </c>
      <c r="B1757" s="17"/>
      <c r="C1757" s="17"/>
      <c r="D1757" s="17"/>
      <c r="K1757" s="20">
        <v>85037.22</v>
      </c>
      <c r="L1757" s="20"/>
      <c r="M1757" s="20"/>
      <c r="N1757" s="20"/>
    </row>
    <row r="1758" spans="1:14" x14ac:dyDescent="0.2">
      <c r="A1758" s="17">
        <v>44894.2</v>
      </c>
      <c r="B1758" s="17"/>
      <c r="C1758" s="17"/>
      <c r="D1758" s="17"/>
      <c r="K1758" s="20">
        <v>41920.25</v>
      </c>
      <c r="L1758" s="20"/>
      <c r="M1758" s="20"/>
      <c r="N1758" s="20"/>
    </row>
    <row r="1759" spans="1:14" x14ac:dyDescent="0.2">
      <c r="A1759" s="17">
        <v>121085.6</v>
      </c>
      <c r="B1759" s="17"/>
      <c r="C1759" s="17"/>
      <c r="D1759" s="17"/>
      <c r="K1759" s="20">
        <v>67757.55</v>
      </c>
      <c r="L1759" s="20"/>
      <c r="M1759" s="20"/>
      <c r="N1759" s="20"/>
    </row>
    <row r="1760" spans="1:14" x14ac:dyDescent="0.2">
      <c r="A1760" s="17">
        <v>77425.649999999994</v>
      </c>
      <c r="B1760" s="17"/>
      <c r="C1760" s="17"/>
      <c r="D1760" s="17"/>
      <c r="K1760" s="20">
        <v>87565.08</v>
      </c>
      <c r="L1760" s="20"/>
      <c r="M1760" s="20"/>
      <c r="N1760" s="20"/>
    </row>
    <row r="1761" spans="1:14" x14ac:dyDescent="0.2">
      <c r="A1761" s="17">
        <v>26159.24</v>
      </c>
      <c r="B1761" s="17"/>
      <c r="C1761" s="17"/>
      <c r="D1761" s="17"/>
      <c r="K1761" s="20">
        <v>86193.85</v>
      </c>
      <c r="L1761" s="20"/>
      <c r="M1761" s="20"/>
      <c r="N1761" s="20"/>
    </row>
    <row r="1762" spans="1:14" x14ac:dyDescent="0.2">
      <c r="A1762" s="17">
        <v>19362.96</v>
      </c>
      <c r="B1762" s="17"/>
      <c r="C1762" s="17"/>
      <c r="D1762" s="17"/>
      <c r="K1762" s="20">
        <v>88686.88</v>
      </c>
      <c r="L1762" s="20"/>
      <c r="M1762" s="20"/>
      <c r="N1762" s="20"/>
    </row>
    <row r="1763" spans="1:14" x14ac:dyDescent="0.2">
      <c r="A1763" s="17">
        <v>19953.79</v>
      </c>
      <c r="B1763" s="17"/>
      <c r="C1763" s="17"/>
      <c r="D1763" s="17"/>
      <c r="K1763" s="20">
        <v>19087.72</v>
      </c>
      <c r="L1763" s="20"/>
      <c r="M1763" s="20"/>
      <c r="N1763" s="20"/>
    </row>
    <row r="1764" spans="1:14" x14ac:dyDescent="0.2">
      <c r="A1764" s="17">
        <v>8914.8819999999996</v>
      </c>
      <c r="B1764" s="17"/>
      <c r="C1764" s="17"/>
      <c r="D1764" s="17"/>
      <c r="K1764" s="20">
        <v>47028.86</v>
      </c>
      <c r="L1764" s="20"/>
      <c r="M1764" s="20"/>
      <c r="N1764" s="20"/>
    </row>
    <row r="1765" spans="1:14" x14ac:dyDescent="0.2">
      <c r="A1765" s="17">
        <v>34521.870000000003</v>
      </c>
      <c r="B1765" s="17"/>
      <c r="C1765" s="17"/>
      <c r="D1765" s="17"/>
      <c r="K1765" s="20">
        <v>75437.919999999998</v>
      </c>
      <c r="L1765" s="20"/>
      <c r="M1765" s="20"/>
      <c r="N1765" s="20"/>
    </row>
    <row r="1766" spans="1:14" x14ac:dyDescent="0.2">
      <c r="A1766" s="17">
        <v>114088</v>
      </c>
      <c r="B1766" s="17"/>
      <c r="C1766" s="17"/>
      <c r="D1766" s="17"/>
      <c r="K1766" s="20">
        <v>48968.88</v>
      </c>
      <c r="L1766" s="20"/>
      <c r="M1766" s="20"/>
      <c r="N1766" s="20"/>
    </row>
    <row r="1767" spans="1:14" x14ac:dyDescent="0.2">
      <c r="A1767" s="17">
        <v>35231.5</v>
      </c>
      <c r="B1767" s="17"/>
      <c r="C1767" s="17"/>
      <c r="D1767" s="17"/>
      <c r="K1767" s="20">
        <v>42660.46</v>
      </c>
      <c r="L1767" s="20"/>
      <c r="M1767" s="20"/>
      <c r="N1767" s="20"/>
    </row>
    <row r="1768" spans="1:14" x14ac:dyDescent="0.2">
      <c r="A1768" s="17">
        <v>52041.75</v>
      </c>
      <c r="B1768" s="17"/>
      <c r="C1768" s="17"/>
      <c r="D1768" s="17"/>
      <c r="K1768" s="20">
        <v>60503.63</v>
      </c>
      <c r="L1768" s="20"/>
      <c r="M1768" s="20"/>
      <c r="N1768" s="20"/>
    </row>
    <row r="1769" spans="1:14" x14ac:dyDescent="0.2">
      <c r="A1769" s="17">
        <v>42799.96</v>
      </c>
      <c r="B1769" s="17"/>
      <c r="C1769" s="17"/>
      <c r="D1769" s="17"/>
      <c r="K1769" s="20">
        <v>84965.24</v>
      </c>
      <c r="L1769" s="20"/>
      <c r="M1769" s="20"/>
      <c r="N1769" s="20"/>
    </row>
    <row r="1770" spans="1:14" x14ac:dyDescent="0.2">
      <c r="A1770" s="17">
        <v>17016.52</v>
      </c>
      <c r="B1770" s="17"/>
      <c r="C1770" s="17"/>
      <c r="D1770" s="17"/>
      <c r="K1770" s="20">
        <v>68428.210000000006</v>
      </c>
      <c r="L1770" s="20"/>
      <c r="M1770" s="20"/>
      <c r="N1770" s="20"/>
    </row>
    <row r="1771" spans="1:14" x14ac:dyDescent="0.2">
      <c r="A1771" s="17">
        <v>17274.3</v>
      </c>
      <c r="B1771" s="17"/>
      <c r="C1771" s="17"/>
      <c r="D1771" s="17"/>
      <c r="K1771" s="20">
        <v>97066.1</v>
      </c>
      <c r="L1771" s="20"/>
      <c r="M1771" s="20"/>
      <c r="N1771" s="20"/>
    </row>
    <row r="1772" spans="1:14" x14ac:dyDescent="0.2">
      <c r="A1772" s="17">
        <v>27831.21</v>
      </c>
      <c r="B1772" s="17"/>
      <c r="C1772" s="17"/>
      <c r="D1772" s="17"/>
      <c r="K1772" s="20">
        <v>71399.5</v>
      </c>
      <c r="L1772" s="20"/>
      <c r="M1772" s="20"/>
      <c r="N1772" s="20"/>
    </row>
    <row r="1773" spans="1:14" x14ac:dyDescent="0.2">
      <c r="A1773" s="17">
        <v>44741.05</v>
      </c>
      <c r="B1773" s="17"/>
      <c r="C1773" s="17"/>
      <c r="D1773" s="17"/>
      <c r="K1773" s="20">
        <v>20825.09</v>
      </c>
      <c r="L1773" s="20"/>
      <c r="M1773" s="20"/>
      <c r="N1773" s="20"/>
    </row>
    <row r="1774" spans="1:14" x14ac:dyDescent="0.2">
      <c r="A1774" s="17">
        <v>23848.400000000001</v>
      </c>
      <c r="B1774" s="17"/>
      <c r="C1774" s="17"/>
      <c r="D1774" s="17"/>
      <c r="K1774" s="20">
        <v>115565.3</v>
      </c>
      <c r="L1774" s="20"/>
      <c r="M1774" s="20"/>
      <c r="N1774" s="20"/>
    </row>
    <row r="1775" spans="1:14" x14ac:dyDescent="0.2">
      <c r="A1775" s="17">
        <v>25768.63</v>
      </c>
      <c r="B1775" s="17"/>
      <c r="C1775" s="17"/>
      <c r="D1775" s="17"/>
      <c r="K1775" s="20">
        <v>98605.04</v>
      </c>
      <c r="L1775" s="20"/>
      <c r="M1775" s="20"/>
      <c r="N1775" s="20"/>
    </row>
    <row r="1776" spans="1:14" x14ac:dyDescent="0.2">
      <c r="A1776" s="17">
        <v>9075.56</v>
      </c>
      <c r="B1776" s="17"/>
      <c r="C1776" s="17"/>
      <c r="D1776" s="17"/>
      <c r="K1776" s="20">
        <v>67731.02</v>
      </c>
      <c r="L1776" s="20"/>
      <c r="M1776" s="20"/>
      <c r="N1776" s="20"/>
    </row>
    <row r="1777" spans="1:14" x14ac:dyDescent="0.2">
      <c r="A1777" s="17">
        <v>14060.9</v>
      </c>
      <c r="B1777" s="17"/>
      <c r="C1777" s="17"/>
      <c r="D1777" s="17"/>
      <c r="K1777" s="20">
        <v>42997.78</v>
      </c>
      <c r="L1777" s="20"/>
      <c r="M1777" s="20"/>
      <c r="N1777" s="20"/>
    </row>
    <row r="1778" spans="1:14" x14ac:dyDescent="0.2">
      <c r="A1778" s="17">
        <v>52379.68</v>
      </c>
      <c r="B1778" s="17"/>
      <c r="C1778" s="17"/>
      <c r="D1778" s="17"/>
      <c r="K1778" s="20">
        <v>87228.29</v>
      </c>
      <c r="L1778" s="20"/>
      <c r="M1778" s="20"/>
      <c r="N1778" s="20"/>
    </row>
    <row r="1779" spans="1:14" x14ac:dyDescent="0.2">
      <c r="A1779" s="17">
        <v>89640.58</v>
      </c>
      <c r="B1779" s="17"/>
      <c r="C1779" s="17"/>
      <c r="D1779" s="17"/>
      <c r="K1779" s="20">
        <v>74140.12</v>
      </c>
      <c r="L1779" s="20"/>
      <c r="M1779" s="20"/>
      <c r="N1779" s="20"/>
    </row>
    <row r="1780" spans="1:14" x14ac:dyDescent="0.2">
      <c r="A1780" s="17">
        <v>26293.69</v>
      </c>
      <c r="B1780" s="17"/>
      <c r="C1780" s="17"/>
      <c r="D1780" s="17"/>
      <c r="K1780" s="20">
        <v>53520</v>
      </c>
      <c r="L1780" s="20"/>
      <c r="M1780" s="20"/>
      <c r="N1780" s="20"/>
    </row>
    <row r="1781" spans="1:14" x14ac:dyDescent="0.2">
      <c r="A1781" s="17">
        <v>37039.839999999997</v>
      </c>
      <c r="B1781" s="17"/>
      <c r="C1781" s="17"/>
      <c r="D1781" s="17"/>
      <c r="K1781" s="20">
        <v>16483.59</v>
      </c>
      <c r="L1781" s="20"/>
      <c r="M1781" s="20"/>
      <c r="N1781" s="20"/>
    </row>
    <row r="1782" spans="1:14" x14ac:dyDescent="0.2">
      <c r="A1782" s="17">
        <v>72118.399999999994</v>
      </c>
      <c r="B1782" s="17"/>
      <c r="C1782" s="17"/>
      <c r="D1782" s="17"/>
      <c r="K1782" s="20">
        <v>44584.87</v>
      </c>
      <c r="L1782" s="20"/>
      <c r="M1782" s="20"/>
      <c r="N1782" s="20"/>
    </row>
    <row r="1783" spans="1:14" x14ac:dyDescent="0.2">
      <c r="A1783" s="17">
        <v>46745.59</v>
      </c>
      <c r="B1783" s="17"/>
      <c r="C1783" s="17"/>
      <c r="D1783" s="17"/>
      <c r="K1783" s="20">
        <v>40832.120000000003</v>
      </c>
      <c r="L1783" s="20"/>
      <c r="M1783" s="20"/>
      <c r="N1783" s="20"/>
    </row>
    <row r="1784" spans="1:14" x14ac:dyDescent="0.2">
      <c r="A1784" s="17">
        <v>90906.37</v>
      </c>
      <c r="B1784" s="17"/>
      <c r="C1784" s="17"/>
      <c r="D1784" s="17"/>
      <c r="K1784" s="20">
        <v>88854.05</v>
      </c>
      <c r="L1784" s="20"/>
      <c r="M1784" s="20"/>
      <c r="N1784" s="20"/>
    </row>
    <row r="1785" spans="1:14" x14ac:dyDescent="0.2">
      <c r="A1785" s="17">
        <v>15847.26</v>
      </c>
      <c r="B1785" s="17"/>
      <c r="C1785" s="17"/>
      <c r="D1785" s="17"/>
      <c r="K1785" s="20">
        <v>46276.73</v>
      </c>
      <c r="L1785" s="20"/>
      <c r="M1785" s="20"/>
      <c r="N1785" s="20"/>
    </row>
    <row r="1786" spans="1:14" x14ac:dyDescent="0.2">
      <c r="A1786" s="17">
        <v>5276.2359999999999</v>
      </c>
      <c r="B1786" s="17"/>
      <c r="C1786" s="17"/>
      <c r="D1786" s="17"/>
      <c r="K1786" s="20">
        <v>84912.67</v>
      </c>
      <c r="L1786" s="20"/>
      <c r="M1786" s="20"/>
      <c r="N1786" s="20"/>
    </row>
    <row r="1787" spans="1:14" x14ac:dyDescent="0.2">
      <c r="A1787" s="17">
        <v>55689.08</v>
      </c>
      <c r="B1787" s="17"/>
      <c r="C1787" s="17"/>
      <c r="D1787" s="17"/>
      <c r="K1787" s="20">
        <v>75881.52</v>
      </c>
      <c r="L1787" s="20"/>
      <c r="M1787" s="20"/>
      <c r="N1787" s="20"/>
    </row>
    <row r="1788" spans="1:14" x14ac:dyDescent="0.2">
      <c r="A1788" s="17">
        <v>87902.96</v>
      </c>
      <c r="B1788" s="17"/>
      <c r="C1788" s="17"/>
      <c r="D1788" s="17"/>
      <c r="K1788" s="20">
        <v>55610.63</v>
      </c>
      <c r="L1788" s="20"/>
      <c r="M1788" s="20"/>
      <c r="N1788" s="20"/>
    </row>
    <row r="1789" spans="1:14" x14ac:dyDescent="0.2">
      <c r="A1789" s="17">
        <v>47060.34</v>
      </c>
      <c r="B1789" s="17"/>
      <c r="C1789" s="17"/>
      <c r="D1789" s="17"/>
      <c r="K1789" s="20">
        <v>14791.15</v>
      </c>
      <c r="L1789" s="20"/>
      <c r="M1789" s="20"/>
      <c r="N1789" s="20"/>
    </row>
    <row r="1790" spans="1:14" x14ac:dyDescent="0.2">
      <c r="A1790" s="17">
        <v>16215.72</v>
      </c>
      <c r="B1790" s="17"/>
      <c r="C1790" s="17"/>
      <c r="D1790" s="17"/>
      <c r="K1790" s="20">
        <v>61553</v>
      </c>
      <c r="L1790" s="20"/>
      <c r="M1790" s="20"/>
      <c r="N1790" s="20"/>
    </row>
    <row r="1791" spans="1:14" x14ac:dyDescent="0.2">
      <c r="A1791" s="17">
        <v>54001.3</v>
      </c>
      <c r="B1791" s="17"/>
      <c r="C1791" s="17"/>
      <c r="D1791" s="17"/>
      <c r="K1791" s="20">
        <v>41313.5</v>
      </c>
      <c r="L1791" s="20"/>
      <c r="M1791" s="20"/>
      <c r="N1791" s="20"/>
    </row>
    <row r="1792" spans="1:14" x14ac:dyDescent="0.2">
      <c r="A1792" s="17">
        <v>28107.96</v>
      </c>
      <c r="B1792" s="17"/>
      <c r="C1792" s="17"/>
      <c r="D1792" s="17"/>
      <c r="K1792" s="20">
        <v>31604.75</v>
      </c>
      <c r="L1792" s="20"/>
      <c r="M1792" s="20"/>
      <c r="N1792" s="20"/>
    </row>
    <row r="1793" spans="1:14" x14ac:dyDescent="0.2">
      <c r="A1793" s="17">
        <v>28292.54</v>
      </c>
      <c r="B1793" s="17"/>
      <c r="C1793" s="17"/>
      <c r="D1793" s="17"/>
      <c r="K1793" s="20">
        <v>16501.330000000002</v>
      </c>
      <c r="L1793" s="20"/>
      <c r="M1793" s="20"/>
      <c r="N1793" s="20"/>
    </row>
    <row r="1794" spans="1:14" x14ac:dyDescent="0.2">
      <c r="A1794" s="17">
        <v>64277.41</v>
      </c>
      <c r="B1794" s="17"/>
      <c r="C1794" s="17"/>
      <c r="D1794" s="17"/>
      <c r="K1794" s="20">
        <v>17130.61</v>
      </c>
      <c r="L1794" s="20"/>
      <c r="M1794" s="20"/>
      <c r="N1794" s="20"/>
    </row>
    <row r="1795" spans="1:14" x14ac:dyDescent="0.2">
      <c r="A1795" s="17">
        <v>41293</v>
      </c>
      <c r="B1795" s="17"/>
      <c r="C1795" s="17"/>
      <c r="D1795" s="17"/>
      <c r="K1795" s="20">
        <v>14528.21</v>
      </c>
      <c r="L1795" s="20"/>
      <c r="M1795" s="20"/>
      <c r="N1795" s="20"/>
    </row>
    <row r="1796" spans="1:14" x14ac:dyDescent="0.2">
      <c r="A1796" s="17">
        <v>18326.79</v>
      </c>
      <c r="B1796" s="17"/>
      <c r="C1796" s="17"/>
      <c r="D1796" s="17"/>
      <c r="K1796" s="20">
        <v>113706.2</v>
      </c>
      <c r="L1796" s="20"/>
      <c r="M1796" s="20"/>
      <c r="N1796" s="20"/>
    </row>
    <row r="1797" spans="1:14" x14ac:dyDescent="0.2">
      <c r="A1797" s="17">
        <v>132551.79999999999</v>
      </c>
      <c r="B1797" s="17"/>
      <c r="C1797" s="17"/>
      <c r="D1797" s="17"/>
      <c r="K1797" s="20">
        <v>15251.91</v>
      </c>
      <c r="L1797" s="20"/>
      <c r="M1797" s="20"/>
      <c r="N1797" s="20"/>
    </row>
    <row r="1798" spans="1:14" x14ac:dyDescent="0.2">
      <c r="A1798" s="17">
        <v>38297.589999999997</v>
      </c>
      <c r="B1798" s="17"/>
      <c r="C1798" s="17"/>
      <c r="D1798" s="17"/>
      <c r="K1798" s="20">
        <v>69828</v>
      </c>
      <c r="L1798" s="20"/>
      <c r="M1798" s="20"/>
      <c r="N1798" s="20"/>
    </row>
    <row r="1799" spans="1:14" x14ac:dyDescent="0.2">
      <c r="A1799" s="17">
        <v>26376.51</v>
      </c>
      <c r="B1799" s="17"/>
      <c r="C1799" s="17"/>
      <c r="D1799" s="17"/>
      <c r="K1799" s="20">
        <v>58406.37</v>
      </c>
      <c r="L1799" s="20"/>
      <c r="M1799" s="20"/>
      <c r="N1799" s="20"/>
    </row>
    <row r="1800" spans="1:14" x14ac:dyDescent="0.2">
      <c r="A1800" s="17">
        <v>30388.639999999999</v>
      </c>
      <c r="B1800" s="17"/>
      <c r="C1800" s="17"/>
      <c r="D1800" s="17"/>
      <c r="K1800" s="20">
        <v>18397.21</v>
      </c>
      <c r="L1800" s="20"/>
      <c r="M1800" s="20"/>
      <c r="N1800" s="20"/>
    </row>
    <row r="1801" spans="1:14" x14ac:dyDescent="0.2">
      <c r="A1801" s="17">
        <v>54067.71</v>
      </c>
      <c r="B1801" s="17"/>
      <c r="C1801" s="17"/>
      <c r="D1801" s="17"/>
      <c r="K1801" s="20">
        <v>44002.1</v>
      </c>
      <c r="L1801" s="20"/>
      <c r="M1801" s="20"/>
      <c r="N1801" s="20"/>
    </row>
    <row r="1802" spans="1:14" x14ac:dyDescent="0.2">
      <c r="A1802" s="17">
        <v>172799.4</v>
      </c>
      <c r="B1802" s="17"/>
      <c r="C1802" s="17"/>
      <c r="D1802" s="17"/>
      <c r="K1802" s="20">
        <v>35634.89</v>
      </c>
      <c r="L1802" s="20"/>
      <c r="M1802" s="20"/>
      <c r="N1802" s="20"/>
    </row>
    <row r="1803" spans="1:14" x14ac:dyDescent="0.2">
      <c r="A1803" s="17">
        <v>30592</v>
      </c>
      <c r="B1803" s="17"/>
      <c r="C1803" s="17"/>
      <c r="D1803" s="17"/>
      <c r="K1803" s="20">
        <v>57320.74</v>
      </c>
      <c r="L1803" s="20"/>
      <c r="M1803" s="20"/>
      <c r="N1803" s="20"/>
    </row>
    <row r="1804" spans="1:14" x14ac:dyDescent="0.2">
      <c r="A1804" s="17">
        <v>19358.25</v>
      </c>
      <c r="B1804" s="17"/>
      <c r="C1804" s="17"/>
      <c r="D1804" s="17"/>
      <c r="K1804" s="20">
        <v>63818.84</v>
      </c>
      <c r="L1804" s="20"/>
      <c r="M1804" s="20"/>
      <c r="N1804" s="20"/>
    </row>
    <row r="1805" spans="1:14" x14ac:dyDescent="0.2">
      <c r="A1805" s="17">
        <v>16744.28</v>
      </c>
      <c r="B1805" s="17"/>
      <c r="C1805" s="17"/>
      <c r="D1805" s="17"/>
      <c r="K1805" s="20">
        <v>81976.100000000006</v>
      </c>
      <c r="L1805" s="20"/>
      <c r="M1805" s="20"/>
      <c r="N1805" s="20"/>
    </row>
    <row r="1806" spans="1:14" x14ac:dyDescent="0.2">
      <c r="A1806" s="17">
        <v>23595.25</v>
      </c>
      <c r="B1806" s="17"/>
      <c r="C1806" s="17"/>
      <c r="D1806" s="17"/>
      <c r="K1806" s="20">
        <v>51029.99</v>
      </c>
      <c r="L1806" s="20"/>
      <c r="M1806" s="20"/>
      <c r="N1806" s="20"/>
    </row>
    <row r="1807" spans="1:14" x14ac:dyDescent="0.2">
      <c r="A1807" s="17">
        <v>47020.71</v>
      </c>
      <c r="B1807" s="17"/>
      <c r="C1807" s="17"/>
      <c r="D1807" s="17"/>
      <c r="K1807" s="20">
        <v>28845.05</v>
      </c>
      <c r="L1807" s="20"/>
      <c r="M1807" s="20"/>
      <c r="N1807" s="20"/>
    </row>
    <row r="1808" spans="1:14" x14ac:dyDescent="0.2">
      <c r="A1808" s="17">
        <v>13313.88</v>
      </c>
      <c r="B1808" s="17"/>
      <c r="C1808" s="17"/>
      <c r="D1808" s="17"/>
      <c r="K1808" s="20">
        <v>33321.269999999997</v>
      </c>
      <c r="L1808" s="20"/>
      <c r="M1808" s="20"/>
      <c r="N1808" s="20"/>
    </row>
    <row r="1809" spans="1:14" x14ac:dyDescent="0.2">
      <c r="A1809" s="17">
        <v>49678.99</v>
      </c>
      <c r="B1809" s="17"/>
      <c r="C1809" s="17"/>
      <c r="D1809" s="17"/>
      <c r="K1809" s="20">
        <v>33948.97</v>
      </c>
      <c r="L1809" s="20"/>
      <c r="M1809" s="20"/>
      <c r="N1809" s="20"/>
    </row>
    <row r="1810" spans="1:14" x14ac:dyDescent="0.2">
      <c r="A1810" s="17">
        <v>35063.96</v>
      </c>
      <c r="B1810" s="17"/>
      <c r="C1810" s="17"/>
      <c r="D1810" s="17"/>
      <c r="K1810" s="20">
        <v>86745.36</v>
      </c>
      <c r="L1810" s="20"/>
      <c r="M1810" s="20"/>
      <c r="N1810" s="20"/>
    </row>
    <row r="1811" spans="1:14" x14ac:dyDescent="0.2">
      <c r="A1811" s="17">
        <v>28847.69</v>
      </c>
      <c r="B1811" s="17"/>
      <c r="C1811" s="17"/>
      <c r="D1811" s="17"/>
      <c r="K1811" s="20">
        <v>74727.5</v>
      </c>
      <c r="L1811" s="20"/>
      <c r="M1811" s="20"/>
      <c r="N1811" s="20"/>
    </row>
    <row r="1812" spans="1:14" x14ac:dyDescent="0.2">
      <c r="A1812" s="17">
        <v>33935.64</v>
      </c>
      <c r="B1812" s="17"/>
      <c r="C1812" s="17"/>
      <c r="D1812" s="17"/>
      <c r="K1812" s="20">
        <v>84551.49</v>
      </c>
      <c r="L1812" s="20"/>
      <c r="M1812" s="20"/>
      <c r="N1812" s="20"/>
    </row>
    <row r="1813" spans="1:14" x14ac:dyDescent="0.2">
      <c r="A1813" s="17">
        <v>25244.12</v>
      </c>
      <c r="B1813" s="17"/>
      <c r="C1813" s="17"/>
      <c r="D1813" s="17"/>
      <c r="K1813" s="20">
        <v>46332.51</v>
      </c>
      <c r="L1813" s="20"/>
      <c r="M1813" s="20"/>
      <c r="N1813" s="20"/>
    </row>
    <row r="1814" spans="1:14" x14ac:dyDescent="0.2">
      <c r="A1814" s="17">
        <v>42756.31</v>
      </c>
      <c r="B1814" s="17"/>
      <c r="C1814" s="17"/>
      <c r="D1814" s="17"/>
      <c r="K1814" s="20">
        <v>32477.19</v>
      </c>
      <c r="L1814" s="20"/>
      <c r="M1814" s="20"/>
      <c r="N1814" s="20"/>
    </row>
    <row r="1815" spans="1:14" x14ac:dyDescent="0.2">
      <c r="A1815" s="17">
        <v>39566.75</v>
      </c>
      <c r="B1815" s="17"/>
      <c r="C1815" s="17"/>
      <c r="D1815" s="17"/>
      <c r="K1815" s="20">
        <v>153199.70000000001</v>
      </c>
      <c r="L1815" s="20"/>
      <c r="M1815" s="20"/>
      <c r="N1815" s="20"/>
    </row>
    <row r="1816" spans="1:14" x14ac:dyDescent="0.2">
      <c r="A1816" s="17">
        <v>93665.97</v>
      </c>
      <c r="B1816" s="17"/>
      <c r="C1816" s="17"/>
      <c r="D1816" s="17"/>
      <c r="K1816" s="20">
        <v>25740.21</v>
      </c>
      <c r="L1816" s="20"/>
      <c r="M1816" s="20"/>
      <c r="N1816" s="20"/>
    </row>
    <row r="1817" spans="1:14" x14ac:dyDescent="0.2">
      <c r="A1817" s="17">
        <v>54348.2</v>
      </c>
      <c r="B1817" s="17"/>
      <c r="C1817" s="17"/>
      <c r="D1817" s="17"/>
      <c r="K1817" s="20">
        <v>74441.94</v>
      </c>
      <c r="L1817" s="20"/>
      <c r="M1817" s="20"/>
      <c r="N1817" s="20"/>
    </row>
    <row r="1818" spans="1:14" x14ac:dyDescent="0.2">
      <c r="A1818" s="17">
        <v>47843.32</v>
      </c>
      <c r="B1818" s="17"/>
      <c r="C1818" s="17"/>
      <c r="D1818" s="17"/>
      <c r="K1818" s="20">
        <v>55703.92</v>
      </c>
      <c r="L1818" s="20"/>
      <c r="M1818" s="20"/>
      <c r="N1818" s="20"/>
    </row>
    <row r="1819" spans="1:14" x14ac:dyDescent="0.2">
      <c r="A1819" s="17">
        <v>34971</v>
      </c>
      <c r="B1819" s="17"/>
      <c r="C1819" s="17"/>
      <c r="D1819" s="17"/>
      <c r="K1819" s="20">
        <v>79210.429999999993</v>
      </c>
      <c r="L1819" s="20"/>
      <c r="M1819" s="20"/>
      <c r="N1819" s="20"/>
    </row>
    <row r="1820" spans="1:14" x14ac:dyDescent="0.2">
      <c r="A1820" s="17">
        <v>77624.350000000006</v>
      </c>
      <c r="B1820" s="17"/>
      <c r="C1820" s="17"/>
      <c r="D1820" s="17"/>
      <c r="K1820" s="20">
        <v>49343.45</v>
      </c>
      <c r="L1820" s="20"/>
      <c r="M1820" s="20"/>
      <c r="N1820" s="20"/>
    </row>
    <row r="1821" spans="1:14" x14ac:dyDescent="0.2">
      <c r="A1821" s="17">
        <v>80554.539999999994</v>
      </c>
      <c r="B1821" s="17"/>
      <c r="C1821" s="17"/>
      <c r="D1821" s="17"/>
      <c r="K1821" s="20">
        <v>22306.66</v>
      </c>
      <c r="L1821" s="20"/>
      <c r="M1821" s="20"/>
      <c r="N1821" s="20"/>
    </row>
    <row r="1822" spans="1:14" x14ac:dyDescent="0.2">
      <c r="A1822" s="17">
        <v>107794.5</v>
      </c>
      <c r="B1822" s="17"/>
      <c r="C1822" s="17"/>
      <c r="D1822" s="17"/>
      <c r="K1822" s="20">
        <v>66922.41</v>
      </c>
      <c r="L1822" s="20"/>
      <c r="M1822" s="20"/>
      <c r="N1822" s="20"/>
    </row>
    <row r="1823" spans="1:14" x14ac:dyDescent="0.2">
      <c r="A1823" s="17">
        <v>22766.89</v>
      </c>
      <c r="B1823" s="17"/>
      <c r="C1823" s="17"/>
      <c r="D1823" s="17"/>
      <c r="K1823" s="20">
        <v>59168.5</v>
      </c>
      <c r="L1823" s="20"/>
      <c r="M1823" s="20"/>
      <c r="N1823" s="20"/>
    </row>
    <row r="1824" spans="1:14" x14ac:dyDescent="0.2">
      <c r="A1824" s="17">
        <v>46277.15</v>
      </c>
      <c r="B1824" s="17"/>
      <c r="C1824" s="17"/>
      <c r="D1824" s="17"/>
      <c r="K1824" s="20">
        <v>74504.070000000007</v>
      </c>
      <c r="L1824" s="20"/>
      <c r="M1824" s="20"/>
      <c r="N1824" s="20"/>
    </row>
    <row r="1825" spans="1:14" x14ac:dyDescent="0.2">
      <c r="A1825" s="17">
        <v>54371.08</v>
      </c>
      <c r="B1825" s="17"/>
      <c r="C1825" s="17"/>
      <c r="D1825" s="17"/>
      <c r="K1825" s="20">
        <v>74505.75</v>
      </c>
      <c r="L1825" s="20"/>
      <c r="M1825" s="20"/>
      <c r="N1825" s="20"/>
    </row>
    <row r="1826" spans="1:14" x14ac:dyDescent="0.2">
      <c r="A1826" s="17">
        <v>131438.1</v>
      </c>
      <c r="B1826" s="17"/>
      <c r="C1826" s="17"/>
      <c r="D1826" s="17"/>
      <c r="K1826" s="20">
        <v>50222.79</v>
      </c>
      <c r="L1826" s="20"/>
      <c r="M1826" s="20"/>
      <c r="N1826" s="20"/>
    </row>
    <row r="1827" spans="1:14" x14ac:dyDescent="0.2">
      <c r="A1827" s="17">
        <v>26665.71</v>
      </c>
      <c r="B1827" s="17"/>
      <c r="C1827" s="17"/>
      <c r="D1827" s="17"/>
      <c r="K1827" s="20">
        <v>70040.990000000005</v>
      </c>
      <c r="L1827" s="20"/>
      <c r="M1827" s="20"/>
      <c r="N1827" s="20"/>
    </row>
    <row r="1828" spans="1:14" x14ac:dyDescent="0.2">
      <c r="A1828" s="17">
        <v>53287.79</v>
      </c>
      <c r="B1828" s="17"/>
      <c r="C1828" s="17"/>
      <c r="D1828" s="17"/>
      <c r="K1828" s="20">
        <v>48969.03</v>
      </c>
      <c r="L1828" s="20"/>
      <c r="M1828" s="20"/>
      <c r="N1828" s="20"/>
    </row>
    <row r="1829" spans="1:14" x14ac:dyDescent="0.2">
      <c r="A1829" s="17">
        <v>29689.05</v>
      </c>
      <c r="B1829" s="17"/>
      <c r="C1829" s="17"/>
      <c r="D1829" s="17"/>
      <c r="K1829" s="20">
        <v>42569.26</v>
      </c>
      <c r="L1829" s="20"/>
      <c r="M1829" s="20"/>
      <c r="N1829" s="20"/>
    </row>
    <row r="1830" spans="1:14" x14ac:dyDescent="0.2">
      <c r="A1830" s="17">
        <v>34368.080000000002</v>
      </c>
      <c r="B1830" s="17"/>
      <c r="C1830" s="17"/>
      <c r="D1830" s="17"/>
      <c r="K1830" s="20">
        <v>20600.88</v>
      </c>
      <c r="L1830" s="20"/>
      <c r="M1830" s="20"/>
      <c r="N1830" s="20"/>
    </row>
    <row r="1831" spans="1:14" x14ac:dyDescent="0.2">
      <c r="A1831" s="17">
        <v>14334.87</v>
      </c>
      <c r="B1831" s="17"/>
      <c r="C1831" s="17"/>
      <c r="D1831" s="17"/>
      <c r="K1831" s="20">
        <v>59939.09</v>
      </c>
      <c r="L1831" s="20"/>
      <c r="M1831" s="20"/>
      <c r="N1831" s="20"/>
    </row>
    <row r="1832" spans="1:14" x14ac:dyDescent="0.2">
      <c r="A1832" s="17">
        <v>45295.32</v>
      </c>
      <c r="B1832" s="17"/>
      <c r="C1832" s="17"/>
      <c r="D1832" s="17"/>
      <c r="K1832" s="20">
        <v>77965.95</v>
      </c>
      <c r="L1832" s="20"/>
      <c r="M1832" s="20"/>
      <c r="N1832" s="20"/>
    </row>
    <row r="1833" spans="1:14" x14ac:dyDescent="0.2">
      <c r="A1833" s="17">
        <v>100199.4</v>
      </c>
      <c r="B1833" s="17"/>
      <c r="C1833" s="17"/>
      <c r="D1833" s="17"/>
      <c r="K1833" s="20">
        <v>78016.72</v>
      </c>
      <c r="L1833" s="20"/>
      <c r="M1833" s="20"/>
      <c r="N1833" s="20"/>
    </row>
    <row r="1834" spans="1:14" x14ac:dyDescent="0.2">
      <c r="A1834" s="17">
        <v>49496.98</v>
      </c>
      <c r="B1834" s="17"/>
      <c r="C1834" s="17"/>
      <c r="D1834" s="17"/>
      <c r="K1834" s="20">
        <v>36685.769999999997</v>
      </c>
      <c r="L1834" s="20"/>
      <c r="M1834" s="20"/>
      <c r="N1834" s="20"/>
    </row>
    <row r="1835" spans="1:14" x14ac:dyDescent="0.2">
      <c r="A1835" s="17">
        <v>12584.45</v>
      </c>
      <c r="B1835" s="17"/>
      <c r="C1835" s="17"/>
      <c r="D1835" s="17"/>
      <c r="K1835" s="20">
        <v>76752.63</v>
      </c>
      <c r="L1835" s="20"/>
      <c r="M1835" s="20"/>
      <c r="N1835" s="20"/>
    </row>
    <row r="1836" spans="1:14" x14ac:dyDescent="0.2">
      <c r="A1836" s="17">
        <v>36713.56</v>
      </c>
      <c r="B1836" s="17"/>
      <c r="C1836" s="17"/>
      <c r="D1836" s="17"/>
      <c r="K1836" s="20">
        <v>55438.44</v>
      </c>
      <c r="L1836" s="20"/>
      <c r="M1836" s="20"/>
      <c r="N1836" s="20"/>
    </row>
    <row r="1837" spans="1:14" x14ac:dyDescent="0.2">
      <c r="A1837" s="17">
        <v>43228.04</v>
      </c>
      <c r="B1837" s="17"/>
      <c r="C1837" s="17"/>
      <c r="D1837" s="17"/>
      <c r="K1837" s="20">
        <v>77535.3</v>
      </c>
      <c r="L1837" s="20"/>
      <c r="M1837" s="20"/>
      <c r="N1837" s="20"/>
    </row>
    <row r="1838" spans="1:14" x14ac:dyDescent="0.2">
      <c r="A1838" s="17">
        <v>255977.2</v>
      </c>
      <c r="B1838" s="17"/>
      <c r="C1838" s="17"/>
      <c r="D1838" s="17"/>
      <c r="K1838" s="20">
        <v>33255.99</v>
      </c>
      <c r="L1838" s="20"/>
      <c r="M1838" s="20"/>
      <c r="N1838" s="20"/>
    </row>
    <row r="1839" spans="1:14" x14ac:dyDescent="0.2">
      <c r="A1839" s="17">
        <v>121913.5</v>
      </c>
      <c r="B1839" s="17"/>
      <c r="C1839" s="17"/>
      <c r="D1839" s="17"/>
      <c r="K1839" s="20">
        <v>46355.75</v>
      </c>
      <c r="L1839" s="20"/>
      <c r="M1839" s="20"/>
      <c r="N1839" s="20"/>
    </row>
    <row r="1840" spans="1:14" x14ac:dyDescent="0.2">
      <c r="A1840" s="17">
        <v>38815.22</v>
      </c>
      <c r="B1840" s="17"/>
      <c r="C1840" s="17"/>
      <c r="D1840" s="17"/>
      <c r="K1840" s="20">
        <v>54663.08</v>
      </c>
      <c r="L1840" s="20"/>
      <c r="M1840" s="20"/>
      <c r="N1840" s="20"/>
    </row>
    <row r="1841" spans="1:14" x14ac:dyDescent="0.2">
      <c r="A1841" s="17">
        <v>28069.05</v>
      </c>
      <c r="B1841" s="17"/>
      <c r="C1841" s="17"/>
      <c r="D1841" s="17"/>
      <c r="K1841" s="20">
        <v>86840.34</v>
      </c>
      <c r="L1841" s="20"/>
      <c r="M1841" s="20"/>
      <c r="N1841" s="20"/>
    </row>
    <row r="1842" spans="1:14" x14ac:dyDescent="0.2">
      <c r="A1842" s="17">
        <v>16650.599999999999</v>
      </c>
      <c r="B1842" s="17"/>
      <c r="C1842" s="17"/>
      <c r="D1842" s="17"/>
      <c r="K1842" s="20">
        <v>53156.33</v>
      </c>
      <c r="L1842" s="20"/>
      <c r="M1842" s="20"/>
      <c r="N1842" s="20"/>
    </row>
    <row r="1843" spans="1:14" x14ac:dyDescent="0.2">
      <c r="A1843" s="17">
        <v>35855</v>
      </c>
      <c r="B1843" s="17"/>
      <c r="C1843" s="17"/>
      <c r="D1843" s="17"/>
      <c r="K1843" s="20">
        <v>129727.5</v>
      </c>
      <c r="L1843" s="20"/>
      <c r="M1843" s="20"/>
      <c r="N1843" s="20"/>
    </row>
    <row r="1844" spans="1:14" x14ac:dyDescent="0.2">
      <c r="A1844" s="17">
        <v>87295.5</v>
      </c>
      <c r="B1844" s="17"/>
      <c r="C1844" s="17"/>
      <c r="D1844" s="17"/>
      <c r="K1844" s="20">
        <v>69725.89</v>
      </c>
      <c r="L1844" s="20"/>
      <c r="M1844" s="20"/>
      <c r="N1844" s="20"/>
    </row>
    <row r="1845" spans="1:14" x14ac:dyDescent="0.2">
      <c r="A1845" s="17">
        <v>51754.2</v>
      </c>
      <c r="B1845" s="17"/>
      <c r="C1845" s="17"/>
      <c r="D1845" s="17"/>
      <c r="K1845" s="20">
        <v>92795.67</v>
      </c>
      <c r="L1845" s="20"/>
      <c r="M1845" s="20"/>
      <c r="N1845" s="20"/>
    </row>
    <row r="1846" spans="1:14" x14ac:dyDescent="0.2">
      <c r="A1846" s="17">
        <v>70457</v>
      </c>
      <c r="B1846" s="17"/>
      <c r="C1846" s="17"/>
      <c r="D1846" s="17"/>
      <c r="K1846" s="20">
        <v>57149.38</v>
      </c>
      <c r="L1846" s="20"/>
      <c r="M1846" s="20"/>
      <c r="N1846" s="20"/>
    </row>
    <row r="1847" spans="1:14" x14ac:dyDescent="0.2">
      <c r="A1847" s="17">
        <v>29162</v>
      </c>
      <c r="B1847" s="17"/>
      <c r="C1847" s="17"/>
      <c r="D1847" s="17"/>
      <c r="K1847" s="20">
        <v>72359</v>
      </c>
      <c r="L1847" s="20"/>
      <c r="M1847" s="20"/>
      <c r="N1847" s="20"/>
    </row>
    <row r="1848" spans="1:14" x14ac:dyDescent="0.2">
      <c r="A1848" s="17">
        <v>54009</v>
      </c>
      <c r="B1848" s="17"/>
      <c r="C1848" s="17"/>
      <c r="D1848" s="17"/>
      <c r="K1848" s="20">
        <v>32471.89</v>
      </c>
      <c r="L1848" s="20"/>
      <c r="M1848" s="20"/>
      <c r="N1848" s="20"/>
    </row>
    <row r="1849" spans="1:14" x14ac:dyDescent="0.2">
      <c r="A1849" s="17">
        <v>111697.2</v>
      </c>
      <c r="B1849" s="17"/>
      <c r="C1849" s="17"/>
      <c r="D1849" s="17"/>
      <c r="K1849" s="20">
        <v>105897.9</v>
      </c>
      <c r="L1849" s="20"/>
      <c r="M1849" s="20"/>
      <c r="N1849" s="20"/>
    </row>
    <row r="1850" spans="1:14" x14ac:dyDescent="0.2">
      <c r="A1850" s="17">
        <v>15265.69</v>
      </c>
      <c r="B1850" s="17"/>
      <c r="C1850" s="17"/>
      <c r="D1850" s="17"/>
      <c r="K1850" s="20">
        <v>108100.7</v>
      </c>
      <c r="L1850" s="20"/>
      <c r="M1850" s="20"/>
      <c r="N1850" s="20"/>
    </row>
    <row r="1851" spans="1:14" x14ac:dyDescent="0.2">
      <c r="A1851" s="17">
        <v>34203.9</v>
      </c>
      <c r="B1851" s="17"/>
      <c r="C1851" s="17"/>
      <c r="D1851" s="17"/>
      <c r="K1851" s="20">
        <v>68270.98</v>
      </c>
      <c r="L1851" s="20"/>
      <c r="M1851" s="20"/>
      <c r="N1851" s="20"/>
    </row>
    <row r="1852" spans="1:14" x14ac:dyDescent="0.2">
      <c r="A1852" s="17">
        <v>36307.24</v>
      </c>
      <c r="B1852" s="17"/>
      <c r="C1852" s="17"/>
      <c r="D1852" s="17"/>
      <c r="K1852" s="20">
        <v>130462.5</v>
      </c>
      <c r="L1852" s="20"/>
      <c r="M1852" s="20"/>
      <c r="N1852" s="20"/>
    </row>
    <row r="1853" spans="1:14" x14ac:dyDescent="0.2">
      <c r="A1853" s="17">
        <v>70178.95</v>
      </c>
      <c r="B1853" s="17"/>
      <c r="C1853" s="17"/>
      <c r="D1853" s="17"/>
      <c r="K1853" s="20">
        <v>103464.8</v>
      </c>
      <c r="L1853" s="20"/>
      <c r="M1853" s="20"/>
      <c r="N1853" s="20"/>
    </row>
    <row r="1854" spans="1:14" x14ac:dyDescent="0.2">
      <c r="A1854" s="17">
        <v>20809.43</v>
      </c>
      <c r="B1854" s="17"/>
      <c r="C1854" s="17"/>
      <c r="D1854" s="17"/>
      <c r="K1854" s="20">
        <v>37814.97</v>
      </c>
      <c r="L1854" s="20"/>
      <c r="M1854" s="20"/>
      <c r="N1854" s="20"/>
    </row>
    <row r="1855" spans="1:14" x14ac:dyDescent="0.2">
      <c r="A1855" s="17">
        <v>16271.03</v>
      </c>
      <c r="B1855" s="17"/>
      <c r="C1855" s="17"/>
      <c r="D1855" s="17"/>
      <c r="K1855" s="20">
        <v>58228.57</v>
      </c>
      <c r="L1855" s="20"/>
      <c r="M1855" s="20"/>
      <c r="N1855" s="20"/>
    </row>
    <row r="1856" spans="1:14" x14ac:dyDescent="0.2">
      <c r="A1856" s="17">
        <v>76323</v>
      </c>
      <c r="B1856" s="17"/>
      <c r="C1856" s="17"/>
      <c r="D1856" s="17"/>
      <c r="K1856" s="20">
        <v>58085.32</v>
      </c>
      <c r="L1856" s="20"/>
      <c r="M1856" s="20"/>
      <c r="N1856" s="20"/>
    </row>
    <row r="1857" spans="1:14" x14ac:dyDescent="0.2">
      <c r="A1857" s="17">
        <v>40763.760000000002</v>
      </c>
      <c r="B1857" s="17"/>
      <c r="C1857" s="17"/>
      <c r="D1857" s="17"/>
      <c r="K1857" s="20">
        <v>18378.87</v>
      </c>
      <c r="L1857" s="20"/>
      <c r="M1857" s="20"/>
      <c r="N1857" s="20"/>
    </row>
    <row r="1858" spans="1:14" x14ac:dyDescent="0.2">
      <c r="A1858" s="17">
        <v>28695.94</v>
      </c>
      <c r="B1858" s="17"/>
      <c r="C1858" s="17"/>
      <c r="D1858" s="17"/>
      <c r="K1858" s="20">
        <v>74011.850000000006</v>
      </c>
      <c r="L1858" s="20"/>
      <c r="M1858" s="20"/>
      <c r="N1858" s="20"/>
    </row>
    <row r="1859" spans="1:14" x14ac:dyDescent="0.2">
      <c r="A1859" s="17">
        <v>66296.58</v>
      </c>
      <c r="B1859" s="17"/>
      <c r="C1859" s="17"/>
      <c r="D1859" s="17"/>
      <c r="K1859" s="20">
        <v>102351</v>
      </c>
      <c r="L1859" s="20"/>
      <c r="M1859" s="20"/>
      <c r="N1859" s="20"/>
    </row>
    <row r="1860" spans="1:14" x14ac:dyDescent="0.2">
      <c r="A1860" s="17">
        <v>37738.29</v>
      </c>
      <c r="B1860" s="17"/>
      <c r="C1860" s="17"/>
      <c r="D1860" s="17"/>
      <c r="K1860" s="20">
        <v>56802.97</v>
      </c>
      <c r="L1860" s="20"/>
      <c r="M1860" s="20"/>
      <c r="N1860" s="20"/>
    </row>
    <row r="1861" spans="1:14" x14ac:dyDescent="0.2">
      <c r="A1861" s="17">
        <v>12455.67</v>
      </c>
      <c r="B1861" s="17"/>
      <c r="C1861" s="17"/>
      <c r="D1861" s="17"/>
      <c r="K1861" s="20">
        <v>12347.41</v>
      </c>
      <c r="L1861" s="20"/>
      <c r="M1861" s="20"/>
      <c r="N1861" s="20"/>
    </row>
    <row r="1862" spans="1:14" x14ac:dyDescent="0.2">
      <c r="A1862" s="17">
        <v>75026.63</v>
      </c>
      <c r="B1862" s="17"/>
      <c r="C1862" s="17"/>
      <c r="D1862" s="17"/>
      <c r="K1862" s="20">
        <v>101175</v>
      </c>
      <c r="L1862" s="20"/>
      <c r="M1862" s="20"/>
      <c r="N1862" s="20"/>
    </row>
    <row r="1863" spans="1:14" x14ac:dyDescent="0.2">
      <c r="A1863" s="17">
        <v>10442.450000000001</v>
      </c>
      <c r="B1863" s="17"/>
      <c r="C1863" s="17"/>
      <c r="D1863" s="17"/>
      <c r="K1863" s="20">
        <v>90741.04</v>
      </c>
      <c r="L1863" s="20"/>
      <c r="M1863" s="20"/>
      <c r="N1863" s="20"/>
    </row>
    <row r="1864" spans="1:14" x14ac:dyDescent="0.2">
      <c r="A1864" s="17">
        <v>65519.98</v>
      </c>
      <c r="B1864" s="17"/>
      <c r="C1864" s="17"/>
      <c r="D1864" s="17"/>
      <c r="K1864" s="20">
        <v>50580.38</v>
      </c>
      <c r="L1864" s="20"/>
      <c r="M1864" s="20"/>
      <c r="N1864" s="20"/>
    </row>
    <row r="1865" spans="1:14" x14ac:dyDescent="0.2">
      <c r="A1865" s="17">
        <v>71686.55</v>
      </c>
      <c r="B1865" s="17"/>
      <c r="C1865" s="17"/>
      <c r="D1865" s="17"/>
      <c r="K1865" s="20">
        <v>35255.879999999997</v>
      </c>
      <c r="L1865" s="20"/>
      <c r="M1865" s="20"/>
      <c r="N1865" s="20"/>
    </row>
    <row r="1866" spans="1:14" x14ac:dyDescent="0.2">
      <c r="A1866" s="17">
        <v>23359.87</v>
      </c>
      <c r="B1866" s="17"/>
      <c r="C1866" s="17"/>
      <c r="D1866" s="17"/>
      <c r="K1866" s="20">
        <v>50672.26</v>
      </c>
      <c r="L1866" s="20"/>
      <c r="M1866" s="20"/>
      <c r="N1866" s="20"/>
    </row>
    <row r="1867" spans="1:14" x14ac:dyDescent="0.2">
      <c r="A1867" s="17">
        <v>153297.1</v>
      </c>
      <c r="B1867" s="17"/>
      <c r="C1867" s="17"/>
      <c r="D1867" s="17"/>
      <c r="K1867" s="20">
        <v>17729.82</v>
      </c>
      <c r="L1867" s="20"/>
      <c r="M1867" s="20"/>
      <c r="N1867" s="20"/>
    </row>
    <row r="1868" spans="1:14" x14ac:dyDescent="0.2">
      <c r="A1868" s="17">
        <v>7688.47</v>
      </c>
      <c r="B1868" s="17"/>
      <c r="C1868" s="17"/>
      <c r="D1868" s="17"/>
      <c r="K1868" s="20">
        <v>59451.32</v>
      </c>
      <c r="L1868" s="20"/>
      <c r="M1868" s="20"/>
      <c r="N1868" s="20"/>
    </row>
    <row r="1869" spans="1:14" x14ac:dyDescent="0.2">
      <c r="A1869" s="17">
        <v>16524.689999999999</v>
      </c>
      <c r="B1869" s="17"/>
      <c r="C1869" s="17"/>
      <c r="D1869" s="17"/>
      <c r="K1869" s="20">
        <v>46125.77</v>
      </c>
      <c r="L1869" s="20"/>
      <c r="M1869" s="20"/>
      <c r="N1869" s="20"/>
    </row>
    <row r="1870" spans="1:14" x14ac:dyDescent="0.2">
      <c r="A1870" s="17">
        <v>27635.24</v>
      </c>
      <c r="B1870" s="17"/>
      <c r="C1870" s="17"/>
      <c r="D1870" s="17"/>
      <c r="K1870" s="20">
        <v>67771.320000000007</v>
      </c>
      <c r="L1870" s="20"/>
      <c r="M1870" s="20"/>
      <c r="N1870" s="20"/>
    </row>
    <row r="1871" spans="1:14" x14ac:dyDescent="0.2">
      <c r="A1871" s="17">
        <v>76557.38</v>
      </c>
      <c r="B1871" s="17"/>
      <c r="C1871" s="17"/>
      <c r="D1871" s="17"/>
      <c r="K1871" s="20">
        <v>10359.540000000001</v>
      </c>
      <c r="L1871" s="20"/>
      <c r="M1871" s="20"/>
      <c r="N1871" s="20"/>
    </row>
    <row r="1872" spans="1:14" x14ac:dyDescent="0.2">
      <c r="A1872" s="17">
        <v>8730.31</v>
      </c>
      <c r="B1872" s="17"/>
      <c r="C1872" s="17"/>
      <c r="D1872" s="17"/>
      <c r="K1872" s="20">
        <v>63630.06</v>
      </c>
      <c r="L1872" s="20"/>
      <c r="M1872" s="20"/>
      <c r="N1872" s="20"/>
    </row>
    <row r="1873" spans="1:14" x14ac:dyDescent="0.2">
      <c r="A1873" s="17">
        <v>39918.620000000003</v>
      </c>
      <c r="B1873" s="17"/>
      <c r="C1873" s="17"/>
      <c r="D1873" s="17"/>
      <c r="K1873" s="20">
        <v>53633.37</v>
      </c>
      <c r="L1873" s="20"/>
      <c r="M1873" s="20"/>
      <c r="N1873" s="20"/>
    </row>
    <row r="1874" spans="1:14" x14ac:dyDescent="0.2">
      <c r="A1874" s="17">
        <v>31801.7</v>
      </c>
      <c r="B1874" s="17"/>
      <c r="C1874" s="17"/>
      <c r="D1874" s="17"/>
      <c r="K1874" s="20">
        <v>111010.3</v>
      </c>
      <c r="L1874" s="20"/>
      <c r="M1874" s="20"/>
      <c r="N1874" s="20"/>
    </row>
    <row r="1875" spans="1:14" x14ac:dyDescent="0.2">
      <c r="A1875" s="17">
        <v>30048.13</v>
      </c>
      <c r="B1875" s="17"/>
      <c r="C1875" s="17"/>
      <c r="D1875" s="17"/>
      <c r="K1875" s="20">
        <v>74623.5</v>
      </c>
      <c r="L1875" s="20"/>
      <c r="M1875" s="20"/>
      <c r="N1875" s="20"/>
    </row>
    <row r="1876" spans="1:14" x14ac:dyDescent="0.2">
      <c r="A1876" s="17">
        <v>34280.69</v>
      </c>
      <c r="B1876" s="17"/>
      <c r="C1876" s="17"/>
      <c r="D1876" s="17"/>
      <c r="K1876" s="20">
        <v>77933.77</v>
      </c>
      <c r="L1876" s="20"/>
      <c r="M1876" s="20"/>
      <c r="N1876" s="20"/>
    </row>
    <row r="1877" spans="1:14" x14ac:dyDescent="0.2">
      <c r="A1877" s="17">
        <v>45680.32</v>
      </c>
      <c r="B1877" s="17"/>
      <c r="C1877" s="17"/>
      <c r="D1877" s="17"/>
      <c r="K1877" s="20">
        <v>98450.97</v>
      </c>
      <c r="L1877" s="20"/>
      <c r="M1877" s="20"/>
      <c r="N1877" s="20"/>
    </row>
    <row r="1878" spans="1:14" x14ac:dyDescent="0.2">
      <c r="A1878" s="17">
        <v>8311.4760000000006</v>
      </c>
      <c r="B1878" s="17"/>
      <c r="C1878" s="17"/>
      <c r="D1878" s="17"/>
      <c r="K1878" s="20">
        <v>82073.58</v>
      </c>
      <c r="L1878" s="20"/>
      <c r="M1878" s="20"/>
      <c r="N1878" s="20"/>
    </row>
    <row r="1879" spans="1:14" x14ac:dyDescent="0.2">
      <c r="A1879" s="17">
        <v>43664.94</v>
      </c>
      <c r="B1879" s="17"/>
      <c r="C1879" s="17"/>
      <c r="D1879" s="17"/>
      <c r="K1879" s="20">
        <v>81003.87</v>
      </c>
      <c r="L1879" s="20"/>
      <c r="M1879" s="20"/>
      <c r="N1879" s="20"/>
    </row>
    <row r="1880" spans="1:14" x14ac:dyDescent="0.2">
      <c r="A1880" s="17">
        <v>31249.56</v>
      </c>
      <c r="B1880" s="17"/>
      <c r="C1880" s="17"/>
      <c r="D1880" s="17"/>
      <c r="K1880" s="20">
        <v>46451.87</v>
      </c>
      <c r="L1880" s="20"/>
      <c r="M1880" s="20"/>
      <c r="N1880" s="20"/>
    </row>
    <row r="1881" spans="1:14" x14ac:dyDescent="0.2">
      <c r="A1881" s="17">
        <v>12295.51</v>
      </c>
      <c r="B1881" s="17"/>
      <c r="C1881" s="17"/>
      <c r="D1881" s="17"/>
      <c r="K1881" s="20">
        <v>28964.93</v>
      </c>
      <c r="L1881" s="20"/>
      <c r="M1881" s="20"/>
      <c r="N1881" s="20"/>
    </row>
    <row r="1882" spans="1:14" x14ac:dyDescent="0.2">
      <c r="A1882" s="17">
        <v>38490.07</v>
      </c>
      <c r="B1882" s="17"/>
      <c r="C1882" s="17"/>
      <c r="D1882" s="17"/>
      <c r="K1882" s="20">
        <v>70902.58</v>
      </c>
      <c r="L1882" s="20"/>
      <c r="M1882" s="20"/>
      <c r="N1882" s="20"/>
    </row>
    <row r="1883" spans="1:14" x14ac:dyDescent="0.2">
      <c r="A1883" s="17">
        <v>22307.48</v>
      </c>
      <c r="B1883" s="17"/>
      <c r="C1883" s="17"/>
      <c r="D1883" s="17"/>
      <c r="K1883" s="20">
        <v>89215.5</v>
      </c>
      <c r="L1883" s="20"/>
      <c r="M1883" s="20"/>
      <c r="N1883" s="20"/>
    </row>
    <row r="1884" spans="1:14" x14ac:dyDescent="0.2">
      <c r="A1884" s="17">
        <v>32712.05</v>
      </c>
      <c r="B1884" s="17"/>
      <c r="C1884" s="17"/>
      <c r="D1884" s="17"/>
      <c r="K1884" s="20">
        <v>98352.88</v>
      </c>
      <c r="L1884" s="20"/>
      <c r="M1884" s="20"/>
      <c r="N1884" s="20"/>
    </row>
    <row r="1885" spans="1:14" x14ac:dyDescent="0.2">
      <c r="A1885" s="17">
        <v>26630.58</v>
      </c>
      <c r="B1885" s="17"/>
      <c r="C1885" s="17"/>
      <c r="D1885" s="17"/>
      <c r="K1885" s="20">
        <v>34943.29</v>
      </c>
      <c r="L1885" s="20"/>
      <c r="M1885" s="20"/>
      <c r="N1885" s="20"/>
    </row>
    <row r="1886" spans="1:14" x14ac:dyDescent="0.2">
      <c r="A1886" s="17">
        <v>37683.339999999997</v>
      </c>
      <c r="B1886" s="17"/>
      <c r="C1886" s="17"/>
      <c r="D1886" s="17"/>
      <c r="K1886" s="20">
        <v>64548.800000000003</v>
      </c>
      <c r="L1886" s="20"/>
      <c r="M1886" s="20"/>
      <c r="N1886" s="20"/>
    </row>
    <row r="1887" spans="1:14" x14ac:dyDescent="0.2">
      <c r="A1887" s="17">
        <v>44011.48</v>
      </c>
      <c r="B1887" s="17"/>
      <c r="C1887" s="17"/>
      <c r="D1887" s="17"/>
      <c r="K1887" s="20">
        <v>67832.179999999993</v>
      </c>
      <c r="L1887" s="20"/>
      <c r="M1887" s="20"/>
      <c r="N1887" s="20"/>
    </row>
    <row r="1888" spans="1:14" x14ac:dyDescent="0.2">
      <c r="A1888" s="17">
        <v>47677.1</v>
      </c>
      <c r="B1888" s="17"/>
      <c r="C1888" s="17"/>
      <c r="D1888" s="17"/>
      <c r="K1888" s="20">
        <v>46609.35</v>
      </c>
      <c r="L1888" s="20"/>
      <c r="M1888" s="20"/>
      <c r="N1888" s="20"/>
    </row>
    <row r="1889" spans="1:14" x14ac:dyDescent="0.2">
      <c r="A1889" s="17">
        <v>61831.76</v>
      </c>
      <c r="B1889" s="17"/>
      <c r="C1889" s="17"/>
      <c r="D1889" s="17"/>
      <c r="K1889" s="20">
        <v>51131.88</v>
      </c>
      <c r="L1889" s="20"/>
      <c r="M1889" s="20"/>
      <c r="N1889" s="20"/>
    </row>
    <row r="1890" spans="1:14" x14ac:dyDescent="0.2">
      <c r="A1890" s="17">
        <v>6336.7309999999998</v>
      </c>
      <c r="B1890" s="17"/>
      <c r="C1890" s="17"/>
      <c r="D1890" s="17"/>
      <c r="K1890" s="20">
        <v>58630</v>
      </c>
      <c r="L1890" s="20"/>
      <c r="M1890" s="20"/>
      <c r="N1890" s="20"/>
    </row>
    <row r="1891" spans="1:14" x14ac:dyDescent="0.2">
      <c r="A1891" s="17">
        <v>10814.32</v>
      </c>
      <c r="B1891" s="17"/>
      <c r="C1891" s="17"/>
      <c r="D1891" s="17"/>
      <c r="K1891" s="20">
        <v>20173.77</v>
      </c>
      <c r="L1891" s="20"/>
      <c r="M1891" s="20"/>
      <c r="N1891" s="20"/>
    </row>
    <row r="1892" spans="1:14" x14ac:dyDescent="0.2">
      <c r="A1892" s="17">
        <v>79073.649999999994</v>
      </c>
      <c r="B1892" s="17"/>
      <c r="C1892" s="17"/>
      <c r="D1892" s="17"/>
      <c r="K1892" s="20">
        <v>97701.28</v>
      </c>
      <c r="L1892" s="20"/>
      <c r="M1892" s="20"/>
      <c r="N1892" s="20"/>
    </row>
    <row r="1893" spans="1:14" x14ac:dyDescent="0.2">
      <c r="A1893" s="17">
        <v>79345.58</v>
      </c>
      <c r="B1893" s="17"/>
      <c r="C1893" s="17"/>
      <c r="D1893" s="17"/>
      <c r="K1893" s="20">
        <v>83841.570000000007</v>
      </c>
      <c r="L1893" s="20"/>
      <c r="M1893" s="20"/>
      <c r="N1893" s="20"/>
    </row>
    <row r="1894" spans="1:14" x14ac:dyDescent="0.2">
      <c r="A1894" s="17">
        <v>81272.28</v>
      </c>
      <c r="B1894" s="17"/>
      <c r="C1894" s="17"/>
      <c r="D1894" s="17"/>
      <c r="K1894" s="20">
        <v>52772.43</v>
      </c>
      <c r="L1894" s="20"/>
      <c r="M1894" s="20"/>
      <c r="N1894" s="20"/>
    </row>
    <row r="1895" spans="1:14" x14ac:dyDescent="0.2">
      <c r="A1895" s="17">
        <v>125375.3</v>
      </c>
      <c r="B1895" s="17"/>
      <c r="C1895" s="17"/>
      <c r="D1895" s="17"/>
      <c r="K1895" s="20">
        <v>68773.570000000007</v>
      </c>
      <c r="L1895" s="20"/>
      <c r="M1895" s="20"/>
      <c r="N1895" s="20"/>
    </row>
    <row r="1896" spans="1:14" x14ac:dyDescent="0.2">
      <c r="A1896" s="17">
        <v>48599.65</v>
      </c>
      <c r="B1896" s="17"/>
      <c r="C1896" s="17"/>
      <c r="D1896" s="17"/>
      <c r="K1896" s="20">
        <v>96930.83</v>
      </c>
      <c r="L1896" s="20"/>
      <c r="M1896" s="20"/>
      <c r="N1896" s="20"/>
    </row>
    <row r="1897" spans="1:14" x14ac:dyDescent="0.2">
      <c r="A1897" s="17">
        <v>69058.34</v>
      </c>
      <c r="B1897" s="17"/>
      <c r="C1897" s="17"/>
      <c r="D1897" s="17"/>
      <c r="K1897" s="20">
        <v>86787.9</v>
      </c>
      <c r="L1897" s="20"/>
      <c r="M1897" s="20"/>
      <c r="N1897" s="20"/>
    </row>
    <row r="1898" spans="1:14" x14ac:dyDescent="0.2">
      <c r="A1898" s="17">
        <v>23780.49</v>
      </c>
      <c r="B1898" s="17"/>
      <c r="C1898" s="17"/>
      <c r="D1898" s="17"/>
      <c r="K1898" s="20">
        <v>47137</v>
      </c>
      <c r="L1898" s="20"/>
      <c r="M1898" s="20"/>
      <c r="N1898" s="20"/>
    </row>
    <row r="1899" spans="1:14" x14ac:dyDescent="0.2">
      <c r="A1899" s="17">
        <v>31378.54</v>
      </c>
      <c r="B1899" s="17"/>
      <c r="C1899" s="17"/>
      <c r="D1899" s="17"/>
      <c r="K1899" s="20">
        <v>17420.740000000002</v>
      </c>
      <c r="L1899" s="20"/>
      <c r="M1899" s="20"/>
      <c r="N1899" s="20"/>
    </row>
    <row r="1900" spans="1:14" x14ac:dyDescent="0.2">
      <c r="A1900" s="17">
        <v>15086.49</v>
      </c>
      <c r="B1900" s="17"/>
      <c r="C1900" s="17"/>
      <c r="D1900" s="17"/>
      <c r="K1900" s="20">
        <v>24260.59</v>
      </c>
      <c r="L1900" s="20"/>
      <c r="M1900" s="20"/>
      <c r="N1900" s="20"/>
    </row>
    <row r="1901" spans="1:14" x14ac:dyDescent="0.2">
      <c r="A1901" s="17">
        <v>65350.25</v>
      </c>
      <c r="B1901" s="17"/>
      <c r="C1901" s="17"/>
      <c r="D1901" s="17"/>
      <c r="K1901" s="20">
        <v>73334.039999999994</v>
      </c>
      <c r="L1901" s="20"/>
      <c r="M1901" s="20"/>
      <c r="N1901" s="20"/>
    </row>
    <row r="1902" spans="1:14" x14ac:dyDescent="0.2">
      <c r="A1902" s="17">
        <v>148318.5</v>
      </c>
      <c r="B1902" s="17"/>
      <c r="C1902" s="17"/>
      <c r="D1902" s="17"/>
      <c r="K1902" s="20">
        <v>55354</v>
      </c>
      <c r="L1902" s="20"/>
      <c r="M1902" s="20"/>
      <c r="N1902" s="20"/>
    </row>
    <row r="1903" spans="1:14" x14ac:dyDescent="0.2">
      <c r="A1903" s="17">
        <v>116351.6</v>
      </c>
      <c r="B1903" s="17"/>
      <c r="C1903" s="17"/>
      <c r="D1903" s="17"/>
      <c r="K1903" s="20">
        <v>93242.38</v>
      </c>
      <c r="L1903" s="20"/>
      <c r="M1903" s="20"/>
      <c r="N1903" s="20"/>
    </row>
    <row r="1904" spans="1:14" x14ac:dyDescent="0.2">
      <c r="A1904" s="17">
        <v>47340.959999999999</v>
      </c>
      <c r="B1904" s="17"/>
      <c r="C1904" s="17"/>
      <c r="D1904" s="17"/>
      <c r="K1904" s="20">
        <v>22745.37</v>
      </c>
      <c r="L1904" s="20"/>
      <c r="M1904" s="20"/>
      <c r="N1904" s="20"/>
    </row>
    <row r="1905" spans="1:14" x14ac:dyDescent="0.2">
      <c r="A1905" s="17">
        <v>42352.73</v>
      </c>
      <c r="B1905" s="17"/>
      <c r="C1905" s="17"/>
      <c r="D1905" s="17"/>
      <c r="K1905" s="20">
        <v>79561.81</v>
      </c>
      <c r="L1905" s="20"/>
      <c r="M1905" s="20"/>
      <c r="N1905" s="20"/>
    </row>
    <row r="1906" spans="1:14" x14ac:dyDescent="0.2">
      <c r="A1906" s="17">
        <v>24767.59</v>
      </c>
      <c r="B1906" s="17"/>
      <c r="C1906" s="17"/>
      <c r="D1906" s="17"/>
      <c r="K1906" s="20">
        <v>68135.92</v>
      </c>
      <c r="L1906" s="20"/>
      <c r="M1906" s="20"/>
      <c r="N1906" s="20"/>
    </row>
    <row r="1907" spans="1:14" x14ac:dyDescent="0.2">
      <c r="A1907" s="17">
        <v>26821.33</v>
      </c>
      <c r="B1907" s="17"/>
      <c r="C1907" s="17"/>
      <c r="D1907" s="17"/>
      <c r="K1907" s="20">
        <v>65489.33</v>
      </c>
      <c r="L1907" s="20"/>
      <c r="M1907" s="20"/>
      <c r="N1907" s="20"/>
    </row>
    <row r="1908" spans="1:14" x14ac:dyDescent="0.2">
      <c r="A1908" s="17">
        <v>26360.27</v>
      </c>
      <c r="B1908" s="17"/>
      <c r="C1908" s="17"/>
      <c r="D1908" s="17"/>
      <c r="K1908" s="20">
        <v>50630.59</v>
      </c>
      <c r="L1908" s="20"/>
      <c r="M1908" s="20"/>
      <c r="N1908" s="20"/>
    </row>
    <row r="1909" spans="1:14" x14ac:dyDescent="0.2">
      <c r="A1909" s="17">
        <v>17780.13</v>
      </c>
      <c r="B1909" s="17"/>
      <c r="C1909" s="17"/>
      <c r="D1909" s="17"/>
      <c r="K1909" s="20">
        <v>35989.050000000003</v>
      </c>
      <c r="L1909" s="20"/>
      <c r="M1909" s="20"/>
      <c r="N1909" s="20"/>
    </row>
    <row r="1910" spans="1:14" x14ac:dyDescent="0.2">
      <c r="A1910" s="17">
        <v>141708</v>
      </c>
      <c r="B1910" s="17"/>
      <c r="C1910" s="17"/>
      <c r="D1910" s="17"/>
      <c r="K1910" s="20">
        <v>69903.59</v>
      </c>
      <c r="L1910" s="20"/>
      <c r="M1910" s="20"/>
      <c r="N1910" s="20"/>
    </row>
    <row r="1911" spans="1:14" x14ac:dyDescent="0.2">
      <c r="A1911" s="17">
        <v>69709.25</v>
      </c>
      <c r="B1911" s="17"/>
      <c r="C1911" s="17"/>
      <c r="D1911" s="17"/>
      <c r="K1911" s="20">
        <v>66504.639999999999</v>
      </c>
      <c r="L1911" s="20"/>
      <c r="M1911" s="20"/>
      <c r="N1911" s="20"/>
    </row>
    <row r="1912" spans="1:14" x14ac:dyDescent="0.2">
      <c r="A1912" s="17">
        <v>42618.47</v>
      </c>
      <c r="B1912" s="17"/>
      <c r="C1912" s="17"/>
      <c r="D1912" s="17"/>
      <c r="K1912" s="20">
        <v>99866.09</v>
      </c>
      <c r="L1912" s="20"/>
      <c r="M1912" s="20"/>
      <c r="N1912" s="20"/>
    </row>
    <row r="1913" spans="1:14" x14ac:dyDescent="0.2">
      <c r="A1913" s="17">
        <v>15978.7</v>
      </c>
      <c r="B1913" s="17"/>
      <c r="C1913" s="17"/>
      <c r="D1913" s="17"/>
      <c r="K1913" s="20">
        <v>93183.26</v>
      </c>
      <c r="L1913" s="20"/>
      <c r="M1913" s="20"/>
      <c r="N1913" s="20"/>
    </row>
    <row r="1914" spans="1:14" x14ac:dyDescent="0.2">
      <c r="A1914" s="17">
        <v>89378.72</v>
      </c>
      <c r="B1914" s="17"/>
      <c r="C1914" s="17"/>
      <c r="D1914" s="17"/>
      <c r="K1914" s="20">
        <v>65253</v>
      </c>
      <c r="L1914" s="20"/>
      <c r="M1914" s="20"/>
      <c r="N1914" s="20"/>
    </row>
    <row r="1915" spans="1:14" x14ac:dyDescent="0.2">
      <c r="A1915" s="17">
        <v>21912.04</v>
      </c>
      <c r="B1915" s="17"/>
      <c r="C1915" s="17"/>
      <c r="D1915" s="17"/>
      <c r="K1915" s="20">
        <v>62750.61</v>
      </c>
      <c r="L1915" s="20"/>
      <c r="M1915" s="20"/>
      <c r="N1915" s="20"/>
    </row>
    <row r="1916" spans="1:14" x14ac:dyDescent="0.2">
      <c r="A1916" s="17">
        <v>15197.66</v>
      </c>
      <c r="B1916" s="17"/>
      <c r="C1916" s="17"/>
      <c r="D1916" s="17"/>
      <c r="K1916" s="20">
        <v>105444</v>
      </c>
      <c r="L1916" s="20"/>
      <c r="M1916" s="20"/>
      <c r="N1916" s="20"/>
    </row>
    <row r="1917" spans="1:14" x14ac:dyDescent="0.2">
      <c r="A1917" s="17">
        <v>43654.39</v>
      </c>
      <c r="B1917" s="17"/>
      <c r="C1917" s="17"/>
      <c r="D1917" s="17"/>
      <c r="K1917" s="20">
        <v>100989</v>
      </c>
      <c r="L1917" s="20"/>
      <c r="M1917" s="20"/>
      <c r="N1917" s="20"/>
    </row>
    <row r="1918" spans="1:14" x14ac:dyDescent="0.2">
      <c r="A1918" s="17">
        <v>39731.980000000003</v>
      </c>
      <c r="B1918" s="17"/>
      <c r="C1918" s="17"/>
      <c r="D1918" s="17"/>
      <c r="K1918" s="20">
        <v>94445.96</v>
      </c>
      <c r="L1918" s="20"/>
      <c r="M1918" s="20"/>
      <c r="N1918" s="20"/>
    </row>
    <row r="1919" spans="1:14" x14ac:dyDescent="0.2">
      <c r="A1919" s="17">
        <v>13493.24</v>
      </c>
      <c r="B1919" s="17"/>
      <c r="C1919" s="17"/>
      <c r="D1919" s="17"/>
      <c r="K1919" s="20">
        <v>16207.17</v>
      </c>
      <c r="L1919" s="20"/>
      <c r="M1919" s="20"/>
      <c r="N1919" s="20"/>
    </row>
    <row r="1920" spans="1:14" x14ac:dyDescent="0.2">
      <c r="A1920" s="17">
        <v>42504.69</v>
      </c>
      <c r="B1920" s="17"/>
      <c r="C1920" s="17"/>
      <c r="D1920" s="17"/>
      <c r="K1920" s="20">
        <v>65617.679999999993</v>
      </c>
      <c r="L1920" s="20"/>
      <c r="M1920" s="20"/>
      <c r="N1920" s="20"/>
    </row>
    <row r="1921" spans="1:14" x14ac:dyDescent="0.2">
      <c r="A1921" s="17">
        <v>22394.82</v>
      </c>
      <c r="B1921" s="17"/>
      <c r="C1921" s="17"/>
      <c r="D1921" s="17"/>
      <c r="K1921" s="20">
        <v>69373.73</v>
      </c>
      <c r="L1921" s="20"/>
      <c r="M1921" s="20"/>
      <c r="N1921" s="20"/>
    </row>
    <row r="1922" spans="1:14" x14ac:dyDescent="0.2">
      <c r="A1922" s="17">
        <v>42520.32</v>
      </c>
      <c r="B1922" s="17"/>
      <c r="C1922" s="17"/>
      <c r="D1922" s="17"/>
      <c r="K1922" s="20">
        <v>75109.94</v>
      </c>
      <c r="L1922" s="20"/>
      <c r="M1922" s="20"/>
      <c r="N1922" s="20"/>
    </row>
    <row r="1923" spans="1:14" x14ac:dyDescent="0.2">
      <c r="A1923" s="17">
        <v>26949.74</v>
      </c>
      <c r="B1923" s="17"/>
      <c r="C1923" s="17"/>
      <c r="D1923" s="17"/>
      <c r="K1923" s="20">
        <v>108862.5</v>
      </c>
      <c r="L1923" s="20"/>
      <c r="M1923" s="20"/>
      <c r="N1923" s="20"/>
    </row>
    <row r="1924" spans="1:14" x14ac:dyDescent="0.2">
      <c r="A1924" s="17">
        <v>27915.35</v>
      </c>
      <c r="B1924" s="17"/>
      <c r="C1924" s="17"/>
      <c r="D1924" s="17"/>
      <c r="K1924" s="20">
        <v>52349.48</v>
      </c>
      <c r="L1924" s="20"/>
      <c r="M1924" s="20"/>
      <c r="N1924" s="20"/>
    </row>
    <row r="1925" spans="1:14" x14ac:dyDescent="0.2">
      <c r="A1925" s="17">
        <v>14033.18</v>
      </c>
      <c r="B1925" s="17"/>
      <c r="C1925" s="17"/>
      <c r="D1925" s="17"/>
      <c r="K1925" s="20">
        <v>82637.100000000006</v>
      </c>
      <c r="L1925" s="20"/>
      <c r="M1925" s="20"/>
      <c r="N1925" s="20"/>
    </row>
    <row r="1926" spans="1:14" x14ac:dyDescent="0.2">
      <c r="A1926" s="17">
        <v>7623.7430000000004</v>
      </c>
      <c r="B1926" s="17"/>
      <c r="C1926" s="17"/>
      <c r="D1926" s="17"/>
      <c r="K1926" s="20">
        <v>77670.740000000005</v>
      </c>
      <c r="L1926" s="20"/>
      <c r="M1926" s="20"/>
      <c r="N1926" s="20"/>
    </row>
    <row r="1927" spans="1:14" x14ac:dyDescent="0.2">
      <c r="A1927" s="17">
        <v>17827.169999999998</v>
      </c>
      <c r="B1927" s="17"/>
      <c r="C1927" s="17"/>
      <c r="D1927" s="17"/>
      <c r="K1927" s="20">
        <v>59779.92</v>
      </c>
      <c r="L1927" s="20"/>
      <c r="M1927" s="20"/>
      <c r="N1927" s="20"/>
    </row>
    <row r="1928" spans="1:14" x14ac:dyDescent="0.2">
      <c r="A1928" s="17">
        <v>20949.080000000002</v>
      </c>
      <c r="B1928" s="17"/>
      <c r="C1928" s="17"/>
      <c r="D1928" s="17"/>
      <c r="K1928" s="20">
        <v>55412.01</v>
      </c>
      <c r="L1928" s="20"/>
      <c r="M1928" s="20"/>
      <c r="N1928" s="20"/>
    </row>
    <row r="1929" spans="1:14" x14ac:dyDescent="0.2">
      <c r="A1929" s="17">
        <v>29651.15</v>
      </c>
      <c r="B1929" s="17"/>
      <c r="C1929" s="17"/>
      <c r="D1929" s="17"/>
      <c r="K1929" s="20">
        <v>93884.2</v>
      </c>
      <c r="L1929" s="20"/>
      <c r="M1929" s="20"/>
      <c r="N1929" s="20"/>
    </row>
    <row r="1930" spans="1:14" x14ac:dyDescent="0.2">
      <c r="A1930" s="17">
        <v>96938.68</v>
      </c>
      <c r="B1930" s="17"/>
      <c r="C1930" s="17"/>
      <c r="D1930" s="17"/>
      <c r="K1930" s="20">
        <v>94125.79</v>
      </c>
      <c r="L1930" s="20"/>
      <c r="M1930" s="20"/>
      <c r="N1930" s="20"/>
    </row>
    <row r="1931" spans="1:14" x14ac:dyDescent="0.2">
      <c r="A1931" s="17">
        <v>12572.38</v>
      </c>
      <c r="B1931" s="17"/>
      <c r="C1931" s="17"/>
      <c r="D1931" s="17"/>
      <c r="K1931" s="20">
        <v>52624.55</v>
      </c>
      <c r="L1931" s="20"/>
      <c r="M1931" s="20"/>
      <c r="N1931" s="20"/>
    </row>
    <row r="1932" spans="1:14" x14ac:dyDescent="0.2">
      <c r="A1932" s="17">
        <v>45127.26</v>
      </c>
      <c r="B1932" s="17"/>
      <c r="C1932" s="17"/>
      <c r="D1932" s="17"/>
      <c r="K1932" s="20">
        <v>35121.919999999998</v>
      </c>
      <c r="L1932" s="20"/>
      <c r="M1932" s="20"/>
      <c r="N1932" s="20"/>
    </row>
    <row r="1933" spans="1:14" x14ac:dyDescent="0.2">
      <c r="A1933" s="17">
        <v>14824.34</v>
      </c>
      <c r="B1933" s="17"/>
      <c r="C1933" s="17"/>
      <c r="D1933" s="17"/>
      <c r="K1933" s="20">
        <v>68038.320000000007</v>
      </c>
      <c r="L1933" s="20"/>
      <c r="M1933" s="20"/>
      <c r="N1933" s="20"/>
    </row>
    <row r="1934" spans="1:14" x14ac:dyDescent="0.2">
      <c r="A1934" s="17">
        <v>37717.379999999997</v>
      </c>
      <c r="B1934" s="17"/>
      <c r="C1934" s="17"/>
      <c r="D1934" s="17"/>
      <c r="K1934" s="20">
        <v>62250.68</v>
      </c>
      <c r="L1934" s="20"/>
      <c r="M1934" s="20"/>
      <c r="N1934" s="20"/>
    </row>
    <row r="1935" spans="1:14" x14ac:dyDescent="0.2">
      <c r="A1935" s="17">
        <v>46704.97</v>
      </c>
      <c r="B1935" s="17"/>
      <c r="C1935" s="17"/>
      <c r="D1935" s="17"/>
      <c r="K1935" s="20">
        <v>128414.7</v>
      </c>
      <c r="L1935" s="20"/>
      <c r="M1935" s="20"/>
      <c r="N1935" s="20"/>
    </row>
    <row r="1936" spans="1:14" x14ac:dyDescent="0.2">
      <c r="A1936" s="17">
        <v>75628.63</v>
      </c>
      <c r="B1936" s="17"/>
      <c r="C1936" s="17"/>
      <c r="D1936" s="17"/>
      <c r="K1936" s="20">
        <v>42832.98</v>
      </c>
      <c r="L1936" s="20"/>
      <c r="M1936" s="20"/>
      <c r="N1936" s="20"/>
    </row>
    <row r="1937" spans="1:14" x14ac:dyDescent="0.2">
      <c r="A1937" s="17">
        <v>44848.87</v>
      </c>
      <c r="B1937" s="17"/>
      <c r="C1937" s="17"/>
      <c r="D1937" s="17"/>
      <c r="K1937" s="20">
        <v>52276.91</v>
      </c>
      <c r="L1937" s="20"/>
      <c r="M1937" s="20"/>
      <c r="N1937" s="20"/>
    </row>
    <row r="1938" spans="1:14" x14ac:dyDescent="0.2">
      <c r="A1938" s="17">
        <v>47387.040000000001</v>
      </c>
      <c r="B1938" s="17"/>
      <c r="C1938" s="17"/>
      <c r="D1938" s="17"/>
      <c r="K1938" s="20">
        <v>42449.15</v>
      </c>
      <c r="L1938" s="20"/>
      <c r="M1938" s="20"/>
      <c r="N1938" s="20"/>
    </row>
    <row r="1939" spans="1:14" x14ac:dyDescent="0.2">
      <c r="A1939" s="17">
        <v>38246.94</v>
      </c>
      <c r="B1939" s="17"/>
      <c r="C1939" s="17"/>
      <c r="D1939" s="17"/>
      <c r="K1939" s="20">
        <v>78491.14</v>
      </c>
      <c r="L1939" s="20"/>
      <c r="M1939" s="20"/>
      <c r="N1939" s="20"/>
    </row>
    <row r="1940" spans="1:14" x14ac:dyDescent="0.2">
      <c r="A1940" s="17">
        <v>64144.26</v>
      </c>
      <c r="B1940" s="17"/>
      <c r="C1940" s="17"/>
      <c r="D1940" s="17"/>
      <c r="K1940" s="20">
        <v>63556.37</v>
      </c>
      <c r="L1940" s="20"/>
      <c r="M1940" s="20"/>
      <c r="N1940" s="20"/>
    </row>
    <row r="1941" spans="1:14" x14ac:dyDescent="0.2">
      <c r="A1941" s="17">
        <v>7321.02</v>
      </c>
      <c r="B1941" s="17"/>
      <c r="C1941" s="17"/>
      <c r="D1941" s="17"/>
      <c r="K1941" s="20">
        <v>99240.87</v>
      </c>
      <c r="L1941" s="20"/>
      <c r="M1941" s="20"/>
      <c r="N1941" s="20"/>
    </row>
    <row r="1942" spans="1:14" x14ac:dyDescent="0.2">
      <c r="A1942" s="17">
        <v>94393.58</v>
      </c>
      <c r="B1942" s="17"/>
      <c r="C1942" s="17"/>
      <c r="D1942" s="17"/>
      <c r="K1942" s="20">
        <v>78647.070000000007</v>
      </c>
      <c r="L1942" s="20"/>
      <c r="M1942" s="20"/>
      <c r="N1942" s="20"/>
    </row>
    <row r="1943" spans="1:14" x14ac:dyDescent="0.2">
      <c r="A1943" s="17">
        <v>58807.31</v>
      </c>
      <c r="B1943" s="17"/>
      <c r="C1943" s="17"/>
      <c r="D1943" s="17"/>
      <c r="K1943" s="20">
        <v>43983</v>
      </c>
      <c r="L1943" s="20"/>
      <c r="M1943" s="20"/>
      <c r="N1943" s="20"/>
    </row>
    <row r="1944" spans="1:14" x14ac:dyDescent="0.2">
      <c r="A1944" s="17">
        <v>8062</v>
      </c>
      <c r="B1944" s="17"/>
      <c r="C1944" s="17"/>
      <c r="D1944" s="17"/>
      <c r="K1944" s="20">
        <v>66827.75</v>
      </c>
      <c r="L1944" s="20"/>
      <c r="M1944" s="20"/>
      <c r="N1944" s="20"/>
    </row>
    <row r="1945" spans="1:14" x14ac:dyDescent="0.2">
      <c r="A1945" s="17">
        <v>5333.35</v>
      </c>
      <c r="B1945" s="17"/>
      <c r="C1945" s="17"/>
      <c r="D1945" s="17"/>
      <c r="K1945" s="20">
        <v>64540</v>
      </c>
      <c r="L1945" s="20"/>
      <c r="M1945" s="20"/>
      <c r="N1945" s="20"/>
    </row>
    <row r="1946" spans="1:14" x14ac:dyDescent="0.2">
      <c r="A1946" s="17">
        <v>70170.23</v>
      </c>
      <c r="B1946" s="17"/>
      <c r="C1946" s="17"/>
      <c r="D1946" s="17"/>
      <c r="K1946" s="20">
        <v>122379.2</v>
      </c>
      <c r="L1946" s="20"/>
      <c r="M1946" s="20"/>
      <c r="N1946" s="20"/>
    </row>
    <row r="1947" spans="1:14" x14ac:dyDescent="0.2">
      <c r="A1947" s="17">
        <v>17888.46</v>
      </c>
      <c r="B1947" s="17"/>
      <c r="C1947" s="17"/>
      <c r="D1947" s="17"/>
      <c r="K1947" s="20">
        <v>43156.15</v>
      </c>
      <c r="L1947" s="20"/>
      <c r="M1947" s="20"/>
      <c r="N1947" s="20"/>
    </row>
    <row r="1948" spans="1:14" x14ac:dyDescent="0.2">
      <c r="A1948" s="17">
        <v>23871.49</v>
      </c>
      <c r="B1948" s="17"/>
      <c r="C1948" s="17"/>
      <c r="D1948" s="17"/>
      <c r="K1948" s="20">
        <v>28916.83</v>
      </c>
      <c r="L1948" s="20"/>
      <c r="M1948" s="20"/>
      <c r="N1948" s="20"/>
    </row>
    <row r="1949" spans="1:14" x14ac:dyDescent="0.2">
      <c r="A1949" s="17">
        <v>36695.629999999997</v>
      </c>
      <c r="B1949" s="17"/>
      <c r="C1949" s="17"/>
      <c r="D1949" s="17"/>
      <c r="K1949" s="20">
        <v>44590.06</v>
      </c>
      <c r="L1949" s="20"/>
      <c r="M1949" s="20"/>
      <c r="N1949" s="20"/>
    </row>
    <row r="1950" spans="1:14" x14ac:dyDescent="0.2">
      <c r="A1950" s="17">
        <v>61111.14</v>
      </c>
      <c r="B1950" s="17"/>
      <c r="C1950" s="17"/>
      <c r="D1950" s="17"/>
      <c r="K1950" s="20">
        <v>51814.86</v>
      </c>
      <c r="L1950" s="20"/>
      <c r="M1950" s="20"/>
      <c r="N1950" s="20"/>
    </row>
    <row r="1951" spans="1:14" x14ac:dyDescent="0.2">
      <c r="A1951" s="17">
        <v>44510.25</v>
      </c>
      <c r="B1951" s="17"/>
      <c r="C1951" s="17"/>
      <c r="D1951" s="17"/>
      <c r="K1951" s="20">
        <v>54891.51</v>
      </c>
      <c r="L1951" s="20"/>
      <c r="M1951" s="20"/>
      <c r="N1951" s="20"/>
    </row>
    <row r="1952" spans="1:14" x14ac:dyDescent="0.2">
      <c r="A1952" s="17">
        <v>16625.009999999998</v>
      </c>
      <c r="B1952" s="17"/>
      <c r="C1952" s="17"/>
      <c r="D1952" s="17"/>
      <c r="K1952" s="20">
        <v>42594.65</v>
      </c>
      <c r="L1952" s="20"/>
      <c r="M1952" s="20"/>
      <c r="N1952" s="20"/>
    </row>
    <row r="1953" spans="1:14" x14ac:dyDescent="0.2">
      <c r="A1953" s="17">
        <v>26510.95</v>
      </c>
      <c r="B1953" s="17"/>
      <c r="C1953" s="17"/>
      <c r="D1953" s="17"/>
      <c r="K1953" s="20">
        <v>37538.19</v>
      </c>
      <c r="L1953" s="20"/>
      <c r="M1953" s="20"/>
      <c r="N1953" s="20"/>
    </row>
    <row r="1954" spans="1:14" x14ac:dyDescent="0.2">
      <c r="A1954" s="17">
        <v>13240.16</v>
      </c>
      <c r="B1954" s="17"/>
      <c r="C1954" s="17"/>
      <c r="D1954" s="17"/>
      <c r="K1954" s="20">
        <v>78796</v>
      </c>
      <c r="L1954" s="20"/>
      <c r="M1954" s="20"/>
      <c r="N1954" s="20"/>
    </row>
    <row r="1955" spans="1:14" x14ac:dyDescent="0.2">
      <c r="A1955" s="17">
        <v>58988.67</v>
      </c>
      <c r="B1955" s="17"/>
      <c r="C1955" s="17"/>
      <c r="D1955" s="17"/>
      <c r="K1955" s="20">
        <v>39829.599999999999</v>
      </c>
      <c r="L1955" s="20"/>
      <c r="M1955" s="20"/>
      <c r="N1955" s="20"/>
    </row>
    <row r="1956" spans="1:14" x14ac:dyDescent="0.2">
      <c r="A1956" s="17">
        <v>16805.93</v>
      </c>
      <c r="B1956" s="17"/>
      <c r="C1956" s="17"/>
      <c r="D1956" s="17"/>
      <c r="K1956" s="20">
        <v>90824.95</v>
      </c>
      <c r="L1956" s="20"/>
      <c r="M1956" s="20"/>
      <c r="N1956" s="20"/>
    </row>
    <row r="1957" spans="1:14" x14ac:dyDescent="0.2">
      <c r="A1957" s="17">
        <v>58062.7</v>
      </c>
      <c r="B1957" s="17"/>
      <c r="C1957" s="17"/>
      <c r="D1957" s="17"/>
      <c r="K1957" s="20">
        <v>71254.039999999994</v>
      </c>
      <c r="L1957" s="20"/>
      <c r="M1957" s="20"/>
      <c r="N1957" s="20"/>
    </row>
    <row r="1958" spans="1:14" x14ac:dyDescent="0.2">
      <c r="A1958" s="17">
        <v>14833.92</v>
      </c>
      <c r="B1958" s="17"/>
      <c r="C1958" s="17"/>
      <c r="D1958" s="17"/>
      <c r="K1958" s="20">
        <v>80356.09</v>
      </c>
      <c r="L1958" s="20"/>
      <c r="M1958" s="20"/>
      <c r="N1958" s="20"/>
    </row>
    <row r="1959" spans="1:14" x14ac:dyDescent="0.2">
      <c r="A1959" s="17">
        <v>15216.88</v>
      </c>
      <c r="B1959" s="17"/>
      <c r="C1959" s="17"/>
      <c r="D1959" s="17"/>
      <c r="K1959" s="20">
        <v>21186.49</v>
      </c>
      <c r="L1959" s="20"/>
      <c r="M1959" s="20"/>
      <c r="N1959" s="20"/>
    </row>
    <row r="1960" spans="1:14" x14ac:dyDescent="0.2">
      <c r="A1960" s="17">
        <v>48421.599999999999</v>
      </c>
      <c r="B1960" s="17"/>
      <c r="C1960" s="17"/>
      <c r="D1960" s="17"/>
      <c r="K1960" s="20">
        <v>91513.25</v>
      </c>
      <c r="L1960" s="20"/>
      <c r="M1960" s="20"/>
      <c r="N1960" s="20"/>
    </row>
    <row r="1961" spans="1:14" x14ac:dyDescent="0.2">
      <c r="A1961" s="17">
        <v>60020.66</v>
      </c>
      <c r="B1961" s="17"/>
      <c r="C1961" s="17"/>
      <c r="D1961" s="17"/>
      <c r="K1961" s="20">
        <v>60811.12</v>
      </c>
      <c r="L1961" s="20"/>
      <c r="M1961" s="20"/>
      <c r="N1961" s="20"/>
    </row>
    <row r="1962" spans="1:14" x14ac:dyDescent="0.2">
      <c r="A1962" s="17">
        <v>18745.310000000001</v>
      </c>
      <c r="B1962" s="17"/>
      <c r="C1962" s="17"/>
      <c r="D1962" s="17"/>
      <c r="K1962" s="20">
        <v>84697.13</v>
      </c>
      <c r="L1962" s="20"/>
      <c r="M1962" s="20"/>
      <c r="N1962" s="20"/>
    </row>
    <row r="1963" spans="1:14" x14ac:dyDescent="0.2">
      <c r="A1963" s="17">
        <v>30395.06</v>
      </c>
      <c r="B1963" s="17"/>
      <c r="C1963" s="17"/>
      <c r="D1963" s="17"/>
      <c r="K1963" s="20">
        <v>96775.32</v>
      </c>
      <c r="L1963" s="20"/>
      <c r="M1963" s="20"/>
      <c r="N1963" s="20"/>
    </row>
    <row r="1964" spans="1:14" x14ac:dyDescent="0.2">
      <c r="A1964" s="17">
        <v>22870</v>
      </c>
      <c r="B1964" s="17"/>
      <c r="C1964" s="17"/>
      <c r="D1964" s="17"/>
      <c r="K1964" s="20">
        <v>60649.62</v>
      </c>
      <c r="L1964" s="20"/>
      <c r="M1964" s="20"/>
      <c r="N1964" s="20"/>
    </row>
    <row r="1965" spans="1:14" x14ac:dyDescent="0.2">
      <c r="A1965" s="17">
        <v>48614.06</v>
      </c>
      <c r="B1965" s="17"/>
      <c r="C1965" s="17"/>
      <c r="D1965" s="17"/>
      <c r="K1965" s="20">
        <v>142643</v>
      </c>
      <c r="L1965" s="20"/>
      <c r="M1965" s="20"/>
      <c r="N1965" s="20"/>
    </row>
    <row r="1966" spans="1:14" x14ac:dyDescent="0.2">
      <c r="A1966" s="17">
        <v>34096.32</v>
      </c>
      <c r="B1966" s="17"/>
      <c r="C1966" s="17"/>
      <c r="D1966" s="17"/>
      <c r="K1966" s="20">
        <v>47784</v>
      </c>
      <c r="L1966" s="20"/>
      <c r="M1966" s="20"/>
      <c r="N1966" s="20"/>
    </row>
    <row r="1967" spans="1:14" x14ac:dyDescent="0.2">
      <c r="A1967" s="17">
        <v>50733.35</v>
      </c>
      <c r="B1967" s="17"/>
      <c r="C1967" s="17"/>
      <c r="D1967" s="17"/>
      <c r="K1967" s="20">
        <v>32647.72</v>
      </c>
      <c r="L1967" s="20"/>
      <c r="M1967" s="20"/>
      <c r="N1967" s="20"/>
    </row>
    <row r="1968" spans="1:14" x14ac:dyDescent="0.2">
      <c r="A1968" s="17">
        <v>8033.4489999999996</v>
      </c>
      <c r="B1968" s="17"/>
      <c r="C1968" s="17"/>
      <c r="D1968" s="17"/>
      <c r="K1968" s="20">
        <v>42058.06</v>
      </c>
      <c r="L1968" s="20"/>
      <c r="M1968" s="20"/>
      <c r="N1968" s="20"/>
    </row>
    <row r="1969" spans="1:14" x14ac:dyDescent="0.2">
      <c r="A1969" s="17">
        <v>37489.019999999997</v>
      </c>
      <c r="B1969" s="17"/>
      <c r="C1969" s="17"/>
      <c r="D1969" s="17"/>
      <c r="K1969" s="20">
        <v>56308.74</v>
      </c>
      <c r="L1969" s="20"/>
      <c r="M1969" s="20"/>
      <c r="N1969" s="20"/>
    </row>
    <row r="1970" spans="1:14" x14ac:dyDescent="0.2">
      <c r="A1970" s="17">
        <v>18430.14</v>
      </c>
      <c r="B1970" s="17"/>
      <c r="C1970" s="17"/>
      <c r="D1970" s="17"/>
      <c r="K1970" s="20">
        <v>85169.81</v>
      </c>
      <c r="L1970" s="20"/>
      <c r="M1970" s="20"/>
      <c r="N1970" s="20"/>
    </row>
    <row r="1971" spans="1:14" x14ac:dyDescent="0.2">
      <c r="A1971" s="17">
        <v>149068.9</v>
      </c>
      <c r="B1971" s="17"/>
      <c r="C1971" s="17"/>
      <c r="D1971" s="17"/>
      <c r="K1971" s="20">
        <v>16074.28</v>
      </c>
      <c r="L1971" s="20"/>
      <c r="M1971" s="20"/>
      <c r="N1971" s="20"/>
    </row>
    <row r="1972" spans="1:14" x14ac:dyDescent="0.2">
      <c r="A1972" s="17">
        <v>19225.919999999998</v>
      </c>
      <c r="B1972" s="17"/>
      <c r="C1972" s="17"/>
      <c r="D1972" s="17"/>
      <c r="K1972" s="20">
        <v>85910.63</v>
      </c>
      <c r="L1972" s="20"/>
      <c r="M1972" s="20"/>
      <c r="N1972" s="20"/>
    </row>
    <row r="1973" spans="1:14" x14ac:dyDescent="0.2">
      <c r="A1973" s="17">
        <v>21198.85</v>
      </c>
      <c r="B1973" s="17"/>
      <c r="C1973" s="17"/>
      <c r="D1973" s="17"/>
      <c r="K1973" s="20">
        <v>70152.52</v>
      </c>
      <c r="L1973" s="20"/>
      <c r="M1973" s="20"/>
      <c r="N1973" s="20"/>
    </row>
    <row r="1974" spans="1:14" x14ac:dyDescent="0.2">
      <c r="A1974" s="17">
        <v>77902.880000000005</v>
      </c>
      <c r="B1974" s="17"/>
      <c r="C1974" s="17"/>
      <c r="D1974" s="17"/>
      <c r="K1974" s="20">
        <v>48478</v>
      </c>
      <c r="L1974" s="20"/>
      <c r="M1974" s="20"/>
      <c r="N1974" s="20"/>
    </row>
    <row r="1975" spans="1:14" x14ac:dyDescent="0.2">
      <c r="A1975" s="17">
        <v>27476.21</v>
      </c>
      <c r="B1975" s="17"/>
      <c r="C1975" s="17"/>
      <c r="D1975" s="17"/>
      <c r="K1975" s="20">
        <v>56363.75</v>
      </c>
      <c r="L1975" s="20"/>
      <c r="M1975" s="20"/>
      <c r="N1975" s="20"/>
    </row>
    <row r="1976" spans="1:14" x14ac:dyDescent="0.2">
      <c r="A1976" s="17">
        <v>67309.899999999994</v>
      </c>
      <c r="B1976" s="17"/>
      <c r="C1976" s="17"/>
      <c r="D1976" s="17"/>
      <c r="K1976" s="20">
        <v>106936.1</v>
      </c>
      <c r="L1976" s="20"/>
      <c r="M1976" s="20"/>
      <c r="N1976" s="20"/>
    </row>
    <row r="1977" spans="1:14" x14ac:dyDescent="0.2">
      <c r="A1977" s="17">
        <v>31012.59</v>
      </c>
      <c r="B1977" s="17"/>
      <c r="C1977" s="17"/>
      <c r="D1977" s="17"/>
      <c r="K1977" s="20">
        <v>21562.91</v>
      </c>
      <c r="L1977" s="20"/>
      <c r="M1977" s="20"/>
      <c r="N1977" s="20"/>
    </row>
    <row r="1978" spans="1:14" x14ac:dyDescent="0.2">
      <c r="A1978" s="17">
        <v>32981.68</v>
      </c>
      <c r="B1978" s="17"/>
      <c r="C1978" s="17"/>
      <c r="D1978" s="17"/>
      <c r="K1978" s="20">
        <v>38794.17</v>
      </c>
      <c r="L1978" s="20"/>
      <c r="M1978" s="20"/>
      <c r="N1978" s="20"/>
    </row>
    <row r="1979" spans="1:14" x14ac:dyDescent="0.2">
      <c r="A1979" s="17">
        <v>61313.06</v>
      </c>
      <c r="B1979" s="17"/>
      <c r="C1979" s="17"/>
      <c r="D1979" s="17"/>
      <c r="K1979" s="20">
        <v>49946</v>
      </c>
      <c r="L1979" s="20"/>
      <c r="M1979" s="20"/>
      <c r="N1979" s="20"/>
    </row>
    <row r="1980" spans="1:14" x14ac:dyDescent="0.2">
      <c r="A1980" s="17">
        <v>12747.56</v>
      </c>
      <c r="B1980" s="17"/>
      <c r="C1980" s="17"/>
      <c r="D1980" s="17"/>
      <c r="K1980" s="20">
        <v>51952.44</v>
      </c>
      <c r="L1980" s="20"/>
      <c r="M1980" s="20"/>
      <c r="N1980" s="20"/>
    </row>
    <row r="1981" spans="1:14" x14ac:dyDescent="0.2">
      <c r="A1981" s="17">
        <v>47886.96</v>
      </c>
      <c r="B1981" s="17"/>
      <c r="C1981" s="17"/>
      <c r="D1981" s="17"/>
      <c r="K1981" s="20">
        <v>32980.49</v>
      </c>
      <c r="L1981" s="20"/>
      <c r="M1981" s="20"/>
      <c r="N1981" s="20"/>
    </row>
    <row r="1982" spans="1:14" x14ac:dyDescent="0.2">
      <c r="A1982" s="17">
        <v>13222.77</v>
      </c>
      <c r="B1982" s="17"/>
      <c r="C1982" s="17"/>
      <c r="D1982" s="17"/>
      <c r="K1982" s="20">
        <v>82808.59</v>
      </c>
      <c r="L1982" s="20"/>
      <c r="M1982" s="20"/>
      <c r="N1982" s="20"/>
    </row>
    <row r="1983" spans="1:14" x14ac:dyDescent="0.2">
      <c r="A1983" s="17">
        <v>67639.360000000001</v>
      </c>
      <c r="B1983" s="17"/>
      <c r="C1983" s="17"/>
      <c r="D1983" s="17"/>
      <c r="K1983" s="20">
        <v>70896.84</v>
      </c>
      <c r="L1983" s="20"/>
      <c r="M1983" s="20"/>
      <c r="N1983" s="20"/>
    </row>
    <row r="1984" spans="1:14" x14ac:dyDescent="0.2">
      <c r="A1984" s="17">
        <v>102194.5</v>
      </c>
      <c r="B1984" s="17"/>
      <c r="C1984" s="17"/>
      <c r="D1984" s="17"/>
      <c r="K1984" s="20">
        <v>73786.77</v>
      </c>
      <c r="L1984" s="20"/>
      <c r="M1984" s="20"/>
      <c r="N1984" s="20"/>
    </row>
    <row r="1985" spans="1:14" x14ac:dyDescent="0.2">
      <c r="A1985" s="17">
        <v>172888.2</v>
      </c>
      <c r="B1985" s="17"/>
      <c r="C1985" s="17"/>
      <c r="D1985" s="17"/>
      <c r="K1985" s="20">
        <v>43210.58</v>
      </c>
      <c r="L1985" s="20"/>
      <c r="M1985" s="20"/>
      <c r="N1985" s="20"/>
    </row>
    <row r="1986" spans="1:14" x14ac:dyDescent="0.2">
      <c r="A1986" s="17">
        <v>27414.720000000001</v>
      </c>
      <c r="B1986" s="17"/>
      <c r="C1986" s="17"/>
      <c r="D1986" s="17"/>
      <c r="K1986" s="20">
        <v>75830.789999999994</v>
      </c>
      <c r="L1986" s="20"/>
      <c r="M1986" s="20"/>
      <c r="N1986" s="20"/>
    </row>
    <row r="1987" spans="1:14" x14ac:dyDescent="0.2">
      <c r="A1987" s="17">
        <v>17219</v>
      </c>
      <c r="B1987" s="17"/>
      <c r="C1987" s="17"/>
      <c r="D1987" s="17"/>
      <c r="K1987" s="20">
        <v>88182.44</v>
      </c>
      <c r="L1987" s="20"/>
      <c r="M1987" s="20"/>
      <c r="N1987" s="20"/>
    </row>
    <row r="1988" spans="1:14" x14ac:dyDescent="0.2">
      <c r="A1988" s="17">
        <v>93245.01</v>
      </c>
      <c r="B1988" s="17"/>
      <c r="C1988" s="17"/>
      <c r="D1988" s="17"/>
      <c r="K1988" s="20">
        <v>88686.12</v>
      </c>
      <c r="L1988" s="20"/>
      <c r="M1988" s="20"/>
      <c r="N1988" s="20"/>
    </row>
    <row r="1989" spans="1:14" x14ac:dyDescent="0.2">
      <c r="A1989" s="17">
        <v>92122.83</v>
      </c>
      <c r="B1989" s="17"/>
      <c r="C1989" s="17"/>
      <c r="D1989" s="17"/>
      <c r="K1989" s="20">
        <v>75490.87</v>
      </c>
      <c r="L1989" s="20"/>
      <c r="M1989" s="20"/>
      <c r="N1989" s="20"/>
    </row>
    <row r="1990" spans="1:14" x14ac:dyDescent="0.2">
      <c r="A1990" s="17">
        <v>28309.96</v>
      </c>
      <c r="B1990" s="17"/>
      <c r="C1990" s="17"/>
      <c r="D1990" s="17"/>
      <c r="K1990" s="20">
        <v>28820.14</v>
      </c>
      <c r="L1990" s="20"/>
      <c r="M1990" s="20"/>
      <c r="N1990" s="20"/>
    </row>
    <row r="1991" spans="1:14" x14ac:dyDescent="0.2">
      <c r="A1991" s="17">
        <v>34639.5</v>
      </c>
      <c r="B1991" s="17"/>
      <c r="C1991" s="17"/>
      <c r="D1991" s="17"/>
      <c r="K1991" s="20">
        <v>25739.49</v>
      </c>
      <c r="L1991" s="20"/>
      <c r="M1991" s="20"/>
      <c r="N1991" s="20"/>
    </row>
    <row r="1992" spans="1:14" x14ac:dyDescent="0.2">
      <c r="A1992" s="17">
        <v>5288.317</v>
      </c>
      <c r="B1992" s="17"/>
      <c r="C1992" s="17"/>
      <c r="D1992" s="17"/>
      <c r="K1992" s="20">
        <v>67477.41</v>
      </c>
      <c r="L1992" s="20"/>
      <c r="M1992" s="20"/>
      <c r="N1992" s="20"/>
    </row>
    <row r="1993" spans="1:14" x14ac:dyDescent="0.2">
      <c r="A1993" s="17">
        <v>28577.06</v>
      </c>
      <c r="B1993" s="17"/>
      <c r="C1993" s="17"/>
      <c r="D1993" s="17"/>
      <c r="K1993" s="20">
        <v>104591.9</v>
      </c>
      <c r="L1993" s="20"/>
      <c r="M1993" s="20"/>
      <c r="N1993" s="20"/>
    </row>
    <row r="1994" spans="1:14" x14ac:dyDescent="0.2">
      <c r="A1994" s="17">
        <v>5834.5919999999996</v>
      </c>
      <c r="B1994" s="17"/>
      <c r="C1994" s="17"/>
      <c r="D1994" s="17"/>
      <c r="K1994" s="20">
        <v>152129.1</v>
      </c>
      <c r="L1994" s="20"/>
      <c r="M1994" s="20"/>
      <c r="N1994" s="20"/>
    </row>
    <row r="1995" spans="1:14" x14ac:dyDescent="0.2">
      <c r="A1995" s="17">
        <v>49183.57</v>
      </c>
      <c r="B1995" s="17"/>
      <c r="C1995" s="17"/>
      <c r="D1995" s="17"/>
      <c r="K1995" s="20">
        <v>104545.7</v>
      </c>
      <c r="L1995" s="20"/>
      <c r="M1995" s="20"/>
      <c r="N1995" s="20"/>
    </row>
    <row r="1996" spans="1:14" x14ac:dyDescent="0.2">
      <c r="A1996" s="17">
        <v>79551.17</v>
      </c>
      <c r="B1996" s="17"/>
      <c r="C1996" s="17"/>
      <c r="D1996" s="17"/>
      <c r="K1996" s="20">
        <v>64563.02</v>
      </c>
      <c r="L1996" s="20"/>
      <c r="M1996" s="20"/>
      <c r="N1996" s="20"/>
    </row>
    <row r="1997" spans="1:14" x14ac:dyDescent="0.2">
      <c r="A1997" s="17">
        <v>45379.48</v>
      </c>
      <c r="B1997" s="17"/>
      <c r="C1997" s="17"/>
      <c r="D1997" s="17"/>
      <c r="K1997" s="20">
        <v>83236.62</v>
      </c>
      <c r="L1997" s="20"/>
      <c r="M1997" s="20"/>
      <c r="N1997" s="20"/>
    </row>
    <row r="1998" spans="1:14" x14ac:dyDescent="0.2">
      <c r="A1998" s="17">
        <v>5191.1350000000002</v>
      </c>
      <c r="B1998" s="17"/>
      <c r="C1998" s="17"/>
      <c r="D1998" s="17"/>
      <c r="K1998" s="20">
        <v>47317.95</v>
      </c>
      <c r="L1998" s="20"/>
      <c r="M1998" s="20"/>
      <c r="N1998" s="20"/>
    </row>
    <row r="1999" spans="1:14" x14ac:dyDescent="0.2">
      <c r="A1999" s="17">
        <v>20850.62</v>
      </c>
      <c r="B1999" s="17"/>
      <c r="C1999" s="17"/>
      <c r="D1999" s="17"/>
      <c r="K1999" s="20">
        <v>77724.350000000006</v>
      </c>
      <c r="L1999" s="20"/>
      <c r="M1999" s="20"/>
      <c r="N1999" s="20"/>
    </row>
    <row r="2000" spans="1:14" x14ac:dyDescent="0.2">
      <c r="A2000" s="17">
        <v>58239.98</v>
      </c>
      <c r="B2000" s="17"/>
      <c r="C2000" s="17"/>
      <c r="D2000" s="17"/>
      <c r="K2000" s="20">
        <v>64276.93</v>
      </c>
      <c r="L2000" s="20"/>
      <c r="M2000" s="20"/>
      <c r="N2000" s="20"/>
    </row>
    <row r="2001" spans="1:14" x14ac:dyDescent="0.2">
      <c r="A2001" s="17">
        <v>43870.61</v>
      </c>
      <c r="B2001" s="17"/>
      <c r="C2001" s="17"/>
      <c r="D2001" s="17"/>
      <c r="K2001" s="20">
        <v>118233.8</v>
      </c>
      <c r="L2001" s="20"/>
      <c r="M2001" s="20"/>
      <c r="N2001" s="20"/>
    </row>
    <row r="2002" spans="1:14" x14ac:dyDescent="0.2">
      <c r="A2002" s="17">
        <v>11546.22</v>
      </c>
      <c r="B2002" s="17"/>
      <c r="C2002" s="17"/>
      <c r="D2002" s="17"/>
      <c r="K2002" s="20">
        <v>107699.3</v>
      </c>
      <c r="L2002" s="20"/>
      <c r="M2002" s="20"/>
      <c r="N2002" s="20"/>
    </row>
    <row r="2003" spans="1:14" x14ac:dyDescent="0.2">
      <c r="A2003" s="17">
        <v>60994.62</v>
      </c>
      <c r="B2003" s="17"/>
      <c r="C2003" s="17"/>
      <c r="D2003" s="17"/>
      <c r="K2003" s="20">
        <v>131343.1</v>
      </c>
      <c r="L2003" s="20"/>
      <c r="M2003" s="20"/>
      <c r="N2003" s="20"/>
    </row>
    <row r="2004" spans="1:14" x14ac:dyDescent="0.2">
      <c r="A2004" s="17">
        <v>30428.84</v>
      </c>
      <c r="B2004" s="17"/>
      <c r="C2004" s="17"/>
      <c r="D2004" s="17"/>
      <c r="K2004" s="20">
        <v>100172.6</v>
      </c>
      <c r="L2004" s="20"/>
      <c r="M2004" s="20"/>
      <c r="N2004" s="20"/>
    </row>
    <row r="2005" spans="1:14" x14ac:dyDescent="0.2">
      <c r="A2005" s="17">
        <v>32198.29</v>
      </c>
      <c r="B2005" s="17"/>
      <c r="C2005" s="17"/>
      <c r="D2005" s="17"/>
      <c r="K2005" s="20">
        <v>24626.94</v>
      </c>
      <c r="L2005" s="20"/>
      <c r="M2005" s="20"/>
      <c r="N2005" s="20"/>
    </row>
    <row r="2006" spans="1:14" x14ac:dyDescent="0.2">
      <c r="A2006" s="17">
        <v>29811.11</v>
      </c>
      <c r="B2006" s="17"/>
      <c r="C2006" s="17"/>
      <c r="D2006" s="17"/>
      <c r="K2006" s="20">
        <v>42383.69</v>
      </c>
      <c r="L2006" s="20"/>
      <c r="M2006" s="20"/>
      <c r="N2006" s="20"/>
    </row>
    <row r="2007" spans="1:14" x14ac:dyDescent="0.2">
      <c r="A2007" s="17">
        <v>29740.94</v>
      </c>
      <c r="B2007" s="17"/>
      <c r="C2007" s="17"/>
      <c r="D2007" s="17"/>
      <c r="K2007" s="20">
        <v>44240.38</v>
      </c>
      <c r="L2007" s="20"/>
      <c r="M2007" s="20"/>
      <c r="N2007" s="20"/>
    </row>
    <row r="2008" spans="1:14" x14ac:dyDescent="0.2">
      <c r="A2008" s="17">
        <v>61584</v>
      </c>
      <c r="B2008" s="17"/>
      <c r="C2008" s="17"/>
      <c r="D2008" s="17"/>
      <c r="K2008" s="20">
        <v>64960.44</v>
      </c>
      <c r="L2008" s="20"/>
      <c r="M2008" s="20"/>
      <c r="N2008" s="20"/>
    </row>
    <row r="2009" spans="1:14" x14ac:dyDescent="0.2">
      <c r="A2009" s="17">
        <v>29511.37</v>
      </c>
      <c r="B2009" s="17"/>
      <c r="C2009" s="17"/>
      <c r="D2009" s="17"/>
      <c r="K2009" s="20">
        <v>31019.95</v>
      </c>
      <c r="L2009" s="20"/>
      <c r="M2009" s="20"/>
      <c r="N2009" s="20"/>
    </row>
    <row r="2010" spans="1:14" x14ac:dyDescent="0.2">
      <c r="A2010" s="17">
        <v>457931.4</v>
      </c>
      <c r="B2010" s="17"/>
      <c r="C2010" s="17"/>
      <c r="D2010" s="17"/>
      <c r="K2010" s="20">
        <v>38007.550000000003</v>
      </c>
      <c r="L2010" s="20"/>
      <c r="M2010" s="20"/>
      <c r="N2010" s="20"/>
    </row>
    <row r="2011" spans="1:14" x14ac:dyDescent="0.2">
      <c r="A2011" s="17">
        <v>52043.57</v>
      </c>
      <c r="B2011" s="17"/>
      <c r="C2011" s="17"/>
      <c r="D2011" s="17"/>
      <c r="K2011" s="20">
        <v>144972.1</v>
      </c>
      <c r="L2011" s="20"/>
      <c r="M2011" s="20"/>
      <c r="N2011" s="20"/>
    </row>
    <row r="2012" spans="1:14" x14ac:dyDescent="0.2">
      <c r="A2012" s="17">
        <v>54384.75</v>
      </c>
      <c r="B2012" s="17"/>
      <c r="C2012" s="17"/>
      <c r="D2012" s="17"/>
      <c r="K2012" s="20">
        <v>64514</v>
      </c>
      <c r="L2012" s="20"/>
      <c r="M2012" s="20"/>
      <c r="N2012" s="20"/>
    </row>
    <row r="2013" spans="1:14" x14ac:dyDescent="0.2">
      <c r="A2013" s="17">
        <v>33069.24</v>
      </c>
      <c r="B2013" s="17"/>
      <c r="C2013" s="17"/>
      <c r="D2013" s="17"/>
      <c r="K2013" s="20">
        <v>100527.7</v>
      </c>
      <c r="L2013" s="20"/>
      <c r="M2013" s="20"/>
      <c r="N2013" s="20"/>
    </row>
    <row r="2014" spans="1:14" x14ac:dyDescent="0.2">
      <c r="A2014" s="17">
        <v>18084.79</v>
      </c>
      <c r="B2014" s="17"/>
      <c r="C2014" s="17"/>
      <c r="D2014" s="17"/>
      <c r="K2014" s="20">
        <v>15100.16</v>
      </c>
      <c r="L2014" s="20"/>
      <c r="M2014" s="20"/>
      <c r="N2014" s="20"/>
    </row>
    <row r="2015" spans="1:14" x14ac:dyDescent="0.2">
      <c r="A2015" s="17">
        <v>44563.55</v>
      </c>
      <c r="B2015" s="17"/>
      <c r="C2015" s="17"/>
      <c r="D2015" s="17"/>
      <c r="K2015" s="20">
        <v>93465.35</v>
      </c>
      <c r="L2015" s="20"/>
      <c r="M2015" s="20"/>
      <c r="N2015" s="20"/>
    </row>
    <row r="2016" spans="1:14" x14ac:dyDescent="0.2">
      <c r="A2016" s="17">
        <v>14288.19</v>
      </c>
      <c r="B2016" s="17"/>
      <c r="C2016" s="17"/>
      <c r="D2016" s="17"/>
      <c r="K2016" s="20">
        <v>31286.97</v>
      </c>
      <c r="L2016" s="20"/>
      <c r="M2016" s="20"/>
      <c r="N2016" s="20"/>
    </row>
    <row r="2017" spans="1:14" x14ac:dyDescent="0.2">
      <c r="A2017" s="17">
        <v>14338.19</v>
      </c>
      <c r="B2017" s="17"/>
      <c r="C2017" s="17"/>
      <c r="D2017" s="17"/>
      <c r="K2017" s="20">
        <v>47900.29</v>
      </c>
      <c r="L2017" s="20"/>
      <c r="M2017" s="20"/>
      <c r="N2017" s="20"/>
    </row>
    <row r="2018" spans="1:14" x14ac:dyDescent="0.2">
      <c r="A2018" s="17">
        <v>28384.15</v>
      </c>
      <c r="B2018" s="17"/>
      <c r="C2018" s="17"/>
      <c r="D2018" s="17"/>
      <c r="K2018" s="20">
        <v>83683.88</v>
      </c>
      <c r="L2018" s="20"/>
      <c r="M2018" s="20"/>
      <c r="N2018" s="20"/>
    </row>
    <row r="2019" spans="1:14" x14ac:dyDescent="0.2">
      <c r="A2019" s="17">
        <v>106347.9</v>
      </c>
      <c r="B2019" s="17"/>
      <c r="C2019" s="17"/>
      <c r="D2019" s="17"/>
      <c r="K2019" s="20">
        <v>87256.01</v>
      </c>
      <c r="L2019" s="20"/>
      <c r="M2019" s="20"/>
      <c r="N2019" s="20"/>
    </row>
    <row r="2020" spans="1:14" x14ac:dyDescent="0.2">
      <c r="A2020" s="17">
        <v>24925.11</v>
      </c>
      <c r="B2020" s="17"/>
      <c r="C2020" s="17"/>
      <c r="D2020" s="17"/>
      <c r="K2020" s="20">
        <v>54256.63</v>
      </c>
      <c r="L2020" s="20"/>
      <c r="M2020" s="20"/>
      <c r="N2020" s="20"/>
    </row>
    <row r="2021" spans="1:14" x14ac:dyDescent="0.2">
      <c r="A2021" s="17">
        <v>56216.58</v>
      </c>
      <c r="B2021" s="17"/>
      <c r="C2021" s="17"/>
      <c r="D2021" s="17"/>
      <c r="K2021" s="20">
        <v>52029.59</v>
      </c>
      <c r="L2021" s="20"/>
      <c r="M2021" s="20"/>
      <c r="N2021" s="20"/>
    </row>
    <row r="2022" spans="1:14" x14ac:dyDescent="0.2">
      <c r="A2022" s="17">
        <v>13543.16</v>
      </c>
      <c r="B2022" s="17"/>
      <c r="C2022" s="17"/>
      <c r="D2022" s="17"/>
      <c r="K2022" s="20">
        <v>55560.49</v>
      </c>
      <c r="L2022" s="20"/>
      <c r="M2022" s="20"/>
      <c r="N2022" s="20"/>
    </row>
    <row r="2023" spans="1:14" x14ac:dyDescent="0.2">
      <c r="A2023" s="17">
        <v>39616.69</v>
      </c>
      <c r="B2023" s="17"/>
      <c r="C2023" s="17"/>
      <c r="D2023" s="17"/>
      <c r="K2023" s="20">
        <v>57226.2</v>
      </c>
      <c r="L2023" s="20"/>
      <c r="M2023" s="20"/>
      <c r="N2023" s="20"/>
    </row>
    <row r="2024" spans="1:14" x14ac:dyDescent="0.2">
      <c r="A2024" s="17">
        <v>5313.3040000000001</v>
      </c>
      <c r="B2024" s="17"/>
      <c r="C2024" s="17"/>
      <c r="D2024" s="17"/>
      <c r="K2024" s="20">
        <v>57518.22</v>
      </c>
      <c r="L2024" s="20"/>
      <c r="M2024" s="20"/>
      <c r="N2024" s="20"/>
    </row>
    <row r="2025" spans="1:14" x14ac:dyDescent="0.2">
      <c r="A2025" s="17">
        <v>20728.240000000002</v>
      </c>
      <c r="B2025" s="17"/>
      <c r="C2025" s="17"/>
      <c r="D2025" s="17"/>
      <c r="K2025" s="20">
        <v>55211.96</v>
      </c>
      <c r="L2025" s="20"/>
      <c r="M2025" s="20"/>
      <c r="N2025" s="20"/>
    </row>
    <row r="2026" spans="1:14" x14ac:dyDescent="0.2">
      <c r="A2026" s="17">
        <v>29712.93</v>
      </c>
      <c r="B2026" s="17"/>
      <c r="C2026" s="17"/>
      <c r="D2026" s="17"/>
      <c r="K2026" s="20">
        <v>66989.64</v>
      </c>
      <c r="L2026" s="20"/>
      <c r="M2026" s="20"/>
      <c r="N2026" s="20"/>
    </row>
    <row r="2027" spans="1:14" x14ac:dyDescent="0.2">
      <c r="A2027" s="17">
        <v>45647.9</v>
      </c>
      <c r="B2027" s="17"/>
      <c r="C2027" s="17"/>
      <c r="D2027" s="17"/>
      <c r="K2027" s="20">
        <v>50292.42</v>
      </c>
      <c r="L2027" s="20"/>
      <c r="M2027" s="20"/>
      <c r="N2027" s="20"/>
    </row>
    <row r="2028" spans="1:14" x14ac:dyDescent="0.2">
      <c r="A2028" s="17">
        <v>52983.43</v>
      </c>
      <c r="B2028" s="17"/>
      <c r="C2028" s="17"/>
      <c r="D2028" s="17"/>
      <c r="K2028" s="20">
        <v>25159.09</v>
      </c>
      <c r="L2028" s="20"/>
      <c r="M2028" s="20"/>
      <c r="N2028" s="20"/>
    </row>
    <row r="2029" spans="1:14" x14ac:dyDescent="0.2">
      <c r="A2029" s="17">
        <v>34048.800000000003</v>
      </c>
      <c r="B2029" s="17"/>
      <c r="C2029" s="17"/>
      <c r="D2029" s="17"/>
      <c r="K2029" s="20">
        <v>45271</v>
      </c>
      <c r="L2029" s="20"/>
      <c r="M2029" s="20"/>
      <c r="N2029" s="20"/>
    </row>
    <row r="2030" spans="1:14" x14ac:dyDescent="0.2">
      <c r="A2030" s="17">
        <v>72532.02</v>
      </c>
      <c r="B2030" s="17"/>
      <c r="C2030" s="17"/>
      <c r="D2030" s="17"/>
      <c r="K2030" s="20">
        <v>41420.089999999997</v>
      </c>
      <c r="L2030" s="20"/>
      <c r="M2030" s="20"/>
      <c r="N2030" s="20"/>
    </row>
    <row r="2031" spans="1:14" x14ac:dyDescent="0.2">
      <c r="A2031" s="17">
        <v>75841.570000000007</v>
      </c>
      <c r="B2031" s="17"/>
      <c r="C2031" s="17"/>
      <c r="D2031" s="17"/>
      <c r="K2031" s="20">
        <v>29119.84</v>
      </c>
      <c r="L2031" s="20"/>
      <c r="M2031" s="20"/>
      <c r="N2031" s="20"/>
    </row>
    <row r="2032" spans="1:14" x14ac:dyDescent="0.2">
      <c r="A2032" s="17">
        <v>28914.959999999999</v>
      </c>
      <c r="B2032" s="17"/>
      <c r="C2032" s="17"/>
      <c r="D2032" s="17"/>
      <c r="K2032" s="20">
        <v>110319.1</v>
      </c>
      <c r="L2032" s="20"/>
      <c r="M2032" s="20"/>
      <c r="N2032" s="20"/>
    </row>
    <row r="2033" spans="1:14" x14ac:dyDescent="0.2">
      <c r="A2033" s="17">
        <v>88704.26</v>
      </c>
      <c r="B2033" s="17"/>
      <c r="C2033" s="17"/>
      <c r="D2033" s="17"/>
      <c r="K2033" s="20">
        <v>56264.92</v>
      </c>
      <c r="L2033" s="20"/>
      <c r="M2033" s="20"/>
      <c r="N2033" s="20"/>
    </row>
    <row r="2034" spans="1:14" x14ac:dyDescent="0.2">
      <c r="A2034" s="17">
        <v>24969.96</v>
      </c>
      <c r="B2034" s="17"/>
      <c r="C2034" s="17"/>
      <c r="D2034" s="17"/>
      <c r="K2034" s="20">
        <v>66540.11</v>
      </c>
      <c r="L2034" s="20"/>
      <c r="M2034" s="20"/>
      <c r="N2034" s="20"/>
    </row>
    <row r="2035" spans="1:14" x14ac:dyDescent="0.2">
      <c r="A2035" s="17">
        <v>23461.49</v>
      </c>
      <c r="B2035" s="17"/>
      <c r="C2035" s="17"/>
      <c r="D2035" s="17"/>
      <c r="K2035" s="20">
        <v>56479.9</v>
      </c>
      <c r="L2035" s="20"/>
      <c r="M2035" s="20"/>
      <c r="N2035" s="20"/>
    </row>
    <row r="2036" spans="1:14" x14ac:dyDescent="0.2">
      <c r="A2036" s="17">
        <v>7297.5</v>
      </c>
      <c r="B2036" s="17"/>
      <c r="C2036" s="17"/>
      <c r="D2036" s="17"/>
      <c r="K2036" s="20">
        <v>51208.54</v>
      </c>
      <c r="L2036" s="20"/>
      <c r="M2036" s="20"/>
      <c r="N2036" s="20"/>
    </row>
    <row r="2037" spans="1:14" x14ac:dyDescent="0.2">
      <c r="A2037" s="17">
        <v>102283.8</v>
      </c>
      <c r="B2037" s="17"/>
      <c r="C2037" s="17"/>
      <c r="D2037" s="17"/>
      <c r="K2037" s="20">
        <v>85627.47</v>
      </c>
      <c r="L2037" s="20"/>
      <c r="M2037" s="20"/>
      <c r="N2037" s="20"/>
    </row>
    <row r="2038" spans="1:14" x14ac:dyDescent="0.2">
      <c r="A2038" s="17">
        <v>32450.26</v>
      </c>
      <c r="B2038" s="17"/>
      <c r="C2038" s="17"/>
      <c r="D2038" s="17"/>
      <c r="K2038" s="20">
        <v>91725.05</v>
      </c>
      <c r="L2038" s="20"/>
      <c r="M2038" s="20"/>
      <c r="N2038" s="20"/>
    </row>
    <row r="2039" spans="1:14" x14ac:dyDescent="0.2">
      <c r="A2039" s="17">
        <v>29108.91</v>
      </c>
      <c r="B2039" s="17"/>
      <c r="C2039" s="17"/>
      <c r="D2039" s="17"/>
      <c r="K2039" s="20">
        <v>60753.97</v>
      </c>
      <c r="L2039" s="20"/>
      <c r="M2039" s="20"/>
      <c r="N2039" s="20"/>
    </row>
    <row r="2040" spans="1:14" x14ac:dyDescent="0.2">
      <c r="A2040" s="17">
        <v>65454.65</v>
      </c>
      <c r="B2040" s="17"/>
      <c r="C2040" s="17"/>
      <c r="D2040" s="17"/>
      <c r="K2040" s="20">
        <v>50093.94</v>
      </c>
      <c r="L2040" s="20"/>
      <c r="M2040" s="20"/>
      <c r="N2040" s="20"/>
    </row>
    <row r="2041" spans="1:14" x14ac:dyDescent="0.2">
      <c r="A2041" s="17">
        <v>80360.41</v>
      </c>
      <c r="B2041" s="17"/>
      <c r="C2041" s="17"/>
      <c r="D2041" s="17"/>
      <c r="K2041" s="20">
        <v>72682.86</v>
      </c>
      <c r="L2041" s="20"/>
      <c r="M2041" s="20"/>
      <c r="N2041" s="20"/>
    </row>
    <row r="2042" spans="1:14" x14ac:dyDescent="0.2">
      <c r="A2042" s="17">
        <v>37128.839999999997</v>
      </c>
      <c r="B2042" s="17"/>
      <c r="C2042" s="17"/>
      <c r="D2042" s="17"/>
      <c r="K2042" s="20">
        <v>110990.7</v>
      </c>
      <c r="L2042" s="20"/>
      <c r="M2042" s="20"/>
      <c r="N2042" s="20"/>
    </row>
    <row r="2043" spans="1:14" x14ac:dyDescent="0.2">
      <c r="A2043" s="17">
        <v>7185.0789999999997</v>
      </c>
      <c r="B2043" s="17"/>
      <c r="C2043" s="17"/>
      <c r="D2043" s="17"/>
      <c r="K2043" s="20">
        <v>32830.94</v>
      </c>
      <c r="L2043" s="20"/>
      <c r="M2043" s="20"/>
      <c r="N2043" s="20"/>
    </row>
    <row r="2044" spans="1:14" x14ac:dyDescent="0.2">
      <c r="A2044" s="17">
        <v>19882.28</v>
      </c>
      <c r="B2044" s="17"/>
      <c r="C2044" s="17"/>
      <c r="D2044" s="17"/>
      <c r="K2044" s="20">
        <v>45875.47</v>
      </c>
      <c r="L2044" s="20"/>
      <c r="M2044" s="20"/>
      <c r="N2044" s="20"/>
    </row>
    <row r="2045" spans="1:14" x14ac:dyDescent="0.2">
      <c r="A2045" s="17">
        <v>19074.7</v>
      </c>
      <c r="B2045" s="17"/>
      <c r="C2045" s="17"/>
      <c r="D2045" s="17"/>
      <c r="K2045" s="20">
        <v>85682.14</v>
      </c>
      <c r="L2045" s="20"/>
      <c r="M2045" s="20"/>
      <c r="N2045" s="20"/>
    </row>
    <row r="2046" spans="1:14" x14ac:dyDescent="0.2">
      <c r="A2046" s="17">
        <v>28236.53</v>
      </c>
      <c r="B2046" s="17"/>
      <c r="C2046" s="17"/>
      <c r="D2046" s="17"/>
      <c r="K2046" s="20">
        <v>73184.179999999993</v>
      </c>
      <c r="L2046" s="20"/>
      <c r="M2046" s="20"/>
      <c r="N2046" s="20"/>
    </row>
    <row r="2047" spans="1:14" x14ac:dyDescent="0.2">
      <c r="A2047" s="17">
        <v>170069.8</v>
      </c>
      <c r="B2047" s="17"/>
      <c r="C2047" s="17"/>
      <c r="D2047" s="17"/>
      <c r="K2047" s="20">
        <v>22419</v>
      </c>
      <c r="L2047" s="20"/>
      <c r="M2047" s="20"/>
      <c r="N2047" s="20"/>
    </row>
    <row r="2048" spans="1:14" x14ac:dyDescent="0.2">
      <c r="A2048" s="17">
        <v>27898.3</v>
      </c>
      <c r="B2048" s="17"/>
      <c r="C2048" s="17"/>
      <c r="D2048" s="17"/>
      <c r="K2048" s="20">
        <v>23731.55</v>
      </c>
      <c r="L2048" s="20"/>
      <c r="M2048" s="20"/>
      <c r="N2048" s="20"/>
    </row>
    <row r="2049" spans="1:14" x14ac:dyDescent="0.2">
      <c r="A2049" s="17">
        <v>74059.679999999993</v>
      </c>
      <c r="B2049" s="17"/>
      <c r="C2049" s="17"/>
      <c r="D2049" s="17"/>
      <c r="K2049" s="20">
        <v>111272.2</v>
      </c>
      <c r="L2049" s="20"/>
      <c r="M2049" s="20"/>
      <c r="N2049" s="20"/>
    </row>
    <row r="2050" spans="1:14" x14ac:dyDescent="0.2">
      <c r="A2050" s="17">
        <v>20742.32</v>
      </c>
      <c r="B2050" s="17"/>
      <c r="C2050" s="17"/>
      <c r="D2050" s="17"/>
      <c r="K2050" s="20">
        <v>29957.74</v>
      </c>
      <c r="L2050" s="20"/>
      <c r="M2050" s="20"/>
      <c r="N2050" s="20"/>
    </row>
    <row r="2051" spans="1:14" x14ac:dyDescent="0.2">
      <c r="A2051" s="17">
        <v>6263.5</v>
      </c>
      <c r="B2051" s="17"/>
      <c r="C2051" s="17"/>
      <c r="D2051" s="17"/>
      <c r="K2051" s="20">
        <v>47093.94</v>
      </c>
      <c r="L2051" s="20"/>
      <c r="M2051" s="20"/>
      <c r="N2051" s="20"/>
    </row>
    <row r="2052" spans="1:14" x14ac:dyDescent="0.2">
      <c r="A2052" s="17">
        <v>10223.42</v>
      </c>
      <c r="B2052" s="17"/>
      <c r="C2052" s="17"/>
      <c r="D2052" s="17"/>
      <c r="K2052" s="20">
        <v>78330.84</v>
      </c>
      <c r="L2052" s="20"/>
      <c r="M2052" s="20"/>
      <c r="N2052" s="20"/>
    </row>
    <row r="2053" spans="1:14" x14ac:dyDescent="0.2">
      <c r="A2053" s="17">
        <v>7788.9769999999999</v>
      </c>
      <c r="B2053" s="17"/>
      <c r="C2053" s="17"/>
      <c r="D2053" s="17"/>
      <c r="K2053" s="20">
        <v>24069.5</v>
      </c>
      <c r="L2053" s="20"/>
      <c r="M2053" s="20"/>
      <c r="N2053" s="20"/>
    </row>
    <row r="2054" spans="1:14" x14ac:dyDescent="0.2">
      <c r="A2054" s="17">
        <v>146635.29999999999</v>
      </c>
      <c r="B2054" s="17"/>
      <c r="C2054" s="17"/>
      <c r="D2054" s="17"/>
      <c r="K2054" s="20">
        <v>78333.11</v>
      </c>
      <c r="L2054" s="20"/>
      <c r="M2054" s="20"/>
      <c r="N2054" s="20"/>
    </row>
    <row r="2055" spans="1:14" x14ac:dyDescent="0.2">
      <c r="A2055" s="17">
        <v>70400.95</v>
      </c>
      <c r="B2055" s="17"/>
      <c r="C2055" s="17"/>
      <c r="D2055" s="17"/>
      <c r="K2055" s="20">
        <v>72622.33</v>
      </c>
      <c r="L2055" s="20"/>
      <c r="M2055" s="20"/>
      <c r="N2055" s="20"/>
    </row>
    <row r="2056" spans="1:14" x14ac:dyDescent="0.2">
      <c r="A2056" s="17">
        <v>21111.42</v>
      </c>
      <c r="B2056" s="17"/>
      <c r="C2056" s="17"/>
      <c r="D2056" s="17"/>
      <c r="K2056" s="20">
        <v>56888.57</v>
      </c>
      <c r="L2056" s="20"/>
      <c r="M2056" s="20"/>
      <c r="N2056" s="20"/>
    </row>
    <row r="2057" spans="1:14" x14ac:dyDescent="0.2">
      <c r="A2057" s="17">
        <v>29440.58</v>
      </c>
      <c r="B2057" s="17"/>
      <c r="C2057" s="17"/>
      <c r="D2057" s="17"/>
      <c r="K2057" s="20">
        <v>40025.550000000003</v>
      </c>
      <c r="L2057" s="20"/>
      <c r="M2057" s="20"/>
      <c r="N2057" s="20"/>
    </row>
    <row r="2058" spans="1:14" x14ac:dyDescent="0.2">
      <c r="A2058" s="17">
        <v>37439.82</v>
      </c>
      <c r="B2058" s="17"/>
      <c r="C2058" s="17"/>
      <c r="D2058" s="17"/>
      <c r="K2058" s="20">
        <v>34588.870000000003</v>
      </c>
      <c r="L2058" s="20"/>
      <c r="M2058" s="20"/>
      <c r="N2058" s="20"/>
    </row>
    <row r="2059" spans="1:14" x14ac:dyDescent="0.2">
      <c r="A2059" s="17">
        <v>40828.19</v>
      </c>
      <c r="B2059" s="17"/>
      <c r="C2059" s="17"/>
      <c r="D2059" s="17"/>
      <c r="K2059" s="20">
        <v>66569.42</v>
      </c>
      <c r="L2059" s="20"/>
      <c r="M2059" s="20"/>
      <c r="N2059" s="20"/>
    </row>
    <row r="2060" spans="1:14" x14ac:dyDescent="0.2">
      <c r="A2060" s="17">
        <v>30063.83</v>
      </c>
      <c r="B2060" s="17"/>
      <c r="C2060" s="17"/>
      <c r="D2060" s="17"/>
      <c r="K2060" s="20">
        <v>30261.3</v>
      </c>
      <c r="L2060" s="20"/>
      <c r="M2060" s="20"/>
      <c r="N2060" s="20"/>
    </row>
    <row r="2061" spans="1:14" x14ac:dyDescent="0.2">
      <c r="A2061" s="17">
        <v>58922.05</v>
      </c>
      <c r="B2061" s="17"/>
      <c r="C2061" s="17"/>
      <c r="D2061" s="17"/>
      <c r="K2061" s="20">
        <v>86780.57</v>
      </c>
      <c r="L2061" s="20"/>
      <c r="M2061" s="20"/>
      <c r="N2061" s="20"/>
    </row>
    <row r="2062" spans="1:14" x14ac:dyDescent="0.2">
      <c r="A2062" s="17">
        <v>25314.45</v>
      </c>
      <c r="B2062" s="17"/>
      <c r="C2062" s="17"/>
      <c r="D2062" s="17"/>
      <c r="K2062" s="20">
        <v>24837.14</v>
      </c>
      <c r="L2062" s="20"/>
      <c r="M2062" s="20"/>
      <c r="N2062" s="20"/>
    </row>
    <row r="2063" spans="1:14" x14ac:dyDescent="0.2">
      <c r="A2063" s="17">
        <v>56976.9</v>
      </c>
      <c r="B2063" s="17"/>
      <c r="C2063" s="17"/>
      <c r="D2063" s="17"/>
      <c r="K2063" s="20">
        <v>51502.03</v>
      </c>
      <c r="L2063" s="20"/>
      <c r="M2063" s="20"/>
      <c r="N2063" s="20"/>
    </row>
    <row r="2064" spans="1:14" x14ac:dyDescent="0.2">
      <c r="A2064" s="17">
        <v>76922.48</v>
      </c>
      <c r="B2064" s="17"/>
      <c r="C2064" s="17"/>
      <c r="D2064" s="17"/>
      <c r="K2064" s="20">
        <v>84304.66</v>
      </c>
      <c r="L2064" s="20"/>
      <c r="M2064" s="20"/>
      <c r="N2064" s="20"/>
    </row>
    <row r="2065" spans="1:14" x14ac:dyDescent="0.2">
      <c r="A2065" s="17">
        <v>27905.200000000001</v>
      </c>
      <c r="B2065" s="17"/>
      <c r="C2065" s="17"/>
      <c r="D2065" s="17"/>
      <c r="K2065" s="20">
        <v>96593.94</v>
      </c>
      <c r="L2065" s="20"/>
      <c r="M2065" s="20"/>
      <c r="N2065" s="20"/>
    </row>
    <row r="2066" spans="1:14" x14ac:dyDescent="0.2">
      <c r="A2066" s="17">
        <v>29078.65</v>
      </c>
      <c r="B2066" s="17"/>
      <c r="C2066" s="17"/>
      <c r="D2066" s="17"/>
      <c r="K2066" s="20">
        <v>37440.65</v>
      </c>
      <c r="L2066" s="20"/>
      <c r="M2066" s="20"/>
      <c r="N2066" s="20"/>
    </row>
    <row r="2067" spans="1:14" x14ac:dyDescent="0.2">
      <c r="A2067" s="17">
        <v>7375.0789999999997</v>
      </c>
      <c r="B2067" s="17"/>
      <c r="C2067" s="17"/>
      <c r="D2067" s="17"/>
      <c r="K2067" s="20">
        <v>58177.3</v>
      </c>
      <c r="L2067" s="20"/>
      <c r="M2067" s="20"/>
      <c r="N2067" s="20"/>
    </row>
    <row r="2068" spans="1:14" x14ac:dyDescent="0.2">
      <c r="A2068" s="17">
        <v>19147.099999999999</v>
      </c>
      <c r="B2068" s="17"/>
      <c r="C2068" s="17"/>
      <c r="D2068" s="17"/>
      <c r="K2068" s="20">
        <v>50477.7</v>
      </c>
      <c r="L2068" s="20"/>
      <c r="M2068" s="20"/>
      <c r="N2068" s="20"/>
    </row>
    <row r="2069" spans="1:14" x14ac:dyDescent="0.2">
      <c r="A2069" s="17">
        <v>24887.78</v>
      </c>
      <c r="B2069" s="17"/>
      <c r="C2069" s="17"/>
      <c r="D2069" s="17"/>
      <c r="K2069" s="20">
        <v>68476.66</v>
      </c>
      <c r="L2069" s="20"/>
      <c r="M2069" s="20"/>
      <c r="N2069" s="20"/>
    </row>
    <row r="2070" spans="1:14" x14ac:dyDescent="0.2">
      <c r="A2070" s="17">
        <v>67507.92</v>
      </c>
      <c r="B2070" s="17"/>
      <c r="C2070" s="17"/>
      <c r="D2070" s="17"/>
      <c r="K2070" s="20">
        <v>48110.09</v>
      </c>
      <c r="L2070" s="20"/>
      <c r="M2070" s="20"/>
      <c r="N2070" s="20"/>
    </row>
    <row r="2071" spans="1:14" x14ac:dyDescent="0.2">
      <c r="A2071" s="17">
        <v>27641.25</v>
      </c>
      <c r="B2071" s="17"/>
      <c r="C2071" s="17"/>
      <c r="D2071" s="17"/>
      <c r="K2071" s="20">
        <v>84997.27</v>
      </c>
      <c r="L2071" s="20"/>
      <c r="M2071" s="20"/>
      <c r="N2071" s="20"/>
    </row>
    <row r="2072" spans="1:14" x14ac:dyDescent="0.2">
      <c r="A2072" s="17">
        <v>261018.3</v>
      </c>
      <c r="B2072" s="17"/>
      <c r="C2072" s="17"/>
      <c r="D2072" s="17"/>
      <c r="K2072" s="20">
        <v>31410.53</v>
      </c>
      <c r="L2072" s="20"/>
      <c r="M2072" s="20"/>
      <c r="N2072" s="20"/>
    </row>
    <row r="2073" spans="1:14" x14ac:dyDescent="0.2">
      <c r="A2073" s="17">
        <v>10668.43</v>
      </c>
      <c r="B2073" s="17"/>
      <c r="C2073" s="17"/>
      <c r="D2073" s="17"/>
      <c r="K2073" s="20">
        <v>53509.8</v>
      </c>
      <c r="L2073" s="20"/>
      <c r="M2073" s="20"/>
      <c r="N2073" s="20"/>
    </row>
    <row r="2074" spans="1:14" x14ac:dyDescent="0.2">
      <c r="A2074" s="17">
        <v>133398.9</v>
      </c>
      <c r="B2074" s="17"/>
      <c r="C2074" s="17"/>
      <c r="D2074" s="17"/>
      <c r="K2074" s="20">
        <v>57416.07</v>
      </c>
      <c r="L2074" s="20"/>
      <c r="M2074" s="20"/>
      <c r="N2074" s="20"/>
    </row>
    <row r="2075" spans="1:14" x14ac:dyDescent="0.2">
      <c r="A2075" s="17">
        <v>14905.75</v>
      </c>
      <c r="B2075" s="17"/>
      <c r="C2075" s="17"/>
      <c r="D2075" s="17"/>
      <c r="K2075" s="20">
        <v>107280</v>
      </c>
      <c r="L2075" s="20"/>
      <c r="M2075" s="20"/>
      <c r="N2075" s="20"/>
    </row>
    <row r="2076" spans="1:14" x14ac:dyDescent="0.2">
      <c r="A2076" s="17">
        <v>25984.29</v>
      </c>
      <c r="B2076" s="17"/>
      <c r="C2076" s="17"/>
      <c r="D2076" s="17"/>
      <c r="K2076" s="20">
        <v>26735.78</v>
      </c>
      <c r="L2076" s="20"/>
      <c r="M2076" s="20"/>
      <c r="N2076" s="20"/>
    </row>
    <row r="2077" spans="1:14" x14ac:dyDescent="0.2">
      <c r="A2077" s="17">
        <v>23649.57</v>
      </c>
      <c r="B2077" s="17"/>
      <c r="C2077" s="17"/>
      <c r="D2077" s="17"/>
      <c r="K2077" s="20">
        <v>55140.19</v>
      </c>
      <c r="L2077" s="20"/>
      <c r="M2077" s="20"/>
      <c r="N2077" s="20"/>
    </row>
    <row r="2078" spans="1:14" x14ac:dyDescent="0.2">
      <c r="A2078" s="17">
        <v>21239.49</v>
      </c>
      <c r="B2078" s="17"/>
      <c r="C2078" s="17"/>
      <c r="D2078" s="17"/>
      <c r="K2078" s="20">
        <v>55554.92</v>
      </c>
      <c r="L2078" s="20"/>
      <c r="M2078" s="20"/>
      <c r="N2078" s="20"/>
    </row>
    <row r="2079" spans="1:14" x14ac:dyDescent="0.2">
      <c r="A2079" s="17">
        <v>30884.54</v>
      </c>
      <c r="B2079" s="17"/>
      <c r="C2079" s="17"/>
      <c r="D2079" s="17"/>
      <c r="K2079" s="20">
        <v>91418.34</v>
      </c>
      <c r="L2079" s="20"/>
      <c r="M2079" s="20"/>
      <c r="N2079" s="20"/>
    </row>
    <row r="2080" spans="1:14" x14ac:dyDescent="0.2">
      <c r="A2080" s="17">
        <v>113056</v>
      </c>
      <c r="B2080" s="17"/>
      <c r="C2080" s="17"/>
      <c r="D2080" s="17"/>
      <c r="K2080" s="20">
        <v>75366.45</v>
      </c>
      <c r="L2080" s="20"/>
      <c r="M2080" s="20"/>
      <c r="N2080" s="20"/>
    </row>
    <row r="2081" spans="1:14" x14ac:dyDescent="0.2">
      <c r="A2081" s="17">
        <v>57075.06</v>
      </c>
      <c r="B2081" s="17"/>
      <c r="C2081" s="17"/>
      <c r="D2081" s="17"/>
      <c r="K2081" s="20">
        <v>57977.24</v>
      </c>
      <c r="L2081" s="20"/>
      <c r="M2081" s="20"/>
      <c r="N2081" s="20"/>
    </row>
    <row r="2082" spans="1:14" x14ac:dyDescent="0.2">
      <c r="A2082" s="17">
        <v>46781.29</v>
      </c>
      <c r="B2082" s="17"/>
      <c r="C2082" s="17"/>
      <c r="D2082" s="17"/>
      <c r="K2082" s="20">
        <v>96384.97</v>
      </c>
      <c r="L2082" s="20"/>
      <c r="M2082" s="20"/>
      <c r="N2082" s="20"/>
    </row>
    <row r="2083" spans="1:14" x14ac:dyDescent="0.2">
      <c r="A2083" s="17">
        <v>36930.720000000001</v>
      </c>
      <c r="B2083" s="17"/>
      <c r="C2083" s="17"/>
      <c r="D2083" s="17"/>
      <c r="K2083" s="20">
        <v>64023.28</v>
      </c>
      <c r="L2083" s="20"/>
      <c r="M2083" s="20"/>
      <c r="N2083" s="20"/>
    </row>
    <row r="2084" spans="1:14" x14ac:dyDescent="0.2">
      <c r="A2084" s="17">
        <v>9079.1880000000001</v>
      </c>
      <c r="B2084" s="17"/>
      <c r="C2084" s="17"/>
      <c r="D2084" s="17"/>
      <c r="K2084" s="20">
        <v>78984.3</v>
      </c>
      <c r="L2084" s="20"/>
      <c r="M2084" s="20"/>
      <c r="N2084" s="20"/>
    </row>
    <row r="2085" spans="1:14" x14ac:dyDescent="0.2">
      <c r="A2085" s="17">
        <v>27830.46</v>
      </c>
      <c r="B2085" s="17"/>
      <c r="C2085" s="17"/>
      <c r="D2085" s="17"/>
      <c r="K2085" s="20">
        <v>42766.12</v>
      </c>
      <c r="L2085" s="20"/>
      <c r="M2085" s="20"/>
      <c r="N2085" s="20"/>
    </row>
    <row r="2086" spans="1:14" x14ac:dyDescent="0.2">
      <c r="A2086" s="17">
        <v>51101.66</v>
      </c>
      <c r="B2086" s="17"/>
      <c r="C2086" s="17"/>
      <c r="D2086" s="17"/>
      <c r="K2086" s="20">
        <v>72685.119999999995</v>
      </c>
      <c r="L2086" s="20"/>
      <c r="M2086" s="20"/>
      <c r="N2086" s="20"/>
    </row>
    <row r="2087" spans="1:14" x14ac:dyDescent="0.2">
      <c r="A2087" s="17">
        <v>94491.520000000004</v>
      </c>
      <c r="B2087" s="17"/>
      <c r="C2087" s="17"/>
      <c r="D2087" s="17"/>
      <c r="K2087" s="20">
        <v>37645.26</v>
      </c>
      <c r="L2087" s="20"/>
      <c r="M2087" s="20"/>
      <c r="N2087" s="20"/>
    </row>
    <row r="2088" spans="1:14" x14ac:dyDescent="0.2">
      <c r="A2088" s="17">
        <v>6321.7529999999997</v>
      </c>
      <c r="B2088" s="17"/>
      <c r="C2088" s="17"/>
      <c r="D2088" s="17"/>
      <c r="K2088" s="20">
        <v>79501.09</v>
      </c>
      <c r="L2088" s="20"/>
      <c r="M2088" s="20"/>
      <c r="N2088" s="20"/>
    </row>
    <row r="2089" spans="1:14" x14ac:dyDescent="0.2">
      <c r="A2089" s="17">
        <v>18042.63</v>
      </c>
      <c r="B2089" s="17"/>
      <c r="C2089" s="17"/>
      <c r="D2089" s="17"/>
      <c r="K2089" s="20">
        <v>108935.4</v>
      </c>
      <c r="L2089" s="20"/>
      <c r="M2089" s="20"/>
      <c r="N2089" s="20"/>
    </row>
    <row r="2090" spans="1:14" x14ac:dyDescent="0.2">
      <c r="A2090" s="17">
        <v>23522.94</v>
      </c>
      <c r="B2090" s="17"/>
      <c r="C2090" s="17"/>
      <c r="D2090" s="17"/>
      <c r="K2090" s="20">
        <v>96260.71</v>
      </c>
      <c r="L2090" s="20"/>
      <c r="M2090" s="20"/>
      <c r="N2090" s="20"/>
    </row>
    <row r="2091" spans="1:14" x14ac:dyDescent="0.2">
      <c r="A2091" s="17">
        <v>43578.58</v>
      </c>
      <c r="B2091" s="17"/>
      <c r="C2091" s="17"/>
      <c r="D2091" s="17"/>
      <c r="K2091" s="20">
        <v>63980.75</v>
      </c>
      <c r="L2091" s="20"/>
      <c r="M2091" s="20"/>
      <c r="N2091" s="20"/>
    </row>
    <row r="2092" spans="1:14" x14ac:dyDescent="0.2">
      <c r="A2092" s="17">
        <v>119914.1</v>
      </c>
      <c r="B2092" s="17"/>
      <c r="C2092" s="17"/>
      <c r="D2092" s="17"/>
      <c r="K2092" s="20">
        <v>58548</v>
      </c>
      <c r="L2092" s="20"/>
      <c r="M2092" s="20"/>
      <c r="N2092" s="20"/>
    </row>
    <row r="2093" spans="1:14" x14ac:dyDescent="0.2">
      <c r="A2093" s="17">
        <v>11911.36</v>
      </c>
      <c r="B2093" s="17"/>
      <c r="C2093" s="17"/>
      <c r="D2093" s="17"/>
      <c r="K2093" s="20">
        <v>84189.41</v>
      </c>
      <c r="L2093" s="20"/>
      <c r="M2093" s="20"/>
      <c r="N2093" s="20"/>
    </row>
    <row r="2094" spans="1:14" x14ac:dyDescent="0.2">
      <c r="A2094" s="17">
        <v>10225.129999999999</v>
      </c>
      <c r="B2094" s="17"/>
      <c r="C2094" s="17"/>
      <c r="D2094" s="17"/>
      <c r="K2094" s="20">
        <v>104842.1</v>
      </c>
      <c r="L2094" s="20"/>
      <c r="M2094" s="20"/>
      <c r="N2094" s="20"/>
    </row>
    <row r="2095" spans="1:14" x14ac:dyDescent="0.2">
      <c r="A2095" s="17">
        <v>210873.2</v>
      </c>
      <c r="B2095" s="17"/>
      <c r="C2095" s="17"/>
      <c r="D2095" s="17"/>
      <c r="K2095" s="20">
        <v>39022.31</v>
      </c>
      <c r="L2095" s="20"/>
      <c r="M2095" s="20"/>
      <c r="N2095" s="20"/>
    </row>
    <row r="2096" spans="1:14" x14ac:dyDescent="0.2">
      <c r="A2096" s="17">
        <v>14901.34</v>
      </c>
      <c r="B2096" s="17"/>
      <c r="C2096" s="17"/>
      <c r="D2096" s="17"/>
      <c r="K2096" s="20">
        <v>66012.87</v>
      </c>
      <c r="L2096" s="20"/>
      <c r="M2096" s="20"/>
      <c r="N2096" s="20"/>
    </row>
    <row r="2097" spans="1:14" x14ac:dyDescent="0.2">
      <c r="A2097" s="17">
        <v>11590.06</v>
      </c>
      <c r="B2097" s="17"/>
      <c r="C2097" s="17"/>
      <c r="D2097" s="17"/>
      <c r="K2097" s="20">
        <v>8795.1949999999997</v>
      </c>
      <c r="L2097" s="20"/>
      <c r="M2097" s="20"/>
      <c r="N2097" s="20"/>
    </row>
    <row r="2098" spans="1:14" x14ac:dyDescent="0.2">
      <c r="A2098" s="17">
        <v>122578.4</v>
      </c>
      <c r="B2098" s="17"/>
      <c r="C2098" s="17"/>
      <c r="D2098" s="17"/>
      <c r="K2098" s="20">
        <v>46503.75</v>
      </c>
      <c r="L2098" s="20"/>
      <c r="M2098" s="20"/>
      <c r="N2098" s="20"/>
    </row>
    <row r="2099" spans="1:14" x14ac:dyDescent="0.2">
      <c r="A2099" s="17">
        <v>50858.64</v>
      </c>
      <c r="B2099" s="17"/>
      <c r="C2099" s="17"/>
      <c r="D2099" s="17"/>
      <c r="K2099" s="20">
        <v>9428.23</v>
      </c>
      <c r="L2099" s="20"/>
      <c r="M2099" s="20"/>
      <c r="N2099" s="20"/>
    </row>
    <row r="2100" spans="1:14" x14ac:dyDescent="0.2">
      <c r="A2100" s="17">
        <v>55950.31</v>
      </c>
      <c r="B2100" s="17"/>
      <c r="C2100" s="17"/>
      <c r="D2100" s="17"/>
      <c r="K2100" s="20">
        <v>75564.05</v>
      </c>
      <c r="L2100" s="20"/>
      <c r="M2100" s="20"/>
      <c r="N2100" s="20"/>
    </row>
    <row r="2101" spans="1:14" x14ac:dyDescent="0.2">
      <c r="A2101" s="17">
        <v>77008.62</v>
      </c>
      <c r="B2101" s="17"/>
      <c r="C2101" s="17"/>
      <c r="D2101" s="17"/>
      <c r="K2101" s="20">
        <v>93542.54</v>
      </c>
      <c r="L2101" s="20"/>
      <c r="M2101" s="20"/>
      <c r="N2101" s="20"/>
    </row>
    <row r="2102" spans="1:14" x14ac:dyDescent="0.2">
      <c r="A2102" s="17">
        <v>38538.42</v>
      </c>
      <c r="B2102" s="17"/>
      <c r="C2102" s="17"/>
      <c r="D2102" s="17"/>
      <c r="K2102" s="20">
        <v>86274.54</v>
      </c>
      <c r="L2102" s="20"/>
      <c r="M2102" s="20"/>
      <c r="N2102" s="20"/>
    </row>
    <row r="2103" spans="1:14" x14ac:dyDescent="0.2">
      <c r="A2103" s="17">
        <v>43473.84</v>
      </c>
      <c r="B2103" s="17"/>
      <c r="C2103" s="17"/>
      <c r="D2103" s="17"/>
      <c r="K2103" s="20">
        <v>37520.03</v>
      </c>
      <c r="L2103" s="20"/>
      <c r="M2103" s="20"/>
      <c r="N2103" s="20"/>
    </row>
    <row r="2104" spans="1:14" x14ac:dyDescent="0.2">
      <c r="A2104" s="17">
        <v>114918.7</v>
      </c>
      <c r="B2104" s="17"/>
      <c r="C2104" s="17"/>
      <c r="D2104" s="17"/>
      <c r="K2104" s="20">
        <v>50336.62</v>
      </c>
      <c r="L2104" s="20"/>
      <c r="M2104" s="20"/>
      <c r="N2104" s="20"/>
    </row>
    <row r="2105" spans="1:14" x14ac:dyDescent="0.2">
      <c r="A2105" s="17">
        <v>33615.21</v>
      </c>
      <c r="B2105" s="17"/>
      <c r="C2105" s="17"/>
      <c r="D2105" s="17"/>
      <c r="K2105" s="20">
        <v>69547.520000000004</v>
      </c>
      <c r="L2105" s="20"/>
      <c r="M2105" s="20"/>
      <c r="N2105" s="20"/>
    </row>
    <row r="2106" spans="1:14" x14ac:dyDescent="0.2">
      <c r="A2106" s="17">
        <v>15181.95</v>
      </c>
      <c r="B2106" s="17"/>
      <c r="C2106" s="17"/>
      <c r="D2106" s="17"/>
      <c r="K2106" s="20">
        <v>70367.09</v>
      </c>
      <c r="L2106" s="20"/>
      <c r="M2106" s="20"/>
      <c r="N2106" s="20"/>
    </row>
    <row r="2107" spans="1:14" x14ac:dyDescent="0.2">
      <c r="A2107" s="17">
        <v>54028.29</v>
      </c>
      <c r="B2107" s="17"/>
      <c r="C2107" s="17"/>
      <c r="D2107" s="17"/>
      <c r="K2107" s="20">
        <v>17583.86</v>
      </c>
      <c r="L2107" s="20"/>
      <c r="M2107" s="20"/>
      <c r="N2107" s="20"/>
    </row>
    <row r="2108" spans="1:14" x14ac:dyDescent="0.2">
      <c r="A2108" s="17">
        <v>24831.62</v>
      </c>
      <c r="B2108" s="17"/>
      <c r="C2108" s="17"/>
      <c r="D2108" s="17"/>
      <c r="K2108" s="20">
        <v>100170.4</v>
      </c>
      <c r="L2108" s="20"/>
      <c r="M2108" s="20"/>
      <c r="N2108" s="20"/>
    </row>
    <row r="2109" spans="1:14" x14ac:dyDescent="0.2">
      <c r="A2109" s="17">
        <v>39081.46</v>
      </c>
      <c r="B2109" s="17"/>
      <c r="C2109" s="17"/>
      <c r="D2109" s="17"/>
      <c r="K2109" s="20">
        <v>75008.77</v>
      </c>
      <c r="L2109" s="20"/>
      <c r="M2109" s="20"/>
      <c r="N2109" s="20"/>
    </row>
    <row r="2110" spans="1:14" x14ac:dyDescent="0.2">
      <c r="A2110" s="17">
        <v>98592.19</v>
      </c>
      <c r="B2110" s="17"/>
      <c r="C2110" s="17"/>
      <c r="D2110" s="17"/>
      <c r="K2110" s="20">
        <v>89075.01</v>
      </c>
      <c r="L2110" s="20"/>
      <c r="M2110" s="20"/>
      <c r="N2110" s="20"/>
    </row>
    <row r="2111" spans="1:14" x14ac:dyDescent="0.2">
      <c r="A2111" s="17">
        <v>18780.02</v>
      </c>
      <c r="B2111" s="17"/>
      <c r="C2111" s="17"/>
      <c r="D2111" s="17"/>
      <c r="K2111" s="20">
        <v>76180.56</v>
      </c>
      <c r="L2111" s="20"/>
      <c r="M2111" s="20"/>
      <c r="N2111" s="20"/>
    </row>
    <row r="2112" spans="1:14" x14ac:dyDescent="0.2">
      <c r="A2112" s="17">
        <v>106162.1</v>
      </c>
      <c r="B2112" s="17"/>
      <c r="C2112" s="17"/>
      <c r="D2112" s="17"/>
      <c r="K2112" s="20">
        <v>61654.5</v>
      </c>
      <c r="L2112" s="20"/>
      <c r="M2112" s="20"/>
      <c r="N2112" s="20"/>
    </row>
    <row r="2113" spans="1:14" x14ac:dyDescent="0.2">
      <c r="A2113" s="17">
        <v>42046.34</v>
      </c>
      <c r="B2113" s="17"/>
      <c r="C2113" s="17"/>
      <c r="D2113" s="17"/>
      <c r="K2113" s="20">
        <v>71921</v>
      </c>
      <c r="L2113" s="20"/>
      <c r="M2113" s="20"/>
      <c r="N2113" s="20"/>
    </row>
    <row r="2114" spans="1:14" x14ac:dyDescent="0.2">
      <c r="A2114" s="17">
        <v>41920.019999999997</v>
      </c>
      <c r="B2114" s="17"/>
      <c r="C2114" s="17"/>
      <c r="D2114" s="17"/>
      <c r="K2114" s="20">
        <v>65078.11</v>
      </c>
      <c r="L2114" s="20"/>
      <c r="M2114" s="20"/>
      <c r="N2114" s="20"/>
    </row>
    <row r="2115" spans="1:14" x14ac:dyDescent="0.2">
      <c r="A2115" s="17">
        <v>37542.26</v>
      </c>
      <c r="B2115" s="17"/>
      <c r="C2115" s="17"/>
      <c r="D2115" s="17"/>
      <c r="K2115" s="20">
        <v>74482.570000000007</v>
      </c>
      <c r="L2115" s="20"/>
      <c r="M2115" s="20"/>
      <c r="N2115" s="20"/>
    </row>
    <row r="2116" spans="1:14" x14ac:dyDescent="0.2">
      <c r="A2116" s="17">
        <v>46339.95</v>
      </c>
      <c r="B2116" s="17"/>
      <c r="C2116" s="17"/>
      <c r="D2116" s="17"/>
      <c r="K2116" s="20">
        <v>104941.8</v>
      </c>
      <c r="L2116" s="20"/>
      <c r="M2116" s="20"/>
      <c r="N2116" s="20"/>
    </row>
    <row r="2117" spans="1:14" x14ac:dyDescent="0.2">
      <c r="A2117" s="17">
        <v>64460.92</v>
      </c>
      <c r="B2117" s="17"/>
      <c r="C2117" s="17"/>
      <c r="D2117" s="17"/>
      <c r="K2117" s="20">
        <v>35346.339999999997</v>
      </c>
      <c r="L2117" s="20"/>
      <c r="M2117" s="20"/>
      <c r="N2117" s="20"/>
    </row>
    <row r="2118" spans="1:14" x14ac:dyDescent="0.2">
      <c r="A2118" s="17">
        <v>82370.36</v>
      </c>
      <c r="B2118" s="17"/>
      <c r="C2118" s="17"/>
      <c r="D2118" s="17"/>
      <c r="K2118" s="20">
        <v>79387.23</v>
      </c>
      <c r="L2118" s="20"/>
      <c r="M2118" s="20"/>
      <c r="N2118" s="20"/>
    </row>
    <row r="2119" spans="1:14" x14ac:dyDescent="0.2">
      <c r="A2119" s="17">
        <v>92396.65</v>
      </c>
      <c r="B2119" s="17"/>
      <c r="C2119" s="17"/>
      <c r="D2119" s="17"/>
      <c r="K2119" s="20">
        <v>31980.080000000002</v>
      </c>
      <c r="L2119" s="20"/>
      <c r="M2119" s="20"/>
      <c r="N2119" s="20"/>
    </row>
    <row r="2120" spans="1:14" x14ac:dyDescent="0.2">
      <c r="A2120" s="17">
        <v>53300.03</v>
      </c>
      <c r="B2120" s="17"/>
      <c r="C2120" s="17"/>
      <c r="D2120" s="17"/>
      <c r="K2120" s="20">
        <v>84466.2</v>
      </c>
      <c r="L2120" s="20"/>
      <c r="M2120" s="20"/>
      <c r="N2120" s="20"/>
    </row>
    <row r="2121" spans="1:14" x14ac:dyDescent="0.2">
      <c r="A2121" s="17">
        <v>34152.620000000003</v>
      </c>
      <c r="B2121" s="17"/>
      <c r="C2121" s="17"/>
      <c r="D2121" s="17"/>
      <c r="K2121" s="20">
        <v>61424.42</v>
      </c>
      <c r="L2121" s="20"/>
      <c r="M2121" s="20"/>
      <c r="N2121" s="20"/>
    </row>
    <row r="2122" spans="1:14" x14ac:dyDescent="0.2">
      <c r="A2122" s="17">
        <v>27332.84</v>
      </c>
      <c r="B2122" s="17"/>
      <c r="C2122" s="17"/>
      <c r="D2122" s="17"/>
      <c r="K2122" s="20">
        <v>44634.31</v>
      </c>
      <c r="L2122" s="20"/>
      <c r="M2122" s="20"/>
      <c r="N2122" s="20"/>
    </row>
    <row r="2123" spans="1:14" x14ac:dyDescent="0.2">
      <c r="A2123" s="17">
        <v>23500.75</v>
      </c>
      <c r="B2123" s="17"/>
      <c r="C2123" s="17"/>
      <c r="D2123" s="17"/>
      <c r="K2123" s="20">
        <v>59522.85</v>
      </c>
      <c r="L2123" s="20"/>
      <c r="M2123" s="20"/>
      <c r="N2123" s="20"/>
    </row>
    <row r="2124" spans="1:14" x14ac:dyDescent="0.2">
      <c r="A2124" s="17">
        <v>35546.6</v>
      </c>
      <c r="B2124" s="17"/>
      <c r="C2124" s="17"/>
      <c r="D2124" s="17"/>
      <c r="K2124" s="20">
        <v>73364.899999999994</v>
      </c>
      <c r="L2124" s="20"/>
      <c r="M2124" s="20"/>
      <c r="N2124" s="20"/>
    </row>
    <row r="2125" spans="1:14" x14ac:dyDescent="0.2">
      <c r="A2125" s="17">
        <v>29799.3</v>
      </c>
      <c r="B2125" s="17"/>
      <c r="C2125" s="17"/>
      <c r="D2125" s="17"/>
      <c r="K2125" s="20">
        <v>27930.36</v>
      </c>
      <c r="L2125" s="20"/>
      <c r="M2125" s="20"/>
      <c r="N2125" s="20"/>
    </row>
    <row r="2126" spans="1:14" x14ac:dyDescent="0.2">
      <c r="A2126" s="17">
        <v>12160.27</v>
      </c>
      <c r="B2126" s="17"/>
      <c r="C2126" s="17"/>
      <c r="D2126" s="17"/>
      <c r="K2126" s="20">
        <v>51819.64</v>
      </c>
      <c r="L2126" s="20"/>
      <c r="M2126" s="20"/>
      <c r="N2126" s="20"/>
    </row>
    <row r="2127" spans="1:14" x14ac:dyDescent="0.2">
      <c r="A2127" s="17">
        <v>52249.77</v>
      </c>
      <c r="B2127" s="17"/>
      <c r="C2127" s="17"/>
      <c r="D2127" s="17"/>
      <c r="K2127" s="20">
        <v>21492.639999999999</v>
      </c>
      <c r="L2127" s="20"/>
      <c r="M2127" s="20"/>
      <c r="N2127" s="20"/>
    </row>
    <row r="2128" spans="1:14" x14ac:dyDescent="0.2">
      <c r="A2128" s="17">
        <v>25206.82</v>
      </c>
      <c r="B2128" s="17"/>
      <c r="C2128" s="17"/>
      <c r="D2128" s="17"/>
      <c r="K2128" s="20">
        <v>53863.54</v>
      </c>
      <c r="L2128" s="20"/>
      <c r="M2128" s="20"/>
      <c r="N2128" s="20"/>
    </row>
    <row r="2129" spans="1:14" x14ac:dyDescent="0.2">
      <c r="A2129" s="17">
        <v>56616.52</v>
      </c>
      <c r="B2129" s="17"/>
      <c r="C2129" s="17"/>
      <c r="D2129" s="17"/>
      <c r="K2129" s="20">
        <v>39494.61</v>
      </c>
      <c r="L2129" s="20"/>
      <c r="M2129" s="20"/>
      <c r="N2129" s="20"/>
    </row>
    <row r="2130" spans="1:14" x14ac:dyDescent="0.2">
      <c r="A2130" s="17">
        <v>16836.060000000001</v>
      </c>
      <c r="B2130" s="17"/>
      <c r="C2130" s="17"/>
      <c r="D2130" s="17"/>
      <c r="K2130" s="20">
        <v>44455.29</v>
      </c>
      <c r="L2130" s="20"/>
      <c r="M2130" s="20"/>
      <c r="N2130" s="20"/>
    </row>
    <row r="2131" spans="1:14" x14ac:dyDescent="0.2">
      <c r="A2131" s="17">
        <v>7432.5559999999996</v>
      </c>
      <c r="B2131" s="17"/>
      <c r="C2131" s="17"/>
      <c r="D2131" s="17"/>
      <c r="K2131" s="20">
        <v>35164.949999999997</v>
      </c>
      <c r="L2131" s="20"/>
      <c r="M2131" s="20"/>
      <c r="N2131" s="20"/>
    </row>
    <row r="2132" spans="1:14" x14ac:dyDescent="0.2">
      <c r="A2132" s="17">
        <v>19404.98</v>
      </c>
      <c r="B2132" s="17"/>
      <c r="C2132" s="17"/>
      <c r="D2132" s="17"/>
      <c r="K2132" s="20">
        <v>54713.599999999999</v>
      </c>
      <c r="L2132" s="20"/>
      <c r="M2132" s="20"/>
      <c r="N2132" s="20"/>
    </row>
    <row r="2133" spans="1:14" x14ac:dyDescent="0.2">
      <c r="A2133" s="17">
        <v>300870.59999999998</v>
      </c>
      <c r="B2133" s="17"/>
      <c r="C2133" s="17"/>
      <c r="D2133" s="17"/>
      <c r="K2133" s="20">
        <v>38024.639999999999</v>
      </c>
      <c r="L2133" s="20"/>
      <c r="M2133" s="20"/>
      <c r="N2133" s="20"/>
    </row>
    <row r="2134" spans="1:14" x14ac:dyDescent="0.2">
      <c r="A2134" s="17">
        <v>7634.0039999999999</v>
      </c>
      <c r="B2134" s="17"/>
      <c r="C2134" s="17"/>
      <c r="D2134" s="17"/>
      <c r="K2134" s="20">
        <v>47904.34</v>
      </c>
      <c r="L2134" s="20"/>
      <c r="M2134" s="20"/>
      <c r="N2134" s="20"/>
    </row>
    <row r="2135" spans="1:14" x14ac:dyDescent="0.2">
      <c r="A2135" s="17">
        <v>13275.93</v>
      </c>
      <c r="B2135" s="17"/>
      <c r="C2135" s="17"/>
      <c r="D2135" s="17"/>
      <c r="K2135" s="20">
        <v>86415.53</v>
      </c>
      <c r="L2135" s="20"/>
      <c r="M2135" s="20"/>
      <c r="N2135" s="20"/>
    </row>
    <row r="2136" spans="1:14" x14ac:dyDescent="0.2">
      <c r="A2136" s="17">
        <v>26409.919999999998</v>
      </c>
      <c r="B2136" s="17"/>
      <c r="C2136" s="17"/>
      <c r="D2136" s="17"/>
      <c r="K2136" s="20">
        <v>86265.85</v>
      </c>
      <c r="L2136" s="20"/>
      <c r="M2136" s="20"/>
      <c r="N2136" s="20"/>
    </row>
    <row r="2137" spans="1:14" x14ac:dyDescent="0.2">
      <c r="A2137" s="17">
        <v>71054.78</v>
      </c>
      <c r="B2137" s="17"/>
      <c r="C2137" s="17"/>
      <c r="D2137" s="17"/>
      <c r="K2137" s="20">
        <v>56886.98</v>
      </c>
      <c r="L2137" s="20"/>
      <c r="M2137" s="20"/>
      <c r="N2137" s="20"/>
    </row>
    <row r="2138" spans="1:14" x14ac:dyDescent="0.2">
      <c r="A2138" s="17">
        <v>57717.73</v>
      </c>
      <c r="B2138" s="17"/>
      <c r="C2138" s="17"/>
      <c r="D2138" s="17"/>
      <c r="K2138" s="20">
        <v>118291.6</v>
      </c>
      <c r="L2138" s="20"/>
      <c r="M2138" s="20"/>
      <c r="N2138" s="20"/>
    </row>
    <row r="2139" spans="1:14" x14ac:dyDescent="0.2">
      <c r="A2139" s="17">
        <v>69982.570000000007</v>
      </c>
      <c r="B2139" s="17"/>
      <c r="C2139" s="17"/>
      <c r="D2139" s="17"/>
      <c r="K2139" s="20">
        <v>65391.98</v>
      </c>
      <c r="L2139" s="20"/>
      <c r="M2139" s="20"/>
      <c r="N2139" s="20"/>
    </row>
    <row r="2140" spans="1:14" x14ac:dyDescent="0.2">
      <c r="A2140" s="17">
        <v>23980.21</v>
      </c>
      <c r="B2140" s="17"/>
      <c r="C2140" s="17"/>
      <c r="D2140" s="17"/>
      <c r="K2140" s="20">
        <v>27476.52</v>
      </c>
      <c r="L2140" s="20"/>
      <c r="M2140" s="20"/>
      <c r="N2140" s="20"/>
    </row>
    <row r="2141" spans="1:14" x14ac:dyDescent="0.2">
      <c r="A2141" s="17">
        <v>8222.6869999999999</v>
      </c>
      <c r="B2141" s="17"/>
      <c r="C2141" s="17"/>
      <c r="D2141" s="17"/>
      <c r="K2141" s="20">
        <v>75639.179999999993</v>
      </c>
      <c r="L2141" s="20"/>
      <c r="M2141" s="20"/>
      <c r="N2141" s="20"/>
    </row>
    <row r="2142" spans="1:14" x14ac:dyDescent="0.2">
      <c r="A2142" s="17">
        <v>24363.9</v>
      </c>
      <c r="B2142" s="17"/>
      <c r="C2142" s="17"/>
      <c r="D2142" s="17"/>
      <c r="K2142" s="20">
        <v>20348.45</v>
      </c>
      <c r="L2142" s="20"/>
      <c r="M2142" s="20"/>
      <c r="N2142" s="20"/>
    </row>
    <row r="2143" spans="1:14" x14ac:dyDescent="0.2">
      <c r="A2143" s="17">
        <v>30945.38</v>
      </c>
      <c r="B2143" s="17"/>
      <c r="C2143" s="17"/>
      <c r="D2143" s="17"/>
      <c r="K2143" s="20">
        <v>83035.820000000007</v>
      </c>
      <c r="L2143" s="20"/>
      <c r="M2143" s="20"/>
      <c r="N2143" s="20"/>
    </row>
    <row r="2144" spans="1:14" x14ac:dyDescent="0.2">
      <c r="A2144" s="17">
        <v>15166.77</v>
      </c>
      <c r="B2144" s="17"/>
      <c r="C2144" s="17"/>
      <c r="D2144" s="17"/>
      <c r="K2144" s="20">
        <v>41655.4</v>
      </c>
      <c r="L2144" s="20"/>
      <c r="M2144" s="20"/>
      <c r="N2144" s="20"/>
    </row>
    <row r="2145" spans="1:14" x14ac:dyDescent="0.2">
      <c r="A2145" s="17">
        <v>55142.51</v>
      </c>
      <c r="B2145" s="17"/>
      <c r="C2145" s="17"/>
      <c r="D2145" s="17"/>
      <c r="K2145" s="20">
        <v>74470.929999999993</v>
      </c>
      <c r="L2145" s="20"/>
      <c r="M2145" s="20"/>
      <c r="N2145" s="20"/>
    </row>
    <row r="2146" spans="1:14" x14ac:dyDescent="0.2">
      <c r="A2146" s="17">
        <v>24332.93</v>
      </c>
      <c r="B2146" s="17"/>
      <c r="C2146" s="17"/>
      <c r="D2146" s="17"/>
      <c r="K2146" s="20">
        <v>60493.46</v>
      </c>
      <c r="L2146" s="20"/>
      <c r="M2146" s="20"/>
      <c r="N2146" s="20"/>
    </row>
    <row r="2147" spans="1:14" x14ac:dyDescent="0.2">
      <c r="A2147" s="17">
        <v>130964.9</v>
      </c>
      <c r="B2147" s="17"/>
      <c r="C2147" s="17"/>
      <c r="D2147" s="17"/>
      <c r="K2147" s="20">
        <v>93912.26</v>
      </c>
      <c r="L2147" s="20"/>
      <c r="M2147" s="20"/>
      <c r="N2147" s="20"/>
    </row>
    <row r="2148" spans="1:14" x14ac:dyDescent="0.2">
      <c r="A2148" s="17">
        <v>31706.46</v>
      </c>
      <c r="B2148" s="17"/>
      <c r="C2148" s="17"/>
      <c r="D2148" s="17"/>
      <c r="K2148" s="20">
        <v>49622.63</v>
      </c>
      <c r="L2148" s="20"/>
      <c r="M2148" s="20"/>
      <c r="N2148" s="20"/>
    </row>
    <row r="2149" spans="1:14" x14ac:dyDescent="0.2">
      <c r="A2149" s="17">
        <v>237509.1</v>
      </c>
      <c r="B2149" s="17"/>
      <c r="C2149" s="17"/>
      <c r="D2149" s="17"/>
      <c r="K2149" s="20">
        <v>15737.18</v>
      </c>
      <c r="L2149" s="20"/>
      <c r="M2149" s="20"/>
      <c r="N2149" s="20"/>
    </row>
    <row r="2150" spans="1:14" x14ac:dyDescent="0.2">
      <c r="A2150" s="17">
        <v>26514.080000000002</v>
      </c>
      <c r="B2150" s="17"/>
      <c r="C2150" s="17"/>
      <c r="D2150" s="17"/>
      <c r="K2150" s="20">
        <v>59164.72</v>
      </c>
      <c r="L2150" s="20"/>
      <c r="M2150" s="20"/>
      <c r="N2150" s="20"/>
    </row>
    <row r="2151" spans="1:14" x14ac:dyDescent="0.2">
      <c r="A2151" s="17">
        <v>36053.9</v>
      </c>
      <c r="B2151" s="17"/>
      <c r="C2151" s="17"/>
      <c r="D2151" s="17"/>
      <c r="K2151" s="20">
        <v>62977.68</v>
      </c>
      <c r="L2151" s="20"/>
      <c r="M2151" s="20"/>
      <c r="N2151" s="20"/>
    </row>
    <row r="2152" spans="1:14" x14ac:dyDescent="0.2">
      <c r="A2152" s="17">
        <v>13132.79</v>
      </c>
      <c r="B2152" s="17"/>
      <c r="C2152" s="17"/>
      <c r="D2152" s="17"/>
      <c r="K2152" s="20">
        <v>32260.05</v>
      </c>
      <c r="L2152" s="20"/>
      <c r="M2152" s="20"/>
      <c r="N2152" s="20"/>
    </row>
    <row r="2153" spans="1:14" x14ac:dyDescent="0.2">
      <c r="A2153" s="17">
        <v>42152</v>
      </c>
      <c r="B2153" s="17"/>
      <c r="C2153" s="17"/>
      <c r="D2153" s="17"/>
      <c r="K2153" s="20">
        <v>96231.89</v>
      </c>
      <c r="L2153" s="20"/>
      <c r="M2153" s="20"/>
      <c r="N2153" s="20"/>
    </row>
    <row r="2154" spans="1:14" x14ac:dyDescent="0.2">
      <c r="A2154" s="17">
        <v>87961.71</v>
      </c>
      <c r="B2154" s="17"/>
      <c r="C2154" s="17"/>
      <c r="D2154" s="17"/>
      <c r="K2154" s="20">
        <v>38607.949999999997</v>
      </c>
      <c r="L2154" s="20"/>
      <c r="M2154" s="20"/>
      <c r="N2154" s="20"/>
    </row>
    <row r="2155" spans="1:14" x14ac:dyDescent="0.2">
      <c r="A2155" s="17">
        <v>23077.81</v>
      </c>
      <c r="B2155" s="17"/>
      <c r="C2155" s="17"/>
      <c r="D2155" s="17"/>
      <c r="K2155" s="20">
        <v>111073.2</v>
      </c>
      <c r="L2155" s="20"/>
      <c r="M2155" s="20"/>
      <c r="N2155" s="20"/>
    </row>
    <row r="2156" spans="1:14" x14ac:dyDescent="0.2">
      <c r="A2156" s="17">
        <v>14191.89</v>
      </c>
      <c r="B2156" s="17"/>
      <c r="C2156" s="17"/>
      <c r="D2156" s="17"/>
      <c r="K2156" s="20">
        <v>49636.46</v>
      </c>
      <c r="L2156" s="20"/>
      <c r="M2156" s="20"/>
      <c r="N2156" s="20"/>
    </row>
    <row r="2157" spans="1:14" x14ac:dyDescent="0.2">
      <c r="A2157" s="17">
        <v>16380.49</v>
      </c>
      <c r="B2157" s="17"/>
      <c r="C2157" s="17"/>
      <c r="D2157" s="17"/>
      <c r="K2157" s="20">
        <v>13565.5</v>
      </c>
      <c r="L2157" s="20"/>
      <c r="M2157" s="20"/>
      <c r="N2157" s="20"/>
    </row>
    <row r="2158" spans="1:14" x14ac:dyDescent="0.2">
      <c r="A2158" s="17">
        <v>7856.2920000000004</v>
      </c>
      <c r="B2158" s="17"/>
      <c r="C2158" s="17"/>
      <c r="D2158" s="17"/>
      <c r="K2158" s="20">
        <v>28819.919999999998</v>
      </c>
      <c r="L2158" s="20"/>
      <c r="M2158" s="20"/>
      <c r="N2158" s="20"/>
    </row>
    <row r="2159" spans="1:14" x14ac:dyDescent="0.2">
      <c r="A2159" s="17">
        <v>65808.63</v>
      </c>
      <c r="B2159" s="17"/>
      <c r="C2159" s="17"/>
      <c r="D2159" s="17"/>
      <c r="K2159" s="20">
        <v>34243.43</v>
      </c>
      <c r="L2159" s="20"/>
      <c r="M2159" s="20"/>
      <c r="N2159" s="20"/>
    </row>
    <row r="2160" spans="1:14" x14ac:dyDescent="0.2">
      <c r="A2160" s="17">
        <v>14444.61</v>
      </c>
      <c r="B2160" s="17"/>
      <c r="C2160" s="17"/>
      <c r="D2160" s="17"/>
      <c r="K2160" s="20">
        <v>56869.98</v>
      </c>
      <c r="L2160" s="20"/>
      <c r="M2160" s="20"/>
      <c r="N2160" s="20"/>
    </row>
    <row r="2161" spans="1:14" x14ac:dyDescent="0.2">
      <c r="A2161" s="17">
        <v>55416.959999999999</v>
      </c>
      <c r="B2161" s="17"/>
      <c r="C2161" s="17"/>
      <c r="D2161" s="17"/>
      <c r="K2161" s="20">
        <v>65163.56</v>
      </c>
      <c r="L2161" s="20"/>
      <c r="M2161" s="20"/>
      <c r="N2161" s="20"/>
    </row>
    <row r="2162" spans="1:14" x14ac:dyDescent="0.2">
      <c r="A2162" s="17">
        <v>34274.699999999997</v>
      </c>
      <c r="B2162" s="17"/>
      <c r="C2162" s="17"/>
      <c r="D2162" s="17"/>
      <c r="K2162" s="20">
        <v>58493.38</v>
      </c>
      <c r="L2162" s="20"/>
      <c r="M2162" s="20"/>
      <c r="N2162" s="20"/>
    </row>
    <row r="2163" spans="1:14" x14ac:dyDescent="0.2">
      <c r="A2163" s="17">
        <v>15119</v>
      </c>
      <c r="B2163" s="17"/>
      <c r="C2163" s="17"/>
      <c r="D2163" s="17"/>
      <c r="K2163" s="20">
        <v>55473.71</v>
      </c>
      <c r="L2163" s="20"/>
      <c r="M2163" s="20"/>
      <c r="N2163" s="20"/>
    </row>
    <row r="2164" spans="1:14" x14ac:dyDescent="0.2">
      <c r="A2164" s="17">
        <v>26607.119999999999</v>
      </c>
      <c r="B2164" s="17"/>
      <c r="C2164" s="17"/>
      <c r="D2164" s="17"/>
      <c r="K2164" s="20">
        <v>12201.77</v>
      </c>
      <c r="L2164" s="20"/>
      <c r="M2164" s="20"/>
      <c r="N2164" s="20"/>
    </row>
    <row r="2165" spans="1:14" x14ac:dyDescent="0.2">
      <c r="A2165" s="17">
        <v>17543.39</v>
      </c>
      <c r="B2165" s="17"/>
      <c r="C2165" s="17"/>
      <c r="D2165" s="17"/>
      <c r="K2165" s="20">
        <v>62301.5</v>
      </c>
      <c r="L2165" s="20"/>
      <c r="M2165" s="20"/>
      <c r="N2165" s="20"/>
    </row>
    <row r="2166" spans="1:14" x14ac:dyDescent="0.2">
      <c r="A2166" s="17">
        <v>12537.01</v>
      </c>
      <c r="B2166" s="17"/>
      <c r="C2166" s="17"/>
      <c r="D2166" s="17"/>
      <c r="K2166" s="20">
        <v>69915.149999999994</v>
      </c>
      <c r="L2166" s="20"/>
      <c r="M2166" s="20"/>
      <c r="N2166" s="20"/>
    </row>
    <row r="2167" spans="1:14" x14ac:dyDescent="0.2">
      <c r="A2167" s="17">
        <v>67335.990000000005</v>
      </c>
      <c r="B2167" s="17"/>
      <c r="C2167" s="17"/>
      <c r="D2167" s="17"/>
      <c r="K2167" s="20">
        <v>69158.990000000005</v>
      </c>
      <c r="L2167" s="20"/>
      <c r="M2167" s="20"/>
      <c r="N2167" s="20"/>
    </row>
    <row r="2168" spans="1:14" x14ac:dyDescent="0.2">
      <c r="A2168" s="17">
        <v>14803.01</v>
      </c>
      <c r="B2168" s="17"/>
      <c r="C2168" s="17"/>
      <c r="D2168" s="17"/>
      <c r="K2168" s="20">
        <v>86104.71</v>
      </c>
      <c r="L2168" s="20"/>
      <c r="M2168" s="20"/>
      <c r="N2168" s="20"/>
    </row>
    <row r="2169" spans="1:14" x14ac:dyDescent="0.2">
      <c r="A2169" s="17">
        <v>21765.65</v>
      </c>
      <c r="B2169" s="17"/>
      <c r="C2169" s="17"/>
      <c r="D2169" s="17"/>
      <c r="K2169" s="20">
        <v>22201.49</v>
      </c>
      <c r="L2169" s="20"/>
      <c r="M2169" s="20"/>
      <c r="N2169" s="20"/>
    </row>
    <row r="2170" spans="1:14" x14ac:dyDescent="0.2">
      <c r="A2170" s="17">
        <v>7374.0810000000001</v>
      </c>
      <c r="B2170" s="17"/>
      <c r="C2170" s="17"/>
      <c r="D2170" s="17"/>
      <c r="K2170" s="20">
        <v>43890</v>
      </c>
      <c r="L2170" s="20"/>
      <c r="M2170" s="20"/>
      <c r="N2170" s="20"/>
    </row>
    <row r="2171" spans="1:14" x14ac:dyDescent="0.2">
      <c r="A2171" s="17">
        <v>7035.1459999999997</v>
      </c>
      <c r="B2171" s="17"/>
      <c r="C2171" s="17"/>
      <c r="D2171" s="17"/>
      <c r="K2171" s="20">
        <v>94018.71</v>
      </c>
      <c r="L2171" s="20"/>
      <c r="M2171" s="20"/>
      <c r="N2171" s="20"/>
    </row>
    <row r="2172" spans="1:14" x14ac:dyDescent="0.2">
      <c r="A2172" s="17">
        <v>10327.98</v>
      </c>
      <c r="B2172" s="17"/>
      <c r="C2172" s="17"/>
      <c r="D2172" s="17"/>
      <c r="K2172" s="20">
        <v>95795.59</v>
      </c>
      <c r="L2172" s="20"/>
      <c r="M2172" s="20"/>
      <c r="N2172" s="20"/>
    </row>
    <row r="2173" spans="1:14" x14ac:dyDescent="0.2">
      <c r="A2173" s="17">
        <v>17240.37</v>
      </c>
      <c r="B2173" s="17"/>
      <c r="C2173" s="17"/>
      <c r="D2173" s="17"/>
      <c r="K2173" s="20">
        <v>68892.11</v>
      </c>
      <c r="L2173" s="20"/>
      <c r="M2173" s="20"/>
      <c r="N2173" s="20"/>
    </row>
    <row r="2174" spans="1:14" x14ac:dyDescent="0.2">
      <c r="A2174" s="17">
        <v>25872.89</v>
      </c>
      <c r="B2174" s="17"/>
      <c r="C2174" s="17"/>
      <c r="D2174" s="17"/>
      <c r="K2174" s="20">
        <v>65067.54</v>
      </c>
      <c r="L2174" s="20"/>
      <c r="M2174" s="20"/>
      <c r="N2174" s="20"/>
    </row>
    <row r="2175" spans="1:14" x14ac:dyDescent="0.2">
      <c r="A2175" s="17">
        <v>32440.35</v>
      </c>
      <c r="B2175" s="17"/>
      <c r="C2175" s="17"/>
      <c r="D2175" s="17"/>
      <c r="K2175" s="20">
        <v>28111.759999999998</v>
      </c>
      <c r="L2175" s="20"/>
      <c r="M2175" s="20"/>
      <c r="N2175" s="20"/>
    </row>
    <row r="2176" spans="1:14" x14ac:dyDescent="0.2">
      <c r="A2176" s="17">
        <v>16734.900000000001</v>
      </c>
      <c r="B2176" s="17"/>
      <c r="C2176" s="17"/>
      <c r="D2176" s="17"/>
      <c r="K2176" s="20">
        <v>45540.66</v>
      </c>
      <c r="L2176" s="20"/>
      <c r="M2176" s="20"/>
      <c r="N2176" s="20"/>
    </row>
    <row r="2177" spans="1:14" x14ac:dyDescent="0.2">
      <c r="A2177" s="17">
        <v>8679.51</v>
      </c>
      <c r="B2177" s="17"/>
      <c r="C2177" s="17"/>
      <c r="D2177" s="17"/>
      <c r="K2177" s="20">
        <v>65015.88</v>
      </c>
      <c r="L2177" s="20"/>
      <c r="M2177" s="20"/>
      <c r="N2177" s="20"/>
    </row>
    <row r="2178" spans="1:14" x14ac:dyDescent="0.2">
      <c r="A2178" s="17">
        <v>25982.17</v>
      </c>
      <c r="B2178" s="17"/>
      <c r="C2178" s="17"/>
      <c r="D2178" s="17"/>
      <c r="K2178" s="20">
        <v>40569.129999999997</v>
      </c>
      <c r="L2178" s="20"/>
      <c r="M2178" s="20"/>
      <c r="N2178" s="20"/>
    </row>
    <row r="2179" spans="1:14" x14ac:dyDescent="0.2">
      <c r="A2179" s="17">
        <v>76765.289999999994</v>
      </c>
      <c r="B2179" s="17"/>
      <c r="C2179" s="17"/>
      <c r="D2179" s="17"/>
      <c r="K2179" s="20">
        <v>70265</v>
      </c>
      <c r="L2179" s="20"/>
      <c r="M2179" s="20"/>
      <c r="N2179" s="20"/>
    </row>
    <row r="2180" spans="1:14" x14ac:dyDescent="0.2">
      <c r="A2180" s="17">
        <v>23612.9</v>
      </c>
      <c r="B2180" s="17"/>
      <c r="C2180" s="17"/>
      <c r="D2180" s="17"/>
      <c r="K2180" s="20">
        <v>134078.29999999999</v>
      </c>
      <c r="L2180" s="20"/>
      <c r="M2180" s="20"/>
      <c r="N2180" s="20"/>
    </row>
    <row r="2181" spans="1:14" x14ac:dyDescent="0.2">
      <c r="A2181" s="17">
        <v>52270.89</v>
      </c>
      <c r="B2181" s="17"/>
      <c r="C2181" s="17"/>
      <c r="D2181" s="17"/>
      <c r="K2181" s="20">
        <v>34809.269999999997</v>
      </c>
      <c r="L2181" s="20"/>
      <c r="M2181" s="20"/>
      <c r="N2181" s="20"/>
    </row>
    <row r="2182" spans="1:14" x14ac:dyDescent="0.2">
      <c r="A2182" s="17">
        <v>21983.65</v>
      </c>
      <c r="B2182" s="17"/>
      <c r="C2182" s="17"/>
      <c r="D2182" s="17"/>
      <c r="K2182" s="20">
        <v>28353.49</v>
      </c>
      <c r="L2182" s="20"/>
      <c r="M2182" s="20"/>
      <c r="N2182" s="20"/>
    </row>
    <row r="2183" spans="1:14" x14ac:dyDescent="0.2">
      <c r="A2183" s="17">
        <v>64090.99</v>
      </c>
      <c r="B2183" s="17"/>
      <c r="C2183" s="17"/>
      <c r="D2183" s="17"/>
      <c r="K2183" s="20">
        <v>111029.5</v>
      </c>
      <c r="L2183" s="20"/>
      <c r="M2183" s="20"/>
      <c r="N2183" s="20"/>
    </row>
    <row r="2184" spans="1:14" x14ac:dyDescent="0.2">
      <c r="A2184" s="17">
        <v>7310.393</v>
      </c>
      <c r="B2184" s="17"/>
      <c r="C2184" s="17"/>
      <c r="D2184" s="17"/>
      <c r="K2184" s="20">
        <v>62805.25</v>
      </c>
      <c r="L2184" s="20"/>
      <c r="M2184" s="20"/>
      <c r="N2184" s="20"/>
    </row>
    <row r="2185" spans="1:14" x14ac:dyDescent="0.2">
      <c r="A2185" s="17">
        <v>55193.13</v>
      </c>
      <c r="B2185" s="17"/>
      <c r="C2185" s="17"/>
      <c r="D2185" s="17"/>
      <c r="K2185" s="20">
        <v>41822.93</v>
      </c>
      <c r="L2185" s="20"/>
      <c r="M2185" s="20"/>
      <c r="N2185" s="20"/>
    </row>
    <row r="2186" spans="1:14" x14ac:dyDescent="0.2">
      <c r="A2186" s="17">
        <v>5800.25</v>
      </c>
      <c r="B2186" s="17"/>
      <c r="C2186" s="17"/>
      <c r="D2186" s="17"/>
      <c r="K2186" s="20">
        <v>24557.21</v>
      </c>
      <c r="L2186" s="20"/>
      <c r="M2186" s="20"/>
      <c r="N2186" s="20"/>
    </row>
    <row r="2187" spans="1:14" x14ac:dyDescent="0.2">
      <c r="A2187" s="17">
        <v>16052.01</v>
      </c>
      <c r="B2187" s="17"/>
      <c r="C2187" s="17"/>
      <c r="D2187" s="17"/>
      <c r="K2187" s="20">
        <v>66107.38</v>
      </c>
      <c r="L2187" s="20"/>
      <c r="M2187" s="20"/>
      <c r="N2187" s="20"/>
    </row>
    <row r="2188" spans="1:14" x14ac:dyDescent="0.2">
      <c r="A2188" s="17">
        <v>104614</v>
      </c>
      <c r="B2188" s="17"/>
      <c r="C2188" s="17"/>
      <c r="D2188" s="17"/>
      <c r="K2188" s="20">
        <v>38570.99</v>
      </c>
      <c r="L2188" s="20"/>
      <c r="M2188" s="20"/>
      <c r="N2188" s="20"/>
    </row>
    <row r="2189" spans="1:14" x14ac:dyDescent="0.2">
      <c r="A2189" s="17">
        <v>47167.12</v>
      </c>
      <c r="B2189" s="17"/>
      <c r="C2189" s="17"/>
      <c r="D2189" s="17"/>
      <c r="K2189" s="20">
        <v>58052.89</v>
      </c>
      <c r="L2189" s="20"/>
      <c r="M2189" s="20"/>
      <c r="N2189" s="20"/>
    </row>
    <row r="2190" spans="1:14" x14ac:dyDescent="0.2">
      <c r="A2190" s="17">
        <v>24129.89</v>
      </c>
      <c r="B2190" s="17"/>
      <c r="C2190" s="17"/>
      <c r="D2190" s="17"/>
      <c r="K2190" s="20">
        <v>113772.5</v>
      </c>
      <c r="L2190" s="20"/>
      <c r="M2190" s="20"/>
      <c r="N2190" s="20"/>
    </row>
    <row r="2191" spans="1:14" x14ac:dyDescent="0.2">
      <c r="A2191" s="17">
        <v>28523.7</v>
      </c>
      <c r="B2191" s="17"/>
      <c r="C2191" s="17"/>
      <c r="D2191" s="17"/>
      <c r="K2191" s="20">
        <v>85882.97</v>
      </c>
      <c r="L2191" s="20"/>
      <c r="M2191" s="20"/>
      <c r="N2191" s="20"/>
    </row>
    <row r="2192" spans="1:14" x14ac:dyDescent="0.2">
      <c r="A2192" s="17">
        <v>43027.07</v>
      </c>
      <c r="B2192" s="17"/>
      <c r="C2192" s="17"/>
      <c r="D2192" s="17"/>
      <c r="K2192" s="20">
        <v>35719.71</v>
      </c>
      <c r="L2192" s="20"/>
      <c r="M2192" s="20"/>
      <c r="N2192" s="20"/>
    </row>
    <row r="2193" spans="1:14" x14ac:dyDescent="0.2">
      <c r="A2193" s="17">
        <v>20165.580000000002</v>
      </c>
      <c r="B2193" s="17"/>
      <c r="C2193" s="17"/>
      <c r="D2193" s="17"/>
      <c r="K2193" s="20">
        <v>67574.02</v>
      </c>
      <c r="L2193" s="20"/>
      <c r="M2193" s="20"/>
      <c r="N2193" s="20"/>
    </row>
    <row r="2194" spans="1:14" x14ac:dyDescent="0.2">
      <c r="A2194" s="17">
        <v>11291.65</v>
      </c>
      <c r="B2194" s="17"/>
      <c r="C2194" s="17"/>
      <c r="D2194" s="17"/>
      <c r="K2194" s="20">
        <v>21415.21</v>
      </c>
      <c r="L2194" s="20"/>
      <c r="M2194" s="20"/>
      <c r="N2194" s="20"/>
    </row>
    <row r="2195" spans="1:14" x14ac:dyDescent="0.2">
      <c r="A2195" s="17">
        <v>15246.97</v>
      </c>
      <c r="B2195" s="17"/>
      <c r="C2195" s="17"/>
      <c r="D2195" s="17"/>
      <c r="K2195" s="20">
        <v>37283.89</v>
      </c>
      <c r="L2195" s="20"/>
      <c r="M2195" s="20"/>
      <c r="N2195" s="20"/>
    </row>
    <row r="2196" spans="1:14" x14ac:dyDescent="0.2">
      <c r="A2196" s="17">
        <v>34621.230000000003</v>
      </c>
      <c r="B2196" s="17"/>
      <c r="C2196" s="17"/>
      <c r="D2196" s="17"/>
      <c r="K2196" s="20">
        <v>71524.399999999994</v>
      </c>
      <c r="L2196" s="20"/>
      <c r="M2196" s="20"/>
      <c r="N2196" s="20"/>
    </row>
    <row r="2197" spans="1:14" x14ac:dyDescent="0.2">
      <c r="A2197" s="17">
        <v>97931.49</v>
      </c>
      <c r="B2197" s="17"/>
      <c r="C2197" s="17"/>
      <c r="D2197" s="17"/>
      <c r="K2197" s="20">
        <v>79870.61</v>
      </c>
      <c r="L2197" s="20"/>
      <c r="M2197" s="20"/>
      <c r="N2197" s="20"/>
    </row>
    <row r="2198" spans="1:14" x14ac:dyDescent="0.2">
      <c r="A2198" s="17">
        <v>191541</v>
      </c>
      <c r="B2198" s="17"/>
      <c r="C2198" s="17"/>
      <c r="D2198" s="17"/>
      <c r="K2198" s="20">
        <v>91032.68</v>
      </c>
      <c r="L2198" s="20"/>
      <c r="M2198" s="20"/>
      <c r="N2198" s="20"/>
    </row>
    <row r="2199" spans="1:14" x14ac:dyDescent="0.2">
      <c r="A2199" s="17">
        <v>60296.07</v>
      </c>
      <c r="B2199" s="17"/>
      <c r="C2199" s="17"/>
      <c r="D2199" s="17"/>
      <c r="K2199" s="20">
        <v>20860.12</v>
      </c>
      <c r="L2199" s="20"/>
      <c r="M2199" s="20"/>
      <c r="N2199" s="20"/>
    </row>
    <row r="2200" spans="1:14" x14ac:dyDescent="0.2">
      <c r="A2200" s="17">
        <v>34797.26</v>
      </c>
      <c r="B2200" s="17"/>
      <c r="C2200" s="17"/>
      <c r="D2200" s="17"/>
      <c r="K2200" s="20">
        <v>40906.1</v>
      </c>
      <c r="L2200" s="20"/>
      <c r="M2200" s="20"/>
      <c r="N2200" s="20"/>
    </row>
    <row r="2201" spans="1:14" x14ac:dyDescent="0.2">
      <c r="A2201" s="17">
        <v>27452.05</v>
      </c>
      <c r="B2201" s="17"/>
      <c r="C2201" s="17"/>
      <c r="D2201" s="17"/>
      <c r="K2201" s="20">
        <v>60659</v>
      </c>
      <c r="L2201" s="20"/>
      <c r="M2201" s="20"/>
      <c r="N2201" s="20"/>
    </row>
    <row r="2202" spans="1:14" x14ac:dyDescent="0.2">
      <c r="A2202" s="17">
        <v>40220.370000000003</v>
      </c>
      <c r="B2202" s="17"/>
      <c r="C2202" s="17"/>
      <c r="D2202" s="17"/>
      <c r="K2202" s="20">
        <v>79172.7</v>
      </c>
      <c r="L2202" s="20"/>
      <c r="M2202" s="20"/>
      <c r="N2202" s="20"/>
    </row>
    <row r="2203" spans="1:14" x14ac:dyDescent="0.2">
      <c r="A2203" s="17">
        <v>83263.02</v>
      </c>
      <c r="B2203" s="17"/>
      <c r="C2203" s="17"/>
      <c r="D2203" s="17"/>
      <c r="K2203" s="20">
        <v>108385.4</v>
      </c>
      <c r="L2203" s="20"/>
      <c r="M2203" s="20"/>
      <c r="N2203" s="20"/>
    </row>
    <row r="2204" spans="1:14" x14ac:dyDescent="0.2">
      <c r="A2204" s="17">
        <v>32103.05</v>
      </c>
      <c r="B2204" s="17"/>
      <c r="C2204" s="17"/>
      <c r="D2204" s="17"/>
      <c r="K2204" s="20">
        <v>29712.45</v>
      </c>
      <c r="L2204" s="20"/>
      <c r="M2204" s="20"/>
      <c r="N2204" s="20"/>
    </row>
    <row r="2205" spans="1:14" x14ac:dyDescent="0.2">
      <c r="A2205" s="17">
        <v>121772.2</v>
      </c>
      <c r="B2205" s="17"/>
      <c r="C2205" s="17"/>
      <c r="D2205" s="17"/>
      <c r="K2205" s="20">
        <v>22715.84</v>
      </c>
      <c r="L2205" s="20"/>
      <c r="M2205" s="20"/>
      <c r="N2205" s="20"/>
    </row>
    <row r="2206" spans="1:14" x14ac:dyDescent="0.2">
      <c r="A2206" s="17">
        <v>16241.23</v>
      </c>
      <c r="B2206" s="17"/>
      <c r="C2206" s="17"/>
      <c r="D2206" s="17"/>
      <c r="K2206" s="20">
        <v>87120.74</v>
      </c>
      <c r="L2206" s="20"/>
      <c r="M2206" s="20"/>
      <c r="N2206" s="20"/>
    </row>
    <row r="2207" spans="1:14" x14ac:dyDescent="0.2">
      <c r="A2207" s="17">
        <v>56926.5</v>
      </c>
      <c r="B2207" s="17"/>
      <c r="C2207" s="17"/>
      <c r="D2207" s="17"/>
      <c r="K2207" s="20">
        <v>38561.64</v>
      </c>
      <c r="L2207" s="20"/>
      <c r="M2207" s="20"/>
      <c r="N2207" s="20"/>
    </row>
    <row r="2208" spans="1:14" x14ac:dyDescent="0.2">
      <c r="A2208" s="17">
        <v>24438.74</v>
      </c>
      <c r="B2208" s="17"/>
      <c r="C2208" s="17"/>
      <c r="D2208" s="17"/>
      <c r="K2208" s="20">
        <v>53075.25</v>
      </c>
      <c r="L2208" s="20"/>
      <c r="M2208" s="20"/>
      <c r="N2208" s="20"/>
    </row>
    <row r="2209" spans="1:14" x14ac:dyDescent="0.2">
      <c r="A2209" s="17">
        <v>50914.71</v>
      </c>
      <c r="B2209" s="17"/>
      <c r="C2209" s="17"/>
      <c r="D2209" s="17"/>
      <c r="K2209" s="20">
        <v>130501.9</v>
      </c>
      <c r="L2209" s="20"/>
      <c r="M2209" s="20"/>
      <c r="N2209" s="20"/>
    </row>
    <row r="2210" spans="1:14" x14ac:dyDescent="0.2">
      <c r="A2210" s="17">
        <v>26686.02</v>
      </c>
      <c r="B2210" s="17"/>
      <c r="C2210" s="17"/>
      <c r="D2210" s="17"/>
      <c r="K2210" s="20">
        <v>70132.759999999995</v>
      </c>
      <c r="L2210" s="20"/>
      <c r="M2210" s="20"/>
      <c r="N2210" s="20"/>
    </row>
    <row r="2211" spans="1:14" x14ac:dyDescent="0.2">
      <c r="A2211" s="17">
        <v>52222.69</v>
      </c>
      <c r="B2211" s="17"/>
      <c r="C2211" s="17"/>
      <c r="D2211" s="17"/>
      <c r="K2211" s="20">
        <v>100559.9</v>
      </c>
      <c r="L2211" s="20"/>
      <c r="M2211" s="20"/>
      <c r="N2211" s="20"/>
    </row>
    <row r="2212" spans="1:14" x14ac:dyDescent="0.2">
      <c r="A2212" s="17">
        <v>32592.03</v>
      </c>
      <c r="B2212" s="17"/>
      <c r="C2212" s="17"/>
      <c r="D2212" s="17"/>
      <c r="K2212" s="20">
        <v>119886.9</v>
      </c>
      <c r="L2212" s="20"/>
      <c r="M2212" s="20"/>
      <c r="N2212" s="20"/>
    </row>
    <row r="2213" spans="1:14" x14ac:dyDescent="0.2">
      <c r="A2213" s="17">
        <v>20309.37</v>
      </c>
      <c r="B2213" s="17"/>
      <c r="C2213" s="17"/>
      <c r="D2213" s="17"/>
      <c r="K2213" s="20">
        <v>97828.99</v>
      </c>
      <c r="L2213" s="20"/>
      <c r="M2213" s="20"/>
      <c r="N2213" s="20"/>
    </row>
    <row r="2214" spans="1:14" x14ac:dyDescent="0.2">
      <c r="A2214" s="17">
        <v>19983.63</v>
      </c>
      <c r="B2214" s="17"/>
      <c r="C2214" s="17"/>
      <c r="D2214" s="17"/>
      <c r="K2214" s="20">
        <v>82913.75</v>
      </c>
      <c r="L2214" s="20"/>
      <c r="M2214" s="20"/>
      <c r="N2214" s="20"/>
    </row>
    <row r="2215" spans="1:14" x14ac:dyDescent="0.2">
      <c r="A2215" s="17">
        <v>28757.91</v>
      </c>
      <c r="B2215" s="17"/>
      <c r="C2215" s="17"/>
      <c r="D2215" s="17"/>
      <c r="K2215" s="20">
        <v>76411.91</v>
      </c>
      <c r="L2215" s="20"/>
      <c r="M2215" s="20"/>
      <c r="N2215" s="20"/>
    </row>
    <row r="2216" spans="1:14" x14ac:dyDescent="0.2">
      <c r="A2216" s="17">
        <v>97229.28</v>
      </c>
      <c r="B2216" s="17"/>
      <c r="C2216" s="17"/>
      <c r="D2216" s="17"/>
      <c r="K2216" s="20">
        <v>78320.259999999995</v>
      </c>
      <c r="L2216" s="20"/>
      <c r="M2216" s="20"/>
      <c r="N2216" s="20"/>
    </row>
    <row r="2217" spans="1:14" x14ac:dyDescent="0.2">
      <c r="A2217" s="17">
        <v>53080.06</v>
      </c>
      <c r="B2217" s="17"/>
      <c r="C2217" s="17"/>
      <c r="D2217" s="17"/>
      <c r="K2217" s="20">
        <v>66078.03</v>
      </c>
      <c r="L2217" s="20"/>
      <c r="M2217" s="20"/>
      <c r="N2217" s="20"/>
    </row>
    <row r="2218" spans="1:14" x14ac:dyDescent="0.2">
      <c r="A2218" s="17">
        <v>49700</v>
      </c>
      <c r="B2218" s="17"/>
      <c r="C2218" s="17"/>
      <c r="D2218" s="17"/>
      <c r="K2218" s="20">
        <v>84325.91</v>
      </c>
      <c r="L2218" s="20"/>
      <c r="M2218" s="20"/>
      <c r="N2218" s="20"/>
    </row>
    <row r="2219" spans="1:14" x14ac:dyDescent="0.2">
      <c r="A2219" s="17">
        <v>12957.32</v>
      </c>
      <c r="B2219" s="17"/>
      <c r="C2219" s="17"/>
      <c r="D2219" s="17"/>
      <c r="K2219" s="20">
        <v>59159.56</v>
      </c>
      <c r="L2219" s="20"/>
      <c r="M2219" s="20"/>
      <c r="N2219" s="20"/>
    </row>
    <row r="2220" spans="1:14" x14ac:dyDescent="0.2">
      <c r="A2220" s="17">
        <v>36418.79</v>
      </c>
      <c r="B2220" s="17"/>
      <c r="C2220" s="17"/>
      <c r="D2220" s="17"/>
      <c r="K2220" s="20">
        <v>67838.399999999994</v>
      </c>
      <c r="L2220" s="20"/>
      <c r="M2220" s="20"/>
      <c r="N2220" s="20"/>
    </row>
    <row r="2221" spans="1:14" x14ac:dyDescent="0.2">
      <c r="A2221" s="17">
        <v>9992.5419999999995</v>
      </c>
      <c r="B2221" s="17"/>
      <c r="C2221" s="17"/>
      <c r="D2221" s="17"/>
      <c r="K2221" s="20">
        <v>121657.5</v>
      </c>
      <c r="L2221" s="20"/>
      <c r="M2221" s="20"/>
      <c r="N2221" s="20"/>
    </row>
    <row r="2222" spans="1:14" x14ac:dyDescent="0.2">
      <c r="A2222" s="17">
        <v>30063.040000000001</v>
      </c>
      <c r="B2222" s="17"/>
      <c r="C2222" s="17"/>
      <c r="D2222" s="17"/>
      <c r="K2222" s="20">
        <v>38545.47</v>
      </c>
      <c r="L2222" s="20"/>
      <c r="M2222" s="20"/>
      <c r="N2222" s="20"/>
    </row>
    <row r="2223" spans="1:14" x14ac:dyDescent="0.2">
      <c r="A2223" s="17">
        <v>40704.29</v>
      </c>
      <c r="B2223" s="17"/>
      <c r="C2223" s="17"/>
      <c r="D2223" s="17"/>
      <c r="K2223" s="20">
        <v>96433.47</v>
      </c>
      <c r="L2223" s="20"/>
      <c r="M2223" s="20"/>
      <c r="N2223" s="20"/>
    </row>
    <row r="2224" spans="1:14" x14ac:dyDescent="0.2">
      <c r="A2224" s="17">
        <v>127395.3</v>
      </c>
      <c r="B2224" s="17"/>
      <c r="C2224" s="17"/>
      <c r="D2224" s="17"/>
      <c r="K2224" s="20">
        <v>74359.539999999994</v>
      </c>
      <c r="L2224" s="20"/>
      <c r="M2224" s="20"/>
      <c r="N2224" s="20"/>
    </row>
    <row r="2225" spans="1:14" x14ac:dyDescent="0.2">
      <c r="A2225" s="17">
        <v>87694.01</v>
      </c>
      <c r="B2225" s="17"/>
      <c r="C2225" s="17"/>
      <c r="D2225" s="17"/>
      <c r="K2225" s="20">
        <v>67121.19</v>
      </c>
      <c r="L2225" s="20"/>
      <c r="M2225" s="20"/>
      <c r="N2225" s="20"/>
    </row>
    <row r="2226" spans="1:14" x14ac:dyDescent="0.2">
      <c r="A2226" s="17">
        <v>88209.7</v>
      </c>
      <c r="B2226" s="17"/>
      <c r="C2226" s="17"/>
      <c r="D2226" s="17"/>
      <c r="K2226" s="20">
        <v>59961.5</v>
      </c>
      <c r="L2226" s="20"/>
      <c r="M2226" s="20"/>
      <c r="N2226" s="20"/>
    </row>
    <row r="2227" spans="1:14" x14ac:dyDescent="0.2">
      <c r="A2227" s="17">
        <v>145740.9</v>
      </c>
      <c r="B2227" s="17"/>
      <c r="C2227" s="17"/>
      <c r="D2227" s="17"/>
      <c r="K2227" s="20">
        <v>79546.42</v>
      </c>
      <c r="L2227" s="20"/>
      <c r="M2227" s="20"/>
      <c r="N2227" s="20"/>
    </row>
    <row r="2228" spans="1:14" x14ac:dyDescent="0.2">
      <c r="A2228" s="17">
        <v>45367.44</v>
      </c>
      <c r="B2228" s="17"/>
      <c r="C2228" s="17"/>
      <c r="D2228" s="17"/>
      <c r="K2228" s="20">
        <v>102645.5</v>
      </c>
      <c r="L2228" s="20"/>
      <c r="M2228" s="20"/>
      <c r="N2228" s="20"/>
    </row>
    <row r="2229" spans="1:14" x14ac:dyDescent="0.2">
      <c r="A2229" s="17">
        <v>111636.3</v>
      </c>
      <c r="B2229" s="17"/>
      <c r="C2229" s="17"/>
      <c r="D2229" s="17"/>
      <c r="K2229" s="20">
        <v>128790.9</v>
      </c>
      <c r="L2229" s="20"/>
      <c r="M2229" s="20"/>
      <c r="N2229" s="20"/>
    </row>
    <row r="2230" spans="1:14" x14ac:dyDescent="0.2">
      <c r="A2230" s="17">
        <v>37471.129999999997</v>
      </c>
      <c r="B2230" s="17"/>
      <c r="C2230" s="17"/>
      <c r="D2230" s="17"/>
      <c r="K2230" s="20">
        <v>76269.8</v>
      </c>
      <c r="L2230" s="20"/>
      <c r="M2230" s="20"/>
      <c r="N2230" s="20"/>
    </row>
    <row r="2231" spans="1:14" x14ac:dyDescent="0.2">
      <c r="A2231" s="17">
        <v>19354.419999999998</v>
      </c>
      <c r="B2231" s="17"/>
      <c r="C2231" s="17"/>
      <c r="D2231" s="17"/>
      <c r="K2231" s="20">
        <v>98150.9</v>
      </c>
      <c r="L2231" s="20"/>
      <c r="M2231" s="20"/>
      <c r="N2231" s="20"/>
    </row>
    <row r="2232" spans="1:14" x14ac:dyDescent="0.2">
      <c r="A2232" s="17">
        <v>36158.15</v>
      </c>
      <c r="B2232" s="17"/>
      <c r="C2232" s="17"/>
      <c r="D2232" s="17"/>
      <c r="K2232" s="20">
        <v>46946.31</v>
      </c>
      <c r="L2232" s="20"/>
      <c r="M2232" s="20"/>
      <c r="N2232" s="20"/>
    </row>
    <row r="2233" spans="1:14" x14ac:dyDescent="0.2">
      <c r="A2233" s="17">
        <v>23930.25</v>
      </c>
      <c r="B2233" s="17"/>
      <c r="C2233" s="17"/>
      <c r="D2233" s="17"/>
      <c r="K2233" s="20">
        <v>70140.58</v>
      </c>
      <c r="L2233" s="20"/>
      <c r="M2233" s="20"/>
      <c r="N2233" s="20"/>
    </row>
    <row r="2234" spans="1:14" x14ac:dyDescent="0.2">
      <c r="A2234" s="17">
        <v>10434.77</v>
      </c>
      <c r="B2234" s="17"/>
      <c r="C2234" s="17"/>
      <c r="D2234" s="17"/>
      <c r="K2234" s="20">
        <v>54259.75</v>
      </c>
      <c r="L2234" s="20"/>
      <c r="M2234" s="20"/>
      <c r="N2234" s="20"/>
    </row>
    <row r="2235" spans="1:14" x14ac:dyDescent="0.2">
      <c r="A2235" s="17">
        <v>56621.19</v>
      </c>
      <c r="B2235" s="17"/>
      <c r="C2235" s="17"/>
      <c r="D2235" s="17"/>
      <c r="K2235" s="20">
        <v>84165</v>
      </c>
      <c r="L2235" s="20"/>
      <c r="M2235" s="20"/>
      <c r="N2235" s="20"/>
    </row>
    <row r="2236" spans="1:14" x14ac:dyDescent="0.2">
      <c r="A2236" s="17">
        <v>106092.2</v>
      </c>
      <c r="B2236" s="17"/>
      <c r="C2236" s="17"/>
      <c r="D2236" s="17"/>
      <c r="K2236" s="20">
        <v>87782.15</v>
      </c>
      <c r="L2236" s="20"/>
      <c r="M2236" s="20"/>
      <c r="N2236" s="20"/>
    </row>
    <row r="2237" spans="1:14" x14ac:dyDescent="0.2">
      <c r="A2237" s="17">
        <v>25053.14</v>
      </c>
      <c r="B2237" s="17"/>
      <c r="C2237" s="17"/>
      <c r="D2237" s="17"/>
      <c r="K2237" s="20">
        <v>29661.03</v>
      </c>
      <c r="L2237" s="20"/>
      <c r="M2237" s="20"/>
      <c r="N2237" s="20"/>
    </row>
    <row r="2238" spans="1:14" x14ac:dyDescent="0.2">
      <c r="A2238" s="17">
        <v>56403.98</v>
      </c>
      <c r="B2238" s="17"/>
      <c r="C2238" s="17"/>
      <c r="D2238" s="17"/>
      <c r="K2238" s="20">
        <v>52635.05</v>
      </c>
      <c r="L2238" s="20"/>
      <c r="M2238" s="20"/>
      <c r="N2238" s="20"/>
    </row>
    <row r="2239" spans="1:14" x14ac:dyDescent="0.2">
      <c r="A2239" s="17">
        <v>41974.97</v>
      </c>
      <c r="B2239" s="17"/>
      <c r="C2239" s="17"/>
      <c r="D2239" s="17"/>
      <c r="K2239" s="20">
        <v>48232.13</v>
      </c>
      <c r="L2239" s="20"/>
      <c r="M2239" s="20"/>
      <c r="N2239" s="20"/>
    </row>
    <row r="2240" spans="1:14" x14ac:dyDescent="0.2">
      <c r="A2240" s="17">
        <v>92837.5</v>
      </c>
      <c r="B2240" s="17"/>
      <c r="C2240" s="17"/>
      <c r="D2240" s="17"/>
      <c r="K2240" s="20">
        <v>66906.929999999993</v>
      </c>
      <c r="L2240" s="20"/>
      <c r="M2240" s="20"/>
      <c r="N2240" s="20"/>
    </row>
    <row r="2241" spans="1:14" x14ac:dyDescent="0.2">
      <c r="A2241" s="17">
        <v>4512.3289999999997</v>
      </c>
      <c r="B2241" s="17"/>
      <c r="C2241" s="17"/>
      <c r="D2241" s="17"/>
      <c r="K2241" s="20">
        <v>31354.45</v>
      </c>
      <c r="L2241" s="20"/>
      <c r="M2241" s="20"/>
      <c r="N2241" s="20"/>
    </row>
    <row r="2242" spans="1:14" x14ac:dyDescent="0.2">
      <c r="A2242" s="17">
        <v>18223.22</v>
      </c>
      <c r="B2242" s="17"/>
      <c r="C2242" s="17"/>
      <c r="D2242" s="17"/>
      <c r="K2242" s="20">
        <v>52303.77</v>
      </c>
      <c r="L2242" s="20"/>
      <c r="M2242" s="20"/>
      <c r="N2242" s="20"/>
    </row>
    <row r="2243" spans="1:14" x14ac:dyDescent="0.2">
      <c r="A2243" s="17">
        <v>11421.36</v>
      </c>
      <c r="B2243" s="17"/>
      <c r="C2243" s="17"/>
      <c r="D2243" s="17"/>
      <c r="K2243" s="20">
        <v>91405.71</v>
      </c>
      <c r="L2243" s="20"/>
      <c r="M2243" s="20"/>
      <c r="N2243" s="20"/>
    </row>
    <row r="2244" spans="1:14" x14ac:dyDescent="0.2">
      <c r="A2244" s="17">
        <v>75980.11</v>
      </c>
      <c r="B2244" s="17"/>
      <c r="C2244" s="17"/>
      <c r="D2244" s="17"/>
      <c r="K2244" s="20">
        <v>11284.61</v>
      </c>
      <c r="L2244" s="20"/>
      <c r="M2244" s="20"/>
      <c r="N2244" s="20"/>
    </row>
    <row r="2245" spans="1:14" x14ac:dyDescent="0.2">
      <c r="A2245" s="17">
        <v>21457.42</v>
      </c>
      <c r="B2245" s="17"/>
      <c r="C2245" s="17"/>
      <c r="D2245" s="17"/>
      <c r="K2245" s="20">
        <v>23343.35</v>
      </c>
      <c r="L2245" s="20"/>
      <c r="M2245" s="20"/>
      <c r="N2245" s="20"/>
    </row>
    <row r="2246" spans="1:14" x14ac:dyDescent="0.2">
      <c r="A2246" s="17">
        <v>136967.9</v>
      </c>
      <c r="B2246" s="17"/>
      <c r="C2246" s="17"/>
      <c r="D2246" s="17"/>
      <c r="K2246" s="20">
        <v>58313.43</v>
      </c>
      <c r="L2246" s="20"/>
      <c r="M2246" s="20"/>
      <c r="N2246" s="20"/>
    </row>
    <row r="2247" spans="1:14" x14ac:dyDescent="0.2">
      <c r="A2247" s="17">
        <v>7362.5410000000002</v>
      </c>
      <c r="B2247" s="17"/>
      <c r="C2247" s="17"/>
      <c r="D2247" s="17"/>
      <c r="K2247" s="20">
        <v>92640.23</v>
      </c>
      <c r="L2247" s="20"/>
      <c r="M2247" s="20"/>
      <c r="N2247" s="20"/>
    </row>
    <row r="2248" spans="1:14" x14ac:dyDescent="0.2">
      <c r="A2248" s="17">
        <v>67420.47</v>
      </c>
      <c r="B2248" s="17"/>
      <c r="C2248" s="17"/>
      <c r="D2248" s="17"/>
      <c r="K2248" s="20">
        <v>80292.899999999994</v>
      </c>
      <c r="L2248" s="20"/>
      <c r="M2248" s="20"/>
      <c r="N2248" s="20"/>
    </row>
    <row r="2249" spans="1:14" x14ac:dyDescent="0.2">
      <c r="A2249" s="17">
        <v>52986.44</v>
      </c>
      <c r="B2249" s="17"/>
      <c r="C2249" s="17"/>
      <c r="D2249" s="17"/>
      <c r="K2249" s="20">
        <v>96470.75</v>
      </c>
      <c r="L2249" s="20"/>
      <c r="M2249" s="20"/>
      <c r="N2249" s="20"/>
    </row>
    <row r="2250" spans="1:14" x14ac:dyDescent="0.2">
      <c r="A2250" s="17">
        <v>18074</v>
      </c>
      <c r="B2250" s="17"/>
      <c r="C2250" s="17"/>
      <c r="D2250" s="17"/>
      <c r="K2250" s="20">
        <v>22773.27</v>
      </c>
      <c r="L2250" s="20"/>
      <c r="M2250" s="20"/>
      <c r="N2250" s="20"/>
    </row>
    <row r="2251" spans="1:14" x14ac:dyDescent="0.2">
      <c r="A2251" s="17">
        <v>25975.42</v>
      </c>
      <c r="B2251" s="17"/>
      <c r="C2251" s="17"/>
      <c r="D2251" s="17"/>
      <c r="K2251" s="20">
        <v>40000.47</v>
      </c>
      <c r="L2251" s="20"/>
      <c r="M2251" s="20"/>
      <c r="N2251" s="20"/>
    </row>
    <row r="2252" spans="1:14" x14ac:dyDescent="0.2">
      <c r="A2252" s="17">
        <v>5299.7359999999999</v>
      </c>
      <c r="B2252" s="17"/>
      <c r="C2252" s="17"/>
      <c r="D2252" s="17"/>
      <c r="K2252" s="20">
        <v>51342.3</v>
      </c>
      <c r="L2252" s="20"/>
      <c r="M2252" s="20"/>
      <c r="N2252" s="20"/>
    </row>
    <row r="2253" spans="1:14" x14ac:dyDescent="0.2">
      <c r="A2253" s="17">
        <v>49508.82</v>
      </c>
      <c r="B2253" s="17"/>
      <c r="C2253" s="17"/>
      <c r="D2253" s="17"/>
      <c r="K2253" s="20">
        <v>71901.41</v>
      </c>
      <c r="L2253" s="20"/>
      <c r="M2253" s="20"/>
      <c r="N2253" s="20"/>
    </row>
    <row r="2254" spans="1:14" x14ac:dyDescent="0.2">
      <c r="A2254" s="17">
        <v>14849.76</v>
      </c>
      <c r="B2254" s="17"/>
      <c r="C2254" s="17"/>
      <c r="D2254" s="17"/>
      <c r="K2254" s="20">
        <v>33891.379999999997</v>
      </c>
      <c r="L2254" s="20"/>
      <c r="M2254" s="20"/>
      <c r="N2254" s="20"/>
    </row>
    <row r="2255" spans="1:14" x14ac:dyDescent="0.2">
      <c r="A2255" s="17">
        <v>47741.59</v>
      </c>
      <c r="B2255" s="17"/>
      <c r="C2255" s="17"/>
      <c r="D2255" s="17"/>
      <c r="K2255" s="20">
        <v>52794.93</v>
      </c>
      <c r="L2255" s="20"/>
      <c r="M2255" s="20"/>
      <c r="N2255" s="20"/>
    </row>
    <row r="2256" spans="1:14" x14ac:dyDescent="0.2">
      <c r="A2256" s="17">
        <v>109663.5</v>
      </c>
      <c r="B2256" s="17"/>
      <c r="C2256" s="17"/>
      <c r="D2256" s="17"/>
      <c r="K2256" s="20">
        <v>53797.85</v>
      </c>
      <c r="L2256" s="20"/>
      <c r="M2256" s="20"/>
      <c r="N2256" s="20"/>
    </row>
    <row r="2257" spans="1:14" x14ac:dyDescent="0.2">
      <c r="A2257" s="17">
        <v>23850.68</v>
      </c>
      <c r="B2257" s="17"/>
      <c r="C2257" s="17"/>
      <c r="D2257" s="17"/>
      <c r="K2257" s="20">
        <v>102409.3</v>
      </c>
      <c r="L2257" s="20"/>
      <c r="M2257" s="20"/>
      <c r="N2257" s="20"/>
    </row>
    <row r="2258" spans="1:14" x14ac:dyDescent="0.2">
      <c r="A2258" s="17">
        <v>6977.5990000000002</v>
      </c>
      <c r="B2258" s="17"/>
      <c r="C2258" s="17"/>
      <c r="D2258" s="17"/>
      <c r="K2258" s="20">
        <v>72144.179999999993</v>
      </c>
      <c r="L2258" s="20"/>
      <c r="M2258" s="20"/>
      <c r="N2258" s="20"/>
    </row>
    <row r="2259" spans="1:14" x14ac:dyDescent="0.2">
      <c r="A2259" s="17">
        <v>15832.41</v>
      </c>
      <c r="B2259" s="17"/>
      <c r="C2259" s="17"/>
      <c r="D2259" s="17"/>
      <c r="K2259" s="20">
        <v>111923.7</v>
      </c>
      <c r="L2259" s="20"/>
      <c r="M2259" s="20"/>
      <c r="N2259" s="20"/>
    </row>
    <row r="2260" spans="1:14" x14ac:dyDescent="0.2">
      <c r="A2260" s="17">
        <v>73706.84</v>
      </c>
      <c r="B2260" s="17"/>
      <c r="C2260" s="17"/>
      <c r="D2260" s="17"/>
      <c r="K2260" s="20">
        <v>37459.760000000002</v>
      </c>
      <c r="L2260" s="20"/>
      <c r="M2260" s="20"/>
      <c r="N2260" s="20"/>
    </row>
    <row r="2261" spans="1:14" x14ac:dyDescent="0.2">
      <c r="A2261" s="17">
        <v>60025.63</v>
      </c>
      <c r="B2261" s="17"/>
      <c r="C2261" s="17"/>
      <c r="D2261" s="17"/>
      <c r="K2261" s="20">
        <v>46435.5</v>
      </c>
      <c r="L2261" s="20"/>
      <c r="M2261" s="20"/>
      <c r="N2261" s="20"/>
    </row>
    <row r="2262" spans="1:14" x14ac:dyDescent="0.2">
      <c r="A2262" s="17">
        <v>69085.88</v>
      </c>
      <c r="B2262" s="17"/>
      <c r="C2262" s="17"/>
      <c r="D2262" s="17"/>
      <c r="K2262" s="20">
        <v>46298.5</v>
      </c>
      <c r="L2262" s="20"/>
      <c r="M2262" s="20"/>
      <c r="N2262" s="20"/>
    </row>
    <row r="2263" spans="1:14" x14ac:dyDescent="0.2">
      <c r="A2263" s="17">
        <v>11579.47</v>
      </c>
      <c r="B2263" s="17"/>
      <c r="C2263" s="17"/>
      <c r="D2263" s="17"/>
      <c r="K2263" s="20">
        <v>63083</v>
      </c>
      <c r="L2263" s="20"/>
      <c r="M2263" s="20"/>
      <c r="N2263" s="20"/>
    </row>
    <row r="2264" spans="1:14" x14ac:dyDescent="0.2">
      <c r="A2264" s="17">
        <v>29380.73</v>
      </c>
      <c r="B2264" s="17"/>
      <c r="C2264" s="17"/>
      <c r="D2264" s="17"/>
      <c r="K2264" s="20">
        <v>69433.38</v>
      </c>
      <c r="L2264" s="20"/>
      <c r="M2264" s="20"/>
      <c r="N2264" s="20"/>
    </row>
    <row r="2265" spans="1:14" x14ac:dyDescent="0.2">
      <c r="A2265" s="17">
        <v>33169</v>
      </c>
      <c r="B2265" s="17"/>
      <c r="C2265" s="17"/>
      <c r="D2265" s="17"/>
      <c r="K2265" s="20">
        <v>51080.38</v>
      </c>
      <c r="L2265" s="20"/>
      <c r="M2265" s="20"/>
      <c r="N2265" s="20"/>
    </row>
    <row r="2266" spans="1:14" x14ac:dyDescent="0.2">
      <c r="A2266" s="17">
        <v>7940.0240000000003</v>
      </c>
      <c r="B2266" s="17"/>
      <c r="C2266" s="17"/>
      <c r="D2266" s="17"/>
      <c r="K2266" s="20">
        <v>25122.080000000002</v>
      </c>
      <c r="L2266" s="20"/>
      <c r="M2266" s="20"/>
      <c r="N2266" s="20"/>
    </row>
    <row r="2267" spans="1:14" x14ac:dyDescent="0.2">
      <c r="A2267" s="17">
        <v>13591.99</v>
      </c>
      <c r="B2267" s="17"/>
      <c r="C2267" s="17"/>
      <c r="D2267" s="17"/>
      <c r="K2267" s="20">
        <v>15623.87</v>
      </c>
      <c r="L2267" s="20"/>
      <c r="M2267" s="20"/>
      <c r="N2267" s="20"/>
    </row>
    <row r="2268" spans="1:14" x14ac:dyDescent="0.2">
      <c r="A2268" s="17">
        <v>41286.04</v>
      </c>
      <c r="B2268" s="17"/>
      <c r="C2268" s="17"/>
      <c r="D2268" s="17"/>
      <c r="K2268" s="20">
        <v>34907.89</v>
      </c>
      <c r="L2268" s="20"/>
      <c r="M2268" s="20"/>
      <c r="N2268" s="20"/>
    </row>
    <row r="2269" spans="1:14" x14ac:dyDescent="0.2">
      <c r="A2269" s="17">
        <v>28525.79</v>
      </c>
      <c r="B2269" s="17"/>
      <c r="C2269" s="17"/>
      <c r="D2269" s="17"/>
      <c r="K2269" s="20">
        <v>40674.43</v>
      </c>
      <c r="L2269" s="20"/>
      <c r="M2269" s="20"/>
      <c r="N2269" s="20"/>
    </row>
    <row r="2270" spans="1:14" x14ac:dyDescent="0.2">
      <c r="A2270" s="17">
        <v>70304.94</v>
      </c>
      <c r="B2270" s="17"/>
      <c r="C2270" s="17"/>
      <c r="D2270" s="17"/>
      <c r="K2270" s="20">
        <v>82656.820000000007</v>
      </c>
      <c r="L2270" s="20"/>
      <c r="M2270" s="20"/>
      <c r="N2270" s="20"/>
    </row>
    <row r="2271" spans="1:14" x14ac:dyDescent="0.2">
      <c r="A2271" s="17">
        <v>67947.12</v>
      </c>
      <c r="B2271" s="17"/>
      <c r="C2271" s="17"/>
      <c r="D2271" s="17"/>
      <c r="K2271" s="20">
        <v>18527.37</v>
      </c>
      <c r="L2271" s="20"/>
      <c r="M2271" s="20"/>
      <c r="N2271" s="20"/>
    </row>
    <row r="2272" spans="1:14" x14ac:dyDescent="0.2">
      <c r="A2272" s="17">
        <v>11781.71</v>
      </c>
      <c r="B2272" s="17"/>
      <c r="C2272" s="17"/>
      <c r="D2272" s="17"/>
      <c r="K2272" s="20">
        <v>60058.66</v>
      </c>
      <c r="L2272" s="20"/>
      <c r="M2272" s="20"/>
      <c r="N2272" s="20"/>
    </row>
    <row r="2273" spans="1:14" x14ac:dyDescent="0.2">
      <c r="A2273" s="17">
        <v>9341.7369999999992</v>
      </c>
      <c r="B2273" s="17"/>
      <c r="C2273" s="17"/>
      <c r="D2273" s="17"/>
      <c r="K2273" s="20">
        <v>42936.18</v>
      </c>
      <c r="L2273" s="20"/>
      <c r="M2273" s="20"/>
      <c r="N2273" s="20"/>
    </row>
    <row r="2274" spans="1:14" x14ac:dyDescent="0.2">
      <c r="A2274" s="17">
        <v>26029.9</v>
      </c>
      <c r="B2274" s="17"/>
      <c r="C2274" s="17"/>
      <c r="D2274" s="17"/>
      <c r="K2274" s="20">
        <v>26684.47</v>
      </c>
      <c r="L2274" s="20"/>
      <c r="M2274" s="20"/>
      <c r="N2274" s="20"/>
    </row>
    <row r="2275" spans="1:14" x14ac:dyDescent="0.2">
      <c r="A2275" s="17">
        <v>45086.92</v>
      </c>
      <c r="B2275" s="17"/>
      <c r="C2275" s="17"/>
      <c r="D2275" s="17"/>
      <c r="K2275" s="20">
        <v>40350.31</v>
      </c>
      <c r="L2275" s="20"/>
      <c r="M2275" s="20"/>
      <c r="N2275" s="20"/>
    </row>
    <row r="2276" spans="1:14" x14ac:dyDescent="0.2">
      <c r="A2276" s="17">
        <v>45694.62</v>
      </c>
      <c r="B2276" s="17"/>
      <c r="C2276" s="17"/>
      <c r="D2276" s="17"/>
      <c r="K2276" s="20">
        <v>16434.57</v>
      </c>
      <c r="L2276" s="20"/>
      <c r="M2276" s="20"/>
      <c r="N2276" s="20"/>
    </row>
    <row r="2277" spans="1:14" x14ac:dyDescent="0.2">
      <c r="A2277" s="17">
        <v>40026.04</v>
      </c>
      <c r="B2277" s="17"/>
      <c r="C2277" s="17"/>
      <c r="D2277" s="17"/>
      <c r="K2277" s="20">
        <v>26058.12</v>
      </c>
      <c r="L2277" s="20"/>
      <c r="M2277" s="20"/>
      <c r="N2277" s="20"/>
    </row>
    <row r="2278" spans="1:14" x14ac:dyDescent="0.2">
      <c r="A2278" s="17">
        <v>23061.200000000001</v>
      </c>
      <c r="B2278" s="17"/>
      <c r="C2278" s="17"/>
      <c r="D2278" s="17"/>
      <c r="K2278" s="20">
        <v>73751.740000000005</v>
      </c>
      <c r="L2278" s="20"/>
      <c r="M2278" s="20"/>
      <c r="N2278" s="20"/>
    </row>
    <row r="2279" spans="1:14" x14ac:dyDescent="0.2">
      <c r="A2279" s="17">
        <v>14332.78</v>
      </c>
      <c r="B2279" s="17"/>
      <c r="C2279" s="17"/>
      <c r="D2279" s="17"/>
      <c r="K2279" s="20">
        <v>34681.99</v>
      </c>
      <c r="L2279" s="20"/>
      <c r="M2279" s="20"/>
      <c r="N2279" s="20"/>
    </row>
    <row r="2280" spans="1:14" x14ac:dyDescent="0.2">
      <c r="A2280" s="17">
        <v>27578.73</v>
      </c>
      <c r="B2280" s="17"/>
      <c r="C2280" s="17"/>
      <c r="D2280" s="17"/>
      <c r="K2280" s="20">
        <v>70563.53</v>
      </c>
      <c r="L2280" s="20"/>
      <c r="M2280" s="20"/>
      <c r="N2280" s="20"/>
    </row>
    <row r="2281" spans="1:14" x14ac:dyDescent="0.2">
      <c r="A2281" s="17">
        <v>54329.41</v>
      </c>
      <c r="B2281" s="17"/>
      <c r="C2281" s="17"/>
      <c r="D2281" s="17"/>
      <c r="K2281" s="20">
        <v>29527.32</v>
      </c>
      <c r="L2281" s="20"/>
      <c r="M2281" s="20"/>
      <c r="N2281" s="20"/>
    </row>
    <row r="2282" spans="1:14" x14ac:dyDescent="0.2">
      <c r="A2282" s="17">
        <v>48150.98</v>
      </c>
      <c r="B2282" s="17"/>
      <c r="C2282" s="17"/>
      <c r="D2282" s="17"/>
      <c r="K2282" s="20">
        <v>12545.66</v>
      </c>
      <c r="L2282" s="20"/>
      <c r="M2282" s="20"/>
      <c r="N2282" s="20"/>
    </row>
    <row r="2283" spans="1:14" x14ac:dyDescent="0.2">
      <c r="A2283" s="17">
        <v>78066.66</v>
      </c>
      <c r="B2283" s="17"/>
      <c r="C2283" s="17"/>
      <c r="D2283" s="17"/>
      <c r="K2283" s="20">
        <v>45483.34</v>
      </c>
      <c r="L2283" s="20"/>
      <c r="M2283" s="20"/>
      <c r="N2283" s="20"/>
    </row>
    <row r="2284" spans="1:14" x14ac:dyDescent="0.2">
      <c r="A2284" s="17">
        <v>11993.88</v>
      </c>
      <c r="B2284" s="17"/>
      <c r="C2284" s="17"/>
      <c r="D2284" s="17"/>
      <c r="K2284" s="20">
        <v>41242.080000000002</v>
      </c>
      <c r="L2284" s="20"/>
      <c r="M2284" s="20"/>
      <c r="N2284" s="20"/>
    </row>
    <row r="2285" spans="1:14" x14ac:dyDescent="0.2">
      <c r="A2285" s="17">
        <v>10669.32</v>
      </c>
      <c r="B2285" s="17"/>
      <c r="C2285" s="17"/>
      <c r="D2285" s="17"/>
      <c r="K2285" s="20">
        <v>46774.41</v>
      </c>
      <c r="L2285" s="20"/>
      <c r="M2285" s="20"/>
      <c r="N2285" s="20"/>
    </row>
    <row r="2286" spans="1:14" x14ac:dyDescent="0.2">
      <c r="A2286" s="17">
        <v>51942.68</v>
      </c>
      <c r="B2286" s="17"/>
      <c r="C2286" s="17"/>
      <c r="D2286" s="17"/>
      <c r="K2286" s="20">
        <v>31323.14</v>
      </c>
      <c r="L2286" s="20"/>
      <c r="M2286" s="20"/>
      <c r="N2286" s="20"/>
    </row>
    <row r="2287" spans="1:14" x14ac:dyDescent="0.2">
      <c r="A2287" s="17">
        <v>33480.730000000003</v>
      </c>
      <c r="B2287" s="17"/>
      <c r="C2287" s="17"/>
      <c r="D2287" s="17"/>
      <c r="K2287" s="20">
        <v>57706.38</v>
      </c>
      <c r="L2287" s="20"/>
      <c r="M2287" s="20"/>
      <c r="N2287" s="20"/>
    </row>
    <row r="2288" spans="1:14" x14ac:dyDescent="0.2">
      <c r="A2288" s="17">
        <v>26442.04</v>
      </c>
      <c r="B2288" s="17"/>
      <c r="C2288" s="17"/>
      <c r="D2288" s="17"/>
      <c r="K2288" s="20">
        <v>11678.31</v>
      </c>
      <c r="L2288" s="20"/>
      <c r="M2288" s="20"/>
      <c r="N2288" s="20"/>
    </row>
    <row r="2289" spans="1:14" x14ac:dyDescent="0.2">
      <c r="A2289" s="17">
        <v>101650.2</v>
      </c>
      <c r="B2289" s="17"/>
      <c r="C2289" s="17"/>
      <c r="D2289" s="17"/>
      <c r="K2289" s="20">
        <v>57188.54</v>
      </c>
      <c r="L2289" s="20"/>
      <c r="M2289" s="20"/>
      <c r="N2289" s="20"/>
    </row>
    <row r="2290" spans="1:14" x14ac:dyDescent="0.2">
      <c r="A2290" s="17">
        <v>27603.69</v>
      </c>
      <c r="B2290" s="17"/>
      <c r="C2290" s="17"/>
      <c r="D2290" s="17"/>
      <c r="K2290" s="20">
        <v>16595.34</v>
      </c>
      <c r="L2290" s="20"/>
      <c r="M2290" s="20"/>
      <c r="N2290" s="20"/>
    </row>
    <row r="2291" spans="1:14" x14ac:dyDescent="0.2">
      <c r="A2291" s="17">
        <v>15617.02</v>
      </c>
      <c r="B2291" s="17"/>
      <c r="C2291" s="17"/>
      <c r="D2291" s="17"/>
      <c r="K2291" s="20">
        <v>114404.4</v>
      </c>
      <c r="L2291" s="20"/>
      <c r="M2291" s="20"/>
      <c r="N2291" s="20"/>
    </row>
    <row r="2292" spans="1:14" x14ac:dyDescent="0.2">
      <c r="A2292" s="17">
        <v>90655.28</v>
      </c>
      <c r="B2292" s="17"/>
      <c r="C2292" s="17"/>
      <c r="D2292" s="17"/>
      <c r="K2292" s="20">
        <v>79321.08</v>
      </c>
      <c r="L2292" s="20"/>
      <c r="M2292" s="20"/>
      <c r="N2292" s="20"/>
    </row>
    <row r="2293" spans="1:14" x14ac:dyDescent="0.2">
      <c r="A2293" s="17">
        <v>54846.18</v>
      </c>
      <c r="B2293" s="17"/>
      <c r="C2293" s="17"/>
      <c r="D2293" s="17"/>
      <c r="K2293" s="20">
        <v>45343.22</v>
      </c>
      <c r="L2293" s="20"/>
      <c r="M2293" s="20"/>
      <c r="N2293" s="20"/>
    </row>
    <row r="2294" spans="1:14" x14ac:dyDescent="0.2">
      <c r="A2294" s="17">
        <v>13733.71</v>
      </c>
      <c r="B2294" s="17"/>
      <c r="C2294" s="17"/>
      <c r="D2294" s="17"/>
      <c r="K2294" s="20">
        <v>72154.960000000006</v>
      </c>
      <c r="L2294" s="20"/>
      <c r="M2294" s="20"/>
      <c r="N2294" s="20"/>
    </row>
    <row r="2295" spans="1:14" x14ac:dyDescent="0.2">
      <c r="A2295" s="17">
        <v>83578.100000000006</v>
      </c>
      <c r="B2295" s="17"/>
      <c r="C2295" s="17"/>
      <c r="D2295" s="17"/>
      <c r="K2295" s="20">
        <v>82514.47</v>
      </c>
      <c r="L2295" s="20"/>
      <c r="M2295" s="20"/>
      <c r="N2295" s="20"/>
    </row>
    <row r="2296" spans="1:14" x14ac:dyDescent="0.2">
      <c r="A2296" s="17">
        <v>25132.3</v>
      </c>
      <c r="B2296" s="17"/>
      <c r="C2296" s="17"/>
      <c r="D2296" s="17"/>
      <c r="K2296" s="20">
        <v>83854.880000000005</v>
      </c>
      <c r="L2296" s="20"/>
      <c r="M2296" s="20"/>
      <c r="N2296" s="20"/>
    </row>
    <row r="2297" spans="1:14" x14ac:dyDescent="0.2">
      <c r="A2297" s="17">
        <v>19896.150000000001</v>
      </c>
      <c r="B2297" s="17"/>
      <c r="C2297" s="17"/>
      <c r="D2297" s="17"/>
      <c r="K2297" s="20">
        <v>14454.76</v>
      </c>
      <c r="L2297" s="20"/>
      <c r="M2297" s="20"/>
      <c r="N2297" s="20"/>
    </row>
    <row r="2298" spans="1:14" x14ac:dyDescent="0.2">
      <c r="A2298" s="17">
        <v>63332.72</v>
      </c>
      <c r="B2298" s="17"/>
      <c r="C2298" s="17"/>
      <c r="D2298" s="17"/>
      <c r="K2298" s="20">
        <v>50319.5</v>
      </c>
      <c r="L2298" s="20"/>
      <c r="M2298" s="20"/>
      <c r="N2298" s="20"/>
    </row>
    <row r="2299" spans="1:14" x14ac:dyDescent="0.2">
      <c r="A2299" s="17">
        <v>52969.38</v>
      </c>
      <c r="B2299" s="17"/>
      <c r="C2299" s="17"/>
      <c r="D2299" s="17"/>
      <c r="K2299" s="20">
        <v>64701.17</v>
      </c>
      <c r="L2299" s="20"/>
      <c r="M2299" s="20"/>
      <c r="N2299" s="20"/>
    </row>
    <row r="2300" spans="1:14" x14ac:dyDescent="0.2">
      <c r="A2300" s="17">
        <v>80303.710000000006</v>
      </c>
      <c r="B2300" s="17"/>
      <c r="C2300" s="17"/>
      <c r="D2300" s="17"/>
      <c r="K2300" s="20">
        <v>49621.49</v>
      </c>
      <c r="L2300" s="20"/>
      <c r="M2300" s="20"/>
      <c r="N2300" s="20"/>
    </row>
    <row r="2301" spans="1:14" x14ac:dyDescent="0.2">
      <c r="A2301" s="17">
        <v>116139.7</v>
      </c>
      <c r="B2301" s="17"/>
      <c r="C2301" s="17"/>
      <c r="D2301" s="17"/>
      <c r="K2301" s="20">
        <v>75463.7</v>
      </c>
      <c r="L2301" s="20"/>
      <c r="M2301" s="20"/>
      <c r="N2301" s="20"/>
    </row>
    <row r="2302" spans="1:14" x14ac:dyDescent="0.2">
      <c r="A2302" s="17">
        <v>43014.66</v>
      </c>
      <c r="B2302" s="17"/>
      <c r="C2302" s="17"/>
      <c r="D2302" s="17"/>
      <c r="K2302" s="20">
        <v>59786.65</v>
      </c>
      <c r="L2302" s="20"/>
      <c r="M2302" s="20"/>
      <c r="N2302" s="20"/>
    </row>
    <row r="2303" spans="1:14" x14ac:dyDescent="0.2">
      <c r="A2303" s="17">
        <v>76267.179999999993</v>
      </c>
      <c r="B2303" s="17"/>
      <c r="C2303" s="17"/>
      <c r="D2303" s="17"/>
      <c r="K2303" s="20">
        <v>72012.02</v>
      </c>
      <c r="L2303" s="20"/>
      <c r="M2303" s="20"/>
      <c r="N2303" s="20"/>
    </row>
    <row r="2304" spans="1:14" x14ac:dyDescent="0.2">
      <c r="A2304" s="17">
        <v>56923.53</v>
      </c>
      <c r="B2304" s="17"/>
      <c r="C2304" s="17"/>
      <c r="D2304" s="17"/>
      <c r="K2304" s="20">
        <v>55353.23</v>
      </c>
      <c r="L2304" s="20"/>
      <c r="M2304" s="20"/>
      <c r="N2304" s="20"/>
    </row>
    <row r="2305" spans="1:14" x14ac:dyDescent="0.2">
      <c r="A2305" s="17">
        <v>37483.870000000003</v>
      </c>
      <c r="B2305" s="17"/>
      <c r="C2305" s="17"/>
      <c r="D2305" s="17"/>
      <c r="K2305" s="20">
        <v>23455.56</v>
      </c>
      <c r="L2305" s="20"/>
      <c r="M2305" s="20"/>
      <c r="N2305" s="20"/>
    </row>
    <row r="2306" spans="1:14" x14ac:dyDescent="0.2">
      <c r="A2306" s="17">
        <v>27053.94</v>
      </c>
      <c r="B2306" s="17"/>
      <c r="C2306" s="17"/>
      <c r="D2306" s="17"/>
      <c r="K2306" s="20">
        <v>55570.48</v>
      </c>
      <c r="L2306" s="20"/>
      <c r="M2306" s="20"/>
      <c r="N2306" s="20"/>
    </row>
    <row r="2307" spans="1:14" x14ac:dyDescent="0.2">
      <c r="A2307" s="17">
        <v>137462.29999999999</v>
      </c>
      <c r="B2307" s="17"/>
      <c r="C2307" s="17"/>
      <c r="D2307" s="17"/>
      <c r="K2307" s="20">
        <v>54122.53</v>
      </c>
      <c r="L2307" s="20"/>
      <c r="M2307" s="20"/>
      <c r="N2307" s="20"/>
    </row>
    <row r="2308" spans="1:14" x14ac:dyDescent="0.2">
      <c r="A2308" s="17">
        <v>14791</v>
      </c>
      <c r="B2308" s="17"/>
      <c r="C2308" s="17"/>
      <c r="D2308" s="17"/>
      <c r="K2308" s="20">
        <v>81479.34</v>
      </c>
      <c r="L2308" s="20"/>
      <c r="M2308" s="20"/>
      <c r="N2308" s="20"/>
    </row>
    <row r="2309" spans="1:14" x14ac:dyDescent="0.2">
      <c r="A2309" s="17">
        <v>155347.9</v>
      </c>
      <c r="B2309" s="17"/>
      <c r="C2309" s="17"/>
      <c r="D2309" s="17"/>
      <c r="K2309" s="20">
        <v>106181.6</v>
      </c>
      <c r="L2309" s="20"/>
      <c r="M2309" s="20"/>
      <c r="N2309" s="20"/>
    </row>
    <row r="2310" spans="1:14" x14ac:dyDescent="0.2">
      <c r="A2310" s="17">
        <v>10507.85</v>
      </c>
      <c r="B2310" s="17"/>
      <c r="C2310" s="17"/>
      <c r="D2310" s="17"/>
      <c r="K2310" s="20">
        <v>74651.759999999995</v>
      </c>
      <c r="L2310" s="20"/>
      <c r="M2310" s="20"/>
      <c r="N2310" s="20"/>
    </row>
    <row r="2311" spans="1:14" x14ac:dyDescent="0.2">
      <c r="A2311" s="17">
        <v>8720.7929999999997</v>
      </c>
      <c r="B2311" s="17"/>
      <c r="C2311" s="17"/>
      <c r="D2311" s="17"/>
      <c r="K2311" s="20">
        <v>40904.660000000003</v>
      </c>
      <c r="L2311" s="20"/>
      <c r="M2311" s="20"/>
      <c r="N2311" s="20"/>
    </row>
    <row r="2312" spans="1:14" x14ac:dyDescent="0.2">
      <c r="A2312" s="17">
        <v>37276.07</v>
      </c>
      <c r="B2312" s="17"/>
      <c r="C2312" s="17"/>
      <c r="D2312" s="17"/>
      <c r="K2312" s="20">
        <v>53440.72</v>
      </c>
      <c r="L2312" s="20"/>
      <c r="M2312" s="20"/>
      <c r="N2312" s="20"/>
    </row>
    <row r="2313" spans="1:14" x14ac:dyDescent="0.2">
      <c r="A2313" s="17">
        <v>15828.79</v>
      </c>
      <c r="B2313" s="17"/>
      <c r="C2313" s="17"/>
      <c r="D2313" s="17"/>
      <c r="K2313" s="20">
        <v>50495.44</v>
      </c>
      <c r="L2313" s="20"/>
      <c r="M2313" s="20"/>
      <c r="N2313" s="20"/>
    </row>
    <row r="2314" spans="1:14" x14ac:dyDescent="0.2">
      <c r="A2314" s="17">
        <v>20659.77</v>
      </c>
      <c r="B2314" s="17"/>
      <c r="C2314" s="17"/>
      <c r="D2314" s="17"/>
      <c r="K2314" s="20">
        <v>81087.08</v>
      </c>
      <c r="L2314" s="20"/>
      <c r="M2314" s="20"/>
      <c r="N2314" s="20"/>
    </row>
    <row r="2315" spans="1:14" x14ac:dyDescent="0.2">
      <c r="A2315" s="17">
        <v>28508.18</v>
      </c>
      <c r="B2315" s="17"/>
      <c r="C2315" s="17"/>
      <c r="D2315" s="17"/>
      <c r="K2315" s="20">
        <v>43232.95</v>
      </c>
      <c r="L2315" s="20"/>
      <c r="M2315" s="20"/>
      <c r="N2315" s="20"/>
    </row>
    <row r="2316" spans="1:14" x14ac:dyDescent="0.2">
      <c r="A2316" s="17">
        <v>27801.41</v>
      </c>
      <c r="B2316" s="17"/>
      <c r="C2316" s="17"/>
      <c r="D2316" s="17"/>
      <c r="K2316" s="20">
        <v>93541.31</v>
      </c>
      <c r="L2316" s="20"/>
      <c r="M2316" s="20"/>
      <c r="N2316" s="20"/>
    </row>
    <row r="2317" spans="1:14" x14ac:dyDescent="0.2">
      <c r="A2317" s="17">
        <v>65409.8</v>
      </c>
      <c r="B2317" s="17"/>
      <c r="C2317" s="17"/>
      <c r="D2317" s="17"/>
      <c r="K2317" s="20">
        <v>36212.74</v>
      </c>
      <c r="L2317" s="20"/>
      <c r="M2317" s="20"/>
      <c r="N2317" s="20"/>
    </row>
    <row r="2318" spans="1:14" x14ac:dyDescent="0.2">
      <c r="A2318" s="17">
        <v>11784.18</v>
      </c>
      <c r="B2318" s="17"/>
      <c r="C2318" s="17"/>
      <c r="D2318" s="17"/>
      <c r="K2318" s="20">
        <v>47120.88</v>
      </c>
      <c r="L2318" s="20"/>
      <c r="M2318" s="20"/>
      <c r="N2318" s="20"/>
    </row>
    <row r="2319" spans="1:14" x14ac:dyDescent="0.2">
      <c r="A2319" s="17">
        <v>22888.73</v>
      </c>
      <c r="B2319" s="17"/>
      <c r="C2319" s="17"/>
      <c r="D2319" s="17"/>
      <c r="K2319" s="20">
        <v>66586.5</v>
      </c>
      <c r="L2319" s="20"/>
      <c r="M2319" s="20"/>
      <c r="N2319" s="20"/>
    </row>
    <row r="2320" spans="1:14" x14ac:dyDescent="0.2">
      <c r="A2320" s="17">
        <v>13934.1</v>
      </c>
      <c r="B2320" s="17"/>
      <c r="C2320" s="17"/>
      <c r="D2320" s="17"/>
      <c r="K2320" s="20">
        <v>51632.06</v>
      </c>
      <c r="L2320" s="20"/>
      <c r="M2320" s="20"/>
      <c r="N2320" s="20"/>
    </row>
    <row r="2321" spans="1:14" x14ac:dyDescent="0.2">
      <c r="A2321" s="17">
        <v>34627.32</v>
      </c>
      <c r="B2321" s="17"/>
      <c r="C2321" s="17"/>
      <c r="D2321" s="17"/>
      <c r="K2321" s="20">
        <v>44194.38</v>
      </c>
      <c r="L2321" s="20"/>
      <c r="M2321" s="20"/>
      <c r="N2321" s="20"/>
    </row>
    <row r="2322" spans="1:14" x14ac:dyDescent="0.2">
      <c r="A2322" s="17">
        <v>72309.25</v>
      </c>
      <c r="B2322" s="17"/>
      <c r="C2322" s="17"/>
      <c r="D2322" s="17"/>
      <c r="K2322" s="20">
        <v>89755.35</v>
      </c>
      <c r="L2322" s="20"/>
      <c r="M2322" s="20"/>
      <c r="N2322" s="20"/>
    </row>
    <row r="2323" spans="1:14" x14ac:dyDescent="0.2">
      <c r="A2323" s="17">
        <v>70810.34</v>
      </c>
      <c r="B2323" s="17"/>
      <c r="C2323" s="17"/>
      <c r="D2323" s="17"/>
      <c r="K2323" s="20">
        <v>93734.05</v>
      </c>
      <c r="L2323" s="20"/>
      <c r="M2323" s="20"/>
      <c r="N2323" s="20"/>
    </row>
    <row r="2324" spans="1:14" x14ac:dyDescent="0.2">
      <c r="A2324" s="17">
        <v>22259.360000000001</v>
      </c>
      <c r="B2324" s="17"/>
      <c r="C2324" s="17"/>
      <c r="D2324" s="17"/>
      <c r="K2324" s="20">
        <v>45430.05</v>
      </c>
      <c r="L2324" s="20"/>
      <c r="M2324" s="20"/>
      <c r="N2324" s="20"/>
    </row>
    <row r="2325" spans="1:14" x14ac:dyDescent="0.2">
      <c r="A2325" s="17">
        <v>62514.05</v>
      </c>
      <c r="B2325" s="17"/>
      <c r="C2325" s="17"/>
      <c r="D2325" s="17"/>
      <c r="K2325" s="20">
        <v>66138.97</v>
      </c>
      <c r="L2325" s="20"/>
      <c r="M2325" s="20"/>
      <c r="N2325" s="20"/>
    </row>
    <row r="2326" spans="1:14" x14ac:dyDescent="0.2">
      <c r="A2326" s="17">
        <v>60174.12</v>
      </c>
      <c r="B2326" s="17"/>
      <c r="C2326" s="17"/>
      <c r="D2326" s="17"/>
      <c r="K2326" s="20">
        <v>18774.07</v>
      </c>
      <c r="L2326" s="20"/>
      <c r="M2326" s="20"/>
      <c r="N2326" s="20"/>
    </row>
    <row r="2327" spans="1:14" x14ac:dyDescent="0.2">
      <c r="A2327" s="17">
        <v>155532.79999999999</v>
      </c>
      <c r="B2327" s="17"/>
      <c r="C2327" s="17"/>
      <c r="D2327" s="17"/>
      <c r="K2327" s="20">
        <v>56762.54</v>
      </c>
      <c r="L2327" s="20"/>
      <c r="M2327" s="20"/>
      <c r="N2327" s="20"/>
    </row>
    <row r="2328" spans="1:14" x14ac:dyDescent="0.2">
      <c r="A2328" s="17">
        <v>6452.4319999999998</v>
      </c>
      <c r="B2328" s="17"/>
      <c r="C2328" s="17"/>
      <c r="D2328" s="17"/>
      <c r="K2328" s="20">
        <v>104965.7</v>
      </c>
      <c r="L2328" s="20"/>
      <c r="M2328" s="20"/>
      <c r="N2328" s="20"/>
    </row>
    <row r="2329" spans="1:14" x14ac:dyDescent="0.2">
      <c r="A2329" s="17">
        <v>55940.26</v>
      </c>
      <c r="B2329" s="17"/>
      <c r="C2329" s="17"/>
      <c r="D2329" s="17"/>
      <c r="K2329" s="20">
        <v>87698.61</v>
      </c>
      <c r="L2329" s="20"/>
      <c r="M2329" s="20"/>
      <c r="N2329" s="20"/>
    </row>
    <row r="2330" spans="1:14" x14ac:dyDescent="0.2">
      <c r="A2330" s="17">
        <v>35985.550000000003</v>
      </c>
      <c r="B2330" s="17"/>
      <c r="C2330" s="17"/>
      <c r="D2330" s="17"/>
      <c r="K2330" s="20">
        <v>112655.4</v>
      </c>
      <c r="L2330" s="20"/>
      <c r="M2330" s="20"/>
      <c r="N2330" s="20"/>
    </row>
    <row r="2331" spans="1:14" x14ac:dyDescent="0.2">
      <c r="A2331" s="17">
        <v>39663.599999999999</v>
      </c>
      <c r="B2331" s="17"/>
      <c r="C2331" s="17"/>
      <c r="D2331" s="17"/>
      <c r="K2331" s="20">
        <v>55695.96</v>
      </c>
      <c r="L2331" s="20"/>
      <c r="M2331" s="20"/>
      <c r="N2331" s="20"/>
    </row>
    <row r="2332" spans="1:14" x14ac:dyDescent="0.2">
      <c r="A2332" s="17">
        <v>5167.8599999999997</v>
      </c>
      <c r="B2332" s="17"/>
      <c r="C2332" s="17"/>
      <c r="D2332" s="17"/>
      <c r="K2332" s="20">
        <v>51012.31</v>
      </c>
      <c r="L2332" s="20"/>
      <c r="M2332" s="20"/>
      <c r="N2332" s="20"/>
    </row>
    <row r="2333" spans="1:14" x14ac:dyDescent="0.2">
      <c r="A2333" s="17">
        <v>23562.880000000001</v>
      </c>
      <c r="B2333" s="17"/>
      <c r="C2333" s="17"/>
      <c r="D2333" s="17"/>
      <c r="K2333" s="20">
        <v>12913.6</v>
      </c>
      <c r="L2333" s="20"/>
      <c r="M2333" s="20"/>
      <c r="N2333" s="20"/>
    </row>
    <row r="2334" spans="1:14" x14ac:dyDescent="0.2">
      <c r="A2334" s="17">
        <v>32493.03</v>
      </c>
      <c r="B2334" s="17"/>
      <c r="C2334" s="17"/>
      <c r="D2334" s="17"/>
      <c r="K2334" s="20">
        <v>52593.760000000002</v>
      </c>
      <c r="L2334" s="20"/>
      <c r="M2334" s="20"/>
      <c r="N2334" s="20"/>
    </row>
    <row r="2335" spans="1:14" x14ac:dyDescent="0.2">
      <c r="A2335" s="17">
        <v>66156.429999999993</v>
      </c>
      <c r="B2335" s="17"/>
      <c r="C2335" s="17"/>
      <c r="D2335" s="17"/>
      <c r="K2335" s="20">
        <v>19597.97</v>
      </c>
      <c r="L2335" s="20"/>
      <c r="M2335" s="20"/>
      <c r="N2335" s="20"/>
    </row>
    <row r="2336" spans="1:14" x14ac:dyDescent="0.2">
      <c r="A2336" s="17">
        <v>15452.13</v>
      </c>
      <c r="B2336" s="17"/>
      <c r="C2336" s="17"/>
      <c r="D2336" s="17"/>
      <c r="K2336" s="20">
        <v>78344.06</v>
      </c>
      <c r="L2336" s="20"/>
      <c r="M2336" s="20"/>
      <c r="N2336" s="20"/>
    </row>
    <row r="2337" spans="1:14" x14ac:dyDescent="0.2">
      <c r="A2337" s="17">
        <v>76332.479999999996</v>
      </c>
      <c r="B2337" s="17"/>
      <c r="C2337" s="17"/>
      <c r="D2337" s="17"/>
      <c r="K2337" s="20">
        <v>111594.8</v>
      </c>
      <c r="L2337" s="20"/>
      <c r="M2337" s="20"/>
      <c r="N2337" s="20"/>
    </row>
    <row r="2338" spans="1:14" x14ac:dyDescent="0.2">
      <c r="A2338" s="17">
        <v>121404.3</v>
      </c>
      <c r="B2338" s="17"/>
      <c r="C2338" s="17"/>
      <c r="D2338" s="17"/>
      <c r="K2338" s="20">
        <v>98563.87</v>
      </c>
      <c r="L2338" s="20"/>
      <c r="M2338" s="20"/>
      <c r="N2338" s="20"/>
    </row>
    <row r="2339" spans="1:14" x14ac:dyDescent="0.2">
      <c r="A2339" s="17">
        <v>28645.759999999998</v>
      </c>
      <c r="B2339" s="17"/>
      <c r="C2339" s="17"/>
      <c r="D2339" s="17"/>
      <c r="K2339" s="20">
        <v>101128.8</v>
      </c>
      <c r="L2339" s="20"/>
      <c r="M2339" s="20"/>
      <c r="N2339" s="20"/>
    </row>
    <row r="2340" spans="1:14" x14ac:dyDescent="0.2">
      <c r="A2340" s="17">
        <v>24976.63</v>
      </c>
      <c r="B2340" s="17"/>
      <c r="C2340" s="17"/>
      <c r="D2340" s="17"/>
      <c r="K2340" s="20">
        <v>55559.41</v>
      </c>
      <c r="L2340" s="20"/>
      <c r="M2340" s="20"/>
      <c r="N2340" s="20"/>
    </row>
    <row r="2341" spans="1:14" x14ac:dyDescent="0.2">
      <c r="A2341" s="17">
        <v>108865.1</v>
      </c>
      <c r="B2341" s="17"/>
      <c r="C2341" s="17"/>
      <c r="D2341" s="17"/>
      <c r="K2341" s="20">
        <v>67812.42</v>
      </c>
      <c r="L2341" s="20"/>
      <c r="M2341" s="20"/>
      <c r="N2341" s="20"/>
    </row>
    <row r="2342" spans="1:14" x14ac:dyDescent="0.2">
      <c r="A2342" s="17">
        <v>38223.89</v>
      </c>
      <c r="B2342" s="17"/>
      <c r="C2342" s="17"/>
      <c r="D2342" s="17"/>
      <c r="K2342" s="20">
        <v>75815.61</v>
      </c>
      <c r="L2342" s="20"/>
      <c r="M2342" s="20"/>
      <c r="N2342" s="20"/>
    </row>
    <row r="2343" spans="1:14" x14ac:dyDescent="0.2">
      <c r="A2343" s="17">
        <v>38432.14</v>
      </c>
      <c r="B2343" s="17"/>
      <c r="C2343" s="17"/>
      <c r="D2343" s="17"/>
      <c r="K2343" s="20">
        <v>39165.79</v>
      </c>
      <c r="L2343" s="20"/>
      <c r="M2343" s="20"/>
      <c r="N2343" s="20"/>
    </row>
    <row r="2344" spans="1:14" x14ac:dyDescent="0.2">
      <c r="A2344" s="17">
        <v>53463</v>
      </c>
      <c r="B2344" s="17"/>
      <c r="C2344" s="17"/>
      <c r="D2344" s="17"/>
      <c r="K2344" s="20">
        <v>42738.82</v>
      </c>
      <c r="L2344" s="20"/>
      <c r="M2344" s="20"/>
      <c r="N2344" s="20"/>
    </row>
    <row r="2345" spans="1:14" x14ac:dyDescent="0.2">
      <c r="A2345" s="17">
        <v>34821.69</v>
      </c>
      <c r="B2345" s="17"/>
      <c r="C2345" s="17"/>
      <c r="D2345" s="17"/>
      <c r="K2345" s="20">
        <v>68087.94</v>
      </c>
      <c r="L2345" s="20"/>
      <c r="M2345" s="20"/>
      <c r="N2345" s="20"/>
    </row>
    <row r="2346" spans="1:14" x14ac:dyDescent="0.2">
      <c r="A2346" s="17">
        <v>53190.96</v>
      </c>
      <c r="B2346" s="17"/>
      <c r="C2346" s="17"/>
      <c r="D2346" s="17"/>
      <c r="K2346" s="20">
        <v>35106.82</v>
      </c>
      <c r="L2346" s="20"/>
      <c r="M2346" s="20"/>
      <c r="N2346" s="20"/>
    </row>
    <row r="2347" spans="1:14" x14ac:dyDescent="0.2">
      <c r="A2347" s="17">
        <v>27801.84</v>
      </c>
      <c r="B2347" s="17"/>
      <c r="C2347" s="17"/>
      <c r="D2347" s="17"/>
      <c r="K2347" s="20">
        <v>28728.15</v>
      </c>
      <c r="L2347" s="20"/>
      <c r="M2347" s="20"/>
      <c r="N2347" s="20"/>
    </row>
    <row r="2348" spans="1:14" x14ac:dyDescent="0.2">
      <c r="A2348" s="17">
        <v>199569.3</v>
      </c>
      <c r="B2348" s="17"/>
      <c r="C2348" s="17"/>
      <c r="D2348" s="17"/>
      <c r="K2348" s="20">
        <v>79039.039999999994</v>
      </c>
      <c r="L2348" s="20"/>
      <c r="M2348" s="20"/>
      <c r="N2348" s="20"/>
    </row>
    <row r="2349" spans="1:14" x14ac:dyDescent="0.2">
      <c r="A2349" s="17">
        <v>5750.75</v>
      </c>
      <c r="B2349" s="17"/>
      <c r="C2349" s="17"/>
      <c r="D2349" s="17"/>
      <c r="K2349" s="20">
        <v>65017.13</v>
      </c>
      <c r="L2349" s="20"/>
      <c r="M2349" s="20"/>
      <c r="N2349" s="20"/>
    </row>
    <row r="2350" spans="1:14" x14ac:dyDescent="0.2">
      <c r="A2350" s="17">
        <v>36125.730000000003</v>
      </c>
      <c r="B2350" s="17"/>
      <c r="C2350" s="17"/>
      <c r="D2350" s="17"/>
      <c r="K2350" s="20">
        <v>71204.05</v>
      </c>
      <c r="L2350" s="20"/>
      <c r="M2350" s="20"/>
      <c r="N2350" s="20"/>
    </row>
    <row r="2351" spans="1:14" x14ac:dyDescent="0.2">
      <c r="A2351" s="17">
        <v>30215.1</v>
      </c>
      <c r="B2351" s="17"/>
      <c r="C2351" s="17"/>
      <c r="D2351" s="17"/>
      <c r="K2351" s="20">
        <v>70891.77</v>
      </c>
      <c r="L2351" s="20"/>
      <c r="M2351" s="20"/>
      <c r="N2351" s="20"/>
    </row>
    <row r="2352" spans="1:14" x14ac:dyDescent="0.2">
      <c r="A2352" s="17">
        <v>82253.86</v>
      </c>
      <c r="B2352" s="17"/>
      <c r="C2352" s="17"/>
      <c r="D2352" s="17"/>
      <c r="K2352" s="20">
        <v>67223.3</v>
      </c>
      <c r="L2352" s="20"/>
      <c r="M2352" s="20"/>
      <c r="N2352" s="20"/>
    </row>
    <row r="2353" spans="1:14" x14ac:dyDescent="0.2">
      <c r="A2353" s="17">
        <v>16179.51</v>
      </c>
      <c r="B2353" s="17"/>
      <c r="C2353" s="17"/>
      <c r="D2353" s="17"/>
      <c r="K2353" s="20">
        <v>91459.199999999997</v>
      </c>
      <c r="L2353" s="20"/>
      <c r="M2353" s="20"/>
      <c r="N2353" s="20"/>
    </row>
    <row r="2354" spans="1:14" x14ac:dyDescent="0.2">
      <c r="A2354" s="17">
        <v>59762.59</v>
      </c>
      <c r="B2354" s="17"/>
      <c r="C2354" s="17"/>
      <c r="D2354" s="17"/>
      <c r="K2354" s="20">
        <v>37370.76</v>
      </c>
      <c r="L2354" s="20"/>
      <c r="M2354" s="20"/>
      <c r="N2354" s="20"/>
    </row>
    <row r="2355" spans="1:14" x14ac:dyDescent="0.2">
      <c r="A2355" s="17">
        <v>73070.91</v>
      </c>
      <c r="B2355" s="17"/>
      <c r="C2355" s="17"/>
      <c r="D2355" s="17"/>
      <c r="K2355" s="20">
        <v>73026.41</v>
      </c>
      <c r="L2355" s="20"/>
      <c r="M2355" s="20"/>
      <c r="N2355" s="20"/>
    </row>
    <row r="2356" spans="1:14" x14ac:dyDescent="0.2">
      <c r="A2356" s="17">
        <v>72555.39</v>
      </c>
      <c r="B2356" s="17"/>
      <c r="C2356" s="17"/>
      <c r="D2356" s="17"/>
      <c r="K2356" s="20">
        <v>35675.15</v>
      </c>
      <c r="L2356" s="20"/>
      <c r="M2356" s="20"/>
      <c r="N2356" s="20"/>
    </row>
    <row r="2357" spans="1:14" x14ac:dyDescent="0.2">
      <c r="A2357" s="17">
        <v>69508.88</v>
      </c>
      <c r="B2357" s="17"/>
      <c r="C2357" s="17"/>
      <c r="D2357" s="17"/>
      <c r="K2357" s="20">
        <v>96536.58</v>
      </c>
      <c r="L2357" s="20"/>
      <c r="M2357" s="20"/>
      <c r="N2357" s="20"/>
    </row>
    <row r="2358" spans="1:14" x14ac:dyDescent="0.2">
      <c r="A2358" s="17">
        <v>42261.52</v>
      </c>
      <c r="B2358" s="17"/>
      <c r="C2358" s="17"/>
      <c r="D2358" s="17"/>
      <c r="K2358" s="20">
        <v>72571.08</v>
      </c>
      <c r="L2358" s="20"/>
      <c r="M2358" s="20"/>
      <c r="N2358" s="20"/>
    </row>
    <row r="2359" spans="1:14" x14ac:dyDescent="0.2">
      <c r="A2359" s="17">
        <v>26366.15</v>
      </c>
      <c r="B2359" s="17"/>
      <c r="C2359" s="17"/>
      <c r="D2359" s="17"/>
      <c r="K2359" s="20">
        <v>92934.11</v>
      </c>
      <c r="L2359" s="20"/>
      <c r="M2359" s="20"/>
      <c r="N2359" s="20"/>
    </row>
    <row r="2360" spans="1:14" x14ac:dyDescent="0.2">
      <c r="A2360" s="17">
        <v>93143.63</v>
      </c>
      <c r="B2360" s="17"/>
      <c r="C2360" s="17"/>
      <c r="D2360" s="17"/>
      <c r="K2360" s="20">
        <v>27546.65</v>
      </c>
      <c r="L2360" s="20"/>
      <c r="M2360" s="20"/>
      <c r="N2360" s="20"/>
    </row>
    <row r="2361" spans="1:14" x14ac:dyDescent="0.2">
      <c r="A2361" s="17">
        <v>39721.68</v>
      </c>
      <c r="B2361" s="17"/>
      <c r="C2361" s="17"/>
      <c r="D2361" s="17"/>
      <c r="K2361" s="20">
        <v>105179.5</v>
      </c>
      <c r="L2361" s="20"/>
      <c r="M2361" s="20"/>
      <c r="N2361" s="20"/>
    </row>
    <row r="2362" spans="1:14" x14ac:dyDescent="0.2">
      <c r="A2362" s="17">
        <v>9474.348</v>
      </c>
      <c r="B2362" s="17"/>
      <c r="C2362" s="17"/>
      <c r="D2362" s="17"/>
      <c r="K2362" s="20">
        <v>67545.25</v>
      </c>
      <c r="L2362" s="20"/>
      <c r="M2362" s="20"/>
      <c r="N2362" s="20"/>
    </row>
    <row r="2363" spans="1:14" x14ac:dyDescent="0.2">
      <c r="A2363" s="17">
        <v>8154.75</v>
      </c>
      <c r="B2363" s="17"/>
      <c r="C2363" s="17"/>
      <c r="D2363" s="17"/>
      <c r="K2363" s="20">
        <v>59571.62</v>
      </c>
      <c r="L2363" s="20"/>
      <c r="M2363" s="20"/>
      <c r="N2363" s="20"/>
    </row>
    <row r="2364" spans="1:14" x14ac:dyDescent="0.2">
      <c r="A2364" s="17">
        <v>42434.82</v>
      </c>
      <c r="B2364" s="17"/>
      <c r="C2364" s="17"/>
      <c r="D2364" s="17"/>
      <c r="K2364" s="20">
        <v>68860.039999999994</v>
      </c>
      <c r="L2364" s="20"/>
      <c r="M2364" s="20"/>
      <c r="N2364" s="20"/>
    </row>
    <row r="2365" spans="1:14" x14ac:dyDescent="0.2">
      <c r="A2365" s="17">
        <v>59471.07</v>
      </c>
      <c r="B2365" s="17"/>
      <c r="C2365" s="17"/>
      <c r="D2365" s="17"/>
      <c r="K2365" s="20">
        <v>30563.81</v>
      </c>
      <c r="L2365" s="20"/>
      <c r="M2365" s="20"/>
      <c r="N2365" s="20"/>
    </row>
    <row r="2366" spans="1:14" x14ac:dyDescent="0.2">
      <c r="A2366" s="17">
        <v>73795.56</v>
      </c>
      <c r="B2366" s="17"/>
      <c r="C2366" s="17"/>
      <c r="D2366" s="17"/>
      <c r="K2366" s="20">
        <v>50267.5</v>
      </c>
      <c r="L2366" s="20"/>
      <c r="M2366" s="20"/>
      <c r="N2366" s="20"/>
    </row>
    <row r="2367" spans="1:14" x14ac:dyDescent="0.2">
      <c r="A2367" s="17">
        <v>27897.72</v>
      </c>
      <c r="B2367" s="17"/>
      <c r="C2367" s="17"/>
      <c r="D2367" s="17"/>
      <c r="K2367" s="20">
        <v>56639.32</v>
      </c>
      <c r="L2367" s="20"/>
      <c r="M2367" s="20"/>
      <c r="N2367" s="20"/>
    </row>
    <row r="2368" spans="1:14" x14ac:dyDescent="0.2">
      <c r="A2368" s="17">
        <v>40879.699999999997</v>
      </c>
      <c r="B2368" s="17"/>
      <c r="C2368" s="17"/>
      <c r="D2368" s="17"/>
      <c r="K2368" s="20">
        <v>93014.22</v>
      </c>
      <c r="L2368" s="20"/>
      <c r="M2368" s="20"/>
      <c r="N2368" s="20"/>
    </row>
    <row r="2369" spans="1:14" x14ac:dyDescent="0.2">
      <c r="A2369" s="17">
        <v>109929</v>
      </c>
      <c r="B2369" s="17"/>
      <c r="C2369" s="17"/>
      <c r="D2369" s="17"/>
      <c r="K2369" s="20">
        <v>141139.6</v>
      </c>
      <c r="L2369" s="20"/>
      <c r="M2369" s="20"/>
      <c r="N2369" s="20"/>
    </row>
    <row r="2370" spans="1:14" x14ac:dyDescent="0.2">
      <c r="A2370" s="17">
        <v>19791.689999999999</v>
      </c>
      <c r="B2370" s="17"/>
      <c r="C2370" s="17"/>
      <c r="D2370" s="17"/>
      <c r="K2370" s="20">
        <v>45693.85</v>
      </c>
      <c r="L2370" s="20"/>
      <c r="M2370" s="20"/>
      <c r="N2370" s="20"/>
    </row>
    <row r="2371" spans="1:14" x14ac:dyDescent="0.2">
      <c r="A2371" s="17">
        <v>20332.84</v>
      </c>
      <c r="B2371" s="17"/>
      <c r="C2371" s="17"/>
      <c r="D2371" s="17"/>
      <c r="K2371" s="20">
        <v>18007.02</v>
      </c>
      <c r="L2371" s="20"/>
      <c r="M2371" s="20"/>
      <c r="N2371" s="20"/>
    </row>
    <row r="2372" spans="1:14" x14ac:dyDescent="0.2">
      <c r="A2372" s="17">
        <v>54261.74</v>
      </c>
      <c r="B2372" s="17"/>
      <c r="C2372" s="17"/>
      <c r="D2372" s="17"/>
      <c r="K2372" s="20">
        <v>47541.13</v>
      </c>
      <c r="L2372" s="20"/>
      <c r="M2372" s="20"/>
      <c r="N2372" s="20"/>
    </row>
    <row r="2373" spans="1:14" x14ac:dyDescent="0.2">
      <c r="A2373" s="17">
        <v>89652</v>
      </c>
      <c r="B2373" s="17"/>
      <c r="C2373" s="17"/>
      <c r="D2373" s="17"/>
      <c r="K2373" s="20">
        <v>99443.91</v>
      </c>
      <c r="L2373" s="20"/>
      <c r="M2373" s="20"/>
      <c r="N2373" s="20"/>
    </row>
    <row r="2374" spans="1:14" x14ac:dyDescent="0.2">
      <c r="A2374" s="17">
        <v>17517.16</v>
      </c>
      <c r="B2374" s="17"/>
      <c r="C2374" s="17"/>
      <c r="D2374" s="17"/>
      <c r="K2374" s="20">
        <v>128566.8</v>
      </c>
      <c r="L2374" s="20"/>
      <c r="M2374" s="20"/>
      <c r="N2374" s="20"/>
    </row>
    <row r="2375" spans="1:14" x14ac:dyDescent="0.2">
      <c r="A2375" s="17">
        <v>21789.279999999999</v>
      </c>
      <c r="B2375" s="17"/>
      <c r="C2375" s="17"/>
      <c r="D2375" s="17"/>
      <c r="K2375" s="20">
        <v>82883.63</v>
      </c>
      <c r="L2375" s="20"/>
      <c r="M2375" s="20"/>
      <c r="N2375" s="20"/>
    </row>
    <row r="2376" spans="1:14" x14ac:dyDescent="0.2">
      <c r="A2376" s="17">
        <v>36302.61</v>
      </c>
      <c r="B2376" s="17"/>
      <c r="C2376" s="17"/>
      <c r="D2376" s="17"/>
      <c r="K2376" s="20">
        <v>58809.29</v>
      </c>
      <c r="L2376" s="20"/>
      <c r="M2376" s="20"/>
      <c r="N2376" s="20"/>
    </row>
    <row r="2377" spans="1:14" x14ac:dyDescent="0.2">
      <c r="A2377" s="17">
        <v>13636.39</v>
      </c>
      <c r="B2377" s="17"/>
      <c r="C2377" s="17"/>
      <c r="D2377" s="17"/>
      <c r="K2377" s="20">
        <v>83450.38</v>
      </c>
      <c r="L2377" s="20"/>
      <c r="M2377" s="20"/>
      <c r="N2377" s="20"/>
    </row>
    <row r="2378" spans="1:14" x14ac:dyDescent="0.2">
      <c r="A2378" s="17">
        <v>51334.09</v>
      </c>
      <c r="B2378" s="17"/>
      <c r="C2378" s="17"/>
      <c r="D2378" s="17"/>
      <c r="K2378" s="20">
        <v>53385.58</v>
      </c>
      <c r="L2378" s="20"/>
      <c r="M2378" s="20"/>
      <c r="N2378" s="20"/>
    </row>
    <row r="2379" spans="1:14" x14ac:dyDescent="0.2">
      <c r="A2379" s="17">
        <v>84575.53</v>
      </c>
      <c r="B2379" s="17"/>
      <c r="C2379" s="17"/>
      <c r="D2379" s="17"/>
      <c r="K2379" s="20">
        <v>28781.73</v>
      </c>
      <c r="L2379" s="20"/>
      <c r="M2379" s="20"/>
      <c r="N2379" s="20"/>
    </row>
    <row r="2380" spans="1:14" x14ac:dyDescent="0.2">
      <c r="A2380" s="17">
        <v>58640.4</v>
      </c>
      <c r="B2380" s="17"/>
      <c r="C2380" s="17"/>
      <c r="D2380" s="17"/>
      <c r="K2380" s="20">
        <v>29121.68</v>
      </c>
      <c r="L2380" s="20"/>
      <c r="M2380" s="20"/>
      <c r="N2380" s="20"/>
    </row>
    <row r="2381" spans="1:14" x14ac:dyDescent="0.2">
      <c r="A2381" s="17">
        <v>77764.75</v>
      </c>
      <c r="B2381" s="17"/>
      <c r="C2381" s="17"/>
      <c r="D2381" s="17"/>
      <c r="K2381" s="20">
        <v>44294.02</v>
      </c>
      <c r="L2381" s="20"/>
      <c r="M2381" s="20"/>
      <c r="N2381" s="20"/>
    </row>
    <row r="2382" spans="1:14" x14ac:dyDescent="0.2">
      <c r="A2382" s="17">
        <v>77607.92</v>
      </c>
      <c r="B2382" s="17"/>
      <c r="C2382" s="17"/>
      <c r="D2382" s="17"/>
      <c r="K2382" s="20">
        <v>97016.89</v>
      </c>
      <c r="L2382" s="20"/>
      <c r="M2382" s="20"/>
      <c r="N2382" s="20"/>
    </row>
    <row r="2383" spans="1:14" x14ac:dyDescent="0.2">
      <c r="A2383" s="17">
        <v>17899.8</v>
      </c>
      <c r="B2383" s="17"/>
      <c r="C2383" s="17"/>
      <c r="D2383" s="17"/>
      <c r="K2383" s="20">
        <v>74273.72</v>
      </c>
      <c r="L2383" s="20"/>
      <c r="M2383" s="20"/>
      <c r="N2383" s="20"/>
    </row>
    <row r="2384" spans="1:14" x14ac:dyDescent="0.2">
      <c r="A2384" s="17">
        <v>88951.54</v>
      </c>
      <c r="B2384" s="17"/>
      <c r="C2384" s="17"/>
      <c r="D2384" s="17"/>
      <c r="K2384" s="20">
        <v>76220</v>
      </c>
      <c r="L2384" s="20"/>
      <c r="M2384" s="20"/>
      <c r="N2384" s="20"/>
    </row>
    <row r="2385" spans="1:14" x14ac:dyDescent="0.2">
      <c r="A2385" s="17">
        <v>38349.65</v>
      </c>
      <c r="B2385" s="17"/>
      <c r="C2385" s="17"/>
      <c r="D2385" s="17"/>
      <c r="K2385" s="20">
        <v>39330.370000000003</v>
      </c>
      <c r="L2385" s="20"/>
      <c r="M2385" s="20"/>
      <c r="N2385" s="20"/>
    </row>
    <row r="2386" spans="1:14" x14ac:dyDescent="0.2">
      <c r="A2386" s="17">
        <v>36485.69</v>
      </c>
      <c r="B2386" s="17"/>
      <c r="C2386" s="17"/>
      <c r="D2386" s="17"/>
      <c r="K2386" s="20">
        <v>25969.88</v>
      </c>
      <c r="L2386" s="20"/>
      <c r="M2386" s="20"/>
      <c r="N2386" s="20"/>
    </row>
    <row r="2387" spans="1:14" x14ac:dyDescent="0.2">
      <c r="A2387" s="17">
        <v>37886.5</v>
      </c>
      <c r="B2387" s="17"/>
      <c r="C2387" s="17"/>
      <c r="D2387" s="17"/>
      <c r="K2387" s="20">
        <v>52777.599999999999</v>
      </c>
      <c r="L2387" s="20"/>
      <c r="M2387" s="20"/>
      <c r="N2387" s="20"/>
    </row>
    <row r="2388" spans="1:14" x14ac:dyDescent="0.2">
      <c r="A2388" s="17">
        <v>19765</v>
      </c>
      <c r="B2388" s="17"/>
      <c r="C2388" s="17"/>
      <c r="D2388" s="17"/>
      <c r="K2388" s="20">
        <v>71919.3</v>
      </c>
      <c r="L2388" s="20"/>
      <c r="M2388" s="20"/>
      <c r="N2388" s="20"/>
    </row>
    <row r="2389" spans="1:14" x14ac:dyDescent="0.2">
      <c r="A2389" s="17">
        <v>56459.49</v>
      </c>
      <c r="B2389" s="17"/>
      <c r="C2389" s="17"/>
      <c r="D2389" s="17"/>
      <c r="K2389" s="20">
        <v>65276.66</v>
      </c>
      <c r="L2389" s="20"/>
      <c r="M2389" s="20"/>
      <c r="N2389" s="20"/>
    </row>
    <row r="2390" spans="1:14" x14ac:dyDescent="0.2">
      <c r="A2390" s="17">
        <v>18843.27</v>
      </c>
      <c r="B2390" s="17"/>
      <c r="C2390" s="17"/>
      <c r="D2390" s="17"/>
      <c r="K2390" s="20">
        <v>64382.400000000001</v>
      </c>
      <c r="L2390" s="20"/>
      <c r="M2390" s="20"/>
      <c r="N2390" s="20"/>
    </row>
    <row r="2391" spans="1:14" x14ac:dyDescent="0.2">
      <c r="A2391" s="17">
        <v>40687.730000000003</v>
      </c>
      <c r="B2391" s="17"/>
      <c r="C2391" s="17"/>
      <c r="D2391" s="17"/>
      <c r="K2391" s="20">
        <v>32340.62</v>
      </c>
      <c r="L2391" s="20"/>
      <c r="M2391" s="20"/>
      <c r="N2391" s="20"/>
    </row>
    <row r="2392" spans="1:14" x14ac:dyDescent="0.2">
      <c r="A2392" s="17">
        <v>97907.78</v>
      </c>
      <c r="B2392" s="17"/>
      <c r="C2392" s="17"/>
      <c r="D2392" s="17"/>
      <c r="K2392" s="20">
        <v>19903.2</v>
      </c>
      <c r="L2392" s="20"/>
      <c r="M2392" s="20"/>
      <c r="N2392" s="20"/>
    </row>
    <row r="2393" spans="1:14" x14ac:dyDescent="0.2">
      <c r="A2393" s="17">
        <v>18723.88</v>
      </c>
      <c r="B2393" s="17"/>
      <c r="C2393" s="17"/>
      <c r="D2393" s="17"/>
      <c r="K2393" s="20">
        <v>75519.28</v>
      </c>
      <c r="L2393" s="20"/>
      <c r="M2393" s="20"/>
      <c r="N2393" s="20"/>
    </row>
    <row r="2394" spans="1:14" x14ac:dyDescent="0.2">
      <c r="A2394" s="17">
        <v>24533.68</v>
      </c>
      <c r="B2394" s="17"/>
      <c r="C2394" s="17"/>
      <c r="D2394" s="17"/>
      <c r="K2394" s="20">
        <v>62964.88</v>
      </c>
      <c r="L2394" s="20"/>
      <c r="M2394" s="20"/>
      <c r="N2394" s="20"/>
    </row>
    <row r="2395" spans="1:14" x14ac:dyDescent="0.2">
      <c r="A2395" s="17">
        <v>92152.91</v>
      </c>
      <c r="B2395" s="17"/>
      <c r="C2395" s="17"/>
      <c r="D2395" s="17"/>
      <c r="K2395" s="20">
        <v>69299.33</v>
      </c>
      <c r="L2395" s="20"/>
      <c r="M2395" s="20"/>
      <c r="N2395" s="20"/>
    </row>
    <row r="2396" spans="1:14" x14ac:dyDescent="0.2">
      <c r="A2396" s="17">
        <v>20224.419999999998</v>
      </c>
      <c r="B2396" s="17"/>
      <c r="C2396" s="17"/>
      <c r="D2396" s="17"/>
      <c r="K2396" s="20">
        <v>85915.22</v>
      </c>
      <c r="L2396" s="20"/>
      <c r="M2396" s="20"/>
      <c r="N2396" s="20"/>
    </row>
    <row r="2397" spans="1:14" x14ac:dyDescent="0.2">
      <c r="A2397" s="17">
        <v>32795.51</v>
      </c>
      <c r="B2397" s="17"/>
      <c r="C2397" s="17"/>
      <c r="D2397" s="17"/>
      <c r="K2397" s="20">
        <v>18951.12</v>
      </c>
      <c r="L2397" s="20"/>
      <c r="M2397" s="20"/>
      <c r="N2397" s="20"/>
    </row>
    <row r="2398" spans="1:14" x14ac:dyDescent="0.2">
      <c r="A2398" s="17">
        <v>67599.679999999993</v>
      </c>
      <c r="B2398" s="17"/>
      <c r="C2398" s="17"/>
      <c r="D2398" s="17"/>
      <c r="K2398" s="20">
        <v>14367.37</v>
      </c>
      <c r="L2398" s="20"/>
      <c r="M2398" s="20"/>
      <c r="N2398" s="20"/>
    </row>
    <row r="2399" spans="1:14" x14ac:dyDescent="0.2">
      <c r="A2399" s="17">
        <v>47794.68</v>
      </c>
      <c r="B2399" s="17"/>
      <c r="C2399" s="17"/>
      <c r="D2399" s="17"/>
      <c r="K2399" s="20">
        <v>103867.5</v>
      </c>
      <c r="L2399" s="20"/>
      <c r="M2399" s="20"/>
      <c r="N2399" s="20"/>
    </row>
    <row r="2400" spans="1:14" x14ac:dyDescent="0.2">
      <c r="A2400" s="17">
        <v>33709.33</v>
      </c>
      <c r="B2400" s="17"/>
      <c r="C2400" s="17"/>
      <c r="D2400" s="17"/>
      <c r="K2400" s="20">
        <v>71316.84</v>
      </c>
      <c r="L2400" s="20"/>
      <c r="M2400" s="20"/>
      <c r="N2400" s="20"/>
    </row>
    <row r="2401" spans="1:14" x14ac:dyDescent="0.2">
      <c r="A2401" s="17">
        <v>13091.4</v>
      </c>
      <c r="B2401" s="17"/>
      <c r="C2401" s="17"/>
      <c r="D2401" s="17"/>
      <c r="K2401" s="20">
        <v>40964.82</v>
      </c>
      <c r="L2401" s="20"/>
      <c r="M2401" s="20"/>
      <c r="N2401" s="20"/>
    </row>
    <row r="2402" spans="1:14" x14ac:dyDescent="0.2">
      <c r="A2402" s="17">
        <v>28184.78</v>
      </c>
      <c r="B2402" s="17"/>
      <c r="C2402" s="17"/>
      <c r="D2402" s="17"/>
      <c r="K2402" s="20">
        <v>101760.6</v>
      </c>
      <c r="L2402" s="20"/>
      <c r="M2402" s="20"/>
      <c r="N2402" s="20"/>
    </row>
    <row r="2403" spans="1:14" x14ac:dyDescent="0.2">
      <c r="A2403" s="17">
        <v>106894.9</v>
      </c>
      <c r="B2403" s="17"/>
      <c r="C2403" s="17"/>
      <c r="D2403" s="17"/>
      <c r="K2403" s="20">
        <v>41546.57</v>
      </c>
      <c r="L2403" s="20"/>
      <c r="M2403" s="20"/>
      <c r="N2403" s="20"/>
    </row>
    <row r="2404" spans="1:14" x14ac:dyDescent="0.2">
      <c r="A2404" s="17">
        <v>57763.42</v>
      </c>
      <c r="B2404" s="17"/>
      <c r="C2404" s="17"/>
      <c r="D2404" s="17"/>
      <c r="K2404" s="20">
        <v>54861.440000000002</v>
      </c>
      <c r="L2404" s="20"/>
      <c r="M2404" s="20"/>
      <c r="N2404" s="20"/>
    </row>
    <row r="2405" spans="1:14" x14ac:dyDescent="0.2">
      <c r="A2405" s="17">
        <v>17006.240000000002</v>
      </c>
      <c r="B2405" s="17"/>
      <c r="C2405" s="17"/>
      <c r="D2405" s="17"/>
      <c r="K2405" s="20">
        <v>77886.66</v>
      </c>
      <c r="L2405" s="20"/>
      <c r="M2405" s="20"/>
      <c r="N2405" s="20"/>
    </row>
    <row r="2406" spans="1:14" x14ac:dyDescent="0.2">
      <c r="A2406" s="17">
        <v>6380.9520000000002</v>
      </c>
      <c r="B2406" s="17"/>
      <c r="C2406" s="17"/>
      <c r="D2406" s="17"/>
      <c r="K2406" s="20">
        <v>67023.47</v>
      </c>
      <c r="L2406" s="20"/>
      <c r="M2406" s="20"/>
      <c r="N2406" s="20"/>
    </row>
    <row r="2407" spans="1:14" x14ac:dyDescent="0.2">
      <c r="A2407" s="17">
        <v>78666.95</v>
      </c>
      <c r="B2407" s="17"/>
      <c r="C2407" s="17"/>
      <c r="D2407" s="17"/>
      <c r="K2407" s="20">
        <v>40910.730000000003</v>
      </c>
      <c r="L2407" s="20"/>
      <c r="M2407" s="20"/>
      <c r="N2407" s="20"/>
    </row>
    <row r="2408" spans="1:14" x14ac:dyDescent="0.2">
      <c r="A2408" s="17">
        <v>5388.4880000000003</v>
      </c>
      <c r="B2408" s="17"/>
      <c r="C2408" s="17"/>
      <c r="D2408" s="17"/>
      <c r="K2408" s="20">
        <v>95900.41</v>
      </c>
      <c r="L2408" s="20"/>
      <c r="M2408" s="20"/>
      <c r="N2408" s="20"/>
    </row>
    <row r="2409" spans="1:14" x14ac:dyDescent="0.2">
      <c r="A2409" s="17">
        <v>10537</v>
      </c>
      <c r="B2409" s="17"/>
      <c r="C2409" s="17"/>
      <c r="D2409" s="17"/>
      <c r="K2409" s="20">
        <v>57763.75</v>
      </c>
      <c r="L2409" s="20"/>
      <c r="M2409" s="20"/>
      <c r="N2409" s="20"/>
    </row>
    <row r="2410" spans="1:14" x14ac:dyDescent="0.2">
      <c r="A2410" s="17">
        <v>77724.320000000007</v>
      </c>
      <c r="B2410" s="17"/>
      <c r="C2410" s="17"/>
      <c r="D2410" s="17"/>
      <c r="K2410" s="20">
        <v>55035.68</v>
      </c>
      <c r="L2410" s="20"/>
      <c r="M2410" s="20"/>
      <c r="N2410" s="20"/>
    </row>
    <row r="2411" spans="1:14" x14ac:dyDescent="0.2">
      <c r="A2411" s="17">
        <v>108418.8</v>
      </c>
      <c r="B2411" s="17"/>
      <c r="C2411" s="17"/>
      <c r="D2411" s="17"/>
      <c r="K2411" s="20">
        <v>90911.02</v>
      </c>
      <c r="L2411" s="20"/>
      <c r="M2411" s="20"/>
      <c r="N2411" s="20"/>
    </row>
    <row r="2412" spans="1:14" x14ac:dyDescent="0.2">
      <c r="A2412" s="17">
        <v>53552.65</v>
      </c>
      <c r="B2412" s="17"/>
      <c r="C2412" s="17"/>
      <c r="D2412" s="17"/>
      <c r="K2412" s="20">
        <v>58689.25</v>
      </c>
      <c r="L2412" s="20"/>
      <c r="M2412" s="20"/>
      <c r="N2412" s="20"/>
    </row>
    <row r="2413" spans="1:14" x14ac:dyDescent="0.2">
      <c r="A2413" s="17">
        <v>53467.58</v>
      </c>
      <c r="B2413" s="17"/>
      <c r="C2413" s="17"/>
      <c r="D2413" s="17"/>
      <c r="K2413" s="20">
        <v>88420.91</v>
      </c>
      <c r="L2413" s="20"/>
      <c r="M2413" s="20"/>
      <c r="N2413" s="20"/>
    </row>
    <row r="2414" spans="1:14" x14ac:dyDescent="0.2">
      <c r="A2414" s="17">
        <v>66147.13</v>
      </c>
      <c r="B2414" s="17"/>
      <c r="C2414" s="17"/>
      <c r="D2414" s="17"/>
      <c r="K2414" s="20">
        <v>72641.11</v>
      </c>
      <c r="L2414" s="20"/>
      <c r="M2414" s="20"/>
      <c r="N2414" s="20"/>
    </row>
    <row r="2415" spans="1:14" x14ac:dyDescent="0.2">
      <c r="A2415" s="17">
        <v>22592.32</v>
      </c>
      <c r="B2415" s="17"/>
      <c r="C2415" s="17"/>
      <c r="D2415" s="17"/>
      <c r="K2415" s="20">
        <v>48230.67</v>
      </c>
      <c r="L2415" s="20"/>
      <c r="M2415" s="20"/>
      <c r="N2415" s="20"/>
    </row>
    <row r="2416" spans="1:14" x14ac:dyDescent="0.2">
      <c r="A2416" s="17">
        <v>38463.67</v>
      </c>
      <c r="B2416" s="17"/>
      <c r="C2416" s="17"/>
      <c r="D2416" s="17"/>
      <c r="K2416" s="20">
        <v>79744.06</v>
      </c>
      <c r="L2416" s="20"/>
      <c r="M2416" s="20"/>
      <c r="N2416" s="20"/>
    </row>
    <row r="2417" spans="1:14" x14ac:dyDescent="0.2">
      <c r="A2417" s="17">
        <v>60168.22</v>
      </c>
      <c r="B2417" s="17"/>
      <c r="C2417" s="17"/>
      <c r="D2417" s="17"/>
      <c r="K2417" s="20">
        <v>75604.03</v>
      </c>
      <c r="L2417" s="20"/>
      <c r="M2417" s="20"/>
      <c r="N2417" s="20"/>
    </row>
    <row r="2418" spans="1:14" x14ac:dyDescent="0.2">
      <c r="A2418" s="17">
        <v>112784.4</v>
      </c>
      <c r="B2418" s="17"/>
      <c r="C2418" s="17"/>
      <c r="D2418" s="17"/>
      <c r="K2418" s="20">
        <v>51094.19</v>
      </c>
      <c r="L2418" s="20"/>
      <c r="M2418" s="20"/>
      <c r="N2418" s="20"/>
    </row>
    <row r="2419" spans="1:14" x14ac:dyDescent="0.2">
      <c r="A2419" s="17">
        <v>17826.830000000002</v>
      </c>
      <c r="B2419" s="17"/>
      <c r="C2419" s="17"/>
      <c r="D2419" s="17"/>
      <c r="K2419" s="20">
        <v>34931.230000000003</v>
      </c>
      <c r="L2419" s="20"/>
      <c r="M2419" s="20"/>
      <c r="N2419" s="20"/>
    </row>
    <row r="2420" spans="1:14" x14ac:dyDescent="0.2">
      <c r="A2420" s="17">
        <v>25540.53</v>
      </c>
      <c r="B2420" s="17"/>
      <c r="C2420" s="17"/>
      <c r="D2420" s="17"/>
      <c r="K2420" s="20">
        <v>28837.77</v>
      </c>
      <c r="L2420" s="20"/>
      <c r="M2420" s="20"/>
      <c r="N2420" s="20"/>
    </row>
    <row r="2421" spans="1:14" x14ac:dyDescent="0.2">
      <c r="A2421" s="17">
        <v>60497.63</v>
      </c>
      <c r="B2421" s="17"/>
      <c r="C2421" s="17"/>
      <c r="D2421" s="17"/>
      <c r="K2421" s="20">
        <v>117916.2</v>
      </c>
      <c r="L2421" s="20"/>
      <c r="M2421" s="20"/>
      <c r="N2421" s="20"/>
    </row>
    <row r="2422" spans="1:14" x14ac:dyDescent="0.2">
      <c r="A2422" s="17">
        <v>42848.92</v>
      </c>
      <c r="B2422" s="17"/>
      <c r="C2422" s="17"/>
      <c r="D2422" s="17"/>
      <c r="K2422" s="20">
        <v>51349.3</v>
      </c>
      <c r="L2422" s="20"/>
      <c r="M2422" s="20"/>
      <c r="N2422" s="20"/>
    </row>
    <row r="2423" spans="1:14" x14ac:dyDescent="0.2">
      <c r="A2423" s="17">
        <v>95660.71</v>
      </c>
      <c r="B2423" s="17"/>
      <c r="C2423" s="17"/>
      <c r="D2423" s="17"/>
      <c r="K2423" s="20">
        <v>69452.789999999994</v>
      </c>
      <c r="L2423" s="20"/>
      <c r="M2423" s="20"/>
      <c r="N2423" s="20"/>
    </row>
    <row r="2424" spans="1:14" x14ac:dyDescent="0.2">
      <c r="A2424" s="17">
        <v>15035.15</v>
      </c>
      <c r="B2424" s="17"/>
      <c r="C2424" s="17"/>
      <c r="D2424" s="17"/>
      <c r="K2424" s="20">
        <v>49979.55</v>
      </c>
      <c r="L2424" s="20"/>
      <c r="M2424" s="20"/>
      <c r="N2424" s="20"/>
    </row>
    <row r="2425" spans="1:14" x14ac:dyDescent="0.2">
      <c r="A2425" s="17">
        <v>10696.17</v>
      </c>
      <c r="B2425" s="17"/>
      <c r="C2425" s="17"/>
      <c r="D2425" s="17"/>
      <c r="K2425" s="20">
        <v>38265.79</v>
      </c>
      <c r="L2425" s="20"/>
      <c r="M2425" s="20"/>
      <c r="N2425" s="20"/>
    </row>
    <row r="2426" spans="1:14" x14ac:dyDescent="0.2">
      <c r="A2426" s="17">
        <v>43077.65</v>
      </c>
      <c r="B2426" s="17"/>
      <c r="C2426" s="17"/>
      <c r="D2426" s="17"/>
      <c r="K2426" s="20">
        <v>74456.97</v>
      </c>
      <c r="L2426" s="20"/>
      <c r="M2426" s="20"/>
      <c r="N2426" s="20"/>
    </row>
    <row r="2427" spans="1:14" x14ac:dyDescent="0.2">
      <c r="A2427" s="17">
        <v>14757.61</v>
      </c>
      <c r="B2427" s="17"/>
      <c r="C2427" s="17"/>
      <c r="D2427" s="17"/>
      <c r="K2427" s="20">
        <v>23831.79</v>
      </c>
      <c r="L2427" s="20"/>
      <c r="M2427" s="20"/>
      <c r="N2427" s="20"/>
    </row>
    <row r="2428" spans="1:14" x14ac:dyDescent="0.2">
      <c r="A2428" s="17">
        <v>21035.88</v>
      </c>
      <c r="B2428" s="17"/>
      <c r="C2428" s="17"/>
      <c r="D2428" s="17"/>
      <c r="K2428" s="20">
        <v>40690.17</v>
      </c>
      <c r="L2428" s="20"/>
      <c r="M2428" s="20"/>
      <c r="N2428" s="20"/>
    </row>
    <row r="2429" spans="1:14" x14ac:dyDescent="0.2">
      <c r="A2429" s="17">
        <v>88240.69</v>
      </c>
      <c r="B2429" s="17"/>
      <c r="C2429" s="17"/>
      <c r="D2429" s="17"/>
      <c r="K2429" s="20">
        <v>77337.08</v>
      </c>
      <c r="L2429" s="20"/>
      <c r="M2429" s="20"/>
      <c r="N2429" s="20"/>
    </row>
    <row r="2430" spans="1:14" x14ac:dyDescent="0.2">
      <c r="A2430" s="17">
        <v>20465.38</v>
      </c>
      <c r="B2430" s="17"/>
      <c r="C2430" s="17"/>
      <c r="D2430" s="17"/>
      <c r="K2430" s="20">
        <v>66158.7</v>
      </c>
      <c r="L2430" s="20"/>
      <c r="M2430" s="20"/>
      <c r="N2430" s="20"/>
    </row>
    <row r="2431" spans="1:14" x14ac:dyDescent="0.2">
      <c r="A2431" s="17">
        <v>8575.5519999999997</v>
      </c>
      <c r="B2431" s="17"/>
      <c r="C2431" s="17"/>
      <c r="D2431" s="17"/>
      <c r="K2431" s="20">
        <v>89914.8</v>
      </c>
      <c r="L2431" s="20"/>
      <c r="M2431" s="20"/>
      <c r="N2431" s="20"/>
    </row>
    <row r="2432" spans="1:14" x14ac:dyDescent="0.2">
      <c r="A2432" s="17">
        <v>107362</v>
      </c>
      <c r="B2432" s="17"/>
      <c r="C2432" s="17"/>
      <c r="D2432" s="17"/>
      <c r="K2432" s="20">
        <v>48325.99</v>
      </c>
      <c r="L2432" s="20"/>
      <c r="M2432" s="20"/>
      <c r="N2432" s="20"/>
    </row>
    <row r="2433" spans="1:14" x14ac:dyDescent="0.2">
      <c r="A2433" s="17">
        <v>59165.89</v>
      </c>
      <c r="B2433" s="17"/>
      <c r="C2433" s="17"/>
      <c r="D2433" s="17"/>
      <c r="K2433" s="20">
        <v>44155.22</v>
      </c>
      <c r="L2433" s="20"/>
      <c r="M2433" s="20"/>
      <c r="N2433" s="20"/>
    </row>
    <row r="2434" spans="1:14" x14ac:dyDescent="0.2">
      <c r="A2434" s="17">
        <v>22992.99</v>
      </c>
      <c r="B2434" s="17"/>
      <c r="C2434" s="17"/>
      <c r="D2434" s="17"/>
      <c r="K2434" s="20">
        <v>49521.42</v>
      </c>
      <c r="L2434" s="20"/>
      <c r="M2434" s="20"/>
      <c r="N2434" s="20"/>
    </row>
    <row r="2435" spans="1:14" x14ac:dyDescent="0.2">
      <c r="A2435" s="17">
        <v>86823.72</v>
      </c>
      <c r="B2435" s="17"/>
      <c r="C2435" s="17"/>
      <c r="D2435" s="17"/>
      <c r="K2435" s="20">
        <v>63852.47</v>
      </c>
      <c r="L2435" s="20"/>
      <c r="M2435" s="20"/>
      <c r="N2435" s="20"/>
    </row>
    <row r="2436" spans="1:14" x14ac:dyDescent="0.2">
      <c r="A2436" s="17">
        <v>6769.6580000000004</v>
      </c>
      <c r="B2436" s="17"/>
      <c r="C2436" s="17"/>
      <c r="D2436" s="17"/>
      <c r="K2436" s="20">
        <v>65430.44</v>
      </c>
      <c r="L2436" s="20"/>
      <c r="M2436" s="20"/>
      <c r="N2436" s="20"/>
    </row>
    <row r="2437" spans="1:14" x14ac:dyDescent="0.2">
      <c r="A2437" s="17">
        <v>72069.37</v>
      </c>
      <c r="B2437" s="17"/>
      <c r="C2437" s="17"/>
      <c r="D2437" s="17"/>
      <c r="K2437" s="20">
        <v>124464</v>
      </c>
      <c r="L2437" s="20"/>
      <c r="M2437" s="20"/>
      <c r="N2437" s="20"/>
    </row>
    <row r="2438" spans="1:14" x14ac:dyDescent="0.2">
      <c r="A2438" s="17">
        <v>27236.26</v>
      </c>
      <c r="B2438" s="17"/>
      <c r="C2438" s="17"/>
      <c r="D2438" s="17"/>
      <c r="K2438" s="20">
        <v>62209.25</v>
      </c>
      <c r="L2438" s="20"/>
      <c r="M2438" s="20"/>
      <c r="N2438" s="20"/>
    </row>
    <row r="2439" spans="1:14" x14ac:dyDescent="0.2">
      <c r="A2439" s="17">
        <v>34119.08</v>
      </c>
      <c r="B2439" s="17"/>
      <c r="C2439" s="17"/>
      <c r="D2439" s="17"/>
      <c r="K2439" s="20">
        <v>98306.4</v>
      </c>
      <c r="L2439" s="20"/>
      <c r="M2439" s="20"/>
      <c r="N2439" s="20"/>
    </row>
    <row r="2440" spans="1:14" x14ac:dyDescent="0.2">
      <c r="A2440" s="17">
        <v>23307.82</v>
      </c>
      <c r="B2440" s="17"/>
      <c r="C2440" s="17"/>
      <c r="D2440" s="17"/>
      <c r="K2440" s="20">
        <v>26212.31</v>
      </c>
      <c r="L2440" s="20"/>
      <c r="M2440" s="20"/>
      <c r="N2440" s="20"/>
    </row>
    <row r="2441" spans="1:14" x14ac:dyDescent="0.2">
      <c r="A2441" s="17">
        <v>56933.46</v>
      </c>
      <c r="B2441" s="17"/>
      <c r="C2441" s="17"/>
      <c r="D2441" s="17"/>
      <c r="K2441" s="20">
        <v>73476.81</v>
      </c>
      <c r="L2441" s="20"/>
      <c r="M2441" s="20"/>
      <c r="N2441" s="20"/>
    </row>
    <row r="2442" spans="1:14" x14ac:dyDescent="0.2">
      <c r="A2442" s="17">
        <v>60158.36</v>
      </c>
      <c r="B2442" s="17"/>
      <c r="C2442" s="17"/>
      <c r="D2442" s="17"/>
      <c r="K2442" s="20">
        <v>85884.4</v>
      </c>
      <c r="L2442" s="20"/>
      <c r="M2442" s="20"/>
      <c r="N2442" s="20"/>
    </row>
    <row r="2443" spans="1:14" x14ac:dyDescent="0.2">
      <c r="A2443" s="17">
        <v>113692.6</v>
      </c>
      <c r="B2443" s="17"/>
      <c r="C2443" s="17"/>
      <c r="D2443" s="17"/>
      <c r="K2443" s="20">
        <v>13741.62</v>
      </c>
      <c r="L2443" s="20"/>
      <c r="M2443" s="20"/>
      <c r="N2443" s="20"/>
    </row>
    <row r="2444" spans="1:14" x14ac:dyDescent="0.2">
      <c r="A2444" s="17">
        <v>23860.76</v>
      </c>
      <c r="B2444" s="17"/>
      <c r="C2444" s="17"/>
      <c r="D2444" s="17"/>
      <c r="K2444" s="20">
        <v>24800.16</v>
      </c>
      <c r="L2444" s="20"/>
      <c r="M2444" s="20"/>
      <c r="N2444" s="20"/>
    </row>
    <row r="2445" spans="1:14" x14ac:dyDescent="0.2">
      <c r="A2445" s="17">
        <v>15188.91</v>
      </c>
      <c r="B2445" s="17"/>
      <c r="C2445" s="17"/>
      <c r="D2445" s="17"/>
      <c r="K2445" s="20">
        <v>95770.99</v>
      </c>
      <c r="L2445" s="20"/>
      <c r="M2445" s="20"/>
      <c r="N2445" s="20"/>
    </row>
    <row r="2446" spans="1:14" x14ac:dyDescent="0.2">
      <c r="A2446" s="17">
        <v>26435.31</v>
      </c>
      <c r="B2446" s="17"/>
      <c r="C2446" s="17"/>
      <c r="D2446" s="17"/>
      <c r="K2446" s="20">
        <v>65902.38</v>
      </c>
      <c r="L2446" s="20"/>
      <c r="M2446" s="20"/>
      <c r="N2446" s="20"/>
    </row>
    <row r="2447" spans="1:14" x14ac:dyDescent="0.2">
      <c r="A2447" s="17">
        <v>36911.93</v>
      </c>
      <c r="B2447" s="17"/>
      <c r="C2447" s="17"/>
      <c r="D2447" s="17"/>
      <c r="K2447" s="20">
        <v>100693.8</v>
      </c>
      <c r="L2447" s="20"/>
      <c r="M2447" s="20"/>
      <c r="N2447" s="20"/>
    </row>
    <row r="2448" spans="1:14" x14ac:dyDescent="0.2">
      <c r="A2448" s="17">
        <v>19703.080000000002</v>
      </c>
      <c r="B2448" s="17"/>
      <c r="C2448" s="17"/>
      <c r="D2448" s="17"/>
      <c r="K2448" s="20">
        <v>26291.21</v>
      </c>
      <c r="L2448" s="20"/>
      <c r="M2448" s="20"/>
      <c r="N2448" s="20"/>
    </row>
    <row r="2449" spans="1:14" x14ac:dyDescent="0.2">
      <c r="A2449" s="17">
        <v>98852.7</v>
      </c>
      <c r="B2449" s="17"/>
      <c r="C2449" s="17"/>
      <c r="D2449" s="17"/>
      <c r="K2449" s="20">
        <v>37892.69</v>
      </c>
      <c r="L2449" s="20"/>
      <c r="M2449" s="20"/>
      <c r="N2449" s="20"/>
    </row>
    <row r="2450" spans="1:14" x14ac:dyDescent="0.2">
      <c r="A2450" s="17">
        <v>56811.21</v>
      </c>
      <c r="B2450" s="17"/>
      <c r="C2450" s="17"/>
      <c r="D2450" s="17"/>
      <c r="K2450" s="20">
        <v>61476.36</v>
      </c>
      <c r="L2450" s="20"/>
      <c r="M2450" s="20"/>
      <c r="N2450" s="20"/>
    </row>
    <row r="2451" spans="1:14" x14ac:dyDescent="0.2">
      <c r="A2451" s="17">
        <v>48338.73</v>
      </c>
      <c r="B2451" s="17"/>
      <c r="C2451" s="17"/>
      <c r="D2451" s="17"/>
      <c r="K2451" s="20">
        <v>93493.52</v>
      </c>
      <c r="L2451" s="20"/>
      <c r="M2451" s="20"/>
      <c r="N2451" s="20"/>
    </row>
    <row r="2452" spans="1:14" x14ac:dyDescent="0.2">
      <c r="A2452" s="17">
        <v>41501.32</v>
      </c>
      <c r="B2452" s="17"/>
      <c r="C2452" s="17"/>
      <c r="D2452" s="17"/>
      <c r="K2452" s="20">
        <v>35273.800000000003</v>
      </c>
      <c r="L2452" s="20"/>
      <c r="M2452" s="20"/>
      <c r="N2452" s="20"/>
    </row>
    <row r="2453" spans="1:14" x14ac:dyDescent="0.2">
      <c r="A2453" s="17">
        <v>79290.36</v>
      </c>
      <c r="B2453" s="17"/>
      <c r="C2453" s="17"/>
      <c r="D2453" s="17"/>
      <c r="K2453" s="20">
        <v>68507.87</v>
      </c>
      <c r="L2453" s="20"/>
      <c r="M2453" s="20"/>
      <c r="N2453" s="20"/>
    </row>
    <row r="2454" spans="1:14" x14ac:dyDescent="0.2">
      <c r="A2454" s="17">
        <v>36715.35</v>
      </c>
      <c r="B2454" s="17"/>
      <c r="C2454" s="17"/>
      <c r="D2454" s="17"/>
      <c r="K2454" s="20">
        <v>77822.27</v>
      </c>
      <c r="L2454" s="20"/>
      <c r="M2454" s="20"/>
      <c r="N2454" s="20"/>
    </row>
    <row r="2455" spans="1:14" x14ac:dyDescent="0.2">
      <c r="A2455" s="17">
        <v>6864.076</v>
      </c>
      <c r="B2455" s="17"/>
      <c r="C2455" s="17"/>
      <c r="D2455" s="17"/>
      <c r="K2455" s="20">
        <v>54661.48</v>
      </c>
      <c r="L2455" s="20"/>
      <c r="M2455" s="20"/>
      <c r="N2455" s="20"/>
    </row>
    <row r="2456" spans="1:14" x14ac:dyDescent="0.2">
      <c r="A2456" s="17">
        <v>42598.07</v>
      </c>
      <c r="B2456" s="17"/>
      <c r="C2456" s="17"/>
      <c r="D2456" s="17"/>
      <c r="K2456" s="20">
        <v>63485.78</v>
      </c>
      <c r="L2456" s="20"/>
      <c r="M2456" s="20"/>
      <c r="N2456" s="20"/>
    </row>
    <row r="2457" spans="1:14" x14ac:dyDescent="0.2">
      <c r="A2457" s="17">
        <v>100904.4</v>
      </c>
      <c r="B2457" s="17"/>
      <c r="C2457" s="17"/>
      <c r="D2457" s="17"/>
      <c r="K2457" s="20">
        <v>98616.04</v>
      </c>
      <c r="L2457" s="20"/>
      <c r="M2457" s="20"/>
      <c r="N2457" s="20"/>
    </row>
    <row r="2458" spans="1:14" x14ac:dyDescent="0.2">
      <c r="A2458" s="17">
        <v>120210</v>
      </c>
      <c r="B2458" s="17"/>
      <c r="C2458" s="17"/>
      <c r="D2458" s="17"/>
      <c r="K2458" s="20">
        <v>64672.53</v>
      </c>
      <c r="L2458" s="20"/>
      <c r="M2458" s="20"/>
      <c r="N2458" s="20"/>
    </row>
    <row r="2459" spans="1:14" x14ac:dyDescent="0.2">
      <c r="A2459" s="17">
        <v>18406.66</v>
      </c>
      <c r="B2459" s="17"/>
      <c r="C2459" s="17"/>
      <c r="D2459" s="17"/>
      <c r="K2459" s="20">
        <v>9401.6319999999996</v>
      </c>
      <c r="L2459" s="20"/>
      <c r="M2459" s="20"/>
      <c r="N2459" s="20"/>
    </row>
    <row r="2460" spans="1:14" x14ac:dyDescent="0.2">
      <c r="A2460" s="17">
        <v>42837</v>
      </c>
      <c r="B2460" s="17"/>
      <c r="C2460" s="17"/>
      <c r="D2460" s="17"/>
      <c r="K2460" s="20">
        <v>80596.59</v>
      </c>
      <c r="L2460" s="20"/>
      <c r="M2460" s="20"/>
      <c r="N2460" s="20"/>
    </row>
    <row r="2461" spans="1:14" x14ac:dyDescent="0.2">
      <c r="A2461" s="17">
        <v>22033.51</v>
      </c>
      <c r="B2461" s="17"/>
      <c r="C2461" s="17"/>
      <c r="D2461" s="17"/>
      <c r="K2461" s="20">
        <v>53195</v>
      </c>
      <c r="L2461" s="20"/>
      <c r="M2461" s="20"/>
      <c r="N2461" s="20"/>
    </row>
    <row r="2462" spans="1:14" x14ac:dyDescent="0.2">
      <c r="A2462" s="17">
        <v>34175.32</v>
      </c>
      <c r="B2462" s="17"/>
      <c r="C2462" s="17"/>
      <c r="D2462" s="17"/>
      <c r="K2462" s="20">
        <v>54412.29</v>
      </c>
      <c r="L2462" s="20"/>
      <c r="M2462" s="20"/>
      <c r="N2462" s="20"/>
    </row>
    <row r="2463" spans="1:14" x14ac:dyDescent="0.2">
      <c r="A2463" s="17">
        <v>206068</v>
      </c>
      <c r="B2463" s="17"/>
      <c r="C2463" s="17"/>
      <c r="D2463" s="17"/>
      <c r="K2463" s="20">
        <v>73297.490000000005</v>
      </c>
      <c r="L2463" s="20"/>
      <c r="M2463" s="20"/>
      <c r="N2463" s="20"/>
    </row>
    <row r="2464" spans="1:14" x14ac:dyDescent="0.2">
      <c r="A2464" s="17">
        <v>44882.89</v>
      </c>
      <c r="B2464" s="17"/>
      <c r="C2464" s="17"/>
      <c r="D2464" s="17"/>
      <c r="K2464" s="20">
        <v>61705.11</v>
      </c>
      <c r="L2464" s="20"/>
      <c r="M2464" s="20"/>
      <c r="N2464" s="20"/>
    </row>
    <row r="2465" spans="1:14" x14ac:dyDescent="0.2">
      <c r="A2465" s="17">
        <v>20134.22</v>
      </c>
      <c r="B2465" s="17"/>
      <c r="C2465" s="17"/>
      <c r="D2465" s="17"/>
      <c r="K2465" s="20">
        <v>111146.2</v>
      </c>
      <c r="L2465" s="20"/>
      <c r="M2465" s="20"/>
      <c r="N2465" s="20"/>
    </row>
    <row r="2466" spans="1:14" x14ac:dyDescent="0.2">
      <c r="A2466" s="17">
        <v>63015.54</v>
      </c>
      <c r="B2466" s="17"/>
      <c r="C2466" s="17"/>
      <c r="D2466" s="17"/>
      <c r="K2466" s="20">
        <v>36207.129999999997</v>
      </c>
      <c r="L2466" s="20"/>
      <c r="M2466" s="20"/>
      <c r="N2466" s="20"/>
    </row>
    <row r="2467" spans="1:14" x14ac:dyDescent="0.2">
      <c r="A2467" s="17">
        <v>11525.36</v>
      </c>
      <c r="B2467" s="17"/>
      <c r="C2467" s="17"/>
      <c r="D2467" s="17"/>
      <c r="K2467" s="20">
        <v>52726.080000000002</v>
      </c>
      <c r="L2467" s="20"/>
      <c r="M2467" s="20"/>
      <c r="N2467" s="20"/>
    </row>
    <row r="2468" spans="1:14" x14ac:dyDescent="0.2">
      <c r="A2468" s="17">
        <v>45892.4</v>
      </c>
      <c r="B2468" s="17"/>
      <c r="C2468" s="17"/>
      <c r="D2468" s="17"/>
      <c r="K2468" s="20">
        <v>67829.27</v>
      </c>
      <c r="L2468" s="20"/>
      <c r="M2468" s="20"/>
      <c r="N2468" s="20"/>
    </row>
    <row r="2469" spans="1:14" x14ac:dyDescent="0.2">
      <c r="A2469" s="17">
        <v>63282.65</v>
      </c>
      <c r="B2469" s="17"/>
      <c r="C2469" s="17"/>
      <c r="D2469" s="17"/>
      <c r="K2469" s="20">
        <v>90525.45</v>
      </c>
      <c r="L2469" s="20"/>
      <c r="M2469" s="20"/>
      <c r="N2469" s="20"/>
    </row>
    <row r="2470" spans="1:14" x14ac:dyDescent="0.2">
      <c r="A2470" s="17">
        <v>55414.39</v>
      </c>
      <c r="B2470" s="17"/>
      <c r="C2470" s="17"/>
      <c r="D2470" s="17"/>
      <c r="K2470" s="20">
        <v>52078.33</v>
      </c>
      <c r="L2470" s="20"/>
      <c r="M2470" s="20"/>
      <c r="N2470" s="20"/>
    </row>
    <row r="2471" spans="1:14" x14ac:dyDescent="0.2">
      <c r="A2471" s="17">
        <v>37326.53</v>
      </c>
      <c r="B2471" s="17"/>
      <c r="C2471" s="17"/>
      <c r="D2471" s="17"/>
      <c r="K2471" s="20">
        <v>77111.710000000006</v>
      </c>
      <c r="L2471" s="20"/>
      <c r="M2471" s="20"/>
      <c r="N2471" s="20"/>
    </row>
    <row r="2472" spans="1:14" x14ac:dyDescent="0.2">
      <c r="A2472" s="17">
        <v>41645</v>
      </c>
      <c r="B2472" s="17"/>
      <c r="C2472" s="17"/>
      <c r="D2472" s="17"/>
      <c r="K2472" s="20">
        <v>68987.100000000006</v>
      </c>
      <c r="L2472" s="20"/>
      <c r="M2472" s="20"/>
      <c r="N2472" s="20"/>
    </row>
    <row r="2473" spans="1:14" x14ac:dyDescent="0.2">
      <c r="A2473" s="17">
        <v>57809.84</v>
      </c>
      <c r="B2473" s="17"/>
      <c r="C2473" s="17"/>
      <c r="D2473" s="17"/>
      <c r="K2473" s="20">
        <v>112358.5</v>
      </c>
      <c r="L2473" s="20"/>
      <c r="M2473" s="20"/>
      <c r="N2473" s="20"/>
    </row>
    <row r="2474" spans="1:14" x14ac:dyDescent="0.2">
      <c r="A2474" s="17">
        <v>37672.29</v>
      </c>
      <c r="B2474" s="17"/>
      <c r="C2474" s="17"/>
      <c r="D2474" s="17"/>
      <c r="K2474" s="20">
        <v>75574.06</v>
      </c>
      <c r="L2474" s="20"/>
      <c r="M2474" s="20"/>
      <c r="N2474" s="20"/>
    </row>
    <row r="2475" spans="1:14" x14ac:dyDescent="0.2">
      <c r="A2475" s="17">
        <v>26941.67</v>
      </c>
      <c r="B2475" s="17"/>
      <c r="C2475" s="17"/>
      <c r="D2475" s="17"/>
      <c r="K2475" s="20">
        <v>62229.56</v>
      </c>
      <c r="L2475" s="20"/>
      <c r="M2475" s="20"/>
      <c r="N2475" s="20"/>
    </row>
    <row r="2476" spans="1:14" x14ac:dyDescent="0.2">
      <c r="A2476" s="17">
        <v>48265.78</v>
      </c>
      <c r="B2476" s="17"/>
      <c r="C2476" s="17"/>
      <c r="D2476" s="17"/>
      <c r="K2476" s="20">
        <v>99384.52</v>
      </c>
      <c r="L2476" s="20"/>
      <c r="M2476" s="20"/>
      <c r="N2476" s="20"/>
    </row>
    <row r="2477" spans="1:14" x14ac:dyDescent="0.2">
      <c r="A2477" s="17">
        <v>27281.15</v>
      </c>
      <c r="B2477" s="17"/>
      <c r="C2477" s="17"/>
      <c r="D2477" s="17"/>
      <c r="K2477" s="20">
        <v>77461.11</v>
      </c>
      <c r="L2477" s="20"/>
      <c r="M2477" s="20"/>
      <c r="N2477" s="20"/>
    </row>
    <row r="2478" spans="1:14" x14ac:dyDescent="0.2">
      <c r="A2478" s="17">
        <v>52407.19</v>
      </c>
      <c r="B2478" s="17"/>
      <c r="C2478" s="17"/>
      <c r="D2478" s="17"/>
      <c r="K2478" s="20">
        <v>12486.91</v>
      </c>
      <c r="L2478" s="20"/>
      <c r="M2478" s="20"/>
      <c r="N2478" s="20"/>
    </row>
    <row r="2479" spans="1:14" x14ac:dyDescent="0.2">
      <c r="A2479" s="17">
        <v>87822.59</v>
      </c>
      <c r="B2479" s="17"/>
      <c r="C2479" s="17"/>
      <c r="D2479" s="17"/>
      <c r="K2479" s="20">
        <v>8224.0969999999998</v>
      </c>
      <c r="L2479" s="20"/>
      <c r="M2479" s="20"/>
      <c r="N2479" s="20"/>
    </row>
    <row r="2480" spans="1:14" x14ac:dyDescent="0.2">
      <c r="A2480" s="17">
        <v>30583.81</v>
      </c>
      <c r="B2480" s="17"/>
      <c r="C2480" s="17"/>
      <c r="D2480" s="17"/>
      <c r="K2480" s="20">
        <v>7900.5829999999996</v>
      </c>
      <c r="L2480" s="20"/>
      <c r="M2480" s="20"/>
      <c r="N2480" s="20"/>
    </row>
    <row r="2481" spans="1:14" x14ac:dyDescent="0.2">
      <c r="A2481" s="17">
        <v>44359.96</v>
      </c>
      <c r="B2481" s="17"/>
      <c r="C2481" s="17"/>
      <c r="D2481" s="17"/>
      <c r="K2481" s="20">
        <v>67891.95</v>
      </c>
      <c r="L2481" s="20"/>
      <c r="M2481" s="20"/>
      <c r="N2481" s="20"/>
    </row>
    <row r="2482" spans="1:14" x14ac:dyDescent="0.2">
      <c r="A2482" s="17">
        <v>27483.94</v>
      </c>
      <c r="B2482" s="17"/>
      <c r="C2482" s="17"/>
      <c r="D2482" s="17"/>
      <c r="K2482" s="20">
        <v>71737.69</v>
      </c>
      <c r="L2482" s="20"/>
      <c r="M2482" s="20"/>
      <c r="N2482" s="20"/>
    </row>
    <row r="2483" spans="1:14" x14ac:dyDescent="0.2">
      <c r="A2483" s="17">
        <v>30140.18</v>
      </c>
      <c r="B2483" s="17"/>
      <c r="C2483" s="17"/>
      <c r="D2483" s="17"/>
      <c r="K2483" s="20">
        <v>87217.2</v>
      </c>
      <c r="L2483" s="20"/>
      <c r="M2483" s="20"/>
      <c r="N2483" s="20"/>
    </row>
    <row r="2484" spans="1:14" x14ac:dyDescent="0.2">
      <c r="A2484" s="17">
        <v>39275.54</v>
      </c>
      <c r="B2484" s="17"/>
      <c r="C2484" s="17"/>
      <c r="D2484" s="17"/>
      <c r="K2484" s="20">
        <v>52937.99</v>
      </c>
      <c r="L2484" s="20"/>
      <c r="M2484" s="20"/>
      <c r="N2484" s="20"/>
    </row>
    <row r="2485" spans="1:14" x14ac:dyDescent="0.2">
      <c r="A2485" s="17">
        <v>119962.4</v>
      </c>
      <c r="B2485" s="17"/>
      <c r="C2485" s="17"/>
      <c r="D2485" s="17"/>
      <c r="K2485" s="20">
        <v>53962.25</v>
      </c>
      <c r="L2485" s="20"/>
      <c r="M2485" s="20"/>
      <c r="N2485" s="20"/>
    </row>
    <row r="2486" spans="1:14" x14ac:dyDescent="0.2">
      <c r="A2486" s="17">
        <v>37404.92</v>
      </c>
      <c r="B2486" s="17"/>
      <c r="C2486" s="17"/>
      <c r="D2486" s="17"/>
      <c r="K2486" s="20">
        <v>118126.3</v>
      </c>
      <c r="L2486" s="20"/>
      <c r="M2486" s="20"/>
      <c r="N2486" s="20"/>
    </row>
    <row r="2487" spans="1:14" x14ac:dyDescent="0.2">
      <c r="A2487" s="17">
        <v>44437.53</v>
      </c>
      <c r="B2487" s="17"/>
      <c r="C2487" s="17"/>
      <c r="D2487" s="17"/>
      <c r="K2487" s="20">
        <v>18597.57</v>
      </c>
      <c r="L2487" s="20"/>
      <c r="M2487" s="20"/>
      <c r="N2487" s="20"/>
    </row>
    <row r="2488" spans="1:14" x14ac:dyDescent="0.2">
      <c r="A2488" s="17">
        <v>21390.6</v>
      </c>
      <c r="B2488" s="17"/>
      <c r="C2488" s="17"/>
      <c r="D2488" s="17"/>
      <c r="K2488" s="20">
        <v>47347.19</v>
      </c>
      <c r="L2488" s="20"/>
      <c r="M2488" s="20"/>
      <c r="N2488" s="20"/>
    </row>
    <row r="2489" spans="1:14" x14ac:dyDescent="0.2">
      <c r="A2489" s="17">
        <v>20265.41</v>
      </c>
      <c r="B2489" s="17"/>
      <c r="C2489" s="17"/>
      <c r="D2489" s="17"/>
      <c r="K2489" s="20">
        <v>78494.509999999995</v>
      </c>
      <c r="L2489" s="20"/>
      <c r="M2489" s="20"/>
      <c r="N2489" s="20"/>
    </row>
    <row r="2490" spans="1:14" x14ac:dyDescent="0.2">
      <c r="A2490" s="17">
        <v>88941.38</v>
      </c>
      <c r="B2490" s="17"/>
      <c r="C2490" s="17"/>
      <c r="D2490" s="17"/>
      <c r="K2490" s="20">
        <v>96151.1</v>
      </c>
      <c r="L2490" s="20"/>
      <c r="M2490" s="20"/>
      <c r="N2490" s="20"/>
    </row>
    <row r="2491" spans="1:14" x14ac:dyDescent="0.2">
      <c r="A2491" s="17">
        <v>36931.120000000003</v>
      </c>
      <c r="B2491" s="17"/>
      <c r="C2491" s="17"/>
      <c r="D2491" s="17"/>
      <c r="K2491" s="20">
        <v>31802.84</v>
      </c>
      <c r="L2491" s="20"/>
      <c r="M2491" s="20"/>
      <c r="N2491" s="20"/>
    </row>
    <row r="2492" spans="1:14" x14ac:dyDescent="0.2">
      <c r="A2492" s="17">
        <v>56630.63</v>
      </c>
      <c r="B2492" s="17"/>
      <c r="C2492" s="17"/>
      <c r="D2492" s="17"/>
      <c r="K2492" s="20">
        <v>67921.66</v>
      </c>
      <c r="L2492" s="20"/>
      <c r="M2492" s="20"/>
      <c r="N2492" s="20"/>
    </row>
    <row r="2493" spans="1:14" x14ac:dyDescent="0.2">
      <c r="A2493" s="17">
        <v>24510.17</v>
      </c>
      <c r="B2493" s="17"/>
      <c r="C2493" s="17"/>
      <c r="D2493" s="17"/>
      <c r="K2493" s="20">
        <v>65348.91</v>
      </c>
      <c r="L2493" s="20"/>
      <c r="M2493" s="20"/>
      <c r="N2493" s="20"/>
    </row>
    <row r="2494" spans="1:14" x14ac:dyDescent="0.2">
      <c r="A2494" s="17">
        <v>103272.2</v>
      </c>
      <c r="B2494" s="17"/>
      <c r="C2494" s="17"/>
      <c r="D2494" s="17"/>
      <c r="K2494" s="20">
        <v>37013.25</v>
      </c>
      <c r="L2494" s="20"/>
      <c r="M2494" s="20"/>
      <c r="N2494" s="20"/>
    </row>
    <row r="2495" spans="1:14" x14ac:dyDescent="0.2">
      <c r="A2495" s="17">
        <v>63780.85</v>
      </c>
      <c r="B2495" s="17"/>
      <c r="C2495" s="17"/>
      <c r="D2495" s="17"/>
      <c r="K2495" s="20">
        <v>64555.41</v>
      </c>
      <c r="L2495" s="20"/>
      <c r="M2495" s="20"/>
      <c r="N2495" s="20"/>
    </row>
    <row r="2496" spans="1:14" x14ac:dyDescent="0.2">
      <c r="A2496" s="17">
        <v>47574.879999999997</v>
      </c>
      <c r="B2496" s="17"/>
      <c r="C2496" s="17"/>
      <c r="D2496" s="17"/>
      <c r="K2496" s="20">
        <v>108798.1</v>
      </c>
      <c r="L2496" s="20"/>
      <c r="M2496" s="20"/>
      <c r="N2496" s="20"/>
    </row>
    <row r="2497" spans="1:14" x14ac:dyDescent="0.2">
      <c r="A2497" s="17">
        <v>122999.1</v>
      </c>
      <c r="B2497" s="17"/>
      <c r="C2497" s="17"/>
      <c r="D2497" s="17"/>
      <c r="K2497" s="20">
        <v>39884.46</v>
      </c>
      <c r="L2497" s="20"/>
      <c r="M2497" s="20"/>
      <c r="N2497" s="20"/>
    </row>
    <row r="2498" spans="1:14" x14ac:dyDescent="0.2">
      <c r="A2498" s="17">
        <v>87791.71</v>
      </c>
      <c r="B2498" s="17"/>
      <c r="C2498" s="17"/>
      <c r="D2498" s="17"/>
      <c r="K2498" s="20">
        <v>23517.46</v>
      </c>
      <c r="L2498" s="20"/>
      <c r="M2498" s="20"/>
      <c r="N2498" s="20"/>
    </row>
    <row r="2499" spans="1:14" x14ac:dyDescent="0.2">
      <c r="A2499" s="17">
        <v>56232.6</v>
      </c>
      <c r="B2499" s="17"/>
      <c r="C2499" s="17"/>
      <c r="D2499" s="17"/>
      <c r="K2499" s="20">
        <v>64197.14</v>
      </c>
      <c r="L2499" s="20"/>
      <c r="M2499" s="20"/>
      <c r="N2499" s="20"/>
    </row>
    <row r="2500" spans="1:14" x14ac:dyDescent="0.2">
      <c r="A2500" s="17">
        <v>77361.570000000007</v>
      </c>
      <c r="B2500" s="17"/>
      <c r="C2500" s="17"/>
      <c r="D2500" s="17"/>
      <c r="K2500" s="20">
        <v>103266.2</v>
      </c>
      <c r="L2500" s="20"/>
      <c r="M2500" s="20"/>
      <c r="N2500" s="20"/>
    </row>
    <row r="2501" spans="1:14" x14ac:dyDescent="0.2">
      <c r="A2501" s="17">
        <v>81625.440000000002</v>
      </c>
      <c r="B2501" s="17"/>
      <c r="C2501" s="17"/>
      <c r="D2501" s="17"/>
      <c r="K2501" s="20">
        <v>51391.5</v>
      </c>
      <c r="L2501" s="20"/>
      <c r="M2501" s="20"/>
      <c r="N2501" s="20"/>
    </row>
    <row r="2502" spans="1:14" x14ac:dyDescent="0.2">
      <c r="A2502" s="17">
        <v>37110.39</v>
      </c>
      <c r="B2502" s="17"/>
      <c r="C2502" s="17"/>
      <c r="D2502" s="17"/>
      <c r="K2502" s="20">
        <v>70116.13</v>
      </c>
      <c r="L2502" s="20"/>
      <c r="M2502" s="20"/>
      <c r="N2502" s="20"/>
    </row>
    <row r="2503" spans="1:14" x14ac:dyDescent="0.2">
      <c r="A2503" s="17">
        <v>33317.160000000003</v>
      </c>
      <c r="B2503" s="17"/>
      <c r="C2503" s="17"/>
      <c r="D2503" s="17"/>
      <c r="K2503" s="20">
        <v>64977.15</v>
      </c>
      <c r="L2503" s="20"/>
      <c r="M2503" s="20"/>
      <c r="N2503" s="20"/>
    </row>
    <row r="2504" spans="1:14" x14ac:dyDescent="0.2">
      <c r="A2504" s="17">
        <v>88932.88</v>
      </c>
      <c r="B2504" s="17"/>
      <c r="C2504" s="17"/>
      <c r="D2504" s="17"/>
      <c r="K2504" s="20">
        <v>43135.57</v>
      </c>
      <c r="L2504" s="20"/>
      <c r="M2504" s="20"/>
      <c r="N2504" s="20"/>
    </row>
    <row r="2505" spans="1:14" x14ac:dyDescent="0.2">
      <c r="A2505" s="17">
        <v>33364.01</v>
      </c>
      <c r="B2505" s="17"/>
      <c r="C2505" s="17"/>
      <c r="D2505" s="17"/>
      <c r="K2505" s="20">
        <v>51390.62</v>
      </c>
      <c r="L2505" s="20"/>
      <c r="M2505" s="20"/>
      <c r="N2505" s="20"/>
    </row>
    <row r="2506" spans="1:14" x14ac:dyDescent="0.2">
      <c r="A2506" s="17">
        <v>10531.46</v>
      </c>
      <c r="B2506" s="17"/>
      <c r="C2506" s="17"/>
      <c r="D2506" s="17"/>
      <c r="K2506" s="20">
        <v>52874</v>
      </c>
      <c r="L2506" s="20"/>
      <c r="M2506" s="20"/>
      <c r="N2506" s="20"/>
    </row>
    <row r="2507" spans="1:14" x14ac:dyDescent="0.2">
      <c r="A2507" s="17">
        <v>23409.16</v>
      </c>
      <c r="B2507" s="17"/>
      <c r="C2507" s="17"/>
      <c r="D2507" s="17"/>
      <c r="K2507" s="20">
        <v>80337.820000000007</v>
      </c>
      <c r="L2507" s="20"/>
      <c r="M2507" s="20"/>
      <c r="N2507" s="20"/>
    </row>
    <row r="2508" spans="1:14" x14ac:dyDescent="0.2">
      <c r="A2508" s="17">
        <v>52705.36</v>
      </c>
      <c r="B2508" s="17"/>
      <c r="C2508" s="17"/>
      <c r="D2508" s="17"/>
      <c r="K2508" s="20">
        <v>56588.78</v>
      </c>
      <c r="L2508" s="20"/>
      <c r="M2508" s="20"/>
      <c r="N2508" s="20"/>
    </row>
    <row r="2509" spans="1:14" x14ac:dyDescent="0.2">
      <c r="A2509" s="17">
        <v>60199.71</v>
      </c>
      <c r="B2509" s="17"/>
      <c r="C2509" s="17"/>
      <c r="D2509" s="17"/>
      <c r="K2509" s="20">
        <v>67922.149999999994</v>
      </c>
      <c r="L2509" s="20"/>
      <c r="M2509" s="20"/>
      <c r="N2509" s="20"/>
    </row>
    <row r="2510" spans="1:14" x14ac:dyDescent="0.2">
      <c r="A2510" s="17">
        <v>29401.43</v>
      </c>
      <c r="B2510" s="17"/>
      <c r="C2510" s="17"/>
      <c r="D2510" s="17"/>
      <c r="K2510" s="20">
        <v>84727.27</v>
      </c>
      <c r="L2510" s="20"/>
      <c r="M2510" s="20"/>
      <c r="N2510" s="20"/>
    </row>
    <row r="2511" spans="1:14" x14ac:dyDescent="0.2">
      <c r="A2511" s="17">
        <v>25852.33</v>
      </c>
      <c r="B2511" s="17"/>
      <c r="C2511" s="17"/>
      <c r="D2511" s="17"/>
      <c r="K2511" s="20">
        <v>60053.29</v>
      </c>
      <c r="L2511" s="20"/>
      <c r="M2511" s="20"/>
      <c r="N2511" s="20"/>
    </row>
    <row r="2512" spans="1:14" x14ac:dyDescent="0.2">
      <c r="A2512" s="17">
        <v>48642.76</v>
      </c>
      <c r="B2512" s="17"/>
      <c r="C2512" s="17"/>
      <c r="D2512" s="17"/>
      <c r="K2512" s="20">
        <v>72527.25</v>
      </c>
      <c r="L2512" s="20"/>
      <c r="M2512" s="20"/>
      <c r="N2512" s="20"/>
    </row>
    <row r="2513" spans="1:14" x14ac:dyDescent="0.2">
      <c r="A2513" s="17">
        <v>6891.5789999999997</v>
      </c>
      <c r="B2513" s="17"/>
      <c r="C2513" s="17"/>
      <c r="D2513" s="17"/>
      <c r="K2513" s="20">
        <v>84720.85</v>
      </c>
      <c r="L2513" s="20"/>
      <c r="M2513" s="20"/>
      <c r="N2513" s="20"/>
    </row>
    <row r="2514" spans="1:14" x14ac:dyDescent="0.2">
      <c r="A2514" s="17">
        <v>15377.68</v>
      </c>
      <c r="B2514" s="17"/>
      <c r="C2514" s="17"/>
      <c r="D2514" s="17"/>
      <c r="K2514" s="20">
        <v>50833.279999999999</v>
      </c>
      <c r="L2514" s="20"/>
      <c r="M2514" s="20"/>
      <c r="N2514" s="20"/>
    </row>
    <row r="2515" spans="1:14" x14ac:dyDescent="0.2">
      <c r="A2515" s="17">
        <v>77458.62</v>
      </c>
      <c r="B2515" s="17"/>
      <c r="C2515" s="17"/>
      <c r="D2515" s="17"/>
      <c r="K2515" s="20">
        <v>61196.71</v>
      </c>
      <c r="L2515" s="20"/>
      <c r="M2515" s="20"/>
      <c r="N2515" s="20"/>
    </row>
    <row r="2516" spans="1:14" x14ac:dyDescent="0.2">
      <c r="A2516" s="17">
        <v>46788</v>
      </c>
      <c r="B2516" s="17"/>
      <c r="C2516" s="17"/>
      <c r="D2516" s="17"/>
      <c r="K2516" s="20">
        <v>82659.66</v>
      </c>
      <c r="L2516" s="20"/>
      <c r="M2516" s="20"/>
      <c r="N2516" s="20"/>
    </row>
    <row r="2517" spans="1:14" x14ac:dyDescent="0.2">
      <c r="A2517" s="17">
        <v>46109.53</v>
      </c>
      <c r="B2517" s="17"/>
      <c r="C2517" s="17"/>
      <c r="D2517" s="17"/>
      <c r="K2517" s="20">
        <v>49670.09</v>
      </c>
      <c r="L2517" s="20"/>
      <c r="M2517" s="20"/>
      <c r="N2517" s="20"/>
    </row>
    <row r="2518" spans="1:14" x14ac:dyDescent="0.2">
      <c r="A2518" s="17">
        <v>17128.41</v>
      </c>
      <c r="B2518" s="17"/>
      <c r="C2518" s="17"/>
      <c r="D2518" s="17"/>
      <c r="K2518" s="20">
        <v>23463.43</v>
      </c>
      <c r="L2518" s="20"/>
      <c r="M2518" s="20"/>
      <c r="N2518" s="20"/>
    </row>
    <row r="2519" spans="1:14" x14ac:dyDescent="0.2">
      <c r="A2519" s="17">
        <v>6497.77</v>
      </c>
      <c r="B2519" s="17"/>
      <c r="C2519" s="17"/>
      <c r="D2519" s="17"/>
      <c r="K2519" s="20">
        <v>24012.27</v>
      </c>
      <c r="L2519" s="20"/>
      <c r="M2519" s="20"/>
      <c r="N2519" s="20"/>
    </row>
    <row r="2520" spans="1:14" x14ac:dyDescent="0.2">
      <c r="A2520" s="17">
        <v>14681.28</v>
      </c>
      <c r="B2520" s="17"/>
      <c r="C2520" s="17"/>
      <c r="D2520" s="17"/>
      <c r="K2520" s="20">
        <v>29628.99</v>
      </c>
      <c r="L2520" s="20"/>
      <c r="M2520" s="20"/>
      <c r="N2520" s="20"/>
    </row>
    <row r="2521" spans="1:14" x14ac:dyDescent="0.2">
      <c r="A2521" s="17">
        <v>81350.75</v>
      </c>
      <c r="B2521" s="17"/>
      <c r="C2521" s="17"/>
      <c r="D2521" s="17"/>
      <c r="K2521" s="20">
        <v>34655.32</v>
      </c>
      <c r="L2521" s="20"/>
      <c r="M2521" s="20"/>
      <c r="N2521" s="20"/>
    </row>
    <row r="2522" spans="1:14" x14ac:dyDescent="0.2">
      <c r="A2522" s="17">
        <v>77100.240000000005</v>
      </c>
      <c r="B2522" s="17"/>
      <c r="C2522" s="17"/>
      <c r="D2522" s="17"/>
      <c r="K2522" s="20">
        <v>73441.850000000006</v>
      </c>
      <c r="L2522" s="20"/>
      <c r="M2522" s="20"/>
      <c r="N2522" s="20"/>
    </row>
    <row r="2523" spans="1:14" x14ac:dyDescent="0.2">
      <c r="A2523" s="17">
        <v>65721.19</v>
      </c>
      <c r="B2523" s="17"/>
      <c r="C2523" s="17"/>
      <c r="D2523" s="17"/>
      <c r="K2523" s="20">
        <v>57434.84</v>
      </c>
      <c r="L2523" s="20"/>
      <c r="M2523" s="20"/>
      <c r="N2523" s="20"/>
    </row>
    <row r="2524" spans="1:14" x14ac:dyDescent="0.2">
      <c r="A2524" s="17">
        <v>83306.14</v>
      </c>
      <c r="B2524" s="17"/>
      <c r="C2524" s="17"/>
      <c r="D2524" s="17"/>
      <c r="K2524" s="20">
        <v>34352.089999999997</v>
      </c>
      <c r="L2524" s="20"/>
      <c r="M2524" s="20"/>
      <c r="N2524" s="20"/>
    </row>
    <row r="2525" spans="1:14" x14ac:dyDescent="0.2">
      <c r="A2525" s="17">
        <v>36874.26</v>
      </c>
      <c r="B2525" s="17"/>
      <c r="C2525" s="17"/>
      <c r="D2525" s="17"/>
      <c r="K2525" s="20">
        <v>25606.26</v>
      </c>
      <c r="L2525" s="20"/>
      <c r="M2525" s="20"/>
      <c r="N2525" s="20"/>
    </row>
    <row r="2526" spans="1:14" x14ac:dyDescent="0.2">
      <c r="A2526" s="17">
        <v>71201.14</v>
      </c>
      <c r="B2526" s="17"/>
      <c r="C2526" s="17"/>
      <c r="D2526" s="17"/>
      <c r="K2526" s="20">
        <v>168527.9</v>
      </c>
      <c r="L2526" s="20"/>
      <c r="M2526" s="20"/>
      <c r="N2526" s="20"/>
    </row>
    <row r="2527" spans="1:14" x14ac:dyDescent="0.2">
      <c r="A2527" s="17">
        <v>39286.269999999997</v>
      </c>
      <c r="B2527" s="17"/>
      <c r="C2527" s="17"/>
      <c r="D2527" s="17"/>
      <c r="K2527" s="20">
        <v>22506.6</v>
      </c>
      <c r="L2527" s="20"/>
      <c r="M2527" s="20"/>
      <c r="N2527" s="20"/>
    </row>
    <row r="2528" spans="1:14" x14ac:dyDescent="0.2">
      <c r="A2528" s="17">
        <v>17075.53</v>
      </c>
      <c r="B2528" s="17"/>
      <c r="C2528" s="17"/>
      <c r="D2528" s="17"/>
      <c r="K2528" s="20">
        <v>29147</v>
      </c>
      <c r="L2528" s="20"/>
      <c r="M2528" s="20"/>
      <c r="N2528" s="20"/>
    </row>
    <row r="2529" spans="1:14" x14ac:dyDescent="0.2">
      <c r="A2529" s="17">
        <v>58528.17</v>
      </c>
      <c r="B2529" s="17"/>
      <c r="C2529" s="17"/>
      <c r="D2529" s="17"/>
      <c r="K2529" s="20">
        <v>70566.77</v>
      </c>
      <c r="L2529" s="20"/>
      <c r="M2529" s="20"/>
      <c r="N2529" s="20"/>
    </row>
    <row r="2530" spans="1:14" x14ac:dyDescent="0.2">
      <c r="A2530" s="17">
        <v>44695.03</v>
      </c>
      <c r="B2530" s="17"/>
      <c r="C2530" s="17"/>
      <c r="D2530" s="17"/>
      <c r="K2530" s="20">
        <v>112834</v>
      </c>
      <c r="L2530" s="20"/>
      <c r="M2530" s="20"/>
      <c r="N2530" s="20"/>
    </row>
    <row r="2531" spans="1:14" x14ac:dyDescent="0.2">
      <c r="A2531" s="17">
        <v>15093.82</v>
      </c>
      <c r="B2531" s="17"/>
      <c r="C2531" s="17"/>
      <c r="D2531" s="17"/>
      <c r="K2531" s="20">
        <v>78558</v>
      </c>
      <c r="L2531" s="20"/>
      <c r="M2531" s="20"/>
      <c r="N2531" s="20"/>
    </row>
    <row r="2532" spans="1:14" x14ac:dyDescent="0.2">
      <c r="A2532" s="17">
        <v>54553.13</v>
      </c>
      <c r="B2532" s="17"/>
      <c r="C2532" s="17"/>
      <c r="D2532" s="17"/>
      <c r="K2532" s="20">
        <v>63602.53</v>
      </c>
      <c r="L2532" s="20"/>
      <c r="M2532" s="20"/>
      <c r="N2532" s="20"/>
    </row>
    <row r="2533" spans="1:14" x14ac:dyDescent="0.2">
      <c r="A2533" s="17">
        <v>39782.01</v>
      </c>
      <c r="B2533" s="17"/>
      <c r="C2533" s="17"/>
      <c r="D2533" s="17"/>
      <c r="K2533" s="20">
        <v>92752.17</v>
      </c>
      <c r="L2533" s="20"/>
      <c r="M2533" s="20"/>
      <c r="N2533" s="20"/>
    </row>
    <row r="2534" spans="1:14" x14ac:dyDescent="0.2">
      <c r="A2534" s="17">
        <v>26828.82</v>
      </c>
      <c r="B2534" s="17"/>
      <c r="C2534" s="17"/>
      <c r="D2534" s="17"/>
      <c r="K2534" s="20">
        <v>52314.28</v>
      </c>
      <c r="L2534" s="20"/>
      <c r="M2534" s="20"/>
      <c r="N2534" s="20"/>
    </row>
    <row r="2535" spans="1:14" x14ac:dyDescent="0.2">
      <c r="A2535" s="17">
        <v>17555.37</v>
      </c>
      <c r="B2535" s="17"/>
      <c r="C2535" s="17"/>
      <c r="D2535" s="17"/>
      <c r="K2535" s="20">
        <v>75177.929999999993</v>
      </c>
      <c r="L2535" s="20"/>
      <c r="M2535" s="20"/>
      <c r="N2535" s="20"/>
    </row>
    <row r="2536" spans="1:14" x14ac:dyDescent="0.2">
      <c r="A2536" s="17">
        <v>81487.990000000005</v>
      </c>
      <c r="B2536" s="17"/>
      <c r="C2536" s="17"/>
      <c r="D2536" s="17"/>
      <c r="K2536" s="20">
        <v>86735.78</v>
      </c>
      <c r="L2536" s="20"/>
      <c r="M2536" s="20"/>
      <c r="N2536" s="20"/>
    </row>
    <row r="2537" spans="1:14" x14ac:dyDescent="0.2">
      <c r="A2537" s="17">
        <v>105039.9</v>
      </c>
      <c r="B2537" s="17"/>
      <c r="C2537" s="17"/>
      <c r="D2537" s="17"/>
      <c r="K2537" s="20">
        <v>63407.3</v>
      </c>
      <c r="L2537" s="20"/>
      <c r="M2537" s="20"/>
      <c r="N2537" s="20"/>
    </row>
    <row r="2538" spans="1:14" x14ac:dyDescent="0.2">
      <c r="A2538" s="17">
        <v>62385.69</v>
      </c>
      <c r="B2538" s="17"/>
      <c r="C2538" s="17"/>
      <c r="D2538" s="17"/>
      <c r="K2538" s="20">
        <v>45612.34</v>
      </c>
      <c r="L2538" s="20"/>
      <c r="M2538" s="20"/>
      <c r="N2538" s="20"/>
    </row>
    <row r="2539" spans="1:14" x14ac:dyDescent="0.2">
      <c r="A2539" s="17">
        <v>30540.35</v>
      </c>
      <c r="B2539" s="17"/>
      <c r="C2539" s="17"/>
      <c r="D2539" s="17"/>
      <c r="K2539" s="20">
        <v>60162.8</v>
      </c>
      <c r="L2539" s="20"/>
      <c r="M2539" s="20"/>
      <c r="N2539" s="20"/>
    </row>
    <row r="2540" spans="1:14" x14ac:dyDescent="0.2">
      <c r="A2540" s="17">
        <v>73627.31</v>
      </c>
      <c r="B2540" s="17"/>
      <c r="C2540" s="17"/>
      <c r="D2540" s="17"/>
      <c r="K2540" s="20">
        <v>112569.2</v>
      </c>
      <c r="L2540" s="20"/>
      <c r="M2540" s="20"/>
      <c r="N2540" s="20"/>
    </row>
    <row r="2541" spans="1:14" x14ac:dyDescent="0.2">
      <c r="A2541" s="17">
        <v>57294.31</v>
      </c>
      <c r="B2541" s="17"/>
      <c r="C2541" s="17"/>
      <c r="D2541" s="17"/>
      <c r="K2541" s="20">
        <v>68779.88</v>
      </c>
      <c r="L2541" s="20"/>
      <c r="M2541" s="20"/>
      <c r="N2541" s="20"/>
    </row>
    <row r="2542" spans="1:14" x14ac:dyDescent="0.2">
      <c r="A2542" s="17">
        <v>23698.47</v>
      </c>
      <c r="B2542" s="17"/>
      <c r="C2542" s="17"/>
      <c r="D2542" s="17"/>
      <c r="K2542" s="20">
        <v>102137.7</v>
      </c>
      <c r="L2542" s="20"/>
      <c r="M2542" s="20"/>
      <c r="N2542" s="20"/>
    </row>
    <row r="2543" spans="1:14" x14ac:dyDescent="0.2">
      <c r="A2543" s="17">
        <v>20178.95</v>
      </c>
      <c r="B2543" s="17"/>
      <c r="C2543" s="17"/>
      <c r="D2543" s="17"/>
      <c r="K2543" s="20">
        <v>63467.66</v>
      </c>
      <c r="L2543" s="20"/>
      <c r="M2543" s="20"/>
      <c r="N2543" s="20"/>
    </row>
    <row r="2544" spans="1:14" x14ac:dyDescent="0.2">
      <c r="A2544" s="17">
        <v>11085.54</v>
      </c>
      <c r="B2544" s="17"/>
      <c r="C2544" s="17"/>
      <c r="D2544" s="17"/>
      <c r="K2544" s="20">
        <v>26747.75</v>
      </c>
      <c r="L2544" s="20"/>
      <c r="M2544" s="20"/>
      <c r="N2544" s="20"/>
    </row>
    <row r="2545" spans="1:14" x14ac:dyDescent="0.2">
      <c r="A2545" s="17">
        <v>22152.83</v>
      </c>
      <c r="B2545" s="17"/>
      <c r="C2545" s="17"/>
      <c r="D2545" s="17"/>
      <c r="K2545" s="20">
        <v>78065.5</v>
      </c>
      <c r="L2545" s="20"/>
      <c r="M2545" s="20"/>
      <c r="N2545" s="20"/>
    </row>
    <row r="2546" spans="1:14" x14ac:dyDescent="0.2">
      <c r="A2546" s="17">
        <v>6009.2</v>
      </c>
      <c r="B2546" s="17"/>
      <c r="C2546" s="17"/>
      <c r="D2546" s="17"/>
      <c r="K2546" s="20">
        <v>19082.13</v>
      </c>
      <c r="L2546" s="20"/>
      <c r="M2546" s="20"/>
      <c r="N2546" s="20"/>
    </row>
    <row r="2547" spans="1:14" x14ac:dyDescent="0.2">
      <c r="A2547" s="17">
        <v>29707.200000000001</v>
      </c>
      <c r="B2547" s="17"/>
      <c r="C2547" s="17"/>
      <c r="D2547" s="17"/>
      <c r="K2547" s="20">
        <v>62345.34</v>
      </c>
      <c r="L2547" s="20"/>
      <c r="M2547" s="20"/>
      <c r="N2547" s="20"/>
    </row>
    <row r="2548" spans="1:14" x14ac:dyDescent="0.2">
      <c r="A2548" s="17">
        <v>16482.5</v>
      </c>
      <c r="B2548" s="17"/>
      <c r="C2548" s="17"/>
      <c r="D2548" s="17"/>
      <c r="K2548" s="20">
        <v>80012.81</v>
      </c>
      <c r="L2548" s="20"/>
      <c r="M2548" s="20"/>
      <c r="N2548" s="20"/>
    </row>
    <row r="2549" spans="1:14" x14ac:dyDescent="0.2">
      <c r="A2549" s="17">
        <v>65554.64</v>
      </c>
      <c r="B2549" s="17"/>
      <c r="C2549" s="17"/>
      <c r="D2549" s="17"/>
      <c r="K2549" s="20">
        <v>29623.63</v>
      </c>
      <c r="L2549" s="20"/>
      <c r="M2549" s="20"/>
      <c r="N2549" s="20"/>
    </row>
    <row r="2550" spans="1:14" x14ac:dyDescent="0.2">
      <c r="A2550" s="17">
        <v>8300.9740000000002</v>
      </c>
      <c r="B2550" s="17"/>
      <c r="C2550" s="17"/>
      <c r="D2550" s="17"/>
      <c r="K2550" s="20">
        <v>8779.9269999999997</v>
      </c>
      <c r="L2550" s="20"/>
      <c r="M2550" s="20"/>
      <c r="N2550" s="20"/>
    </row>
    <row r="2551" spans="1:14" x14ac:dyDescent="0.2">
      <c r="A2551" s="17">
        <v>79507.97</v>
      </c>
      <c r="B2551" s="17"/>
      <c r="C2551" s="17"/>
      <c r="D2551" s="17"/>
      <c r="K2551" s="20">
        <v>95211.7</v>
      </c>
      <c r="L2551" s="20"/>
      <c r="M2551" s="20"/>
      <c r="N2551" s="20"/>
    </row>
    <row r="2552" spans="1:14" x14ac:dyDescent="0.2">
      <c r="A2552" s="17">
        <v>6365.31</v>
      </c>
      <c r="B2552" s="17"/>
      <c r="C2552" s="17"/>
      <c r="D2552" s="17"/>
      <c r="K2552" s="20">
        <v>78345.34</v>
      </c>
      <c r="L2552" s="20"/>
      <c r="M2552" s="20"/>
      <c r="N2552" s="20"/>
    </row>
    <row r="2553" spans="1:14" x14ac:dyDescent="0.2">
      <c r="A2553" s="17">
        <v>106213.2</v>
      </c>
      <c r="B2553" s="17"/>
      <c r="C2553" s="17"/>
      <c r="D2553" s="17"/>
      <c r="K2553" s="20">
        <v>34421.339999999997</v>
      </c>
      <c r="L2553" s="20"/>
      <c r="M2553" s="20"/>
      <c r="N2553" s="20"/>
    </row>
    <row r="2554" spans="1:14" x14ac:dyDescent="0.2">
      <c r="A2554" s="17">
        <v>39692.5</v>
      </c>
      <c r="B2554" s="17"/>
      <c r="C2554" s="17"/>
      <c r="D2554" s="17"/>
      <c r="K2554" s="20">
        <v>98125.4</v>
      </c>
      <c r="L2554" s="20"/>
      <c r="M2554" s="20"/>
      <c r="N2554" s="20"/>
    </row>
    <row r="2555" spans="1:14" x14ac:dyDescent="0.2">
      <c r="A2555" s="17">
        <v>47615.24</v>
      </c>
      <c r="B2555" s="17"/>
      <c r="C2555" s="17"/>
      <c r="D2555" s="17"/>
      <c r="K2555" s="20">
        <v>42194.34</v>
      </c>
      <c r="L2555" s="20"/>
      <c r="M2555" s="20"/>
      <c r="N2555" s="20"/>
    </row>
    <row r="2556" spans="1:14" x14ac:dyDescent="0.2">
      <c r="A2556" s="17">
        <v>104543.9</v>
      </c>
      <c r="B2556" s="17"/>
      <c r="C2556" s="17"/>
      <c r="D2556" s="17"/>
      <c r="K2556" s="20">
        <v>89808.35</v>
      </c>
      <c r="L2556" s="20"/>
      <c r="M2556" s="20"/>
      <c r="N2556" s="20"/>
    </row>
    <row r="2557" spans="1:14" x14ac:dyDescent="0.2">
      <c r="A2557" s="17">
        <v>26947.52</v>
      </c>
      <c r="B2557" s="17"/>
      <c r="C2557" s="17"/>
      <c r="D2557" s="17"/>
      <c r="K2557" s="20">
        <v>69675.25</v>
      </c>
      <c r="L2557" s="20"/>
      <c r="M2557" s="20"/>
      <c r="N2557" s="20"/>
    </row>
    <row r="2558" spans="1:14" x14ac:dyDescent="0.2">
      <c r="A2558" s="17">
        <v>45674.62</v>
      </c>
      <c r="B2558" s="17"/>
      <c r="C2558" s="17"/>
      <c r="D2558" s="17"/>
      <c r="K2558" s="20">
        <v>50883.76</v>
      </c>
      <c r="L2558" s="20"/>
      <c r="M2558" s="20"/>
      <c r="N2558" s="20"/>
    </row>
    <row r="2559" spans="1:14" x14ac:dyDescent="0.2">
      <c r="A2559" s="17">
        <v>7781.5659999999998</v>
      </c>
      <c r="B2559" s="17"/>
      <c r="C2559" s="17"/>
      <c r="D2559" s="17"/>
      <c r="K2559" s="20">
        <v>35999.78</v>
      </c>
      <c r="L2559" s="20"/>
      <c r="M2559" s="20"/>
      <c r="N2559" s="20"/>
    </row>
    <row r="2560" spans="1:14" x14ac:dyDescent="0.2">
      <c r="A2560" s="17">
        <v>69047.41</v>
      </c>
      <c r="B2560" s="17"/>
      <c r="C2560" s="17"/>
      <c r="D2560" s="17"/>
      <c r="K2560" s="20">
        <v>94557.15</v>
      </c>
      <c r="L2560" s="20"/>
      <c r="M2560" s="20"/>
      <c r="N2560" s="20"/>
    </row>
    <row r="2561" spans="1:14" x14ac:dyDescent="0.2">
      <c r="A2561" s="17">
        <v>19463.18</v>
      </c>
      <c r="B2561" s="17"/>
      <c r="C2561" s="17"/>
      <c r="D2561" s="17"/>
      <c r="K2561" s="20">
        <v>89420.77</v>
      </c>
      <c r="L2561" s="20"/>
      <c r="M2561" s="20"/>
      <c r="N2561" s="20"/>
    </row>
    <row r="2562" spans="1:14" x14ac:dyDescent="0.2">
      <c r="A2562" s="17">
        <v>87948.95</v>
      </c>
      <c r="B2562" s="17"/>
      <c r="C2562" s="17"/>
      <c r="D2562" s="17"/>
      <c r="K2562" s="20">
        <v>132379.20000000001</v>
      </c>
      <c r="L2562" s="20"/>
      <c r="M2562" s="20"/>
      <c r="N2562" s="20"/>
    </row>
    <row r="2563" spans="1:14" x14ac:dyDescent="0.2">
      <c r="A2563" s="17">
        <v>44998.52</v>
      </c>
      <c r="B2563" s="17"/>
      <c r="C2563" s="17"/>
      <c r="D2563" s="17"/>
      <c r="K2563" s="20">
        <v>39352</v>
      </c>
      <c r="L2563" s="20"/>
      <c r="M2563" s="20"/>
      <c r="N2563" s="20"/>
    </row>
    <row r="2564" spans="1:14" x14ac:dyDescent="0.2">
      <c r="A2564" s="17">
        <v>6655.2860000000001</v>
      </c>
      <c r="B2564" s="17"/>
      <c r="C2564" s="17"/>
      <c r="D2564" s="17"/>
      <c r="K2564" s="20">
        <v>66591.75</v>
      </c>
      <c r="L2564" s="20"/>
      <c r="M2564" s="20"/>
      <c r="N2564" s="20"/>
    </row>
    <row r="2565" spans="1:14" x14ac:dyDescent="0.2">
      <c r="A2565" s="17">
        <v>81424.69</v>
      </c>
      <c r="B2565" s="17"/>
      <c r="C2565" s="17"/>
      <c r="D2565" s="17"/>
      <c r="K2565" s="20">
        <v>60434.87</v>
      </c>
      <c r="L2565" s="20"/>
      <c r="M2565" s="20"/>
      <c r="N2565" s="20"/>
    </row>
    <row r="2566" spans="1:14" x14ac:dyDescent="0.2">
      <c r="A2566" s="17">
        <v>80610.45</v>
      </c>
      <c r="B2566" s="17"/>
      <c r="C2566" s="17"/>
      <c r="D2566" s="17"/>
      <c r="K2566" s="20">
        <v>45980.41</v>
      </c>
      <c r="L2566" s="20"/>
      <c r="M2566" s="20"/>
      <c r="N2566" s="20"/>
    </row>
    <row r="2567" spans="1:14" x14ac:dyDescent="0.2">
      <c r="A2567" s="17">
        <v>15353.46</v>
      </c>
      <c r="B2567" s="17"/>
      <c r="C2567" s="17"/>
      <c r="D2567" s="17"/>
      <c r="K2567" s="20">
        <v>28958.58</v>
      </c>
      <c r="L2567" s="20"/>
      <c r="M2567" s="20"/>
      <c r="N2567" s="20"/>
    </row>
    <row r="2568" spans="1:14" x14ac:dyDescent="0.2">
      <c r="A2568" s="17">
        <v>74742.03</v>
      </c>
      <c r="B2568" s="17"/>
      <c r="C2568" s="17"/>
      <c r="D2568" s="17"/>
      <c r="K2568" s="20">
        <v>99390.46</v>
      </c>
      <c r="L2568" s="20"/>
      <c r="M2568" s="20"/>
      <c r="N2568" s="20"/>
    </row>
    <row r="2569" spans="1:14" x14ac:dyDescent="0.2">
      <c r="A2569" s="17">
        <v>42450.31</v>
      </c>
      <c r="B2569" s="17"/>
      <c r="C2569" s="17"/>
      <c r="D2569" s="17"/>
      <c r="K2569" s="20">
        <v>101049.8</v>
      </c>
      <c r="L2569" s="20"/>
      <c r="M2569" s="20"/>
      <c r="N2569" s="20"/>
    </row>
    <row r="2570" spans="1:14" x14ac:dyDescent="0.2">
      <c r="A2570" s="17">
        <v>21270.85</v>
      </c>
      <c r="B2570" s="17"/>
      <c r="C2570" s="17"/>
      <c r="D2570" s="17"/>
      <c r="K2570" s="20">
        <v>56311.49</v>
      </c>
      <c r="L2570" s="20"/>
      <c r="M2570" s="20"/>
      <c r="N2570" s="20"/>
    </row>
    <row r="2571" spans="1:14" x14ac:dyDescent="0.2">
      <c r="A2571" s="17">
        <v>13863.4</v>
      </c>
      <c r="B2571" s="17"/>
      <c r="C2571" s="17"/>
      <c r="D2571" s="17"/>
      <c r="K2571" s="20">
        <v>45797.7</v>
      </c>
      <c r="L2571" s="20"/>
      <c r="M2571" s="20"/>
      <c r="N2571" s="20"/>
    </row>
    <row r="2572" spans="1:14" x14ac:dyDescent="0.2">
      <c r="A2572" s="17">
        <v>22399.43</v>
      </c>
      <c r="B2572" s="17"/>
      <c r="C2572" s="17"/>
      <c r="D2572" s="17"/>
      <c r="K2572" s="20">
        <v>75547.350000000006</v>
      </c>
      <c r="L2572" s="20"/>
      <c r="M2572" s="20"/>
      <c r="N2572" s="20"/>
    </row>
    <row r="2573" spans="1:14" x14ac:dyDescent="0.2">
      <c r="A2573" s="17">
        <v>45710.71</v>
      </c>
      <c r="B2573" s="17"/>
      <c r="C2573" s="17"/>
      <c r="D2573" s="17"/>
      <c r="K2573" s="20">
        <v>60108.27</v>
      </c>
      <c r="L2573" s="20"/>
      <c r="M2573" s="20"/>
      <c r="N2573" s="20"/>
    </row>
    <row r="2574" spans="1:14" x14ac:dyDescent="0.2">
      <c r="A2574" s="17">
        <v>101572.3</v>
      </c>
      <c r="B2574" s="17"/>
      <c r="C2574" s="17"/>
      <c r="D2574" s="17"/>
      <c r="K2574" s="20">
        <v>29913.33</v>
      </c>
      <c r="L2574" s="20"/>
      <c r="M2574" s="20"/>
      <c r="N2574" s="20"/>
    </row>
    <row r="2575" spans="1:14" x14ac:dyDescent="0.2">
      <c r="A2575" s="17">
        <v>82226.69</v>
      </c>
      <c r="B2575" s="17"/>
      <c r="C2575" s="17"/>
      <c r="D2575" s="17"/>
      <c r="K2575" s="20">
        <v>112221.9</v>
      </c>
      <c r="L2575" s="20"/>
      <c r="M2575" s="20"/>
      <c r="N2575" s="20"/>
    </row>
    <row r="2576" spans="1:14" x14ac:dyDescent="0.2">
      <c r="A2576" s="17">
        <v>59367.42</v>
      </c>
      <c r="B2576" s="17"/>
      <c r="C2576" s="17"/>
      <c r="D2576" s="17"/>
      <c r="K2576" s="20">
        <v>97306.84</v>
      </c>
      <c r="L2576" s="20"/>
      <c r="M2576" s="20"/>
      <c r="N2576" s="20"/>
    </row>
    <row r="2577" spans="1:14" x14ac:dyDescent="0.2">
      <c r="A2577" s="17">
        <v>27159.59</v>
      </c>
      <c r="B2577" s="17"/>
      <c r="C2577" s="17"/>
      <c r="D2577" s="17"/>
      <c r="K2577" s="20">
        <v>155403.9</v>
      </c>
      <c r="L2577" s="20"/>
      <c r="M2577" s="20"/>
      <c r="N2577" s="20"/>
    </row>
    <row r="2578" spans="1:14" x14ac:dyDescent="0.2">
      <c r="A2578" s="17">
        <v>12935.53</v>
      </c>
      <c r="B2578" s="17"/>
      <c r="C2578" s="17"/>
      <c r="D2578" s="17"/>
      <c r="K2578" s="20">
        <v>57221.37</v>
      </c>
      <c r="L2578" s="20"/>
      <c r="M2578" s="20"/>
      <c r="N2578" s="20"/>
    </row>
    <row r="2579" spans="1:14" x14ac:dyDescent="0.2">
      <c r="A2579" s="17">
        <v>45573.69</v>
      </c>
      <c r="B2579" s="17"/>
      <c r="C2579" s="17"/>
      <c r="D2579" s="17"/>
      <c r="K2579" s="20">
        <v>72565</v>
      </c>
      <c r="L2579" s="20"/>
      <c r="M2579" s="20"/>
      <c r="N2579" s="20"/>
    </row>
    <row r="2580" spans="1:14" x14ac:dyDescent="0.2">
      <c r="A2580" s="17">
        <v>67799.48</v>
      </c>
      <c r="B2580" s="17"/>
      <c r="C2580" s="17"/>
      <c r="D2580" s="17"/>
      <c r="K2580" s="20">
        <v>57804.29</v>
      </c>
      <c r="L2580" s="20"/>
      <c r="M2580" s="20"/>
      <c r="N2580" s="20"/>
    </row>
    <row r="2581" spans="1:14" x14ac:dyDescent="0.2">
      <c r="A2581" s="17">
        <v>12156.33</v>
      </c>
      <c r="B2581" s="17"/>
      <c r="C2581" s="17"/>
      <c r="D2581" s="17"/>
      <c r="K2581" s="20">
        <v>46449.52</v>
      </c>
      <c r="L2581" s="20"/>
      <c r="M2581" s="20"/>
      <c r="N2581" s="20"/>
    </row>
    <row r="2582" spans="1:14" x14ac:dyDescent="0.2">
      <c r="A2582" s="17">
        <v>22296.59</v>
      </c>
      <c r="B2582" s="17"/>
      <c r="C2582" s="17"/>
      <c r="D2582" s="17"/>
      <c r="K2582" s="20">
        <v>96535.17</v>
      </c>
      <c r="L2582" s="20"/>
      <c r="M2582" s="20"/>
      <c r="N2582" s="20"/>
    </row>
    <row r="2583" spans="1:14" x14ac:dyDescent="0.2">
      <c r="A2583" s="17">
        <v>39635.279999999999</v>
      </c>
      <c r="B2583" s="17"/>
      <c r="C2583" s="17"/>
      <c r="D2583" s="17"/>
      <c r="K2583" s="20">
        <v>61801.19</v>
      </c>
      <c r="L2583" s="20"/>
      <c r="M2583" s="20"/>
      <c r="N2583" s="20"/>
    </row>
    <row r="2584" spans="1:14" x14ac:dyDescent="0.2">
      <c r="A2584" s="17">
        <v>27667.53</v>
      </c>
      <c r="B2584" s="17"/>
      <c r="C2584" s="17"/>
      <c r="D2584" s="17"/>
      <c r="K2584" s="20">
        <v>58343.82</v>
      </c>
      <c r="L2584" s="20"/>
      <c r="M2584" s="20"/>
      <c r="N2584" s="20"/>
    </row>
    <row r="2585" spans="1:14" x14ac:dyDescent="0.2">
      <c r="A2585" s="17">
        <v>39289.67</v>
      </c>
      <c r="B2585" s="17"/>
      <c r="C2585" s="17"/>
      <c r="D2585" s="17"/>
      <c r="K2585" s="20">
        <v>58467.360000000001</v>
      </c>
      <c r="L2585" s="20"/>
      <c r="M2585" s="20"/>
      <c r="N2585" s="20"/>
    </row>
    <row r="2586" spans="1:14" x14ac:dyDescent="0.2">
      <c r="A2586" s="17">
        <v>23165.439999999999</v>
      </c>
      <c r="B2586" s="17"/>
      <c r="C2586" s="17"/>
      <c r="D2586" s="17"/>
      <c r="K2586" s="20">
        <v>29096.99</v>
      </c>
      <c r="L2586" s="20"/>
      <c r="M2586" s="20"/>
      <c r="N2586" s="20"/>
    </row>
    <row r="2587" spans="1:14" x14ac:dyDescent="0.2">
      <c r="A2587" s="17">
        <v>9039.2620000000006</v>
      </c>
      <c r="B2587" s="17"/>
      <c r="C2587" s="17"/>
      <c r="D2587" s="17"/>
      <c r="K2587" s="20">
        <v>72414.720000000001</v>
      </c>
      <c r="L2587" s="20"/>
      <c r="M2587" s="20"/>
      <c r="N2587" s="20"/>
    </row>
    <row r="2588" spans="1:14" x14ac:dyDescent="0.2">
      <c r="A2588" s="17">
        <v>8619.6149999999998</v>
      </c>
      <c r="B2588" s="17"/>
      <c r="C2588" s="17"/>
      <c r="D2588" s="17"/>
      <c r="K2588" s="20">
        <v>76529.539999999994</v>
      </c>
      <c r="L2588" s="20"/>
      <c r="M2588" s="20"/>
      <c r="N2588" s="20"/>
    </row>
    <row r="2589" spans="1:14" x14ac:dyDescent="0.2">
      <c r="A2589" s="17">
        <v>48187.39</v>
      </c>
      <c r="B2589" s="17"/>
      <c r="C2589" s="17"/>
      <c r="D2589" s="17"/>
      <c r="K2589" s="20">
        <v>82552.899999999994</v>
      </c>
      <c r="L2589" s="20"/>
      <c r="M2589" s="20"/>
      <c r="N2589" s="20"/>
    </row>
    <row r="2590" spans="1:14" x14ac:dyDescent="0.2">
      <c r="A2590" s="17">
        <v>73496.820000000007</v>
      </c>
      <c r="B2590" s="17"/>
      <c r="C2590" s="17"/>
      <c r="D2590" s="17"/>
      <c r="K2590" s="20">
        <v>75847.97</v>
      </c>
      <c r="L2590" s="20"/>
      <c r="M2590" s="20"/>
      <c r="N2590" s="20"/>
    </row>
    <row r="2591" spans="1:14" x14ac:dyDescent="0.2">
      <c r="A2591" s="17">
        <v>17210.75</v>
      </c>
      <c r="B2591" s="17"/>
      <c r="C2591" s="17"/>
      <c r="D2591" s="17"/>
      <c r="K2591" s="20">
        <v>66529.67</v>
      </c>
      <c r="L2591" s="20"/>
      <c r="M2591" s="20"/>
      <c r="N2591" s="20"/>
    </row>
    <row r="2592" spans="1:14" x14ac:dyDescent="0.2">
      <c r="A2592" s="17">
        <v>9087.1669999999995</v>
      </c>
      <c r="B2592" s="17"/>
      <c r="C2592" s="17"/>
      <c r="D2592" s="17"/>
      <c r="K2592" s="20">
        <v>86312.27</v>
      </c>
      <c r="L2592" s="20"/>
      <c r="M2592" s="20"/>
      <c r="N2592" s="20"/>
    </row>
    <row r="2593" spans="1:14" x14ac:dyDescent="0.2">
      <c r="A2593" s="17">
        <v>63096.83</v>
      </c>
      <c r="B2593" s="17"/>
      <c r="C2593" s="17"/>
      <c r="D2593" s="17"/>
      <c r="K2593" s="20">
        <v>75053.41</v>
      </c>
      <c r="L2593" s="20"/>
      <c r="M2593" s="20"/>
      <c r="N2593" s="20"/>
    </row>
    <row r="2594" spans="1:14" x14ac:dyDescent="0.2">
      <c r="A2594" s="17">
        <v>27042.6</v>
      </c>
      <c r="B2594" s="17"/>
      <c r="C2594" s="17"/>
      <c r="D2594" s="17"/>
      <c r="K2594" s="20">
        <v>48847.86</v>
      </c>
      <c r="L2594" s="20"/>
      <c r="M2594" s="20"/>
      <c r="N2594" s="20"/>
    </row>
    <row r="2595" spans="1:14" x14ac:dyDescent="0.2">
      <c r="A2595" s="17">
        <v>18876.28</v>
      </c>
      <c r="B2595" s="17"/>
      <c r="C2595" s="17"/>
      <c r="D2595" s="17"/>
      <c r="K2595" s="20">
        <v>81900.38</v>
      </c>
      <c r="L2595" s="20"/>
      <c r="M2595" s="20"/>
      <c r="N2595" s="20"/>
    </row>
    <row r="2596" spans="1:14" x14ac:dyDescent="0.2">
      <c r="A2596" s="17">
        <v>26799.439999999999</v>
      </c>
      <c r="B2596" s="17"/>
      <c r="C2596" s="17"/>
      <c r="D2596" s="17"/>
      <c r="K2596" s="20">
        <v>59935.15</v>
      </c>
      <c r="L2596" s="20"/>
      <c r="M2596" s="20"/>
      <c r="N2596" s="20"/>
    </row>
    <row r="2597" spans="1:14" x14ac:dyDescent="0.2">
      <c r="A2597" s="17">
        <v>19491.849999999999</v>
      </c>
      <c r="B2597" s="17"/>
      <c r="C2597" s="17"/>
      <c r="D2597" s="17"/>
      <c r="K2597" s="20">
        <v>88216.81</v>
      </c>
      <c r="L2597" s="20"/>
      <c r="M2597" s="20"/>
      <c r="N2597" s="20"/>
    </row>
    <row r="2598" spans="1:14" x14ac:dyDescent="0.2">
      <c r="A2598" s="17">
        <v>52478.59</v>
      </c>
      <c r="B2598" s="17"/>
      <c r="C2598" s="17"/>
      <c r="D2598" s="17"/>
      <c r="K2598" s="20">
        <v>9279.3629999999994</v>
      </c>
      <c r="L2598" s="20"/>
      <c r="M2598" s="20"/>
      <c r="N2598" s="20"/>
    </row>
    <row r="2599" spans="1:14" x14ac:dyDescent="0.2">
      <c r="A2599" s="17">
        <v>152013.20000000001</v>
      </c>
      <c r="B2599" s="17"/>
      <c r="C2599" s="17"/>
      <c r="D2599" s="17"/>
      <c r="K2599" s="20">
        <v>96637.88</v>
      </c>
      <c r="L2599" s="20"/>
      <c r="M2599" s="20"/>
      <c r="N2599" s="20"/>
    </row>
    <row r="2600" spans="1:14" x14ac:dyDescent="0.2">
      <c r="A2600" s="17">
        <v>73594.66</v>
      </c>
      <c r="B2600" s="17"/>
      <c r="C2600" s="17"/>
      <c r="D2600" s="17"/>
      <c r="K2600" s="20">
        <v>78424.66</v>
      </c>
      <c r="L2600" s="20"/>
      <c r="M2600" s="20"/>
      <c r="N2600" s="20"/>
    </row>
    <row r="2601" spans="1:14" x14ac:dyDescent="0.2">
      <c r="A2601" s="17">
        <v>52451.51</v>
      </c>
      <c r="B2601" s="17"/>
      <c r="C2601" s="17"/>
      <c r="D2601" s="17"/>
      <c r="K2601" s="20">
        <v>88954.82</v>
      </c>
      <c r="L2601" s="20"/>
      <c r="M2601" s="20"/>
      <c r="N2601" s="20"/>
    </row>
    <row r="2602" spans="1:14" x14ac:dyDescent="0.2">
      <c r="A2602" s="17">
        <v>64826.91</v>
      </c>
      <c r="B2602" s="17"/>
      <c r="C2602" s="17"/>
      <c r="D2602" s="17"/>
      <c r="K2602" s="20">
        <v>30507.21</v>
      </c>
      <c r="L2602" s="20"/>
      <c r="M2602" s="20"/>
      <c r="N2602" s="20"/>
    </row>
    <row r="2603" spans="1:14" x14ac:dyDescent="0.2">
      <c r="A2603" s="17">
        <v>5794.8249999999998</v>
      </c>
      <c r="B2603" s="17"/>
      <c r="C2603" s="17"/>
      <c r="D2603" s="17"/>
      <c r="K2603" s="20">
        <v>46470.76</v>
      </c>
      <c r="L2603" s="20"/>
      <c r="M2603" s="20"/>
      <c r="N2603" s="20"/>
    </row>
    <row r="2604" spans="1:14" x14ac:dyDescent="0.2">
      <c r="A2604" s="17">
        <v>122056.4</v>
      </c>
      <c r="B2604" s="17"/>
      <c r="C2604" s="17"/>
      <c r="D2604" s="17"/>
      <c r="K2604" s="20">
        <v>40674.76</v>
      </c>
      <c r="L2604" s="20"/>
      <c r="M2604" s="20"/>
      <c r="N2604" s="20"/>
    </row>
    <row r="2605" spans="1:14" x14ac:dyDescent="0.2">
      <c r="A2605" s="17">
        <v>29589.42</v>
      </c>
      <c r="B2605" s="17"/>
      <c r="C2605" s="17"/>
      <c r="D2605" s="17"/>
      <c r="K2605" s="20">
        <v>52674.09</v>
      </c>
      <c r="L2605" s="20"/>
      <c r="M2605" s="20"/>
      <c r="N2605" s="20"/>
    </row>
    <row r="2606" spans="1:14" x14ac:dyDescent="0.2">
      <c r="A2606" s="17">
        <v>15716.39</v>
      </c>
      <c r="B2606" s="17"/>
      <c r="C2606" s="17"/>
      <c r="D2606" s="17"/>
      <c r="K2606" s="20">
        <v>52814.99</v>
      </c>
      <c r="L2606" s="20"/>
      <c r="M2606" s="20"/>
      <c r="N2606" s="20"/>
    </row>
    <row r="2607" spans="1:14" x14ac:dyDescent="0.2">
      <c r="A2607" s="17">
        <v>9068.1949999999997</v>
      </c>
      <c r="B2607" s="17"/>
      <c r="C2607" s="17"/>
      <c r="D2607" s="17"/>
      <c r="K2607" s="20">
        <v>96720.23</v>
      </c>
      <c r="L2607" s="20"/>
      <c r="M2607" s="20"/>
      <c r="N2607" s="20"/>
    </row>
    <row r="2608" spans="1:14" x14ac:dyDescent="0.2">
      <c r="A2608" s="17">
        <v>107051.9</v>
      </c>
      <c r="B2608" s="17"/>
      <c r="C2608" s="17"/>
      <c r="D2608" s="17"/>
      <c r="K2608" s="20">
        <v>67904.179999999993</v>
      </c>
      <c r="L2608" s="20"/>
      <c r="M2608" s="20"/>
      <c r="N2608" s="20"/>
    </row>
    <row r="2609" spans="1:14" x14ac:dyDescent="0.2">
      <c r="A2609" s="17">
        <v>45921.18</v>
      </c>
      <c r="B2609" s="17"/>
      <c r="C2609" s="17"/>
      <c r="D2609" s="17"/>
      <c r="K2609" s="20">
        <v>86220.24</v>
      </c>
      <c r="L2609" s="20"/>
      <c r="M2609" s="20"/>
      <c r="N2609" s="20"/>
    </row>
    <row r="2610" spans="1:14" x14ac:dyDescent="0.2">
      <c r="A2610" s="17">
        <v>29897.71</v>
      </c>
      <c r="B2610" s="17"/>
      <c r="C2610" s="17"/>
      <c r="D2610" s="17"/>
      <c r="K2610" s="20">
        <v>50892.12</v>
      </c>
      <c r="L2610" s="20"/>
      <c r="M2610" s="20"/>
      <c r="N2610" s="20"/>
    </row>
    <row r="2611" spans="1:14" x14ac:dyDescent="0.2">
      <c r="A2611" s="17">
        <v>38223.449999999997</v>
      </c>
      <c r="B2611" s="17"/>
      <c r="C2611" s="17"/>
      <c r="D2611" s="17"/>
      <c r="K2611" s="20">
        <v>41038.14</v>
      </c>
      <c r="L2611" s="20"/>
      <c r="M2611" s="20"/>
      <c r="N2611" s="20"/>
    </row>
    <row r="2612" spans="1:14" x14ac:dyDescent="0.2">
      <c r="A2612" s="17">
        <v>18899.97</v>
      </c>
      <c r="B2612" s="17"/>
      <c r="C2612" s="17"/>
      <c r="D2612" s="17"/>
      <c r="K2612" s="20">
        <v>104672.8</v>
      </c>
      <c r="L2612" s="20"/>
      <c r="M2612" s="20"/>
      <c r="N2612" s="20"/>
    </row>
    <row r="2613" spans="1:14" x14ac:dyDescent="0.2">
      <c r="A2613" s="17">
        <v>18115.439999999999</v>
      </c>
      <c r="B2613" s="17"/>
      <c r="C2613" s="17"/>
      <c r="D2613" s="17"/>
      <c r="K2613" s="20">
        <v>51746.98</v>
      </c>
      <c r="L2613" s="20"/>
      <c r="M2613" s="20"/>
      <c r="N2613" s="20"/>
    </row>
    <row r="2614" spans="1:14" x14ac:dyDescent="0.2">
      <c r="A2614" s="17">
        <v>31359.59</v>
      </c>
      <c r="B2614" s="17"/>
      <c r="C2614" s="17"/>
      <c r="D2614" s="17"/>
      <c r="K2614" s="20">
        <v>120236.5</v>
      </c>
      <c r="L2614" s="20"/>
      <c r="M2614" s="20"/>
      <c r="N2614" s="20"/>
    </row>
    <row r="2615" spans="1:14" x14ac:dyDescent="0.2">
      <c r="A2615" s="17">
        <v>26484.38</v>
      </c>
      <c r="B2615" s="17"/>
      <c r="C2615" s="17"/>
      <c r="D2615" s="17"/>
      <c r="K2615" s="20">
        <v>46226.879999999997</v>
      </c>
      <c r="L2615" s="20"/>
      <c r="M2615" s="20"/>
      <c r="N2615" s="20"/>
    </row>
    <row r="2616" spans="1:14" x14ac:dyDescent="0.2">
      <c r="A2616" s="17">
        <v>58784.59</v>
      </c>
      <c r="B2616" s="17"/>
      <c r="C2616" s="17"/>
      <c r="D2616" s="17"/>
      <c r="K2616" s="20">
        <v>89546.08</v>
      </c>
      <c r="L2616" s="20"/>
      <c r="M2616" s="20"/>
      <c r="N2616" s="20"/>
    </row>
    <row r="2617" spans="1:14" x14ac:dyDescent="0.2">
      <c r="A2617" s="17">
        <v>121097.7</v>
      </c>
      <c r="B2617" s="17"/>
      <c r="C2617" s="17"/>
      <c r="D2617" s="17"/>
      <c r="K2617" s="20">
        <v>34807.89</v>
      </c>
      <c r="L2617" s="20"/>
      <c r="M2617" s="20"/>
      <c r="N2617" s="20"/>
    </row>
    <row r="2618" spans="1:14" x14ac:dyDescent="0.2">
      <c r="A2618" s="17">
        <v>119387.7</v>
      </c>
      <c r="B2618" s="17"/>
      <c r="C2618" s="17"/>
      <c r="D2618" s="17"/>
      <c r="K2618" s="20">
        <v>92925.6</v>
      </c>
      <c r="L2618" s="20"/>
      <c r="M2618" s="20"/>
      <c r="N2618" s="20"/>
    </row>
    <row r="2619" spans="1:14" x14ac:dyDescent="0.2">
      <c r="A2619" s="17">
        <v>14877.38</v>
      </c>
      <c r="B2619" s="17"/>
      <c r="C2619" s="17"/>
      <c r="D2619" s="17"/>
      <c r="K2619" s="20">
        <v>89350.78</v>
      </c>
      <c r="L2619" s="20"/>
      <c r="M2619" s="20"/>
      <c r="N2619" s="20"/>
    </row>
    <row r="2620" spans="1:14" x14ac:dyDescent="0.2">
      <c r="A2620" s="17">
        <v>154838.39999999999</v>
      </c>
      <c r="B2620" s="17"/>
      <c r="C2620" s="17"/>
      <c r="D2620" s="17"/>
      <c r="K2620" s="20">
        <v>153472</v>
      </c>
      <c r="L2620" s="20"/>
      <c r="M2620" s="20"/>
      <c r="N2620" s="20"/>
    </row>
    <row r="2621" spans="1:14" x14ac:dyDescent="0.2">
      <c r="A2621" s="17">
        <v>18020.73</v>
      </c>
      <c r="B2621" s="17"/>
      <c r="C2621" s="17"/>
      <c r="D2621" s="17"/>
      <c r="K2621" s="20">
        <v>129384.2</v>
      </c>
      <c r="L2621" s="20"/>
      <c r="M2621" s="20"/>
      <c r="N2621" s="20"/>
    </row>
    <row r="2622" spans="1:14" x14ac:dyDescent="0.2">
      <c r="A2622" s="17">
        <v>20188.310000000001</v>
      </c>
      <c r="B2622" s="17"/>
      <c r="C2622" s="17"/>
      <c r="D2622" s="17"/>
      <c r="K2622" s="20">
        <v>66539.240000000005</v>
      </c>
      <c r="L2622" s="20"/>
      <c r="M2622" s="20"/>
      <c r="N2622" s="20"/>
    </row>
    <row r="2623" spans="1:14" x14ac:dyDescent="0.2">
      <c r="A2623" s="17">
        <v>40163</v>
      </c>
      <c r="B2623" s="17"/>
      <c r="C2623" s="17"/>
      <c r="D2623" s="17"/>
      <c r="K2623" s="20">
        <v>92522.43</v>
      </c>
      <c r="L2623" s="20"/>
      <c r="M2623" s="20"/>
      <c r="N2623" s="20"/>
    </row>
    <row r="2624" spans="1:14" x14ac:dyDescent="0.2">
      <c r="A2624" s="17">
        <v>23086.43</v>
      </c>
      <c r="B2624" s="17"/>
      <c r="C2624" s="17"/>
      <c r="D2624" s="17"/>
      <c r="K2624" s="20">
        <v>101720.2</v>
      </c>
      <c r="L2624" s="20"/>
      <c r="M2624" s="20"/>
      <c r="N2624" s="20"/>
    </row>
    <row r="2625" spans="1:14" x14ac:dyDescent="0.2">
      <c r="A2625" s="17">
        <v>124365.2</v>
      </c>
      <c r="B2625" s="17"/>
      <c r="C2625" s="17"/>
      <c r="D2625" s="17"/>
      <c r="K2625" s="20">
        <v>73601.3</v>
      </c>
      <c r="L2625" s="20"/>
      <c r="M2625" s="20"/>
      <c r="N2625" s="20"/>
    </row>
    <row r="2626" spans="1:14" x14ac:dyDescent="0.2">
      <c r="A2626" s="17">
        <v>81032.210000000006</v>
      </c>
      <c r="B2626" s="17"/>
      <c r="C2626" s="17"/>
      <c r="D2626" s="17"/>
      <c r="K2626" s="20">
        <v>44172.71</v>
      </c>
      <c r="L2626" s="20"/>
      <c r="M2626" s="20"/>
      <c r="N2626" s="20"/>
    </row>
    <row r="2627" spans="1:14" x14ac:dyDescent="0.2">
      <c r="A2627" s="17">
        <v>31919.79</v>
      </c>
      <c r="B2627" s="17"/>
      <c r="C2627" s="17"/>
      <c r="D2627" s="17"/>
      <c r="K2627" s="20">
        <v>98846.44</v>
      </c>
      <c r="L2627" s="20"/>
      <c r="M2627" s="20"/>
      <c r="N2627" s="20"/>
    </row>
    <row r="2628" spans="1:14" x14ac:dyDescent="0.2">
      <c r="A2628" s="17">
        <v>113139.6</v>
      </c>
      <c r="B2628" s="17"/>
      <c r="C2628" s="17"/>
      <c r="D2628" s="17"/>
      <c r="K2628" s="20">
        <v>16990.02</v>
      </c>
      <c r="L2628" s="20"/>
      <c r="M2628" s="20"/>
      <c r="N2628" s="20"/>
    </row>
    <row r="2629" spans="1:14" x14ac:dyDescent="0.2">
      <c r="A2629" s="17">
        <v>74280.350000000006</v>
      </c>
      <c r="B2629" s="17"/>
      <c r="C2629" s="17"/>
      <c r="D2629" s="17"/>
      <c r="K2629" s="20">
        <v>53208.56</v>
      </c>
      <c r="L2629" s="20"/>
      <c r="M2629" s="20"/>
      <c r="N2629" s="20"/>
    </row>
    <row r="2630" spans="1:14" x14ac:dyDescent="0.2">
      <c r="A2630" s="17">
        <v>48982.79</v>
      </c>
      <c r="B2630" s="17"/>
      <c r="C2630" s="17"/>
      <c r="D2630" s="17"/>
      <c r="K2630" s="20">
        <v>49477.919999999998</v>
      </c>
      <c r="L2630" s="20"/>
      <c r="M2630" s="20"/>
      <c r="N2630" s="20"/>
    </row>
    <row r="2631" spans="1:14" x14ac:dyDescent="0.2">
      <c r="A2631" s="17">
        <v>54001.72</v>
      </c>
      <c r="B2631" s="17"/>
      <c r="C2631" s="17"/>
      <c r="D2631" s="17"/>
      <c r="K2631" s="20">
        <v>74641.429999999993</v>
      </c>
      <c r="L2631" s="20"/>
      <c r="M2631" s="20"/>
      <c r="N2631" s="20"/>
    </row>
    <row r="2632" spans="1:14" x14ac:dyDescent="0.2">
      <c r="A2632" s="17">
        <v>30396.58</v>
      </c>
      <c r="B2632" s="17"/>
      <c r="C2632" s="17"/>
      <c r="D2632" s="17"/>
      <c r="K2632" s="20">
        <v>67603.600000000006</v>
      </c>
      <c r="L2632" s="20"/>
      <c r="M2632" s="20"/>
      <c r="N2632" s="20"/>
    </row>
    <row r="2633" spans="1:14" x14ac:dyDescent="0.2">
      <c r="A2633" s="17">
        <v>16783.73</v>
      </c>
      <c r="B2633" s="17"/>
      <c r="C2633" s="17"/>
      <c r="D2633" s="17"/>
      <c r="K2633" s="20">
        <v>102658</v>
      </c>
      <c r="L2633" s="20"/>
      <c r="M2633" s="20"/>
      <c r="N2633" s="20"/>
    </row>
    <row r="2634" spans="1:14" x14ac:dyDescent="0.2">
      <c r="A2634" s="17">
        <v>80205.679999999993</v>
      </c>
      <c r="B2634" s="17"/>
      <c r="C2634" s="17"/>
      <c r="D2634" s="17"/>
      <c r="K2634" s="20">
        <v>84178.67</v>
      </c>
      <c r="L2634" s="20"/>
      <c r="M2634" s="20"/>
      <c r="N2634" s="20"/>
    </row>
    <row r="2635" spans="1:14" x14ac:dyDescent="0.2">
      <c r="A2635" s="17">
        <v>72979</v>
      </c>
      <c r="B2635" s="17"/>
      <c r="C2635" s="17"/>
      <c r="D2635" s="17"/>
      <c r="K2635" s="20">
        <v>44214.35</v>
      </c>
      <c r="L2635" s="20"/>
      <c r="M2635" s="20"/>
      <c r="N2635" s="20"/>
    </row>
    <row r="2636" spans="1:14" x14ac:dyDescent="0.2">
      <c r="A2636" s="17">
        <v>23214.89</v>
      </c>
      <c r="B2636" s="17"/>
      <c r="C2636" s="17"/>
      <c r="D2636" s="17"/>
      <c r="K2636" s="20">
        <v>76876.45</v>
      </c>
      <c r="L2636" s="20"/>
      <c r="M2636" s="20"/>
      <c r="N2636" s="20"/>
    </row>
    <row r="2637" spans="1:14" x14ac:dyDescent="0.2">
      <c r="A2637" s="17">
        <v>62260.62</v>
      </c>
      <c r="B2637" s="17"/>
      <c r="C2637" s="17"/>
      <c r="D2637" s="17"/>
      <c r="K2637" s="20">
        <v>19634.03</v>
      </c>
      <c r="L2637" s="20"/>
      <c r="M2637" s="20"/>
      <c r="N2637" s="20"/>
    </row>
    <row r="2638" spans="1:14" x14ac:dyDescent="0.2">
      <c r="A2638" s="17">
        <v>54763.75</v>
      </c>
      <c r="B2638" s="17"/>
      <c r="C2638" s="17"/>
      <c r="D2638" s="17"/>
      <c r="K2638" s="20">
        <v>40870.53</v>
      </c>
      <c r="L2638" s="20"/>
      <c r="M2638" s="20"/>
      <c r="N2638" s="20"/>
    </row>
    <row r="2639" spans="1:14" x14ac:dyDescent="0.2">
      <c r="A2639" s="17">
        <v>19718.23</v>
      </c>
      <c r="B2639" s="17"/>
      <c r="C2639" s="17"/>
      <c r="D2639" s="17"/>
      <c r="K2639" s="20">
        <v>99344.86</v>
      </c>
      <c r="L2639" s="20"/>
      <c r="M2639" s="20"/>
      <c r="N2639" s="20"/>
    </row>
    <row r="2640" spans="1:14" x14ac:dyDescent="0.2">
      <c r="A2640" s="17">
        <v>55665.91</v>
      </c>
      <c r="B2640" s="17"/>
      <c r="C2640" s="17"/>
      <c r="D2640" s="17"/>
      <c r="K2640" s="20">
        <v>61373.7</v>
      </c>
      <c r="L2640" s="20"/>
      <c r="M2640" s="20"/>
      <c r="N2640" s="20"/>
    </row>
    <row r="2641" spans="1:14" x14ac:dyDescent="0.2">
      <c r="A2641" s="17">
        <v>28128.45</v>
      </c>
      <c r="B2641" s="17"/>
      <c r="C2641" s="17"/>
      <c r="D2641" s="17"/>
      <c r="K2641" s="20">
        <v>78741.039999999994</v>
      </c>
      <c r="L2641" s="20"/>
      <c r="M2641" s="20"/>
      <c r="N2641" s="20"/>
    </row>
    <row r="2642" spans="1:14" x14ac:dyDescent="0.2">
      <c r="A2642" s="17">
        <v>41137.620000000003</v>
      </c>
      <c r="B2642" s="17"/>
      <c r="C2642" s="17"/>
      <c r="D2642" s="17"/>
      <c r="K2642" s="20">
        <v>60787.97</v>
      </c>
      <c r="L2642" s="20"/>
      <c r="M2642" s="20"/>
      <c r="N2642" s="20"/>
    </row>
    <row r="2643" spans="1:14" x14ac:dyDescent="0.2">
      <c r="A2643" s="17">
        <v>25066.76</v>
      </c>
      <c r="B2643" s="17"/>
      <c r="C2643" s="17"/>
      <c r="D2643" s="17"/>
      <c r="K2643" s="20">
        <v>29038.55</v>
      </c>
      <c r="L2643" s="20"/>
      <c r="M2643" s="20"/>
      <c r="N2643" s="20"/>
    </row>
    <row r="2644" spans="1:14" x14ac:dyDescent="0.2">
      <c r="A2644" s="17">
        <v>15741.25</v>
      </c>
      <c r="B2644" s="17"/>
      <c r="C2644" s="17"/>
      <c r="D2644" s="17"/>
      <c r="K2644" s="20">
        <v>25387.74</v>
      </c>
      <c r="L2644" s="20"/>
      <c r="M2644" s="20"/>
      <c r="N2644" s="20"/>
    </row>
    <row r="2645" spans="1:14" x14ac:dyDescent="0.2">
      <c r="A2645" s="17">
        <v>39152.79</v>
      </c>
      <c r="B2645" s="17"/>
      <c r="C2645" s="17"/>
      <c r="D2645" s="17"/>
      <c r="K2645" s="20">
        <v>76919.09</v>
      </c>
      <c r="L2645" s="20"/>
      <c r="M2645" s="20"/>
      <c r="N2645" s="20"/>
    </row>
    <row r="2646" spans="1:14" x14ac:dyDescent="0.2">
      <c r="A2646" s="17">
        <v>14466.01</v>
      </c>
      <c r="B2646" s="17"/>
      <c r="C2646" s="17"/>
      <c r="D2646" s="17"/>
      <c r="K2646" s="20">
        <v>92571.05</v>
      </c>
      <c r="L2646" s="20"/>
      <c r="M2646" s="20"/>
      <c r="N2646" s="20"/>
    </row>
    <row r="2647" spans="1:14" x14ac:dyDescent="0.2">
      <c r="A2647" s="17">
        <v>14395.13</v>
      </c>
      <c r="B2647" s="17"/>
      <c r="C2647" s="17"/>
      <c r="D2647" s="17"/>
      <c r="K2647" s="20">
        <v>85422.45</v>
      </c>
      <c r="L2647" s="20"/>
      <c r="M2647" s="20"/>
      <c r="N2647" s="20"/>
    </row>
    <row r="2648" spans="1:14" x14ac:dyDescent="0.2">
      <c r="A2648" s="17">
        <v>247785</v>
      </c>
      <c r="B2648" s="17"/>
      <c r="C2648" s="17"/>
      <c r="D2648" s="17"/>
      <c r="K2648" s="20">
        <v>135437.29999999999</v>
      </c>
      <c r="L2648" s="20"/>
      <c r="M2648" s="20"/>
      <c r="N2648" s="20"/>
    </row>
    <row r="2649" spans="1:14" x14ac:dyDescent="0.2">
      <c r="A2649" s="17">
        <v>11448.8</v>
      </c>
      <c r="B2649" s="17"/>
      <c r="C2649" s="17"/>
      <c r="D2649" s="17"/>
      <c r="K2649" s="20">
        <v>99998.38</v>
      </c>
      <c r="L2649" s="20"/>
      <c r="M2649" s="20"/>
      <c r="N2649" s="20"/>
    </row>
    <row r="2650" spans="1:14" x14ac:dyDescent="0.2">
      <c r="A2650" s="17">
        <v>4864.7179999999998</v>
      </c>
      <c r="B2650" s="17"/>
      <c r="C2650" s="17"/>
      <c r="D2650" s="17"/>
      <c r="K2650" s="20">
        <v>104149.6</v>
      </c>
      <c r="L2650" s="20"/>
      <c r="M2650" s="20"/>
      <c r="N2650" s="20"/>
    </row>
    <row r="2651" spans="1:14" x14ac:dyDescent="0.2">
      <c r="A2651" s="17">
        <v>12509.31</v>
      </c>
      <c r="B2651" s="17"/>
      <c r="C2651" s="17"/>
      <c r="D2651" s="17"/>
      <c r="K2651" s="20">
        <v>95306.69</v>
      </c>
      <c r="L2651" s="20"/>
      <c r="M2651" s="20"/>
      <c r="N2651" s="20"/>
    </row>
    <row r="2652" spans="1:14" x14ac:dyDescent="0.2">
      <c r="A2652" s="17">
        <v>31110.31</v>
      </c>
      <c r="B2652" s="17"/>
      <c r="C2652" s="17"/>
      <c r="D2652" s="17"/>
      <c r="K2652" s="20">
        <v>23544.58</v>
      </c>
      <c r="L2652" s="20"/>
      <c r="M2652" s="20"/>
      <c r="N2652" s="20"/>
    </row>
    <row r="2653" spans="1:14" x14ac:dyDescent="0.2">
      <c r="A2653" s="17">
        <v>13365</v>
      </c>
      <c r="B2653" s="17"/>
      <c r="C2653" s="17"/>
      <c r="D2653" s="17"/>
      <c r="K2653" s="20">
        <v>80159.83</v>
      </c>
      <c r="L2653" s="20"/>
      <c r="M2653" s="20"/>
      <c r="N2653" s="20"/>
    </row>
    <row r="2654" spans="1:14" x14ac:dyDescent="0.2">
      <c r="A2654" s="17">
        <v>54718.63</v>
      </c>
      <c r="B2654" s="17"/>
      <c r="C2654" s="17"/>
      <c r="D2654" s="17"/>
      <c r="K2654" s="20">
        <v>94363.19</v>
      </c>
      <c r="L2654" s="20"/>
      <c r="M2654" s="20"/>
      <c r="N2654" s="20"/>
    </row>
    <row r="2655" spans="1:14" x14ac:dyDescent="0.2">
      <c r="A2655" s="17">
        <v>34331.279999999999</v>
      </c>
      <c r="B2655" s="17"/>
      <c r="C2655" s="17"/>
      <c r="D2655" s="17"/>
      <c r="K2655" s="20">
        <v>32622.32</v>
      </c>
      <c r="L2655" s="20"/>
      <c r="M2655" s="20"/>
      <c r="N2655" s="20"/>
    </row>
    <row r="2656" spans="1:14" x14ac:dyDescent="0.2">
      <c r="A2656" s="17">
        <v>43198.76</v>
      </c>
      <c r="B2656" s="17"/>
      <c r="C2656" s="17"/>
      <c r="D2656" s="17"/>
      <c r="K2656" s="20">
        <v>145168.6</v>
      </c>
      <c r="L2656" s="20"/>
      <c r="M2656" s="20"/>
      <c r="N2656" s="20"/>
    </row>
    <row r="2657" spans="1:14" x14ac:dyDescent="0.2">
      <c r="A2657" s="17">
        <v>90118.79</v>
      </c>
      <c r="B2657" s="17"/>
      <c r="C2657" s="17"/>
      <c r="D2657" s="17"/>
      <c r="K2657" s="20">
        <v>74873.53</v>
      </c>
      <c r="L2657" s="20"/>
      <c r="M2657" s="20"/>
      <c r="N2657" s="20"/>
    </row>
    <row r="2658" spans="1:14" x14ac:dyDescent="0.2">
      <c r="A2658" s="17">
        <v>16871.759999999998</v>
      </c>
      <c r="B2658" s="17"/>
      <c r="C2658" s="17"/>
      <c r="D2658" s="17"/>
      <c r="K2658" s="20">
        <v>62497.79</v>
      </c>
      <c r="L2658" s="20"/>
      <c r="M2658" s="20"/>
      <c r="N2658" s="20"/>
    </row>
    <row r="2659" spans="1:14" x14ac:dyDescent="0.2">
      <c r="A2659" s="17">
        <v>7119.0129999999999</v>
      </c>
      <c r="B2659" s="17"/>
      <c r="C2659" s="17"/>
      <c r="D2659" s="17"/>
      <c r="K2659" s="20">
        <v>44019.48</v>
      </c>
      <c r="L2659" s="20"/>
      <c r="M2659" s="20"/>
      <c r="N2659" s="20"/>
    </row>
    <row r="2660" spans="1:14" x14ac:dyDescent="0.2">
      <c r="A2660" s="17">
        <v>29549.79</v>
      </c>
      <c r="B2660" s="17"/>
      <c r="C2660" s="17"/>
      <c r="D2660" s="17"/>
      <c r="K2660" s="20">
        <v>115927.6</v>
      </c>
      <c r="L2660" s="20"/>
      <c r="M2660" s="20"/>
      <c r="N2660" s="20"/>
    </row>
    <row r="2661" spans="1:14" x14ac:dyDescent="0.2">
      <c r="A2661" s="17">
        <v>53663.77</v>
      </c>
      <c r="B2661" s="17"/>
      <c r="C2661" s="17"/>
      <c r="D2661" s="17"/>
      <c r="K2661" s="20">
        <v>82037.88</v>
      </c>
      <c r="L2661" s="20"/>
      <c r="M2661" s="20"/>
      <c r="N2661" s="20"/>
    </row>
    <row r="2662" spans="1:14" x14ac:dyDescent="0.2">
      <c r="A2662" s="17">
        <v>14493.04</v>
      </c>
      <c r="B2662" s="17"/>
      <c r="C2662" s="17"/>
      <c r="D2662" s="17"/>
      <c r="K2662" s="20">
        <v>58536.72</v>
      </c>
      <c r="L2662" s="20"/>
      <c r="M2662" s="20"/>
      <c r="N2662" s="20"/>
    </row>
    <row r="2663" spans="1:14" x14ac:dyDescent="0.2">
      <c r="A2663" s="17">
        <v>36785.29</v>
      </c>
      <c r="B2663" s="17"/>
      <c r="C2663" s="17"/>
      <c r="D2663" s="17"/>
      <c r="K2663" s="20">
        <v>52152.59</v>
      </c>
      <c r="L2663" s="20"/>
      <c r="M2663" s="20"/>
      <c r="N2663" s="20"/>
    </row>
    <row r="2664" spans="1:14" x14ac:dyDescent="0.2">
      <c r="A2664" s="17">
        <v>53806.79</v>
      </c>
      <c r="B2664" s="17"/>
      <c r="C2664" s="17"/>
      <c r="D2664" s="17"/>
      <c r="K2664" s="20">
        <v>110088.6</v>
      </c>
      <c r="L2664" s="20"/>
      <c r="M2664" s="20"/>
      <c r="N2664" s="20"/>
    </row>
    <row r="2665" spans="1:14" x14ac:dyDescent="0.2">
      <c r="A2665" s="17">
        <v>65525.919999999998</v>
      </c>
      <c r="B2665" s="17"/>
      <c r="C2665" s="17"/>
      <c r="D2665" s="17"/>
      <c r="K2665" s="20">
        <v>75101.98</v>
      </c>
      <c r="L2665" s="20"/>
      <c r="M2665" s="20"/>
      <c r="N2665" s="20"/>
    </row>
    <row r="2666" spans="1:14" x14ac:dyDescent="0.2">
      <c r="A2666" s="17">
        <v>43762.96</v>
      </c>
      <c r="B2666" s="17"/>
      <c r="C2666" s="17"/>
      <c r="D2666" s="17"/>
      <c r="K2666" s="20">
        <v>67986.22</v>
      </c>
      <c r="L2666" s="20"/>
      <c r="M2666" s="20"/>
      <c r="N2666" s="20"/>
    </row>
    <row r="2667" spans="1:14" x14ac:dyDescent="0.2">
      <c r="A2667" s="17">
        <v>30155.14</v>
      </c>
      <c r="B2667" s="17"/>
      <c r="C2667" s="17"/>
      <c r="D2667" s="17"/>
      <c r="K2667" s="20">
        <v>50964.74</v>
      </c>
      <c r="L2667" s="20"/>
      <c r="M2667" s="20"/>
      <c r="N2667" s="20"/>
    </row>
    <row r="2668" spans="1:14" x14ac:dyDescent="0.2">
      <c r="A2668" s="17">
        <v>260101.7</v>
      </c>
      <c r="B2668" s="17"/>
      <c r="C2668" s="17"/>
      <c r="D2668" s="17"/>
      <c r="K2668" s="20">
        <v>64756.23</v>
      </c>
      <c r="L2668" s="20"/>
      <c r="M2668" s="20"/>
      <c r="N2668" s="20"/>
    </row>
    <row r="2669" spans="1:14" x14ac:dyDescent="0.2">
      <c r="A2669" s="17">
        <v>40317.370000000003</v>
      </c>
      <c r="B2669" s="17"/>
      <c r="C2669" s="17"/>
      <c r="D2669" s="17"/>
      <c r="K2669" s="20">
        <v>35038.33</v>
      </c>
      <c r="L2669" s="20"/>
      <c r="M2669" s="20"/>
      <c r="N2669" s="20"/>
    </row>
    <row r="2670" spans="1:14" x14ac:dyDescent="0.2">
      <c r="A2670" s="17">
        <v>32188</v>
      </c>
      <c r="B2670" s="17"/>
      <c r="C2670" s="17"/>
      <c r="D2670" s="17"/>
      <c r="K2670" s="20">
        <v>19149.419999999998</v>
      </c>
      <c r="L2670" s="20"/>
      <c r="M2670" s="20"/>
      <c r="N2670" s="20"/>
    </row>
    <row r="2671" spans="1:14" x14ac:dyDescent="0.2">
      <c r="A2671" s="17">
        <v>22070.5</v>
      </c>
      <c r="B2671" s="17"/>
      <c r="C2671" s="17"/>
      <c r="D2671" s="17"/>
      <c r="K2671" s="20">
        <v>74678.98</v>
      </c>
      <c r="L2671" s="20"/>
      <c r="M2671" s="20"/>
      <c r="N2671" s="20"/>
    </row>
    <row r="2672" spans="1:14" x14ac:dyDescent="0.2">
      <c r="A2672" s="17">
        <v>53646.36</v>
      </c>
      <c r="B2672" s="17"/>
      <c r="C2672" s="17"/>
      <c r="D2672" s="17"/>
      <c r="K2672" s="20">
        <v>31048.87</v>
      </c>
      <c r="L2672" s="20"/>
      <c r="M2672" s="20"/>
      <c r="N2672" s="20"/>
    </row>
    <row r="2673" spans="1:14" x14ac:dyDescent="0.2">
      <c r="A2673" s="17">
        <v>81140.69</v>
      </c>
      <c r="B2673" s="17"/>
      <c r="C2673" s="17"/>
      <c r="D2673" s="17"/>
      <c r="K2673" s="20">
        <v>108600.5</v>
      </c>
      <c r="L2673" s="20"/>
      <c r="M2673" s="20"/>
      <c r="N2673" s="20"/>
    </row>
    <row r="2674" spans="1:14" x14ac:dyDescent="0.2">
      <c r="A2674" s="17">
        <v>68974.94</v>
      </c>
      <c r="B2674" s="17"/>
      <c r="C2674" s="17"/>
      <c r="D2674" s="17"/>
      <c r="K2674" s="20">
        <v>9584.0329999999994</v>
      </c>
      <c r="L2674" s="20"/>
      <c r="M2674" s="20"/>
      <c r="N2674" s="20"/>
    </row>
    <row r="2675" spans="1:14" x14ac:dyDescent="0.2">
      <c r="A2675" s="17">
        <v>39319.120000000003</v>
      </c>
      <c r="B2675" s="17"/>
      <c r="C2675" s="17"/>
      <c r="D2675" s="17"/>
      <c r="K2675" s="20">
        <v>120096.5</v>
      </c>
      <c r="L2675" s="20"/>
      <c r="M2675" s="20"/>
      <c r="N2675" s="20"/>
    </row>
    <row r="2676" spans="1:14" x14ac:dyDescent="0.2">
      <c r="A2676" s="17">
        <v>19626.5</v>
      </c>
      <c r="B2676" s="17"/>
      <c r="C2676" s="17"/>
      <c r="D2676" s="17"/>
      <c r="K2676" s="20">
        <v>45229.58</v>
      </c>
      <c r="L2676" s="20"/>
      <c r="M2676" s="20"/>
      <c r="N2676" s="20"/>
    </row>
    <row r="2677" spans="1:14" x14ac:dyDescent="0.2">
      <c r="A2677" s="17">
        <v>12426.76</v>
      </c>
      <c r="B2677" s="17"/>
      <c r="C2677" s="17"/>
      <c r="D2677" s="17"/>
      <c r="K2677" s="20">
        <v>64400.47</v>
      </c>
      <c r="L2677" s="20"/>
      <c r="M2677" s="20"/>
      <c r="N2677" s="20"/>
    </row>
    <row r="2678" spans="1:14" x14ac:dyDescent="0.2">
      <c r="A2678" s="17">
        <v>217907.8</v>
      </c>
      <c r="B2678" s="17"/>
      <c r="C2678" s="17"/>
      <c r="D2678" s="17"/>
      <c r="K2678" s="20">
        <v>68641.460000000006</v>
      </c>
      <c r="L2678" s="20"/>
      <c r="M2678" s="20"/>
      <c r="N2678" s="20"/>
    </row>
    <row r="2679" spans="1:14" x14ac:dyDescent="0.2">
      <c r="A2679" s="17">
        <v>60895.31</v>
      </c>
      <c r="B2679" s="17"/>
      <c r="C2679" s="17"/>
      <c r="D2679" s="17"/>
      <c r="K2679" s="20">
        <v>113743.8</v>
      </c>
      <c r="L2679" s="20"/>
      <c r="M2679" s="20"/>
      <c r="N2679" s="20"/>
    </row>
    <row r="2680" spans="1:14" x14ac:dyDescent="0.2">
      <c r="A2680" s="17">
        <v>7447.3879999999999</v>
      </c>
      <c r="B2680" s="17"/>
      <c r="C2680" s="17"/>
      <c r="D2680" s="17"/>
      <c r="K2680" s="20">
        <v>56349</v>
      </c>
      <c r="L2680" s="20"/>
      <c r="M2680" s="20"/>
      <c r="N2680" s="20"/>
    </row>
    <row r="2681" spans="1:14" x14ac:dyDescent="0.2">
      <c r="A2681" s="17">
        <v>44045.91</v>
      </c>
      <c r="B2681" s="17"/>
      <c r="C2681" s="17"/>
      <c r="D2681" s="17"/>
      <c r="K2681" s="20">
        <v>83175.289999999994</v>
      </c>
      <c r="L2681" s="20"/>
      <c r="M2681" s="20"/>
      <c r="N2681" s="20"/>
    </row>
    <row r="2682" spans="1:14" x14ac:dyDescent="0.2">
      <c r="A2682" s="17">
        <v>87156.04</v>
      </c>
      <c r="B2682" s="17"/>
      <c r="C2682" s="17"/>
      <c r="D2682" s="17"/>
      <c r="K2682" s="20">
        <v>40478.800000000003</v>
      </c>
      <c r="L2682" s="20"/>
      <c r="M2682" s="20"/>
      <c r="N2682" s="20"/>
    </row>
    <row r="2683" spans="1:14" x14ac:dyDescent="0.2">
      <c r="A2683" s="17">
        <v>29272.61</v>
      </c>
      <c r="B2683" s="17"/>
      <c r="C2683" s="17"/>
      <c r="D2683" s="17"/>
      <c r="K2683" s="20">
        <v>73565.179999999993</v>
      </c>
      <c r="L2683" s="20"/>
      <c r="M2683" s="20"/>
      <c r="N2683" s="20"/>
    </row>
    <row r="2684" spans="1:14" x14ac:dyDescent="0.2">
      <c r="A2684" s="17">
        <v>21226.47</v>
      </c>
      <c r="B2684" s="17"/>
      <c r="C2684" s="17"/>
      <c r="D2684" s="17"/>
      <c r="K2684" s="20">
        <v>40107.53</v>
      </c>
      <c r="L2684" s="20"/>
      <c r="M2684" s="20"/>
      <c r="N2684" s="20"/>
    </row>
    <row r="2685" spans="1:14" x14ac:dyDescent="0.2">
      <c r="A2685" s="17">
        <v>251520.8</v>
      </c>
      <c r="B2685" s="17"/>
      <c r="C2685" s="17"/>
      <c r="D2685" s="17"/>
      <c r="K2685" s="20">
        <v>88599.57</v>
      </c>
      <c r="L2685" s="20"/>
      <c r="M2685" s="20"/>
      <c r="N2685" s="20"/>
    </row>
    <row r="2686" spans="1:14" x14ac:dyDescent="0.2">
      <c r="A2686" s="17">
        <v>52730.26</v>
      </c>
      <c r="B2686" s="17"/>
      <c r="C2686" s="17"/>
      <c r="D2686" s="17"/>
      <c r="K2686" s="20">
        <v>94312.75</v>
      </c>
      <c r="L2686" s="20"/>
      <c r="M2686" s="20"/>
      <c r="N2686" s="20"/>
    </row>
    <row r="2687" spans="1:14" x14ac:dyDescent="0.2">
      <c r="A2687" s="17">
        <v>4559.2969999999996</v>
      </c>
      <c r="B2687" s="17"/>
      <c r="C2687" s="17"/>
      <c r="D2687" s="17"/>
      <c r="K2687" s="20">
        <v>38804.269999999997</v>
      </c>
      <c r="L2687" s="20"/>
      <c r="M2687" s="20"/>
      <c r="N2687" s="20"/>
    </row>
    <row r="2688" spans="1:14" x14ac:dyDescent="0.2">
      <c r="A2688" s="17">
        <v>26730.25</v>
      </c>
      <c r="B2688" s="17"/>
      <c r="C2688" s="17"/>
      <c r="D2688" s="17"/>
      <c r="K2688" s="20">
        <v>73147.600000000006</v>
      </c>
      <c r="L2688" s="20"/>
      <c r="M2688" s="20"/>
      <c r="N2688" s="20"/>
    </row>
    <row r="2689" spans="1:14" x14ac:dyDescent="0.2">
      <c r="A2689" s="17">
        <v>12384.53</v>
      </c>
      <c r="B2689" s="17"/>
      <c r="C2689" s="17"/>
      <c r="D2689" s="17"/>
      <c r="K2689" s="20">
        <v>91771.86</v>
      </c>
      <c r="L2689" s="20"/>
      <c r="M2689" s="20"/>
      <c r="N2689" s="20"/>
    </row>
    <row r="2690" spans="1:14" x14ac:dyDescent="0.2">
      <c r="A2690" s="17">
        <v>55918.97</v>
      </c>
      <c r="B2690" s="17"/>
      <c r="C2690" s="17"/>
      <c r="D2690" s="17"/>
      <c r="K2690" s="20">
        <v>56254.89</v>
      </c>
      <c r="L2690" s="20"/>
      <c r="M2690" s="20"/>
      <c r="N2690" s="20"/>
    </row>
    <row r="2691" spans="1:14" x14ac:dyDescent="0.2">
      <c r="A2691" s="17">
        <v>20336.22</v>
      </c>
      <c r="B2691" s="17"/>
      <c r="C2691" s="17"/>
      <c r="D2691" s="17"/>
      <c r="K2691" s="20">
        <v>79240.77</v>
      </c>
      <c r="L2691" s="20"/>
      <c r="M2691" s="20"/>
      <c r="N2691" s="20"/>
    </row>
    <row r="2692" spans="1:14" x14ac:dyDescent="0.2">
      <c r="A2692" s="17">
        <v>65224.66</v>
      </c>
      <c r="B2692" s="17"/>
      <c r="C2692" s="17"/>
      <c r="D2692" s="17"/>
      <c r="K2692" s="20">
        <v>29493.73</v>
      </c>
      <c r="L2692" s="20"/>
      <c r="M2692" s="20"/>
      <c r="N2692" s="20"/>
    </row>
    <row r="2693" spans="1:14" x14ac:dyDescent="0.2">
      <c r="A2693" s="17">
        <v>52140.35</v>
      </c>
      <c r="B2693" s="17"/>
      <c r="C2693" s="17"/>
      <c r="D2693" s="17"/>
      <c r="K2693" s="20">
        <v>47236.94</v>
      </c>
      <c r="L2693" s="20"/>
      <c r="M2693" s="20"/>
      <c r="N2693" s="20"/>
    </row>
    <row r="2694" spans="1:14" x14ac:dyDescent="0.2">
      <c r="A2694" s="17">
        <v>108956.6</v>
      </c>
      <c r="B2694" s="17"/>
      <c r="C2694" s="17"/>
      <c r="D2694" s="17"/>
      <c r="K2694" s="20">
        <v>40967</v>
      </c>
      <c r="L2694" s="20"/>
      <c r="M2694" s="20"/>
      <c r="N2694" s="20"/>
    </row>
    <row r="2695" spans="1:14" x14ac:dyDescent="0.2">
      <c r="A2695" s="17">
        <v>17670.45</v>
      </c>
      <c r="B2695" s="17"/>
      <c r="C2695" s="17"/>
      <c r="D2695" s="17"/>
      <c r="K2695" s="20">
        <v>66604.39</v>
      </c>
      <c r="L2695" s="20"/>
      <c r="M2695" s="20"/>
      <c r="N2695" s="20"/>
    </row>
    <row r="2696" spans="1:14" x14ac:dyDescent="0.2">
      <c r="A2696" s="17">
        <v>12352.18</v>
      </c>
      <c r="B2696" s="17"/>
      <c r="C2696" s="17"/>
      <c r="D2696" s="17"/>
      <c r="K2696" s="20">
        <v>50936.83</v>
      </c>
      <c r="L2696" s="20"/>
      <c r="M2696" s="20"/>
      <c r="N2696" s="20"/>
    </row>
    <row r="2697" spans="1:14" x14ac:dyDescent="0.2">
      <c r="A2697" s="17">
        <v>152596.70000000001</v>
      </c>
      <c r="B2697" s="17"/>
      <c r="C2697" s="17"/>
      <c r="D2697" s="17"/>
      <c r="K2697" s="20">
        <v>87841.279999999999</v>
      </c>
      <c r="L2697" s="20"/>
      <c r="M2697" s="20"/>
      <c r="N2697" s="20"/>
    </row>
    <row r="2698" spans="1:14" x14ac:dyDescent="0.2">
      <c r="A2698" s="17">
        <v>89653.92</v>
      </c>
      <c r="B2698" s="17"/>
      <c r="C2698" s="17"/>
      <c r="D2698" s="17"/>
      <c r="K2698" s="20">
        <v>90668.78</v>
      </c>
      <c r="L2698" s="20"/>
      <c r="M2698" s="20"/>
      <c r="N2698" s="20"/>
    </row>
    <row r="2699" spans="1:14" x14ac:dyDescent="0.2">
      <c r="A2699" s="17">
        <v>6713.75</v>
      </c>
      <c r="B2699" s="17"/>
      <c r="C2699" s="17"/>
      <c r="D2699" s="17"/>
      <c r="K2699" s="20">
        <v>27491.86</v>
      </c>
      <c r="L2699" s="20"/>
      <c r="M2699" s="20"/>
      <c r="N2699" s="20"/>
    </row>
    <row r="2700" spans="1:14" x14ac:dyDescent="0.2">
      <c r="A2700" s="17">
        <v>106477</v>
      </c>
      <c r="B2700" s="17"/>
      <c r="C2700" s="17"/>
      <c r="D2700" s="17"/>
      <c r="K2700" s="20">
        <v>74521.58</v>
      </c>
      <c r="L2700" s="20"/>
      <c r="M2700" s="20"/>
      <c r="N2700" s="20"/>
    </row>
    <row r="2701" spans="1:14" x14ac:dyDescent="0.2">
      <c r="A2701" s="17">
        <v>43260.57</v>
      </c>
      <c r="B2701" s="17"/>
      <c r="C2701" s="17"/>
      <c r="D2701" s="17"/>
      <c r="K2701" s="20">
        <v>60169.15</v>
      </c>
      <c r="L2701" s="20"/>
      <c r="M2701" s="20"/>
      <c r="N2701" s="20"/>
    </row>
    <row r="2702" spans="1:14" x14ac:dyDescent="0.2">
      <c r="A2702" s="17">
        <v>81651.740000000005</v>
      </c>
      <c r="B2702" s="17"/>
      <c r="C2702" s="17"/>
      <c r="D2702" s="17"/>
      <c r="K2702" s="20">
        <v>31545.29</v>
      </c>
      <c r="L2702" s="20"/>
      <c r="M2702" s="20"/>
      <c r="N2702" s="20"/>
    </row>
    <row r="2703" spans="1:14" x14ac:dyDescent="0.2">
      <c r="A2703" s="17">
        <v>49858.19</v>
      </c>
      <c r="B2703" s="17"/>
      <c r="C2703" s="17"/>
      <c r="D2703" s="17"/>
      <c r="K2703" s="20">
        <v>57837.39</v>
      </c>
      <c r="L2703" s="20"/>
      <c r="M2703" s="20"/>
      <c r="N2703" s="20"/>
    </row>
    <row r="2704" spans="1:14" x14ac:dyDescent="0.2">
      <c r="A2704" s="17">
        <v>33662.5</v>
      </c>
      <c r="B2704" s="17"/>
      <c r="C2704" s="17"/>
      <c r="D2704" s="17"/>
      <c r="K2704" s="20">
        <v>84089.2</v>
      </c>
      <c r="L2704" s="20"/>
      <c r="M2704" s="20"/>
      <c r="N2704" s="20"/>
    </row>
    <row r="2705" spans="1:14" x14ac:dyDescent="0.2">
      <c r="A2705" s="17">
        <v>27238.06</v>
      </c>
      <c r="B2705" s="17"/>
      <c r="C2705" s="17"/>
      <c r="D2705" s="17"/>
      <c r="K2705" s="20">
        <v>35966.339999999997</v>
      </c>
      <c r="L2705" s="20"/>
      <c r="M2705" s="20"/>
      <c r="N2705" s="20"/>
    </row>
    <row r="2706" spans="1:14" x14ac:dyDescent="0.2">
      <c r="A2706" s="17">
        <v>45571.74</v>
      </c>
      <c r="B2706" s="17"/>
      <c r="C2706" s="17"/>
      <c r="D2706" s="17"/>
      <c r="K2706" s="20">
        <v>33967.449999999997</v>
      </c>
      <c r="L2706" s="20"/>
      <c r="M2706" s="20"/>
      <c r="N2706" s="20"/>
    </row>
    <row r="2707" spans="1:14" x14ac:dyDescent="0.2">
      <c r="A2707" s="17">
        <v>12054.52</v>
      </c>
      <c r="B2707" s="17"/>
      <c r="C2707" s="17"/>
      <c r="D2707" s="17"/>
      <c r="K2707" s="20">
        <v>58588.29</v>
      </c>
      <c r="L2707" s="20"/>
      <c r="M2707" s="20"/>
      <c r="N2707" s="20"/>
    </row>
    <row r="2708" spans="1:14" x14ac:dyDescent="0.2">
      <c r="A2708" s="17">
        <v>45321.09</v>
      </c>
      <c r="B2708" s="17"/>
      <c r="C2708" s="17"/>
      <c r="D2708" s="17"/>
      <c r="K2708" s="20">
        <v>80528.490000000005</v>
      </c>
      <c r="L2708" s="20"/>
      <c r="M2708" s="20"/>
      <c r="N2708" s="20"/>
    </row>
    <row r="2709" spans="1:14" x14ac:dyDescent="0.2">
      <c r="A2709" s="17">
        <v>10893.76</v>
      </c>
      <c r="B2709" s="17"/>
      <c r="C2709" s="17"/>
      <c r="D2709" s="17"/>
      <c r="K2709" s="20">
        <v>49264.73</v>
      </c>
      <c r="L2709" s="20"/>
      <c r="M2709" s="20"/>
      <c r="N2709" s="20"/>
    </row>
    <row r="2710" spans="1:14" x14ac:dyDescent="0.2">
      <c r="A2710" s="17">
        <v>22985.05</v>
      </c>
      <c r="B2710" s="17"/>
      <c r="C2710" s="17"/>
      <c r="D2710" s="17"/>
      <c r="K2710" s="20">
        <v>87324.51</v>
      </c>
      <c r="L2710" s="20"/>
      <c r="M2710" s="20"/>
      <c r="N2710" s="20"/>
    </row>
    <row r="2711" spans="1:14" x14ac:dyDescent="0.2">
      <c r="A2711" s="17">
        <v>77105.61</v>
      </c>
      <c r="B2711" s="17"/>
      <c r="C2711" s="17"/>
      <c r="D2711" s="17"/>
      <c r="K2711" s="20">
        <v>27552.240000000002</v>
      </c>
      <c r="L2711" s="20"/>
      <c r="M2711" s="20"/>
      <c r="N2711" s="20"/>
    </row>
    <row r="2712" spans="1:14" x14ac:dyDescent="0.2">
      <c r="A2712" s="17">
        <v>95147.46</v>
      </c>
      <c r="B2712" s="17"/>
      <c r="C2712" s="17"/>
      <c r="D2712" s="17"/>
      <c r="K2712" s="20">
        <v>49749.4</v>
      </c>
      <c r="L2712" s="20"/>
      <c r="M2712" s="20"/>
      <c r="N2712" s="20"/>
    </row>
    <row r="2713" spans="1:14" x14ac:dyDescent="0.2">
      <c r="A2713" s="17">
        <v>31193.58</v>
      </c>
      <c r="B2713" s="17"/>
      <c r="C2713" s="17"/>
      <c r="D2713" s="17"/>
      <c r="K2713" s="20">
        <v>18856.5</v>
      </c>
      <c r="L2713" s="20"/>
      <c r="M2713" s="20"/>
      <c r="N2713" s="20"/>
    </row>
    <row r="2714" spans="1:14" x14ac:dyDescent="0.2">
      <c r="A2714" s="17">
        <v>36675.410000000003</v>
      </c>
      <c r="B2714" s="17"/>
      <c r="C2714" s="17"/>
      <c r="D2714" s="17"/>
      <c r="K2714" s="20">
        <v>102090.7</v>
      </c>
      <c r="L2714" s="20"/>
      <c r="M2714" s="20"/>
      <c r="N2714" s="20"/>
    </row>
    <row r="2715" spans="1:14" x14ac:dyDescent="0.2">
      <c r="A2715" s="17">
        <v>32608.959999999999</v>
      </c>
      <c r="B2715" s="17"/>
      <c r="C2715" s="17"/>
      <c r="D2715" s="17"/>
      <c r="K2715" s="20">
        <v>76817.649999999994</v>
      </c>
      <c r="L2715" s="20"/>
      <c r="M2715" s="20"/>
      <c r="N2715" s="20"/>
    </row>
    <row r="2716" spans="1:14" x14ac:dyDescent="0.2">
      <c r="A2716" s="17">
        <v>61441</v>
      </c>
      <c r="B2716" s="17"/>
      <c r="C2716" s="17"/>
      <c r="D2716" s="17"/>
      <c r="K2716" s="20">
        <v>66021.34</v>
      </c>
      <c r="L2716" s="20"/>
      <c r="M2716" s="20"/>
      <c r="N2716" s="20"/>
    </row>
    <row r="2717" spans="1:14" x14ac:dyDescent="0.2">
      <c r="A2717" s="17">
        <v>11522.27</v>
      </c>
      <c r="B2717" s="17"/>
      <c r="C2717" s="17"/>
      <c r="D2717" s="17"/>
      <c r="K2717" s="20">
        <v>22621.71</v>
      </c>
      <c r="L2717" s="20"/>
      <c r="M2717" s="20"/>
      <c r="N2717" s="20"/>
    </row>
    <row r="2718" spans="1:14" x14ac:dyDescent="0.2">
      <c r="A2718" s="17">
        <v>9763.8719999999994</v>
      </c>
      <c r="B2718" s="17"/>
      <c r="C2718" s="17"/>
      <c r="D2718" s="17"/>
      <c r="K2718" s="20">
        <v>111371.8</v>
      </c>
      <c r="L2718" s="20"/>
      <c r="M2718" s="20"/>
      <c r="N2718" s="20"/>
    </row>
    <row r="2719" spans="1:14" x14ac:dyDescent="0.2">
      <c r="A2719" s="17">
        <v>10734.75</v>
      </c>
      <c r="B2719" s="17"/>
      <c r="C2719" s="17"/>
      <c r="D2719" s="17"/>
      <c r="K2719" s="20">
        <v>53593.03</v>
      </c>
      <c r="L2719" s="20"/>
      <c r="M2719" s="20"/>
      <c r="N2719" s="20"/>
    </row>
    <row r="2720" spans="1:14" x14ac:dyDescent="0.2">
      <c r="A2720" s="17">
        <v>5461.4520000000002</v>
      </c>
      <c r="B2720" s="17"/>
      <c r="C2720" s="17"/>
      <c r="D2720" s="17"/>
      <c r="K2720" s="20">
        <v>38625.199999999997</v>
      </c>
      <c r="L2720" s="20"/>
      <c r="M2720" s="20"/>
      <c r="N2720" s="20"/>
    </row>
    <row r="2721" spans="1:14" x14ac:dyDescent="0.2">
      <c r="A2721" s="17">
        <v>33973.15</v>
      </c>
      <c r="B2721" s="17"/>
      <c r="C2721" s="17"/>
      <c r="D2721" s="17"/>
      <c r="K2721" s="20">
        <v>72178.62</v>
      </c>
      <c r="L2721" s="20"/>
      <c r="M2721" s="20"/>
      <c r="N2721" s="20"/>
    </row>
    <row r="2722" spans="1:14" x14ac:dyDescent="0.2">
      <c r="A2722" s="17">
        <v>18706.13</v>
      </c>
      <c r="B2722" s="17"/>
      <c r="C2722" s="17"/>
      <c r="D2722" s="17"/>
      <c r="K2722" s="20">
        <v>62738.92</v>
      </c>
      <c r="L2722" s="20"/>
      <c r="M2722" s="20"/>
      <c r="N2722" s="20"/>
    </row>
    <row r="2723" spans="1:14" x14ac:dyDescent="0.2">
      <c r="A2723" s="17">
        <v>143583.4</v>
      </c>
      <c r="B2723" s="17"/>
      <c r="C2723" s="17"/>
      <c r="D2723" s="17"/>
      <c r="K2723" s="20">
        <v>95130.16</v>
      </c>
      <c r="L2723" s="20"/>
      <c r="M2723" s="20"/>
      <c r="N2723" s="20"/>
    </row>
    <row r="2724" spans="1:14" x14ac:dyDescent="0.2">
      <c r="A2724" s="17">
        <v>33803.61</v>
      </c>
      <c r="B2724" s="17"/>
      <c r="C2724" s="17"/>
      <c r="D2724" s="17"/>
      <c r="K2724" s="20">
        <v>119645</v>
      </c>
      <c r="L2724" s="20"/>
      <c r="M2724" s="20"/>
      <c r="N2724" s="20"/>
    </row>
    <row r="2725" spans="1:14" x14ac:dyDescent="0.2">
      <c r="A2725" s="17">
        <v>71500.55</v>
      </c>
      <c r="B2725" s="17"/>
      <c r="C2725" s="17"/>
      <c r="D2725" s="17"/>
      <c r="K2725" s="20">
        <v>54033.26</v>
      </c>
      <c r="L2725" s="20"/>
      <c r="M2725" s="20"/>
      <c r="N2725" s="20"/>
    </row>
    <row r="2726" spans="1:14" x14ac:dyDescent="0.2">
      <c r="A2726" s="17">
        <v>65038.23</v>
      </c>
      <c r="B2726" s="17"/>
      <c r="C2726" s="17"/>
      <c r="D2726" s="17"/>
      <c r="K2726" s="20">
        <v>87717.22</v>
      </c>
      <c r="L2726" s="20"/>
      <c r="M2726" s="20"/>
      <c r="N2726" s="20"/>
    </row>
    <row r="2727" spans="1:14" x14ac:dyDescent="0.2">
      <c r="A2727" s="17">
        <v>29423.46</v>
      </c>
      <c r="B2727" s="17"/>
      <c r="C2727" s="17"/>
      <c r="D2727" s="17"/>
      <c r="K2727" s="20">
        <v>97701.11</v>
      </c>
      <c r="L2727" s="20"/>
      <c r="M2727" s="20"/>
      <c r="N2727" s="20"/>
    </row>
    <row r="2728" spans="1:14" x14ac:dyDescent="0.2">
      <c r="A2728" s="17">
        <v>26940.7</v>
      </c>
      <c r="B2728" s="17"/>
      <c r="C2728" s="17"/>
      <c r="D2728" s="17"/>
      <c r="K2728" s="20">
        <v>20896.099999999999</v>
      </c>
      <c r="L2728" s="20"/>
      <c r="M2728" s="20"/>
      <c r="N2728" s="20"/>
    </row>
    <row r="2729" spans="1:14" x14ac:dyDescent="0.2">
      <c r="A2729" s="17">
        <v>95629.45</v>
      </c>
      <c r="B2729" s="17"/>
      <c r="C2729" s="17"/>
      <c r="D2729" s="17"/>
      <c r="K2729" s="20">
        <v>80458.63</v>
      </c>
      <c r="L2729" s="20"/>
      <c r="M2729" s="20"/>
      <c r="N2729" s="20"/>
    </row>
    <row r="2730" spans="1:14" x14ac:dyDescent="0.2">
      <c r="A2730" s="17">
        <v>33947.25</v>
      </c>
      <c r="B2730" s="17"/>
      <c r="C2730" s="17"/>
      <c r="D2730" s="17"/>
      <c r="K2730" s="20">
        <v>37973.67</v>
      </c>
      <c r="L2730" s="20"/>
      <c r="M2730" s="20"/>
      <c r="N2730" s="20"/>
    </row>
    <row r="2731" spans="1:14" x14ac:dyDescent="0.2">
      <c r="A2731" s="17">
        <v>30144.93</v>
      </c>
      <c r="B2731" s="17"/>
      <c r="C2731" s="17"/>
      <c r="D2731" s="17"/>
      <c r="K2731" s="20">
        <v>62331.29</v>
      </c>
      <c r="L2731" s="20"/>
      <c r="M2731" s="20"/>
      <c r="N2731" s="20"/>
    </row>
    <row r="2732" spans="1:14" x14ac:dyDescent="0.2">
      <c r="A2732" s="17">
        <v>75797.100000000006</v>
      </c>
      <c r="B2732" s="17"/>
      <c r="C2732" s="17"/>
      <c r="D2732" s="17"/>
      <c r="K2732" s="20">
        <v>49511.98</v>
      </c>
      <c r="L2732" s="20"/>
      <c r="M2732" s="20"/>
      <c r="N2732" s="20"/>
    </row>
    <row r="2733" spans="1:14" x14ac:dyDescent="0.2">
      <c r="A2733" s="17">
        <v>29073.3</v>
      </c>
      <c r="B2733" s="17"/>
      <c r="C2733" s="17"/>
      <c r="D2733" s="17"/>
      <c r="K2733" s="20">
        <v>131364.79999999999</v>
      </c>
      <c r="L2733" s="20"/>
      <c r="M2733" s="20"/>
      <c r="N2733" s="20"/>
    </row>
    <row r="2734" spans="1:14" x14ac:dyDescent="0.2">
      <c r="A2734" s="17">
        <v>40266.31</v>
      </c>
      <c r="B2734" s="17"/>
      <c r="C2734" s="17"/>
      <c r="D2734" s="17"/>
      <c r="K2734" s="20">
        <v>90493.51</v>
      </c>
      <c r="L2734" s="20"/>
      <c r="M2734" s="20"/>
      <c r="N2734" s="20"/>
    </row>
    <row r="2735" spans="1:14" x14ac:dyDescent="0.2">
      <c r="A2735" s="17">
        <v>21535</v>
      </c>
      <c r="B2735" s="17"/>
      <c r="C2735" s="17"/>
      <c r="D2735" s="17"/>
      <c r="K2735" s="20">
        <v>38989.01</v>
      </c>
      <c r="L2735" s="20"/>
      <c r="M2735" s="20"/>
      <c r="N2735" s="20"/>
    </row>
    <row r="2736" spans="1:14" x14ac:dyDescent="0.2">
      <c r="A2736" s="17">
        <v>53216.56</v>
      </c>
      <c r="B2736" s="17"/>
      <c r="C2736" s="17"/>
      <c r="D2736" s="17"/>
      <c r="K2736" s="20">
        <v>78168.399999999994</v>
      </c>
      <c r="L2736" s="20"/>
      <c r="M2736" s="20"/>
      <c r="N2736" s="20"/>
    </row>
    <row r="2737" spans="1:14" x14ac:dyDescent="0.2">
      <c r="A2737" s="17">
        <v>6140.02</v>
      </c>
      <c r="B2737" s="17"/>
      <c r="C2737" s="17"/>
      <c r="D2737" s="17"/>
      <c r="K2737" s="20">
        <v>75199.73</v>
      </c>
      <c r="L2737" s="20"/>
      <c r="M2737" s="20"/>
      <c r="N2737" s="20"/>
    </row>
    <row r="2738" spans="1:14" x14ac:dyDescent="0.2">
      <c r="A2738" s="17">
        <v>16784.02</v>
      </c>
      <c r="B2738" s="17"/>
      <c r="C2738" s="17"/>
      <c r="D2738" s="17"/>
      <c r="K2738" s="20">
        <v>38930.120000000003</v>
      </c>
      <c r="L2738" s="20"/>
      <c r="M2738" s="20"/>
      <c r="N2738" s="20"/>
    </row>
    <row r="2739" spans="1:14" x14ac:dyDescent="0.2">
      <c r="A2739" s="17">
        <v>27212.49</v>
      </c>
      <c r="B2739" s="17"/>
      <c r="C2739" s="17"/>
      <c r="D2739" s="17"/>
      <c r="K2739" s="20">
        <v>29236.58</v>
      </c>
      <c r="L2739" s="20"/>
      <c r="M2739" s="20"/>
      <c r="N2739" s="20"/>
    </row>
    <row r="2740" spans="1:14" x14ac:dyDescent="0.2">
      <c r="A2740" s="17">
        <v>66768.740000000005</v>
      </c>
      <c r="B2740" s="17"/>
      <c r="C2740" s="17"/>
      <c r="D2740" s="17"/>
      <c r="K2740" s="20">
        <v>54496.99</v>
      </c>
      <c r="L2740" s="20"/>
      <c r="M2740" s="20"/>
      <c r="N2740" s="20"/>
    </row>
    <row r="2741" spans="1:14" x14ac:dyDescent="0.2">
      <c r="A2741" s="17">
        <v>97150.66</v>
      </c>
      <c r="B2741" s="17"/>
      <c r="C2741" s="17"/>
      <c r="D2741" s="17"/>
      <c r="K2741" s="20">
        <v>43922.5</v>
      </c>
      <c r="L2741" s="20"/>
      <c r="M2741" s="20"/>
      <c r="N2741" s="20"/>
    </row>
    <row r="2742" spans="1:14" x14ac:dyDescent="0.2">
      <c r="A2742" s="17">
        <v>48863.32</v>
      </c>
      <c r="B2742" s="17"/>
      <c r="C2742" s="17"/>
      <c r="D2742" s="17"/>
      <c r="K2742" s="20">
        <v>69996.679999999993</v>
      </c>
      <c r="L2742" s="20"/>
      <c r="M2742" s="20"/>
      <c r="N2742" s="20"/>
    </row>
    <row r="2743" spans="1:14" x14ac:dyDescent="0.2">
      <c r="A2743" s="17">
        <v>52253.4</v>
      </c>
      <c r="B2743" s="17"/>
      <c r="C2743" s="17"/>
      <c r="D2743" s="17"/>
      <c r="K2743" s="20">
        <v>110552.3</v>
      </c>
      <c r="L2743" s="20"/>
      <c r="M2743" s="20"/>
      <c r="N2743" s="20"/>
    </row>
    <row r="2744" spans="1:14" x14ac:dyDescent="0.2">
      <c r="A2744" s="17">
        <v>8500.8130000000001</v>
      </c>
      <c r="B2744" s="17"/>
      <c r="C2744" s="17"/>
      <c r="D2744" s="17"/>
      <c r="K2744" s="20">
        <v>119647</v>
      </c>
      <c r="L2744" s="20"/>
      <c r="M2744" s="20"/>
      <c r="N2744" s="20"/>
    </row>
    <row r="2745" spans="1:14" x14ac:dyDescent="0.2">
      <c r="A2745" s="17">
        <v>6100.1890000000003</v>
      </c>
      <c r="B2745" s="17"/>
      <c r="C2745" s="17"/>
      <c r="D2745" s="17"/>
      <c r="K2745" s="20">
        <v>151488.4</v>
      </c>
      <c r="L2745" s="20"/>
      <c r="M2745" s="20"/>
      <c r="N2745" s="20"/>
    </row>
    <row r="2746" spans="1:14" x14ac:dyDescent="0.2">
      <c r="A2746" s="17">
        <v>82155.710000000006</v>
      </c>
      <c r="B2746" s="17"/>
      <c r="C2746" s="17"/>
      <c r="D2746" s="17"/>
      <c r="K2746" s="20">
        <v>55902.8</v>
      </c>
      <c r="L2746" s="20"/>
      <c r="M2746" s="20"/>
      <c r="N2746" s="20"/>
    </row>
    <row r="2747" spans="1:14" x14ac:dyDescent="0.2">
      <c r="A2747" s="17">
        <v>24543.93</v>
      </c>
      <c r="B2747" s="17"/>
      <c r="C2747" s="17"/>
      <c r="D2747" s="17"/>
      <c r="K2747" s="20">
        <v>70606</v>
      </c>
      <c r="L2747" s="20"/>
      <c r="M2747" s="20"/>
      <c r="N2747" s="20"/>
    </row>
    <row r="2748" spans="1:14" x14ac:dyDescent="0.2">
      <c r="A2748" s="17">
        <v>11252.56</v>
      </c>
      <c r="B2748" s="17"/>
      <c r="C2748" s="17"/>
      <c r="D2748" s="17"/>
      <c r="K2748" s="20">
        <v>71227</v>
      </c>
      <c r="L2748" s="20"/>
      <c r="M2748" s="20"/>
      <c r="N2748" s="20"/>
    </row>
    <row r="2749" spans="1:14" x14ac:dyDescent="0.2">
      <c r="A2749" s="17">
        <v>44024.639999999999</v>
      </c>
      <c r="B2749" s="17"/>
      <c r="C2749" s="17"/>
      <c r="D2749" s="17"/>
      <c r="K2749" s="20">
        <v>40833.19</v>
      </c>
      <c r="L2749" s="20"/>
      <c r="M2749" s="20"/>
      <c r="N2749" s="20"/>
    </row>
    <row r="2750" spans="1:14" x14ac:dyDescent="0.2">
      <c r="A2750" s="17">
        <v>19820.48</v>
      </c>
      <c r="B2750" s="17"/>
      <c r="C2750" s="17"/>
      <c r="D2750" s="17"/>
      <c r="K2750" s="20">
        <v>114484</v>
      </c>
      <c r="L2750" s="20"/>
      <c r="M2750" s="20"/>
      <c r="N2750" s="20"/>
    </row>
    <row r="2751" spans="1:14" x14ac:dyDescent="0.2">
      <c r="A2751" s="17">
        <v>13011.37</v>
      </c>
      <c r="B2751" s="17"/>
      <c r="C2751" s="17"/>
      <c r="D2751" s="17"/>
      <c r="K2751" s="20">
        <v>97841.67</v>
      </c>
      <c r="L2751" s="20"/>
      <c r="M2751" s="20"/>
      <c r="N2751" s="20"/>
    </row>
    <row r="2752" spans="1:14" x14ac:dyDescent="0.2">
      <c r="A2752" s="17">
        <v>21831.72</v>
      </c>
      <c r="B2752" s="17"/>
      <c r="C2752" s="17"/>
      <c r="D2752" s="17"/>
      <c r="K2752" s="20">
        <v>87915.44</v>
      </c>
      <c r="L2752" s="20"/>
      <c r="M2752" s="20"/>
      <c r="N2752" s="20"/>
    </row>
    <row r="2753" spans="1:14" x14ac:dyDescent="0.2">
      <c r="A2753" s="17">
        <v>40894.61</v>
      </c>
      <c r="B2753" s="17"/>
      <c r="C2753" s="17"/>
      <c r="D2753" s="17"/>
      <c r="K2753" s="20">
        <v>112931.8</v>
      </c>
      <c r="L2753" s="20"/>
      <c r="M2753" s="20"/>
      <c r="N2753" s="20"/>
    </row>
    <row r="2754" spans="1:14" x14ac:dyDescent="0.2">
      <c r="A2754" s="17">
        <v>25051.56</v>
      </c>
      <c r="B2754" s="17"/>
      <c r="C2754" s="17"/>
      <c r="D2754" s="17"/>
      <c r="K2754" s="20">
        <v>74184.97</v>
      </c>
      <c r="L2754" s="20"/>
      <c r="M2754" s="20"/>
      <c r="N2754" s="20"/>
    </row>
    <row r="2755" spans="1:14" x14ac:dyDescent="0.2">
      <c r="A2755" s="17">
        <v>27277.82</v>
      </c>
      <c r="B2755" s="17"/>
      <c r="C2755" s="17"/>
      <c r="D2755" s="17"/>
      <c r="K2755" s="20">
        <v>78689.25</v>
      </c>
      <c r="L2755" s="20"/>
      <c r="M2755" s="20"/>
      <c r="N2755" s="20"/>
    </row>
    <row r="2756" spans="1:14" x14ac:dyDescent="0.2">
      <c r="A2756" s="17">
        <v>5486.6180000000004</v>
      </c>
      <c r="B2756" s="17"/>
      <c r="C2756" s="17"/>
      <c r="D2756" s="17"/>
      <c r="K2756" s="20">
        <v>13539.31</v>
      </c>
      <c r="L2756" s="20"/>
      <c r="M2756" s="20"/>
      <c r="N2756" s="20"/>
    </row>
    <row r="2757" spans="1:14" x14ac:dyDescent="0.2">
      <c r="A2757" s="17">
        <v>43956.37</v>
      </c>
      <c r="B2757" s="17"/>
      <c r="C2757" s="17"/>
      <c r="D2757" s="17"/>
      <c r="K2757" s="20">
        <v>133109.20000000001</v>
      </c>
      <c r="L2757" s="20"/>
      <c r="M2757" s="20"/>
      <c r="N2757" s="20"/>
    </row>
    <row r="2758" spans="1:14" x14ac:dyDescent="0.2">
      <c r="A2758" s="17">
        <v>265898.3</v>
      </c>
      <c r="B2758" s="17"/>
      <c r="C2758" s="17"/>
      <c r="D2758" s="17"/>
      <c r="K2758" s="20">
        <v>71942.81</v>
      </c>
      <c r="L2758" s="20"/>
      <c r="M2758" s="20"/>
      <c r="N2758" s="20"/>
    </row>
    <row r="2759" spans="1:14" x14ac:dyDescent="0.2">
      <c r="A2759" s="17">
        <v>24848.560000000001</v>
      </c>
      <c r="B2759" s="17"/>
      <c r="C2759" s="17"/>
      <c r="D2759" s="17"/>
      <c r="K2759" s="20">
        <v>46068.57</v>
      </c>
      <c r="L2759" s="20"/>
      <c r="M2759" s="20"/>
      <c r="N2759" s="20"/>
    </row>
    <row r="2760" spans="1:14" x14ac:dyDescent="0.2">
      <c r="A2760" s="17">
        <v>12783.8</v>
      </c>
      <c r="B2760" s="17"/>
      <c r="C2760" s="17"/>
      <c r="D2760" s="17"/>
      <c r="K2760" s="20">
        <v>77879.259999999995</v>
      </c>
      <c r="L2760" s="20"/>
      <c r="M2760" s="20"/>
      <c r="N2760" s="20"/>
    </row>
    <row r="2761" spans="1:14" x14ac:dyDescent="0.2">
      <c r="A2761" s="17">
        <v>88738.14</v>
      </c>
      <c r="B2761" s="17"/>
      <c r="C2761" s="17"/>
      <c r="D2761" s="17"/>
      <c r="K2761" s="20">
        <v>79390</v>
      </c>
      <c r="L2761" s="20"/>
      <c r="M2761" s="20"/>
      <c r="N2761" s="20"/>
    </row>
    <row r="2762" spans="1:14" x14ac:dyDescent="0.2">
      <c r="A2762" s="17">
        <v>19640.2</v>
      </c>
      <c r="B2762" s="17"/>
      <c r="C2762" s="17"/>
      <c r="D2762" s="17"/>
      <c r="K2762" s="20">
        <v>26992.83</v>
      </c>
      <c r="L2762" s="20"/>
      <c r="M2762" s="20"/>
      <c r="N2762" s="20"/>
    </row>
    <row r="2763" spans="1:14" x14ac:dyDescent="0.2">
      <c r="A2763" s="17">
        <v>156784.20000000001</v>
      </c>
      <c r="B2763" s="17"/>
      <c r="C2763" s="17"/>
      <c r="D2763" s="17"/>
      <c r="K2763" s="20">
        <v>143504</v>
      </c>
      <c r="L2763" s="20"/>
      <c r="M2763" s="20"/>
      <c r="N2763" s="20"/>
    </row>
    <row r="2764" spans="1:14" x14ac:dyDescent="0.2">
      <c r="A2764" s="17">
        <v>195441.7</v>
      </c>
      <c r="B2764" s="17"/>
      <c r="C2764" s="17"/>
      <c r="D2764" s="17"/>
      <c r="K2764" s="20">
        <v>85320.62</v>
      </c>
      <c r="L2764" s="20"/>
      <c r="M2764" s="20"/>
      <c r="N2764" s="20"/>
    </row>
    <row r="2765" spans="1:14" x14ac:dyDescent="0.2">
      <c r="A2765" s="17">
        <v>48183.97</v>
      </c>
      <c r="B2765" s="17"/>
      <c r="C2765" s="17"/>
      <c r="D2765" s="17"/>
      <c r="K2765" s="20">
        <v>35103.769999999997</v>
      </c>
      <c r="L2765" s="20"/>
      <c r="M2765" s="20"/>
      <c r="N2765" s="20"/>
    </row>
    <row r="2766" spans="1:14" x14ac:dyDescent="0.2">
      <c r="A2766" s="17">
        <v>93535.15</v>
      </c>
      <c r="B2766" s="17"/>
      <c r="C2766" s="17"/>
      <c r="D2766" s="17"/>
      <c r="K2766" s="20">
        <v>71789.69</v>
      </c>
      <c r="L2766" s="20"/>
      <c r="M2766" s="20"/>
      <c r="N2766" s="20"/>
    </row>
    <row r="2767" spans="1:14" x14ac:dyDescent="0.2">
      <c r="A2767" s="17">
        <v>98608.33</v>
      </c>
      <c r="B2767" s="17"/>
      <c r="C2767" s="17"/>
      <c r="D2767" s="17"/>
      <c r="K2767" s="20">
        <v>63398.46</v>
      </c>
      <c r="L2767" s="20"/>
      <c r="M2767" s="20"/>
      <c r="N2767" s="20"/>
    </row>
    <row r="2768" spans="1:14" x14ac:dyDescent="0.2">
      <c r="A2768" s="17">
        <v>8520.3029999999999</v>
      </c>
      <c r="B2768" s="17"/>
      <c r="C2768" s="17"/>
      <c r="D2768" s="17"/>
      <c r="K2768" s="20">
        <v>72860.28</v>
      </c>
      <c r="L2768" s="20"/>
      <c r="M2768" s="20"/>
      <c r="N2768" s="20"/>
    </row>
    <row r="2769" spans="1:14" x14ac:dyDescent="0.2">
      <c r="A2769" s="17">
        <v>15396.2</v>
      </c>
      <c r="B2769" s="17"/>
      <c r="C2769" s="17"/>
      <c r="D2769" s="17"/>
      <c r="K2769" s="20">
        <v>40335.68</v>
      </c>
      <c r="L2769" s="20"/>
      <c r="M2769" s="20"/>
      <c r="N2769" s="20"/>
    </row>
    <row r="2770" spans="1:14" x14ac:dyDescent="0.2">
      <c r="A2770" s="17">
        <v>43726.76</v>
      </c>
      <c r="B2770" s="17"/>
      <c r="C2770" s="17"/>
      <c r="D2770" s="17"/>
      <c r="K2770" s="20">
        <v>61483.16</v>
      </c>
      <c r="L2770" s="20"/>
      <c r="M2770" s="20"/>
      <c r="N2770" s="20"/>
    </row>
    <row r="2771" spans="1:14" x14ac:dyDescent="0.2">
      <c r="A2771" s="17">
        <v>51745.79</v>
      </c>
      <c r="B2771" s="17"/>
      <c r="C2771" s="17"/>
      <c r="D2771" s="17"/>
      <c r="K2771" s="20">
        <v>83356.58</v>
      </c>
      <c r="L2771" s="20"/>
      <c r="M2771" s="20"/>
      <c r="N2771" s="20"/>
    </row>
    <row r="2772" spans="1:14" x14ac:dyDescent="0.2">
      <c r="A2772" s="17">
        <v>67157.759999999995</v>
      </c>
      <c r="B2772" s="17"/>
      <c r="C2772" s="17"/>
      <c r="D2772" s="17"/>
      <c r="K2772" s="20">
        <v>42649.46</v>
      </c>
      <c r="L2772" s="20"/>
      <c r="M2772" s="20"/>
      <c r="N2772" s="20"/>
    </row>
    <row r="2773" spans="1:14" x14ac:dyDescent="0.2">
      <c r="A2773" s="17">
        <v>71078.63</v>
      </c>
      <c r="B2773" s="17"/>
      <c r="C2773" s="17"/>
      <c r="D2773" s="17"/>
      <c r="K2773" s="20">
        <v>51835.6</v>
      </c>
      <c r="L2773" s="20"/>
      <c r="M2773" s="20"/>
      <c r="N2773" s="20"/>
    </row>
    <row r="2774" spans="1:14" x14ac:dyDescent="0.2">
      <c r="A2774" s="17">
        <v>16209.27</v>
      </c>
      <c r="B2774" s="17"/>
      <c r="C2774" s="17"/>
      <c r="D2774" s="17"/>
      <c r="K2774" s="20">
        <v>168627.4</v>
      </c>
      <c r="L2774" s="20"/>
      <c r="M2774" s="20"/>
      <c r="N2774" s="20"/>
    </row>
    <row r="2775" spans="1:14" x14ac:dyDescent="0.2">
      <c r="A2775" s="17">
        <v>25317.599999999999</v>
      </c>
      <c r="B2775" s="17"/>
      <c r="C2775" s="17"/>
      <c r="D2775" s="17"/>
      <c r="K2775" s="20">
        <v>49815.97</v>
      </c>
      <c r="L2775" s="20"/>
      <c r="M2775" s="20"/>
      <c r="N2775" s="20"/>
    </row>
    <row r="2776" spans="1:14" x14ac:dyDescent="0.2">
      <c r="A2776" s="17">
        <v>35302.61</v>
      </c>
      <c r="B2776" s="17"/>
      <c r="C2776" s="17"/>
      <c r="D2776" s="17"/>
      <c r="K2776" s="20">
        <v>32264.87</v>
      </c>
      <c r="L2776" s="20"/>
      <c r="M2776" s="20"/>
      <c r="N2776" s="20"/>
    </row>
    <row r="2777" spans="1:14" x14ac:dyDescent="0.2">
      <c r="A2777" s="17">
        <v>86534.22</v>
      </c>
      <c r="B2777" s="17"/>
      <c r="C2777" s="17"/>
      <c r="D2777" s="17"/>
      <c r="K2777" s="20">
        <v>66606.23</v>
      </c>
      <c r="L2777" s="20"/>
      <c r="M2777" s="20"/>
      <c r="N2777" s="20"/>
    </row>
    <row r="2778" spans="1:14" x14ac:dyDescent="0.2">
      <c r="A2778" s="17">
        <v>77036</v>
      </c>
      <c r="B2778" s="17"/>
      <c r="C2778" s="17"/>
      <c r="D2778" s="17"/>
      <c r="K2778" s="20">
        <v>60253.25</v>
      </c>
      <c r="L2778" s="20"/>
      <c r="M2778" s="20"/>
      <c r="N2778" s="20"/>
    </row>
    <row r="2779" spans="1:14" x14ac:dyDescent="0.2">
      <c r="A2779" s="17">
        <v>19758.84</v>
      </c>
      <c r="B2779" s="17"/>
      <c r="C2779" s="17"/>
      <c r="D2779" s="17"/>
      <c r="K2779" s="20">
        <v>29881.5</v>
      </c>
      <c r="L2779" s="20"/>
      <c r="M2779" s="20"/>
      <c r="N2779" s="20"/>
    </row>
    <row r="2780" spans="1:14" x14ac:dyDescent="0.2">
      <c r="A2780" s="17">
        <v>29299.77</v>
      </c>
      <c r="B2780" s="17"/>
      <c r="C2780" s="17"/>
      <c r="D2780" s="17"/>
      <c r="K2780" s="20">
        <v>118659.9</v>
      </c>
      <c r="L2780" s="20"/>
      <c r="M2780" s="20"/>
      <c r="N2780" s="20"/>
    </row>
    <row r="2781" spans="1:14" x14ac:dyDescent="0.2">
      <c r="A2781" s="17">
        <v>20032.27</v>
      </c>
      <c r="B2781" s="17"/>
      <c r="C2781" s="17"/>
      <c r="D2781" s="17"/>
      <c r="K2781" s="20">
        <v>68233.91</v>
      </c>
      <c r="L2781" s="20"/>
      <c r="M2781" s="20"/>
      <c r="N2781" s="20"/>
    </row>
    <row r="2782" spans="1:14" x14ac:dyDescent="0.2">
      <c r="A2782" s="17">
        <v>17884.12</v>
      </c>
      <c r="B2782" s="17"/>
      <c r="C2782" s="17"/>
      <c r="D2782" s="17"/>
      <c r="K2782" s="20">
        <v>71538.240000000005</v>
      </c>
      <c r="L2782" s="20"/>
      <c r="M2782" s="20"/>
      <c r="N2782" s="20"/>
    </row>
    <row r="2783" spans="1:14" x14ac:dyDescent="0.2">
      <c r="A2783" s="17">
        <v>33817.699999999997</v>
      </c>
      <c r="B2783" s="17"/>
      <c r="C2783" s="17"/>
      <c r="D2783" s="17"/>
      <c r="K2783" s="20">
        <v>17730.64</v>
      </c>
      <c r="L2783" s="20"/>
      <c r="M2783" s="20"/>
      <c r="N2783" s="20"/>
    </row>
    <row r="2784" spans="1:14" x14ac:dyDescent="0.2">
      <c r="A2784" s="17">
        <v>13324.22</v>
      </c>
      <c r="B2784" s="17"/>
      <c r="C2784" s="17"/>
      <c r="D2784" s="17"/>
      <c r="K2784" s="20">
        <v>38842.559999999998</v>
      </c>
      <c r="L2784" s="20"/>
      <c r="M2784" s="20"/>
      <c r="N2784" s="20"/>
    </row>
    <row r="2785" spans="1:14" x14ac:dyDescent="0.2">
      <c r="A2785" s="17">
        <v>17158.400000000001</v>
      </c>
      <c r="B2785" s="17"/>
      <c r="C2785" s="17"/>
      <c r="D2785" s="17"/>
      <c r="K2785" s="20">
        <v>31715.97</v>
      </c>
      <c r="L2785" s="20"/>
      <c r="M2785" s="20"/>
      <c r="N2785" s="20"/>
    </row>
    <row r="2786" spans="1:14" x14ac:dyDescent="0.2">
      <c r="A2786" s="17">
        <v>167908.4</v>
      </c>
      <c r="B2786" s="17"/>
      <c r="C2786" s="17"/>
      <c r="D2786" s="17"/>
      <c r="K2786" s="20">
        <v>34138.18</v>
      </c>
      <c r="L2786" s="20"/>
      <c r="M2786" s="20"/>
      <c r="N2786" s="20"/>
    </row>
    <row r="2787" spans="1:14" x14ac:dyDescent="0.2">
      <c r="A2787" s="17">
        <v>40894.83</v>
      </c>
      <c r="B2787" s="17"/>
      <c r="C2787" s="17"/>
      <c r="D2787" s="17"/>
      <c r="K2787" s="20">
        <v>88801.15</v>
      </c>
      <c r="L2787" s="20"/>
      <c r="M2787" s="20"/>
      <c r="N2787" s="20"/>
    </row>
    <row r="2788" spans="1:14" x14ac:dyDescent="0.2">
      <c r="A2788" s="17">
        <v>50119.58</v>
      </c>
      <c r="B2788" s="17"/>
      <c r="C2788" s="17"/>
      <c r="D2788" s="17"/>
      <c r="K2788" s="20">
        <v>90732.47</v>
      </c>
      <c r="L2788" s="20"/>
      <c r="M2788" s="20"/>
      <c r="N2788" s="20"/>
    </row>
    <row r="2789" spans="1:14" x14ac:dyDescent="0.2">
      <c r="A2789" s="17">
        <v>12256.25</v>
      </c>
      <c r="B2789" s="17"/>
      <c r="C2789" s="17"/>
      <c r="D2789" s="17"/>
      <c r="K2789" s="20">
        <v>38485.71</v>
      </c>
      <c r="L2789" s="20"/>
      <c r="M2789" s="20"/>
      <c r="N2789" s="20"/>
    </row>
    <row r="2790" spans="1:14" x14ac:dyDescent="0.2">
      <c r="A2790" s="17">
        <v>68802.44</v>
      </c>
      <c r="B2790" s="17"/>
      <c r="C2790" s="17"/>
      <c r="D2790" s="17"/>
      <c r="K2790" s="20">
        <v>62576.21</v>
      </c>
      <c r="L2790" s="20"/>
      <c r="M2790" s="20"/>
      <c r="N2790" s="20"/>
    </row>
    <row r="2791" spans="1:14" x14ac:dyDescent="0.2">
      <c r="A2791" s="17">
        <v>49256.5</v>
      </c>
      <c r="B2791" s="17"/>
      <c r="C2791" s="17"/>
      <c r="D2791" s="17"/>
      <c r="K2791" s="20">
        <v>107184.1</v>
      </c>
      <c r="L2791" s="20"/>
      <c r="M2791" s="20"/>
      <c r="N2791" s="20"/>
    </row>
    <row r="2792" spans="1:14" x14ac:dyDescent="0.2">
      <c r="A2792" s="17">
        <v>252844.7</v>
      </c>
      <c r="B2792" s="17"/>
      <c r="C2792" s="17"/>
      <c r="D2792" s="17"/>
      <c r="K2792" s="20">
        <v>110177.2</v>
      </c>
      <c r="L2792" s="20"/>
      <c r="M2792" s="20"/>
      <c r="N2792" s="20"/>
    </row>
    <row r="2793" spans="1:14" x14ac:dyDescent="0.2">
      <c r="A2793" s="17">
        <v>37321.83</v>
      </c>
      <c r="B2793" s="17"/>
      <c r="C2793" s="17"/>
      <c r="D2793" s="17"/>
      <c r="K2793" s="20">
        <v>72465.149999999994</v>
      </c>
      <c r="L2793" s="20"/>
      <c r="M2793" s="20"/>
      <c r="N2793" s="20"/>
    </row>
    <row r="2794" spans="1:14" x14ac:dyDescent="0.2">
      <c r="A2794" s="17">
        <v>87869.75</v>
      </c>
      <c r="B2794" s="17"/>
      <c r="C2794" s="17"/>
      <c r="D2794" s="17"/>
      <c r="K2794" s="20">
        <v>83185.960000000006</v>
      </c>
      <c r="L2794" s="20"/>
      <c r="M2794" s="20"/>
      <c r="N2794" s="20"/>
    </row>
    <row r="2795" spans="1:14" x14ac:dyDescent="0.2">
      <c r="A2795" s="17">
        <v>33643.769999999997</v>
      </c>
      <c r="B2795" s="17"/>
      <c r="C2795" s="17"/>
      <c r="D2795" s="17"/>
      <c r="K2795" s="20">
        <v>114694.1</v>
      </c>
      <c r="L2795" s="20"/>
      <c r="M2795" s="20"/>
      <c r="N2795" s="20"/>
    </row>
    <row r="2796" spans="1:14" x14ac:dyDescent="0.2">
      <c r="A2796" s="17">
        <v>155763.29999999999</v>
      </c>
      <c r="B2796" s="17"/>
      <c r="C2796" s="17"/>
      <c r="D2796" s="17"/>
      <c r="K2796" s="20">
        <v>72541.31</v>
      </c>
      <c r="L2796" s="20"/>
      <c r="M2796" s="20"/>
      <c r="N2796" s="20"/>
    </row>
    <row r="2797" spans="1:14" x14ac:dyDescent="0.2">
      <c r="A2797" s="17">
        <v>74661</v>
      </c>
      <c r="B2797" s="17"/>
      <c r="C2797" s="17"/>
      <c r="D2797" s="17"/>
      <c r="K2797" s="20">
        <v>72851.62</v>
      </c>
      <c r="L2797" s="20"/>
      <c r="M2797" s="20"/>
      <c r="N2797" s="20"/>
    </row>
    <row r="2798" spans="1:14" x14ac:dyDescent="0.2">
      <c r="A2798" s="17">
        <v>18032.689999999999</v>
      </c>
      <c r="B2798" s="17"/>
      <c r="C2798" s="17"/>
      <c r="D2798" s="17"/>
      <c r="K2798" s="20">
        <v>107909.3</v>
      </c>
      <c r="L2798" s="20"/>
      <c r="M2798" s="20"/>
      <c r="N2798" s="20"/>
    </row>
    <row r="2799" spans="1:14" x14ac:dyDescent="0.2">
      <c r="A2799" s="17">
        <v>20315.419999999998</v>
      </c>
      <c r="B2799" s="17"/>
      <c r="C2799" s="17"/>
      <c r="D2799" s="17"/>
      <c r="K2799" s="20">
        <v>80153.100000000006</v>
      </c>
      <c r="L2799" s="20"/>
      <c r="M2799" s="20"/>
      <c r="N2799" s="20"/>
    </row>
    <row r="2800" spans="1:14" x14ac:dyDescent="0.2">
      <c r="A2800" s="17">
        <v>75787.149999999994</v>
      </c>
      <c r="B2800" s="17"/>
      <c r="C2800" s="17"/>
      <c r="D2800" s="17"/>
      <c r="K2800" s="20">
        <v>74684.460000000006</v>
      </c>
      <c r="L2800" s="20"/>
      <c r="M2800" s="20"/>
      <c r="N2800" s="20"/>
    </row>
    <row r="2801" spans="1:14" x14ac:dyDescent="0.2">
      <c r="A2801" s="17">
        <v>161426.79999999999</v>
      </c>
      <c r="B2801" s="17"/>
      <c r="C2801" s="17"/>
      <c r="D2801" s="17"/>
      <c r="K2801" s="20">
        <v>65834.55</v>
      </c>
      <c r="L2801" s="20"/>
      <c r="M2801" s="20"/>
      <c r="N2801" s="20"/>
    </row>
    <row r="2802" spans="1:14" x14ac:dyDescent="0.2">
      <c r="A2802" s="17">
        <v>6839.8419999999996</v>
      </c>
      <c r="B2802" s="17"/>
      <c r="C2802" s="17"/>
      <c r="D2802" s="17"/>
      <c r="K2802" s="20">
        <v>40384.31</v>
      </c>
      <c r="L2802" s="20"/>
      <c r="M2802" s="20"/>
      <c r="N2802" s="20"/>
    </row>
    <row r="2803" spans="1:14" x14ac:dyDescent="0.2">
      <c r="A2803" s="17">
        <v>101265.2</v>
      </c>
      <c r="B2803" s="17"/>
      <c r="C2803" s="17"/>
      <c r="D2803" s="17"/>
      <c r="K2803" s="20">
        <v>41726.839999999997</v>
      </c>
      <c r="L2803" s="20"/>
      <c r="M2803" s="20"/>
      <c r="N2803" s="20"/>
    </row>
    <row r="2804" spans="1:14" x14ac:dyDescent="0.2">
      <c r="A2804" s="17">
        <v>13983.06</v>
      </c>
      <c r="B2804" s="17"/>
      <c r="C2804" s="17"/>
      <c r="D2804" s="17"/>
      <c r="K2804" s="20">
        <v>36350.04</v>
      </c>
      <c r="L2804" s="20"/>
      <c r="M2804" s="20"/>
      <c r="N2804" s="20"/>
    </row>
    <row r="2805" spans="1:14" x14ac:dyDescent="0.2">
      <c r="A2805" s="17">
        <v>34700.620000000003</v>
      </c>
      <c r="B2805" s="17"/>
      <c r="C2805" s="17"/>
      <c r="D2805" s="17"/>
      <c r="K2805" s="20">
        <v>107882.1</v>
      </c>
      <c r="L2805" s="20"/>
      <c r="M2805" s="20"/>
      <c r="N2805" s="20"/>
    </row>
    <row r="2806" spans="1:14" x14ac:dyDescent="0.2">
      <c r="A2806" s="17">
        <v>8268.7000000000007</v>
      </c>
      <c r="B2806" s="17"/>
      <c r="C2806" s="17"/>
      <c r="D2806" s="17"/>
      <c r="K2806" s="20">
        <v>79848.759999999995</v>
      </c>
      <c r="L2806" s="20"/>
      <c r="M2806" s="20"/>
      <c r="N2806" s="20"/>
    </row>
    <row r="2807" spans="1:14" x14ac:dyDescent="0.2">
      <c r="A2807" s="17">
        <v>82278.73</v>
      </c>
      <c r="B2807" s="17"/>
      <c r="C2807" s="17"/>
      <c r="D2807" s="17"/>
      <c r="K2807" s="20">
        <v>21898.29</v>
      </c>
      <c r="L2807" s="20"/>
      <c r="M2807" s="20"/>
      <c r="N2807" s="20"/>
    </row>
    <row r="2808" spans="1:14" x14ac:dyDescent="0.2">
      <c r="A2808" s="17">
        <v>126543.7</v>
      </c>
      <c r="B2808" s="17"/>
      <c r="C2808" s="17"/>
      <c r="D2808" s="17"/>
      <c r="K2808" s="20">
        <v>47340.91</v>
      </c>
      <c r="L2808" s="20"/>
      <c r="M2808" s="20"/>
      <c r="N2808" s="20"/>
    </row>
    <row r="2809" spans="1:14" x14ac:dyDescent="0.2">
      <c r="A2809" s="17">
        <v>44738.15</v>
      </c>
      <c r="B2809" s="17"/>
      <c r="C2809" s="17"/>
      <c r="D2809" s="17"/>
      <c r="K2809" s="20">
        <v>113173.6</v>
      </c>
      <c r="L2809" s="20"/>
      <c r="M2809" s="20"/>
      <c r="N2809" s="20"/>
    </row>
    <row r="2810" spans="1:14" x14ac:dyDescent="0.2">
      <c r="A2810" s="17">
        <v>33681.39</v>
      </c>
      <c r="B2810" s="17"/>
      <c r="C2810" s="17"/>
      <c r="D2810" s="17"/>
      <c r="K2810" s="20">
        <v>30839.86</v>
      </c>
      <c r="L2810" s="20"/>
      <c r="M2810" s="20"/>
      <c r="N2810" s="20"/>
    </row>
    <row r="2811" spans="1:14" x14ac:dyDescent="0.2">
      <c r="A2811" s="17">
        <v>28798.62</v>
      </c>
      <c r="B2811" s="17"/>
      <c r="C2811" s="17"/>
      <c r="D2811" s="17"/>
      <c r="K2811" s="20">
        <v>32087.37</v>
      </c>
      <c r="L2811" s="20"/>
      <c r="M2811" s="20"/>
      <c r="N2811" s="20"/>
    </row>
    <row r="2812" spans="1:14" x14ac:dyDescent="0.2">
      <c r="A2812" s="17">
        <v>64331.99</v>
      </c>
      <c r="B2812" s="17"/>
      <c r="C2812" s="17"/>
      <c r="D2812" s="17"/>
      <c r="K2812" s="20">
        <v>109001.4</v>
      </c>
      <c r="L2812" s="20"/>
      <c r="M2812" s="20"/>
      <c r="N2812" s="20"/>
    </row>
    <row r="2813" spans="1:14" x14ac:dyDescent="0.2">
      <c r="A2813" s="17">
        <v>40288.230000000003</v>
      </c>
      <c r="B2813" s="17"/>
      <c r="C2813" s="17"/>
      <c r="D2813" s="17"/>
      <c r="K2813" s="20">
        <v>65983.570000000007</v>
      </c>
      <c r="L2813" s="20"/>
      <c r="M2813" s="20"/>
      <c r="N2813" s="20"/>
    </row>
    <row r="2814" spans="1:14" x14ac:dyDescent="0.2">
      <c r="A2814" s="17">
        <v>27100.69</v>
      </c>
      <c r="B2814" s="17"/>
      <c r="C2814" s="17"/>
      <c r="D2814" s="17"/>
      <c r="K2814" s="20">
        <v>30263.98</v>
      </c>
      <c r="L2814" s="20"/>
      <c r="M2814" s="20"/>
      <c r="N2814" s="20"/>
    </row>
    <row r="2815" spans="1:14" x14ac:dyDescent="0.2">
      <c r="A2815" s="17">
        <v>27513.59</v>
      </c>
      <c r="B2815" s="17"/>
      <c r="C2815" s="17"/>
      <c r="D2815" s="17"/>
      <c r="K2815" s="20">
        <v>30420.5</v>
      </c>
      <c r="L2815" s="20"/>
      <c r="M2815" s="20"/>
      <c r="N2815" s="20"/>
    </row>
    <row r="2816" spans="1:14" x14ac:dyDescent="0.2">
      <c r="A2816" s="17">
        <v>87469.1</v>
      </c>
      <c r="B2816" s="17"/>
      <c r="C2816" s="17"/>
      <c r="D2816" s="17"/>
      <c r="K2816" s="20">
        <v>16348.67</v>
      </c>
      <c r="L2816" s="20"/>
      <c r="M2816" s="20"/>
      <c r="N2816" s="20"/>
    </row>
    <row r="2817" spans="1:14" x14ac:dyDescent="0.2">
      <c r="A2817" s="17">
        <v>19403.169999999998</v>
      </c>
      <c r="B2817" s="17"/>
      <c r="C2817" s="17"/>
      <c r="D2817" s="17"/>
      <c r="K2817" s="20">
        <v>52691.68</v>
      </c>
      <c r="L2817" s="20"/>
      <c r="M2817" s="20"/>
      <c r="N2817" s="20"/>
    </row>
    <row r="2818" spans="1:14" x14ac:dyDescent="0.2">
      <c r="A2818" s="17">
        <v>9845.5849999999991</v>
      </c>
      <c r="B2818" s="17"/>
      <c r="C2818" s="17"/>
      <c r="D2818" s="17"/>
      <c r="K2818" s="20">
        <v>68441.490000000005</v>
      </c>
      <c r="L2818" s="20"/>
      <c r="M2818" s="20"/>
      <c r="N2818" s="20"/>
    </row>
    <row r="2819" spans="1:14" x14ac:dyDescent="0.2">
      <c r="A2819" s="17">
        <v>18625.88</v>
      </c>
      <c r="B2819" s="17"/>
      <c r="C2819" s="17"/>
      <c r="D2819" s="17"/>
      <c r="K2819" s="20">
        <v>58797.36</v>
      </c>
      <c r="L2819" s="20"/>
      <c r="M2819" s="20"/>
      <c r="N2819" s="20"/>
    </row>
    <row r="2820" spans="1:14" x14ac:dyDescent="0.2">
      <c r="A2820" s="17">
        <v>9288.9009999999998</v>
      </c>
      <c r="B2820" s="17"/>
      <c r="C2820" s="17"/>
      <c r="D2820" s="17"/>
      <c r="K2820" s="20">
        <v>82026.45</v>
      </c>
      <c r="L2820" s="20"/>
      <c r="M2820" s="20"/>
      <c r="N2820" s="20"/>
    </row>
    <row r="2821" spans="1:14" x14ac:dyDescent="0.2">
      <c r="A2821" s="17">
        <v>78161.179999999993</v>
      </c>
      <c r="B2821" s="17"/>
      <c r="C2821" s="17"/>
      <c r="D2821" s="17"/>
      <c r="K2821" s="20">
        <v>75641.95</v>
      </c>
      <c r="L2821" s="20"/>
      <c r="M2821" s="20"/>
      <c r="N2821" s="20"/>
    </row>
    <row r="2822" spans="1:14" x14ac:dyDescent="0.2">
      <c r="A2822" s="17">
        <v>49857.81</v>
      </c>
      <c r="B2822" s="17"/>
      <c r="C2822" s="17"/>
      <c r="D2822" s="17"/>
      <c r="K2822" s="20">
        <v>108634.6</v>
      </c>
      <c r="L2822" s="20"/>
      <c r="M2822" s="20"/>
      <c r="N2822" s="20"/>
    </row>
    <row r="2823" spans="1:14" x14ac:dyDescent="0.2">
      <c r="A2823" s="17">
        <v>36958.78</v>
      </c>
      <c r="B2823" s="17"/>
      <c r="C2823" s="17"/>
      <c r="D2823" s="17"/>
      <c r="K2823" s="20">
        <v>32898.25</v>
      </c>
      <c r="L2823" s="20"/>
      <c r="M2823" s="20"/>
      <c r="N2823" s="20"/>
    </row>
    <row r="2824" spans="1:14" x14ac:dyDescent="0.2">
      <c r="A2824" s="17">
        <v>44400.81</v>
      </c>
      <c r="B2824" s="17"/>
      <c r="C2824" s="17"/>
      <c r="D2824" s="17"/>
      <c r="K2824" s="20">
        <v>9934.5709999999999</v>
      </c>
      <c r="L2824" s="20"/>
      <c r="M2824" s="20"/>
      <c r="N2824" s="20"/>
    </row>
    <row r="2825" spans="1:14" x14ac:dyDescent="0.2">
      <c r="A2825" s="17">
        <v>5936.0770000000002</v>
      </c>
      <c r="B2825" s="17"/>
      <c r="C2825" s="17"/>
      <c r="D2825" s="17"/>
      <c r="K2825" s="20">
        <v>38416.660000000003</v>
      </c>
      <c r="L2825" s="20"/>
      <c r="M2825" s="20"/>
      <c r="N2825" s="20"/>
    </row>
    <row r="2826" spans="1:14" x14ac:dyDescent="0.2">
      <c r="A2826" s="17">
        <v>39807.79</v>
      </c>
      <c r="B2826" s="17"/>
      <c r="C2826" s="17"/>
      <c r="D2826" s="17"/>
      <c r="K2826" s="20">
        <v>86660.69</v>
      </c>
      <c r="L2826" s="20"/>
      <c r="M2826" s="20"/>
      <c r="N2826" s="20"/>
    </row>
    <row r="2827" spans="1:14" x14ac:dyDescent="0.2">
      <c r="A2827" s="17">
        <v>42769.120000000003</v>
      </c>
      <c r="B2827" s="17"/>
      <c r="C2827" s="17"/>
      <c r="D2827" s="17"/>
      <c r="K2827" s="20">
        <v>8649.1669999999995</v>
      </c>
      <c r="L2827" s="20"/>
      <c r="M2827" s="20"/>
      <c r="N2827" s="20"/>
    </row>
    <row r="2828" spans="1:14" x14ac:dyDescent="0.2">
      <c r="A2828" s="17">
        <v>16872.169999999998</v>
      </c>
      <c r="B2828" s="17"/>
      <c r="C2828" s="17"/>
      <c r="D2828" s="17"/>
      <c r="K2828" s="20">
        <v>12440.63</v>
      </c>
      <c r="L2828" s="20"/>
      <c r="M2828" s="20"/>
      <c r="N2828" s="20"/>
    </row>
    <row r="2829" spans="1:14" x14ac:dyDescent="0.2">
      <c r="A2829" s="17">
        <v>29432.21</v>
      </c>
      <c r="B2829" s="17"/>
      <c r="C2829" s="17"/>
      <c r="D2829" s="17"/>
      <c r="K2829" s="20">
        <v>94896.38</v>
      </c>
      <c r="L2829" s="20"/>
      <c r="M2829" s="20"/>
      <c r="N2829" s="20"/>
    </row>
    <row r="2830" spans="1:14" x14ac:dyDescent="0.2">
      <c r="A2830" s="17">
        <v>32187.21</v>
      </c>
      <c r="B2830" s="17"/>
      <c r="C2830" s="17"/>
      <c r="D2830" s="17"/>
      <c r="K2830" s="20">
        <v>13103.55</v>
      </c>
      <c r="L2830" s="20"/>
      <c r="M2830" s="20"/>
      <c r="N2830" s="20"/>
    </row>
    <row r="2831" spans="1:14" x14ac:dyDescent="0.2">
      <c r="A2831" s="17">
        <v>41050.44</v>
      </c>
      <c r="B2831" s="17"/>
      <c r="C2831" s="17"/>
      <c r="D2831" s="17"/>
      <c r="K2831" s="20">
        <v>84183.86</v>
      </c>
      <c r="L2831" s="20"/>
      <c r="M2831" s="20"/>
      <c r="N2831" s="20"/>
    </row>
    <row r="2832" spans="1:14" x14ac:dyDescent="0.2">
      <c r="A2832" s="17">
        <v>79263.149999999994</v>
      </c>
      <c r="B2832" s="17"/>
      <c r="C2832" s="17"/>
      <c r="D2832" s="17"/>
      <c r="K2832" s="20">
        <v>95693.74</v>
      </c>
      <c r="L2832" s="20"/>
      <c r="M2832" s="20"/>
      <c r="N2832" s="20"/>
    </row>
    <row r="2833" spans="1:14" x14ac:dyDescent="0.2">
      <c r="A2833" s="17">
        <v>18111.099999999999</v>
      </c>
      <c r="B2833" s="17"/>
      <c r="C2833" s="17"/>
      <c r="D2833" s="17"/>
      <c r="K2833" s="20">
        <v>75525.440000000002</v>
      </c>
      <c r="L2833" s="20"/>
      <c r="M2833" s="20"/>
      <c r="N2833" s="20"/>
    </row>
    <row r="2834" spans="1:14" x14ac:dyDescent="0.2">
      <c r="A2834" s="17">
        <v>63394.15</v>
      </c>
      <c r="B2834" s="17"/>
      <c r="C2834" s="17"/>
      <c r="D2834" s="17"/>
      <c r="K2834" s="20">
        <v>64701.69</v>
      </c>
      <c r="L2834" s="20"/>
      <c r="M2834" s="20"/>
      <c r="N2834" s="20"/>
    </row>
    <row r="2835" spans="1:14" x14ac:dyDescent="0.2">
      <c r="A2835" s="17">
        <v>22823.05</v>
      </c>
      <c r="B2835" s="17"/>
      <c r="C2835" s="17"/>
      <c r="D2835" s="17"/>
      <c r="K2835" s="20">
        <v>88658.54</v>
      </c>
      <c r="L2835" s="20"/>
      <c r="M2835" s="20"/>
      <c r="N2835" s="20"/>
    </row>
    <row r="2836" spans="1:14" x14ac:dyDescent="0.2">
      <c r="A2836" s="17">
        <v>34357.599999999999</v>
      </c>
      <c r="B2836" s="17"/>
      <c r="C2836" s="17"/>
      <c r="D2836" s="17"/>
      <c r="K2836" s="20">
        <v>63192.18</v>
      </c>
      <c r="L2836" s="20"/>
      <c r="M2836" s="20"/>
      <c r="N2836" s="20"/>
    </row>
    <row r="2837" spans="1:14" x14ac:dyDescent="0.2">
      <c r="A2837" s="17">
        <v>106426.1</v>
      </c>
      <c r="B2837" s="17"/>
      <c r="C2837" s="17"/>
      <c r="D2837" s="17"/>
      <c r="K2837" s="20">
        <v>17334.900000000001</v>
      </c>
      <c r="L2837" s="20"/>
      <c r="M2837" s="20"/>
      <c r="N2837" s="20"/>
    </row>
    <row r="2838" spans="1:14" x14ac:dyDescent="0.2">
      <c r="A2838" s="17">
        <v>28413.13</v>
      </c>
      <c r="B2838" s="17"/>
      <c r="C2838" s="17"/>
      <c r="D2838" s="17"/>
      <c r="K2838" s="20">
        <v>61602.26</v>
      </c>
      <c r="L2838" s="20"/>
      <c r="M2838" s="20"/>
      <c r="N2838" s="20"/>
    </row>
    <row r="2839" spans="1:14" x14ac:dyDescent="0.2">
      <c r="A2839" s="17">
        <v>38802.050000000003</v>
      </c>
      <c r="B2839" s="17"/>
      <c r="C2839" s="17"/>
      <c r="D2839" s="17"/>
      <c r="K2839" s="20">
        <v>54155.11</v>
      </c>
      <c r="L2839" s="20"/>
      <c r="M2839" s="20"/>
      <c r="N2839" s="20"/>
    </row>
    <row r="2840" spans="1:14" x14ac:dyDescent="0.2">
      <c r="A2840" s="17">
        <v>34598.620000000003</v>
      </c>
      <c r="B2840" s="17"/>
      <c r="C2840" s="17"/>
      <c r="D2840" s="17"/>
      <c r="K2840" s="20">
        <v>35461.83</v>
      </c>
      <c r="L2840" s="20"/>
      <c r="M2840" s="20"/>
      <c r="N2840" s="20"/>
    </row>
    <row r="2841" spans="1:14" x14ac:dyDescent="0.2">
      <c r="A2841" s="17">
        <v>28449.73</v>
      </c>
      <c r="B2841" s="17"/>
      <c r="C2841" s="17"/>
      <c r="D2841" s="17"/>
      <c r="K2841" s="20">
        <v>78944.210000000006</v>
      </c>
      <c r="L2841" s="20"/>
      <c r="M2841" s="20"/>
      <c r="N2841" s="20"/>
    </row>
    <row r="2842" spans="1:14" x14ac:dyDescent="0.2">
      <c r="A2842" s="17">
        <v>72395.22</v>
      </c>
      <c r="B2842" s="17"/>
      <c r="C2842" s="17"/>
      <c r="D2842" s="17"/>
      <c r="K2842" s="20">
        <v>82802.61</v>
      </c>
      <c r="L2842" s="20"/>
      <c r="M2842" s="20"/>
      <c r="N2842" s="20"/>
    </row>
    <row r="2843" spans="1:14" x14ac:dyDescent="0.2">
      <c r="A2843" s="17">
        <v>54033.84</v>
      </c>
      <c r="B2843" s="17"/>
      <c r="C2843" s="17"/>
      <c r="D2843" s="17"/>
      <c r="K2843" s="20">
        <v>52113.01</v>
      </c>
      <c r="L2843" s="20"/>
      <c r="M2843" s="20"/>
      <c r="N2843" s="20"/>
    </row>
    <row r="2844" spans="1:14" x14ac:dyDescent="0.2">
      <c r="A2844" s="17">
        <v>56337.69</v>
      </c>
      <c r="B2844" s="17"/>
      <c r="C2844" s="17"/>
      <c r="D2844" s="17"/>
      <c r="K2844" s="20">
        <v>65510.63</v>
      </c>
      <c r="L2844" s="20"/>
      <c r="M2844" s="20"/>
      <c r="N2844" s="20"/>
    </row>
    <row r="2845" spans="1:14" x14ac:dyDescent="0.2">
      <c r="A2845" s="17">
        <v>6717.375</v>
      </c>
      <c r="B2845" s="17"/>
      <c r="C2845" s="17"/>
      <c r="D2845" s="17"/>
      <c r="K2845" s="20">
        <v>83566.22</v>
      </c>
      <c r="L2845" s="20"/>
      <c r="M2845" s="20"/>
      <c r="N2845" s="20"/>
    </row>
    <row r="2846" spans="1:14" x14ac:dyDescent="0.2">
      <c r="A2846" s="17">
        <v>18432.27</v>
      </c>
      <c r="B2846" s="17"/>
      <c r="C2846" s="17"/>
      <c r="D2846" s="17"/>
      <c r="K2846" s="20">
        <v>78596</v>
      </c>
      <c r="L2846" s="20"/>
      <c r="M2846" s="20"/>
      <c r="N2846" s="20"/>
    </row>
    <row r="2847" spans="1:14" x14ac:dyDescent="0.2">
      <c r="A2847" s="17">
        <v>46734.17</v>
      </c>
      <c r="B2847" s="17"/>
      <c r="C2847" s="17"/>
      <c r="D2847" s="17"/>
      <c r="K2847" s="20">
        <v>38506.15</v>
      </c>
      <c r="L2847" s="20"/>
      <c r="M2847" s="20"/>
      <c r="N2847" s="20"/>
    </row>
    <row r="2848" spans="1:14" x14ac:dyDescent="0.2">
      <c r="A2848" s="17">
        <v>94311.1</v>
      </c>
      <c r="B2848" s="17"/>
      <c r="C2848" s="17"/>
      <c r="D2848" s="17"/>
      <c r="K2848" s="20">
        <v>47009.79</v>
      </c>
      <c r="L2848" s="20"/>
      <c r="M2848" s="20"/>
      <c r="N2848" s="20"/>
    </row>
    <row r="2849" spans="1:14" x14ac:dyDescent="0.2">
      <c r="A2849" s="17">
        <v>56808.14</v>
      </c>
      <c r="B2849" s="17"/>
      <c r="C2849" s="17"/>
      <c r="D2849" s="17"/>
      <c r="K2849" s="20">
        <v>16646.900000000001</v>
      </c>
      <c r="L2849" s="20"/>
      <c r="M2849" s="20"/>
      <c r="N2849" s="20"/>
    </row>
    <row r="2850" spans="1:14" x14ac:dyDescent="0.2">
      <c r="A2850" s="17">
        <v>38318.379999999997</v>
      </c>
      <c r="B2850" s="17"/>
      <c r="C2850" s="17"/>
      <c r="D2850" s="17"/>
      <c r="K2850" s="20">
        <v>34778.050000000003</v>
      </c>
      <c r="L2850" s="20"/>
      <c r="M2850" s="20"/>
      <c r="N2850" s="20"/>
    </row>
    <row r="2851" spans="1:14" x14ac:dyDescent="0.2">
      <c r="A2851" s="17">
        <v>100216.9</v>
      </c>
      <c r="B2851" s="17"/>
      <c r="C2851" s="17"/>
      <c r="D2851" s="17"/>
      <c r="K2851" s="20">
        <v>71654.92</v>
      </c>
      <c r="L2851" s="20"/>
      <c r="M2851" s="20"/>
      <c r="N2851" s="20"/>
    </row>
    <row r="2852" spans="1:14" x14ac:dyDescent="0.2">
      <c r="A2852" s="17">
        <v>68073.919999999998</v>
      </c>
      <c r="B2852" s="17"/>
      <c r="C2852" s="17"/>
      <c r="D2852" s="17"/>
      <c r="K2852" s="20">
        <v>8619.6180000000004</v>
      </c>
      <c r="L2852" s="20"/>
      <c r="M2852" s="20"/>
      <c r="N2852" s="20"/>
    </row>
    <row r="2853" spans="1:14" x14ac:dyDescent="0.2">
      <c r="A2853" s="17">
        <v>17643.919999999998</v>
      </c>
      <c r="B2853" s="17"/>
      <c r="C2853" s="17"/>
      <c r="D2853" s="17"/>
      <c r="K2853" s="20">
        <v>71403</v>
      </c>
      <c r="L2853" s="20"/>
      <c r="M2853" s="20"/>
      <c r="N2853" s="20"/>
    </row>
    <row r="2854" spans="1:14" x14ac:dyDescent="0.2">
      <c r="A2854" s="17">
        <v>31343.33</v>
      </c>
      <c r="B2854" s="17"/>
      <c r="C2854" s="17"/>
      <c r="D2854" s="17"/>
      <c r="K2854" s="20">
        <v>95746.29</v>
      </c>
      <c r="L2854" s="20"/>
      <c r="M2854" s="20"/>
      <c r="N2854" s="20"/>
    </row>
    <row r="2855" spans="1:14" x14ac:dyDescent="0.2">
      <c r="A2855" s="17">
        <v>26752.69</v>
      </c>
      <c r="B2855" s="17"/>
      <c r="C2855" s="17"/>
      <c r="D2855" s="17"/>
      <c r="K2855" s="20">
        <v>42022.76</v>
      </c>
      <c r="L2855" s="20"/>
      <c r="M2855" s="20"/>
      <c r="N2855" s="20"/>
    </row>
    <row r="2856" spans="1:14" x14ac:dyDescent="0.2">
      <c r="A2856" s="17">
        <v>58151.88</v>
      </c>
      <c r="B2856" s="17"/>
      <c r="C2856" s="17"/>
      <c r="D2856" s="17"/>
      <c r="K2856" s="20">
        <v>70001.5</v>
      </c>
      <c r="L2856" s="20"/>
      <c r="M2856" s="20"/>
      <c r="N2856" s="20"/>
    </row>
    <row r="2857" spans="1:14" x14ac:dyDescent="0.2">
      <c r="A2857" s="17">
        <v>56401.84</v>
      </c>
      <c r="B2857" s="17"/>
      <c r="C2857" s="17"/>
      <c r="D2857" s="17"/>
      <c r="K2857" s="20">
        <v>84438.63</v>
      </c>
      <c r="L2857" s="20"/>
      <c r="M2857" s="20"/>
      <c r="N2857" s="20"/>
    </row>
    <row r="2858" spans="1:14" x14ac:dyDescent="0.2">
      <c r="A2858" s="17">
        <v>43760.17</v>
      </c>
      <c r="B2858" s="17"/>
      <c r="C2858" s="17"/>
      <c r="D2858" s="17"/>
      <c r="K2858" s="20">
        <v>59373.68</v>
      </c>
      <c r="L2858" s="20"/>
      <c r="M2858" s="20"/>
      <c r="N2858" s="20"/>
    </row>
    <row r="2859" spans="1:14" x14ac:dyDescent="0.2">
      <c r="A2859" s="17">
        <v>17638.95</v>
      </c>
      <c r="B2859" s="17"/>
      <c r="C2859" s="17"/>
      <c r="D2859" s="17"/>
      <c r="K2859" s="20">
        <v>71923.259999999995</v>
      </c>
      <c r="L2859" s="20"/>
      <c r="M2859" s="20"/>
      <c r="N2859" s="20"/>
    </row>
    <row r="2860" spans="1:14" x14ac:dyDescent="0.2">
      <c r="A2860" s="17">
        <v>19380.5</v>
      </c>
      <c r="B2860" s="17"/>
      <c r="C2860" s="17"/>
      <c r="D2860" s="17"/>
      <c r="K2860" s="20">
        <v>126370.6</v>
      </c>
      <c r="L2860" s="20"/>
      <c r="M2860" s="20"/>
      <c r="N2860" s="20"/>
    </row>
    <row r="2861" spans="1:14" x14ac:dyDescent="0.2">
      <c r="A2861" s="17">
        <v>94414.56</v>
      </c>
      <c r="B2861" s="17"/>
      <c r="C2861" s="17"/>
      <c r="D2861" s="17"/>
      <c r="K2861" s="20">
        <v>79083.58</v>
      </c>
      <c r="L2861" s="20"/>
      <c r="M2861" s="20"/>
      <c r="N2861" s="20"/>
    </row>
    <row r="2862" spans="1:14" x14ac:dyDescent="0.2">
      <c r="A2862" s="17">
        <v>79874.17</v>
      </c>
      <c r="B2862" s="17"/>
      <c r="C2862" s="17"/>
      <c r="D2862" s="17"/>
      <c r="K2862" s="20">
        <v>64811.71</v>
      </c>
      <c r="L2862" s="20"/>
      <c r="M2862" s="20"/>
      <c r="N2862" s="20"/>
    </row>
    <row r="2863" spans="1:14" x14ac:dyDescent="0.2">
      <c r="A2863" s="17">
        <v>54392.69</v>
      </c>
      <c r="B2863" s="17"/>
      <c r="C2863" s="17"/>
      <c r="D2863" s="17"/>
      <c r="K2863" s="20">
        <v>78285.539999999994</v>
      </c>
      <c r="L2863" s="20"/>
      <c r="M2863" s="20"/>
      <c r="N2863" s="20"/>
    </row>
    <row r="2864" spans="1:14" x14ac:dyDescent="0.2">
      <c r="A2864" s="17">
        <v>25310.14</v>
      </c>
      <c r="B2864" s="17"/>
      <c r="C2864" s="17"/>
      <c r="D2864" s="17"/>
      <c r="K2864" s="20">
        <v>73576.990000000005</v>
      </c>
      <c r="L2864" s="20"/>
      <c r="M2864" s="20"/>
      <c r="N2864" s="20"/>
    </row>
    <row r="2865" spans="1:14" x14ac:dyDescent="0.2">
      <c r="A2865" s="17">
        <v>51557.51</v>
      </c>
      <c r="B2865" s="17"/>
      <c r="C2865" s="17"/>
      <c r="D2865" s="17"/>
      <c r="K2865" s="20">
        <v>55588.83</v>
      </c>
      <c r="L2865" s="20"/>
      <c r="M2865" s="20"/>
      <c r="N2865" s="20"/>
    </row>
    <row r="2866" spans="1:14" x14ac:dyDescent="0.2">
      <c r="A2866" s="17">
        <v>15618.73</v>
      </c>
      <c r="B2866" s="17"/>
      <c r="C2866" s="17"/>
      <c r="D2866" s="17"/>
      <c r="K2866" s="20">
        <v>35967.870000000003</v>
      </c>
      <c r="L2866" s="20"/>
      <c r="M2866" s="20"/>
      <c r="N2866" s="20"/>
    </row>
    <row r="2867" spans="1:14" x14ac:dyDescent="0.2">
      <c r="A2867" s="17">
        <v>30133.200000000001</v>
      </c>
      <c r="B2867" s="17"/>
      <c r="C2867" s="17"/>
      <c r="D2867" s="17"/>
      <c r="K2867" s="20">
        <v>76583.509999999995</v>
      </c>
      <c r="L2867" s="20"/>
      <c r="M2867" s="20"/>
      <c r="N2867" s="20"/>
    </row>
    <row r="2868" spans="1:14" x14ac:dyDescent="0.2">
      <c r="A2868" s="17">
        <v>55239.14</v>
      </c>
      <c r="B2868" s="17"/>
      <c r="C2868" s="17"/>
      <c r="D2868" s="17"/>
      <c r="K2868" s="20">
        <v>18342.25</v>
      </c>
      <c r="L2868" s="20"/>
      <c r="M2868" s="20"/>
      <c r="N2868" s="20"/>
    </row>
    <row r="2869" spans="1:14" x14ac:dyDescent="0.2">
      <c r="A2869" s="17">
        <v>54537.64</v>
      </c>
      <c r="B2869" s="17"/>
      <c r="C2869" s="17"/>
      <c r="D2869" s="17"/>
      <c r="K2869" s="20">
        <v>63023.040000000001</v>
      </c>
      <c r="L2869" s="20"/>
      <c r="M2869" s="20"/>
      <c r="N2869" s="20"/>
    </row>
    <row r="2870" spans="1:14" x14ac:dyDescent="0.2">
      <c r="A2870" s="17">
        <v>100612.1</v>
      </c>
      <c r="B2870" s="17"/>
      <c r="C2870" s="17"/>
      <c r="D2870" s="17"/>
      <c r="K2870" s="20">
        <v>54549.71</v>
      </c>
      <c r="L2870" s="20"/>
      <c r="M2870" s="20"/>
      <c r="N2870" s="20"/>
    </row>
    <row r="2871" spans="1:14" x14ac:dyDescent="0.2">
      <c r="A2871" s="17">
        <v>18850</v>
      </c>
      <c r="B2871" s="17"/>
      <c r="C2871" s="17"/>
      <c r="D2871" s="17"/>
      <c r="K2871" s="20">
        <v>86176.79</v>
      </c>
      <c r="L2871" s="20"/>
      <c r="M2871" s="20"/>
      <c r="N2871" s="20"/>
    </row>
    <row r="2872" spans="1:14" x14ac:dyDescent="0.2">
      <c r="A2872" s="17">
        <v>84597.119999999995</v>
      </c>
      <c r="B2872" s="17"/>
      <c r="C2872" s="17"/>
      <c r="D2872" s="17"/>
      <c r="K2872" s="20">
        <v>95988.06</v>
      </c>
      <c r="L2872" s="20"/>
      <c r="M2872" s="20"/>
      <c r="N2872" s="20"/>
    </row>
    <row r="2873" spans="1:14" x14ac:dyDescent="0.2">
      <c r="A2873" s="17">
        <v>6416.02</v>
      </c>
      <c r="B2873" s="17"/>
      <c r="C2873" s="17"/>
      <c r="D2873" s="17"/>
      <c r="K2873" s="20">
        <v>18651.330000000002</v>
      </c>
      <c r="L2873" s="20"/>
      <c r="M2873" s="20"/>
      <c r="N2873" s="20"/>
    </row>
    <row r="2874" spans="1:14" x14ac:dyDescent="0.2">
      <c r="A2874" s="17">
        <v>22716.35</v>
      </c>
      <c r="B2874" s="17"/>
      <c r="C2874" s="17"/>
      <c r="D2874" s="17"/>
      <c r="K2874" s="20">
        <v>107640.2</v>
      </c>
      <c r="L2874" s="20"/>
      <c r="M2874" s="20"/>
      <c r="N2874" s="20"/>
    </row>
    <row r="2875" spans="1:14" x14ac:dyDescent="0.2">
      <c r="A2875" s="17">
        <v>36301.75</v>
      </c>
      <c r="B2875" s="17"/>
      <c r="C2875" s="17"/>
      <c r="D2875" s="17"/>
      <c r="K2875" s="20">
        <v>80334.899999999994</v>
      </c>
      <c r="L2875" s="20"/>
      <c r="M2875" s="20"/>
      <c r="N2875" s="20"/>
    </row>
    <row r="2876" spans="1:14" x14ac:dyDescent="0.2">
      <c r="A2876" s="17">
        <v>43434.13</v>
      </c>
      <c r="B2876" s="17"/>
      <c r="C2876" s="17"/>
      <c r="D2876" s="17"/>
      <c r="K2876" s="20">
        <v>17908.689999999999</v>
      </c>
      <c r="L2876" s="20"/>
      <c r="M2876" s="20"/>
      <c r="N2876" s="20"/>
    </row>
    <row r="2877" spans="1:14" x14ac:dyDescent="0.2">
      <c r="A2877" s="17">
        <v>23611.200000000001</v>
      </c>
      <c r="B2877" s="17"/>
      <c r="C2877" s="17"/>
      <c r="D2877" s="17"/>
      <c r="K2877" s="20">
        <v>44759.11</v>
      </c>
      <c r="L2877" s="20"/>
      <c r="M2877" s="20"/>
      <c r="N2877" s="20"/>
    </row>
    <row r="2878" spans="1:14" x14ac:dyDescent="0.2">
      <c r="A2878" s="17">
        <v>60213.5</v>
      </c>
      <c r="B2878" s="17"/>
      <c r="C2878" s="17"/>
      <c r="D2878" s="17"/>
      <c r="K2878" s="20">
        <v>100384.8</v>
      </c>
      <c r="L2878" s="20"/>
      <c r="M2878" s="20"/>
      <c r="N2878" s="20"/>
    </row>
    <row r="2879" spans="1:14" x14ac:dyDescent="0.2">
      <c r="A2879" s="17">
        <v>39665.410000000003</v>
      </c>
      <c r="B2879" s="17"/>
      <c r="C2879" s="17"/>
      <c r="D2879" s="17"/>
      <c r="K2879" s="20">
        <v>68826.429999999993</v>
      </c>
      <c r="L2879" s="20"/>
      <c r="M2879" s="20"/>
      <c r="N2879" s="20"/>
    </row>
    <row r="2880" spans="1:14" x14ac:dyDescent="0.2">
      <c r="A2880" s="17">
        <v>55516.57</v>
      </c>
      <c r="B2880" s="17"/>
      <c r="C2880" s="17"/>
      <c r="D2880" s="17"/>
      <c r="K2880" s="20">
        <v>33427.86</v>
      </c>
      <c r="L2880" s="20"/>
      <c r="M2880" s="20"/>
      <c r="N2880" s="20"/>
    </row>
    <row r="2881" spans="1:14" x14ac:dyDescent="0.2">
      <c r="A2881" s="17">
        <v>48619.98</v>
      </c>
      <c r="B2881" s="17"/>
      <c r="C2881" s="17"/>
      <c r="D2881" s="17"/>
      <c r="K2881" s="20">
        <v>89645.72</v>
      </c>
      <c r="L2881" s="20"/>
      <c r="M2881" s="20"/>
      <c r="N2881" s="20"/>
    </row>
    <row r="2882" spans="1:14" x14ac:dyDescent="0.2">
      <c r="A2882" s="17">
        <v>33069.199999999997</v>
      </c>
      <c r="B2882" s="17"/>
      <c r="C2882" s="17"/>
      <c r="D2882" s="17"/>
      <c r="K2882" s="20">
        <v>59824.65</v>
      </c>
      <c r="L2882" s="20"/>
      <c r="M2882" s="20"/>
      <c r="N2882" s="20"/>
    </row>
    <row r="2883" spans="1:14" x14ac:dyDescent="0.2">
      <c r="A2883" s="17">
        <v>88091.06</v>
      </c>
      <c r="B2883" s="17"/>
      <c r="C2883" s="17"/>
      <c r="D2883" s="17"/>
      <c r="K2883" s="20">
        <v>31695.95</v>
      </c>
      <c r="L2883" s="20"/>
      <c r="M2883" s="20"/>
      <c r="N2883" s="20"/>
    </row>
    <row r="2884" spans="1:14" x14ac:dyDescent="0.2">
      <c r="A2884" s="17">
        <v>18511.990000000002</v>
      </c>
      <c r="B2884" s="17"/>
      <c r="C2884" s="17"/>
      <c r="D2884" s="17"/>
      <c r="K2884" s="20">
        <v>63948.41</v>
      </c>
      <c r="L2884" s="20"/>
      <c r="M2884" s="20"/>
      <c r="N2884" s="20"/>
    </row>
    <row r="2885" spans="1:14" x14ac:dyDescent="0.2">
      <c r="A2885" s="17">
        <v>41619.83</v>
      </c>
      <c r="B2885" s="17"/>
      <c r="C2885" s="17"/>
      <c r="D2885" s="17"/>
      <c r="K2885" s="20">
        <v>86455.02</v>
      </c>
      <c r="L2885" s="20"/>
      <c r="M2885" s="20"/>
      <c r="N2885" s="20"/>
    </row>
    <row r="2886" spans="1:14" x14ac:dyDescent="0.2">
      <c r="A2886" s="17">
        <v>30594.54</v>
      </c>
      <c r="B2886" s="17"/>
      <c r="C2886" s="17"/>
      <c r="D2886" s="17"/>
      <c r="K2886" s="20">
        <v>59819.48</v>
      </c>
      <c r="L2886" s="20"/>
      <c r="M2886" s="20"/>
      <c r="N2886" s="20"/>
    </row>
    <row r="2887" spans="1:14" x14ac:dyDescent="0.2">
      <c r="A2887" s="17"/>
      <c r="B2887" s="17"/>
      <c r="C2887" s="17"/>
      <c r="D2887" s="17"/>
      <c r="K2887" s="20">
        <v>33609.51</v>
      </c>
      <c r="L2887" s="20"/>
      <c r="M2887" s="20"/>
      <c r="N2887" s="20"/>
    </row>
    <row r="2888" spans="1:14" x14ac:dyDescent="0.2">
      <c r="A2888" s="17">
        <v>43149.83</v>
      </c>
      <c r="B2888" s="17"/>
      <c r="C2888" s="17"/>
      <c r="D2888" s="17"/>
      <c r="K2888" s="20">
        <v>14703.09</v>
      </c>
      <c r="L2888" s="20"/>
      <c r="M2888" s="20"/>
      <c r="N2888" s="20"/>
    </row>
    <row r="2889" spans="1:14" x14ac:dyDescent="0.2">
      <c r="A2889" s="17">
        <v>17751.68</v>
      </c>
      <c r="B2889" s="17"/>
      <c r="C2889" s="17"/>
      <c r="D2889" s="17"/>
      <c r="K2889" s="20">
        <v>81069.679999999993</v>
      </c>
      <c r="L2889" s="20"/>
      <c r="M2889" s="20"/>
      <c r="N2889" s="20"/>
    </row>
    <row r="2890" spans="1:14" x14ac:dyDescent="0.2">
      <c r="A2890" s="17">
        <v>64776.79</v>
      </c>
      <c r="B2890" s="17"/>
      <c r="C2890" s="17"/>
      <c r="D2890" s="17"/>
      <c r="K2890" s="20">
        <v>150676.4</v>
      </c>
      <c r="L2890" s="20"/>
      <c r="M2890" s="20"/>
      <c r="N2890" s="20"/>
    </row>
    <row r="2891" spans="1:14" x14ac:dyDescent="0.2">
      <c r="A2891" s="17">
        <v>98551.679999999993</v>
      </c>
      <c r="B2891" s="17"/>
      <c r="C2891" s="17"/>
      <c r="D2891" s="17"/>
      <c r="K2891" s="20">
        <v>34416.629999999997</v>
      </c>
      <c r="L2891" s="20"/>
      <c r="M2891" s="20"/>
      <c r="N2891" s="20"/>
    </row>
    <row r="2892" spans="1:14" x14ac:dyDescent="0.2">
      <c r="A2892" s="17">
        <v>89816.91</v>
      </c>
      <c r="B2892" s="17"/>
      <c r="C2892" s="17"/>
      <c r="D2892" s="17"/>
      <c r="K2892" s="20">
        <v>28484.11</v>
      </c>
      <c r="L2892" s="20"/>
      <c r="M2892" s="20"/>
      <c r="N2892" s="20"/>
    </row>
    <row r="2893" spans="1:14" x14ac:dyDescent="0.2">
      <c r="A2893" s="17">
        <v>48240.27</v>
      </c>
      <c r="B2893" s="17"/>
      <c r="C2893" s="17"/>
      <c r="D2893" s="17"/>
      <c r="K2893" s="20">
        <v>85687.71</v>
      </c>
      <c r="L2893" s="20"/>
      <c r="M2893" s="20"/>
      <c r="N2893" s="20"/>
    </row>
    <row r="2894" spans="1:14" x14ac:dyDescent="0.2">
      <c r="A2894" s="17">
        <v>55361.4</v>
      </c>
      <c r="B2894" s="17"/>
      <c r="C2894" s="17"/>
      <c r="D2894" s="17"/>
      <c r="K2894" s="20">
        <v>60101.47</v>
      </c>
      <c r="L2894" s="20"/>
      <c r="M2894" s="20"/>
      <c r="N2894" s="20"/>
    </row>
    <row r="2895" spans="1:14" x14ac:dyDescent="0.2">
      <c r="A2895" s="17">
        <v>89520.49</v>
      </c>
      <c r="B2895" s="17"/>
      <c r="C2895" s="17"/>
      <c r="D2895" s="17"/>
      <c r="K2895" s="20">
        <v>102442.7</v>
      </c>
      <c r="L2895" s="20"/>
      <c r="M2895" s="20"/>
      <c r="N2895" s="20"/>
    </row>
    <row r="2896" spans="1:14" x14ac:dyDescent="0.2">
      <c r="A2896" s="17">
        <v>12940.42</v>
      </c>
      <c r="B2896" s="17"/>
      <c r="C2896" s="17"/>
      <c r="D2896" s="17"/>
      <c r="K2896" s="20">
        <v>86756.66</v>
      </c>
      <c r="L2896" s="20"/>
      <c r="M2896" s="20"/>
      <c r="N2896" s="20"/>
    </row>
    <row r="2897" spans="1:14" x14ac:dyDescent="0.2">
      <c r="A2897" s="17">
        <v>69428.08</v>
      </c>
      <c r="B2897" s="17"/>
      <c r="C2897" s="17"/>
      <c r="D2897" s="17"/>
      <c r="K2897" s="20">
        <v>63552.56</v>
      </c>
      <c r="L2897" s="20"/>
      <c r="M2897" s="20"/>
      <c r="N2897" s="20"/>
    </row>
    <row r="2898" spans="1:14" x14ac:dyDescent="0.2">
      <c r="A2898" s="17">
        <v>82824.399999999994</v>
      </c>
      <c r="B2898" s="17"/>
      <c r="C2898" s="17"/>
      <c r="D2898" s="17"/>
      <c r="K2898" s="20">
        <v>174328.8</v>
      </c>
      <c r="L2898" s="20"/>
      <c r="M2898" s="20"/>
      <c r="N2898" s="20"/>
    </row>
    <row r="2899" spans="1:14" x14ac:dyDescent="0.2">
      <c r="A2899" s="17">
        <v>70574.87</v>
      </c>
      <c r="B2899" s="17"/>
      <c r="C2899" s="17"/>
      <c r="D2899" s="17"/>
      <c r="K2899" s="20">
        <v>105687.3</v>
      </c>
      <c r="L2899" s="20"/>
      <c r="M2899" s="20"/>
      <c r="N2899" s="20"/>
    </row>
    <row r="2900" spans="1:14" x14ac:dyDescent="0.2">
      <c r="A2900" s="17">
        <v>63376.21</v>
      </c>
      <c r="B2900" s="17"/>
      <c r="C2900" s="17"/>
      <c r="D2900" s="17"/>
      <c r="K2900" s="20">
        <v>46671.8</v>
      </c>
      <c r="L2900" s="20"/>
      <c r="M2900" s="20"/>
      <c r="N2900" s="20"/>
    </row>
    <row r="2901" spans="1:14" x14ac:dyDescent="0.2">
      <c r="A2901" s="17">
        <v>49006.58</v>
      </c>
      <c r="B2901" s="17"/>
      <c r="C2901" s="17"/>
      <c r="D2901" s="17"/>
      <c r="K2901" s="20">
        <v>54227.199999999997</v>
      </c>
      <c r="L2901" s="20"/>
      <c r="M2901" s="20"/>
      <c r="N2901" s="20"/>
    </row>
    <row r="2902" spans="1:14" x14ac:dyDescent="0.2">
      <c r="A2902" s="17">
        <v>60411.63</v>
      </c>
      <c r="B2902" s="17"/>
      <c r="C2902" s="17"/>
      <c r="D2902" s="17"/>
      <c r="K2902" s="20">
        <v>89332.45</v>
      </c>
      <c r="L2902" s="20"/>
      <c r="M2902" s="20"/>
      <c r="N2902" s="20"/>
    </row>
    <row r="2903" spans="1:14" x14ac:dyDescent="0.2">
      <c r="A2903" s="17">
        <v>53169.919999999998</v>
      </c>
      <c r="B2903" s="17"/>
      <c r="C2903" s="17"/>
      <c r="D2903" s="17"/>
      <c r="K2903" s="20">
        <v>81584.789999999994</v>
      </c>
      <c r="L2903" s="20"/>
      <c r="M2903" s="20"/>
      <c r="N2903" s="20"/>
    </row>
    <row r="2904" spans="1:14" x14ac:dyDescent="0.2">
      <c r="A2904" s="17">
        <v>23684.62</v>
      </c>
      <c r="B2904" s="17"/>
      <c r="C2904" s="17"/>
      <c r="D2904" s="17"/>
      <c r="K2904" s="20">
        <v>89783.64</v>
      </c>
      <c r="L2904" s="20"/>
      <c r="M2904" s="20"/>
      <c r="N2904" s="20"/>
    </row>
    <row r="2905" spans="1:14" x14ac:dyDescent="0.2">
      <c r="A2905" s="17">
        <v>37518.97</v>
      </c>
      <c r="B2905" s="17"/>
      <c r="C2905" s="17"/>
      <c r="D2905" s="17"/>
      <c r="K2905" s="20">
        <v>75893.95</v>
      </c>
      <c r="L2905" s="20"/>
      <c r="M2905" s="20"/>
      <c r="N2905" s="20"/>
    </row>
    <row r="2906" spans="1:14" x14ac:dyDescent="0.2">
      <c r="A2906" s="17">
        <v>42551</v>
      </c>
      <c r="B2906" s="17"/>
      <c r="C2906" s="17"/>
      <c r="D2906" s="17"/>
      <c r="K2906" s="20">
        <v>48929.78</v>
      </c>
      <c r="L2906" s="20"/>
      <c r="M2906" s="20"/>
      <c r="N2906" s="20"/>
    </row>
    <row r="2907" spans="1:14" x14ac:dyDescent="0.2">
      <c r="A2907" s="17">
        <v>55799.44</v>
      </c>
      <c r="B2907" s="17"/>
      <c r="C2907" s="17"/>
      <c r="D2907" s="17"/>
      <c r="K2907" s="20">
        <v>63586.14</v>
      </c>
      <c r="L2907" s="20"/>
      <c r="M2907" s="20"/>
      <c r="N2907" s="20"/>
    </row>
    <row r="2908" spans="1:14" x14ac:dyDescent="0.2">
      <c r="A2908" s="17">
        <v>110836.9</v>
      </c>
      <c r="B2908" s="17"/>
      <c r="C2908" s="17"/>
      <c r="D2908" s="17"/>
      <c r="K2908" s="20">
        <v>63173.16</v>
      </c>
      <c r="L2908" s="20"/>
      <c r="M2908" s="20"/>
      <c r="N2908" s="20"/>
    </row>
    <row r="2909" spans="1:14" x14ac:dyDescent="0.2">
      <c r="A2909" s="17">
        <v>115459.8</v>
      </c>
      <c r="B2909" s="17"/>
      <c r="C2909" s="17"/>
      <c r="D2909" s="17"/>
      <c r="K2909" s="20">
        <v>55362.31</v>
      </c>
      <c r="L2909" s="20"/>
      <c r="M2909" s="20"/>
      <c r="N2909" s="20"/>
    </row>
    <row r="2910" spans="1:14" x14ac:dyDescent="0.2">
      <c r="A2910" s="17">
        <v>58644.75</v>
      </c>
      <c r="B2910" s="17"/>
      <c r="C2910" s="17"/>
      <c r="D2910" s="17"/>
      <c r="K2910" s="20">
        <v>88649.87</v>
      </c>
      <c r="L2910" s="20"/>
      <c r="M2910" s="20"/>
      <c r="N2910" s="20"/>
    </row>
    <row r="2911" spans="1:14" x14ac:dyDescent="0.2">
      <c r="A2911" s="17">
        <v>67301.08</v>
      </c>
      <c r="B2911" s="17"/>
      <c r="C2911" s="17"/>
      <c r="D2911" s="17"/>
      <c r="K2911" s="20">
        <v>65574.23</v>
      </c>
      <c r="L2911" s="20"/>
      <c r="M2911" s="20"/>
      <c r="N2911" s="20"/>
    </row>
    <row r="2912" spans="1:14" x14ac:dyDescent="0.2">
      <c r="A2912" s="17">
        <v>72018.679999999993</v>
      </c>
      <c r="B2912" s="17"/>
      <c r="C2912" s="17"/>
      <c r="D2912" s="17"/>
      <c r="K2912" s="20">
        <v>97583.7</v>
      </c>
      <c r="L2912" s="20"/>
      <c r="M2912" s="20"/>
      <c r="N2912" s="20"/>
    </row>
    <row r="2913" spans="1:14" x14ac:dyDescent="0.2">
      <c r="A2913" s="17">
        <v>42654.93</v>
      </c>
      <c r="B2913" s="17"/>
      <c r="C2913" s="17"/>
      <c r="D2913" s="17"/>
      <c r="K2913" s="20">
        <v>59692.63</v>
      </c>
      <c r="L2913" s="20"/>
      <c r="M2913" s="20"/>
      <c r="N2913" s="20"/>
    </row>
    <row r="2914" spans="1:14" x14ac:dyDescent="0.2">
      <c r="A2914" s="17">
        <v>32269.46</v>
      </c>
      <c r="B2914" s="17"/>
      <c r="C2914" s="17"/>
      <c r="D2914" s="17"/>
      <c r="K2914" s="20">
        <v>26283.83</v>
      </c>
      <c r="L2914" s="20"/>
      <c r="M2914" s="20"/>
      <c r="N2914" s="20"/>
    </row>
    <row r="2915" spans="1:14" x14ac:dyDescent="0.2">
      <c r="A2915" s="17">
        <v>95074.37</v>
      </c>
      <c r="B2915" s="17"/>
      <c r="C2915" s="17"/>
      <c r="D2915" s="17"/>
      <c r="K2915" s="20">
        <v>22527.25</v>
      </c>
      <c r="L2915" s="20"/>
      <c r="M2915" s="20"/>
      <c r="N2915" s="20"/>
    </row>
    <row r="2916" spans="1:14" x14ac:dyDescent="0.2">
      <c r="A2916" s="17">
        <v>59780.15</v>
      </c>
      <c r="B2916" s="17"/>
      <c r="C2916" s="17"/>
      <c r="D2916" s="17"/>
      <c r="K2916" s="20">
        <v>49086.11</v>
      </c>
      <c r="L2916" s="20"/>
      <c r="M2916" s="20"/>
      <c r="N2916" s="20"/>
    </row>
    <row r="2917" spans="1:14" x14ac:dyDescent="0.2">
      <c r="A2917" s="17">
        <v>44386.38</v>
      </c>
      <c r="B2917" s="17"/>
      <c r="C2917" s="17"/>
      <c r="D2917" s="17"/>
      <c r="K2917" s="20">
        <v>34929.69</v>
      </c>
      <c r="L2917" s="20"/>
      <c r="M2917" s="20"/>
      <c r="N2917" s="20"/>
    </row>
    <row r="2918" spans="1:14" x14ac:dyDescent="0.2">
      <c r="A2918" s="17">
        <v>88235.7</v>
      </c>
      <c r="B2918" s="17"/>
      <c r="C2918" s="17"/>
      <c r="D2918" s="17"/>
      <c r="K2918" s="20">
        <v>40563.15</v>
      </c>
      <c r="L2918" s="20"/>
      <c r="M2918" s="20"/>
      <c r="N2918" s="20"/>
    </row>
    <row r="2919" spans="1:14" x14ac:dyDescent="0.2">
      <c r="A2919" s="17">
        <v>88410.34</v>
      </c>
      <c r="B2919" s="17"/>
      <c r="C2919" s="17"/>
      <c r="D2919" s="17"/>
      <c r="K2919" s="20">
        <v>9965.5709999999999</v>
      </c>
      <c r="L2919" s="20"/>
      <c r="M2919" s="20"/>
      <c r="N2919" s="20"/>
    </row>
    <row r="2920" spans="1:14" x14ac:dyDescent="0.2">
      <c r="A2920" s="17">
        <v>50516.95</v>
      </c>
      <c r="B2920" s="17"/>
      <c r="C2920" s="17"/>
      <c r="D2920" s="17"/>
      <c r="K2920" s="20">
        <v>189328.5</v>
      </c>
      <c r="L2920" s="20"/>
      <c r="M2920" s="20"/>
      <c r="N2920" s="20"/>
    </row>
    <row r="2921" spans="1:14" x14ac:dyDescent="0.2">
      <c r="A2921" s="17">
        <v>72849.39</v>
      </c>
      <c r="B2921" s="17"/>
      <c r="C2921" s="17"/>
      <c r="D2921" s="17"/>
      <c r="K2921" s="20">
        <v>10716.06</v>
      </c>
      <c r="L2921" s="20"/>
      <c r="M2921" s="20"/>
      <c r="N2921" s="20"/>
    </row>
    <row r="2922" spans="1:14" x14ac:dyDescent="0.2">
      <c r="A2922" s="17">
        <v>40185.129999999997</v>
      </c>
      <c r="B2922" s="17"/>
      <c r="C2922" s="17"/>
      <c r="D2922" s="17"/>
      <c r="K2922" s="20">
        <v>76999.91</v>
      </c>
      <c r="L2922" s="20"/>
      <c r="M2922" s="20"/>
      <c r="N2922" s="20"/>
    </row>
    <row r="2923" spans="1:14" x14ac:dyDescent="0.2">
      <c r="A2923" s="17">
        <v>32532.73</v>
      </c>
      <c r="B2923" s="17"/>
      <c r="C2923" s="17"/>
      <c r="D2923" s="17"/>
      <c r="K2923" s="20">
        <v>88489.09</v>
      </c>
      <c r="L2923" s="20"/>
      <c r="M2923" s="20"/>
      <c r="N2923" s="20"/>
    </row>
    <row r="2924" spans="1:14" x14ac:dyDescent="0.2">
      <c r="A2924" s="17">
        <v>53671.88</v>
      </c>
      <c r="B2924" s="17"/>
      <c r="C2924" s="17"/>
      <c r="D2924" s="17"/>
      <c r="K2924" s="20">
        <v>42507.38</v>
      </c>
      <c r="L2924" s="20"/>
      <c r="M2924" s="20"/>
      <c r="N2924" s="20"/>
    </row>
    <row r="2925" spans="1:14" x14ac:dyDescent="0.2">
      <c r="A2925" s="17">
        <v>47179.27</v>
      </c>
      <c r="B2925" s="17"/>
      <c r="C2925" s="17"/>
      <c r="D2925" s="17"/>
      <c r="K2925" s="20">
        <v>55033.54</v>
      </c>
      <c r="L2925" s="20"/>
      <c r="M2925" s="20"/>
      <c r="N2925" s="20"/>
    </row>
    <row r="2926" spans="1:14" x14ac:dyDescent="0.2">
      <c r="A2926" s="17">
        <v>43776.76</v>
      </c>
      <c r="B2926" s="17"/>
      <c r="C2926" s="17"/>
      <c r="D2926" s="17"/>
      <c r="K2926" s="20">
        <v>85381.1</v>
      </c>
      <c r="L2926" s="20"/>
      <c r="M2926" s="20"/>
      <c r="N2926" s="20"/>
    </row>
    <row r="2927" spans="1:14" x14ac:dyDescent="0.2">
      <c r="A2927" s="17">
        <v>86274.22</v>
      </c>
      <c r="B2927" s="17"/>
      <c r="C2927" s="17"/>
      <c r="D2927" s="17"/>
      <c r="K2927" s="20">
        <v>245494.5</v>
      </c>
      <c r="L2927" s="20"/>
      <c r="M2927" s="20"/>
      <c r="N2927" s="20"/>
    </row>
    <row r="2928" spans="1:14" x14ac:dyDescent="0.2">
      <c r="A2928" s="17">
        <v>116907.9</v>
      </c>
      <c r="B2928" s="17"/>
      <c r="C2928" s="17"/>
      <c r="D2928" s="17"/>
      <c r="K2928" s="20">
        <v>67114.080000000002</v>
      </c>
      <c r="L2928" s="20"/>
      <c r="M2928" s="20"/>
      <c r="N2928" s="20"/>
    </row>
    <row r="2929" spans="1:14" x14ac:dyDescent="0.2">
      <c r="A2929" s="17">
        <v>66619.94</v>
      </c>
      <c r="B2929" s="17"/>
      <c r="C2929" s="17"/>
      <c r="D2929" s="17"/>
      <c r="K2929" s="20">
        <v>104090.3</v>
      </c>
      <c r="L2929" s="20"/>
      <c r="M2929" s="20"/>
      <c r="N2929" s="20"/>
    </row>
    <row r="2930" spans="1:14" x14ac:dyDescent="0.2">
      <c r="A2930" s="17">
        <v>52815.360000000001</v>
      </c>
      <c r="B2930" s="17"/>
      <c r="C2930" s="17"/>
      <c r="D2930" s="17"/>
      <c r="K2930" s="20">
        <v>45457.3</v>
      </c>
      <c r="L2930" s="20"/>
      <c r="M2930" s="20"/>
      <c r="N2930" s="20"/>
    </row>
    <row r="2931" spans="1:14" x14ac:dyDescent="0.2">
      <c r="A2931" s="17">
        <v>153147</v>
      </c>
      <c r="B2931" s="17"/>
      <c r="C2931" s="17"/>
      <c r="D2931" s="17"/>
      <c r="K2931" s="20">
        <v>99541.83</v>
      </c>
      <c r="L2931" s="20"/>
      <c r="M2931" s="20"/>
      <c r="N2931" s="20"/>
    </row>
    <row r="2932" spans="1:14" x14ac:dyDescent="0.2">
      <c r="A2932" s="17">
        <v>30854.79</v>
      </c>
      <c r="B2932" s="17"/>
      <c r="C2932" s="17"/>
      <c r="D2932" s="17"/>
      <c r="K2932" s="20">
        <v>108161.2</v>
      </c>
      <c r="L2932" s="20"/>
      <c r="M2932" s="20"/>
      <c r="N2932" s="20"/>
    </row>
    <row r="2933" spans="1:14" x14ac:dyDescent="0.2">
      <c r="A2933" s="17">
        <v>68238.92</v>
      </c>
      <c r="B2933" s="17"/>
      <c r="C2933" s="17"/>
      <c r="D2933" s="17"/>
      <c r="K2933" s="20">
        <v>36417.32</v>
      </c>
      <c r="L2933" s="20"/>
      <c r="M2933" s="20"/>
      <c r="N2933" s="20"/>
    </row>
    <row r="2934" spans="1:14" x14ac:dyDescent="0.2">
      <c r="A2934" s="17">
        <v>19911.95</v>
      </c>
      <c r="B2934" s="17"/>
      <c r="C2934" s="17"/>
      <c r="D2934" s="17"/>
      <c r="K2934" s="20">
        <v>26562.22</v>
      </c>
      <c r="L2934" s="20"/>
      <c r="M2934" s="20"/>
      <c r="N2934" s="20"/>
    </row>
    <row r="2935" spans="1:14" x14ac:dyDescent="0.2">
      <c r="A2935" s="17">
        <v>88109.32</v>
      </c>
      <c r="B2935" s="17"/>
      <c r="C2935" s="17"/>
      <c r="D2935" s="17"/>
      <c r="K2935" s="20">
        <v>99111.46</v>
      </c>
      <c r="L2935" s="20"/>
      <c r="M2935" s="20"/>
      <c r="N2935" s="20"/>
    </row>
    <row r="2936" spans="1:14" x14ac:dyDescent="0.2">
      <c r="A2936" s="17">
        <v>231522.7</v>
      </c>
      <c r="B2936" s="17"/>
      <c r="C2936" s="17"/>
      <c r="D2936" s="17"/>
      <c r="K2936" s="20">
        <v>114115.3</v>
      </c>
      <c r="L2936" s="20"/>
      <c r="M2936" s="20"/>
      <c r="N2936" s="20"/>
    </row>
    <row r="2937" spans="1:14" x14ac:dyDescent="0.2">
      <c r="A2937" s="17">
        <v>80505.25</v>
      </c>
      <c r="B2937" s="17"/>
      <c r="C2937" s="17"/>
      <c r="D2937" s="17"/>
      <c r="K2937" s="20">
        <v>31163.43</v>
      </c>
      <c r="L2937" s="20"/>
      <c r="M2937" s="20"/>
      <c r="N2937" s="20"/>
    </row>
    <row r="2938" spans="1:14" x14ac:dyDescent="0.2">
      <c r="A2938" s="17">
        <v>147650.6</v>
      </c>
      <c r="B2938" s="17"/>
      <c r="C2938" s="17"/>
      <c r="D2938" s="17"/>
      <c r="K2938" s="20">
        <v>52128.95</v>
      </c>
      <c r="L2938" s="20"/>
      <c r="M2938" s="20"/>
      <c r="N2938" s="20"/>
    </row>
    <row r="2939" spans="1:14" x14ac:dyDescent="0.2">
      <c r="A2939" s="17">
        <v>29808.42</v>
      </c>
      <c r="B2939" s="17"/>
      <c r="C2939" s="17"/>
      <c r="D2939" s="17"/>
      <c r="K2939" s="20">
        <v>38703.56</v>
      </c>
      <c r="L2939" s="20"/>
      <c r="M2939" s="20"/>
      <c r="N2939" s="20"/>
    </row>
    <row r="2940" spans="1:14" x14ac:dyDescent="0.2">
      <c r="A2940" s="17">
        <v>110604.6</v>
      </c>
      <c r="B2940" s="17"/>
      <c r="C2940" s="17"/>
      <c r="D2940" s="17"/>
      <c r="K2940" s="20">
        <v>70253.73</v>
      </c>
      <c r="L2940" s="20"/>
      <c r="M2940" s="20"/>
      <c r="N2940" s="20"/>
    </row>
    <row r="2941" spans="1:14" x14ac:dyDescent="0.2">
      <c r="A2941" s="17">
        <v>76657.539999999994</v>
      </c>
      <c r="B2941" s="17"/>
      <c r="C2941" s="17"/>
      <c r="D2941" s="17"/>
      <c r="K2941" s="20">
        <v>40625.78</v>
      </c>
      <c r="L2941" s="20"/>
      <c r="M2941" s="20"/>
      <c r="N2941" s="20"/>
    </row>
    <row r="2942" spans="1:14" x14ac:dyDescent="0.2">
      <c r="A2942" s="17">
        <v>39816.949999999997</v>
      </c>
      <c r="B2942" s="17"/>
      <c r="C2942" s="17"/>
      <c r="D2942" s="17"/>
      <c r="K2942" s="20">
        <v>113557.7</v>
      </c>
      <c r="L2942" s="20"/>
      <c r="M2942" s="20"/>
      <c r="N2942" s="20"/>
    </row>
    <row r="2943" spans="1:14" x14ac:dyDescent="0.2">
      <c r="A2943" s="17">
        <v>66710.64</v>
      </c>
      <c r="B2943" s="17"/>
      <c r="C2943" s="17"/>
      <c r="D2943" s="17"/>
      <c r="K2943" s="20">
        <v>76975.59</v>
      </c>
      <c r="L2943" s="20"/>
      <c r="M2943" s="20"/>
      <c r="N2943" s="20"/>
    </row>
    <row r="2944" spans="1:14" x14ac:dyDescent="0.2">
      <c r="A2944" s="17">
        <v>50475.92</v>
      </c>
      <c r="B2944" s="17"/>
      <c r="C2944" s="17"/>
      <c r="D2944" s="17"/>
      <c r="K2944" s="20">
        <v>91332.54</v>
      </c>
      <c r="L2944" s="20"/>
      <c r="M2944" s="20"/>
      <c r="N2944" s="20"/>
    </row>
    <row r="2945" spans="1:14" x14ac:dyDescent="0.2">
      <c r="A2945" s="17">
        <v>77203.679999999993</v>
      </c>
      <c r="B2945" s="17"/>
      <c r="C2945" s="17"/>
      <c r="D2945" s="17"/>
      <c r="K2945" s="20">
        <v>86581.23</v>
      </c>
      <c r="L2945" s="20"/>
      <c r="M2945" s="20"/>
      <c r="N2945" s="20"/>
    </row>
    <row r="2946" spans="1:14" x14ac:dyDescent="0.2">
      <c r="A2946" s="17">
        <v>49924.68</v>
      </c>
      <c r="B2946" s="17"/>
      <c r="C2946" s="17"/>
      <c r="D2946" s="17"/>
      <c r="K2946" s="20">
        <v>68417.63</v>
      </c>
      <c r="L2946" s="20"/>
      <c r="M2946" s="20"/>
      <c r="N2946" s="20"/>
    </row>
    <row r="2947" spans="1:14" x14ac:dyDescent="0.2">
      <c r="A2947" s="17">
        <v>54975.71</v>
      </c>
      <c r="B2947" s="17"/>
      <c r="C2947" s="17"/>
      <c r="D2947" s="17"/>
      <c r="K2947" s="20">
        <v>88591.35</v>
      </c>
      <c r="L2947" s="20"/>
      <c r="M2947" s="20"/>
      <c r="N2947" s="20"/>
    </row>
    <row r="2948" spans="1:14" x14ac:dyDescent="0.2">
      <c r="A2948" s="17">
        <v>73936.100000000006</v>
      </c>
      <c r="B2948" s="17"/>
      <c r="C2948" s="17"/>
      <c r="D2948" s="17"/>
      <c r="K2948" s="20">
        <v>74914.39</v>
      </c>
      <c r="L2948" s="20"/>
      <c r="M2948" s="20"/>
      <c r="N2948" s="20"/>
    </row>
    <row r="2949" spans="1:14" x14ac:dyDescent="0.2">
      <c r="A2949" s="17">
        <v>57231.199999999997</v>
      </c>
      <c r="B2949" s="17"/>
      <c r="C2949" s="17"/>
      <c r="D2949" s="17"/>
      <c r="K2949" s="20">
        <v>50818.2</v>
      </c>
      <c r="L2949" s="20"/>
      <c r="M2949" s="20"/>
      <c r="N2949" s="20"/>
    </row>
    <row r="2950" spans="1:14" x14ac:dyDescent="0.2">
      <c r="A2950" s="17">
        <v>45317.57</v>
      </c>
      <c r="B2950" s="17"/>
      <c r="C2950" s="17"/>
      <c r="D2950" s="17"/>
      <c r="K2950" s="20">
        <v>40344.589999999997</v>
      </c>
      <c r="L2950" s="20"/>
      <c r="M2950" s="20"/>
      <c r="N2950" s="20"/>
    </row>
    <row r="2951" spans="1:14" x14ac:dyDescent="0.2">
      <c r="A2951" s="17">
        <v>42587.48</v>
      </c>
      <c r="B2951" s="17"/>
      <c r="C2951" s="17"/>
      <c r="D2951" s="17"/>
      <c r="K2951" s="20">
        <v>95289.56</v>
      </c>
      <c r="L2951" s="20"/>
      <c r="M2951" s="20"/>
      <c r="N2951" s="20"/>
    </row>
    <row r="2952" spans="1:14" x14ac:dyDescent="0.2">
      <c r="A2952" s="17">
        <v>33437.78</v>
      </c>
      <c r="B2952" s="17"/>
      <c r="C2952" s="17"/>
      <c r="D2952" s="17"/>
      <c r="K2952" s="20">
        <v>30150.2</v>
      </c>
      <c r="L2952" s="20"/>
      <c r="M2952" s="20"/>
      <c r="N2952" s="20"/>
    </row>
    <row r="2953" spans="1:14" x14ac:dyDescent="0.2">
      <c r="A2953" s="17">
        <v>48501.14</v>
      </c>
      <c r="B2953" s="17"/>
      <c r="C2953" s="17"/>
      <c r="D2953" s="17"/>
      <c r="K2953" s="20">
        <v>47828.88</v>
      </c>
      <c r="L2953" s="20"/>
      <c r="M2953" s="20"/>
      <c r="N2953" s="20"/>
    </row>
    <row r="2954" spans="1:14" x14ac:dyDescent="0.2">
      <c r="A2954" s="17">
        <v>43090.11</v>
      </c>
      <c r="B2954" s="17"/>
      <c r="C2954" s="17"/>
      <c r="D2954" s="17"/>
      <c r="K2954" s="20">
        <v>39881.760000000002</v>
      </c>
      <c r="L2954" s="20"/>
      <c r="M2954" s="20"/>
      <c r="N2954" s="20"/>
    </row>
    <row r="2955" spans="1:14" x14ac:dyDescent="0.2">
      <c r="A2955" s="17">
        <v>37603.21</v>
      </c>
      <c r="B2955" s="17"/>
      <c r="C2955" s="17"/>
      <c r="D2955" s="17"/>
      <c r="K2955" s="20">
        <v>24658.28</v>
      </c>
      <c r="L2955" s="20"/>
      <c r="M2955" s="20"/>
      <c r="N2955" s="20"/>
    </row>
    <row r="2956" spans="1:14" x14ac:dyDescent="0.2">
      <c r="A2956" s="17">
        <v>28179.41</v>
      </c>
      <c r="B2956" s="17"/>
      <c r="C2956" s="17"/>
      <c r="D2956" s="17"/>
      <c r="K2956" s="20">
        <v>103482.6</v>
      </c>
      <c r="L2956" s="20"/>
      <c r="M2956" s="20"/>
      <c r="N2956" s="20"/>
    </row>
    <row r="2957" spans="1:14" x14ac:dyDescent="0.2">
      <c r="A2957" s="17">
        <v>50165.15</v>
      </c>
      <c r="B2957" s="17"/>
      <c r="C2957" s="17"/>
      <c r="D2957" s="17"/>
      <c r="K2957" s="20">
        <v>63540.31</v>
      </c>
      <c r="L2957" s="20"/>
      <c r="M2957" s="20"/>
      <c r="N2957" s="20"/>
    </row>
    <row r="2958" spans="1:14" x14ac:dyDescent="0.2">
      <c r="A2958" s="17">
        <v>92143.22</v>
      </c>
      <c r="B2958" s="17"/>
      <c r="C2958" s="17"/>
      <c r="D2958" s="17"/>
      <c r="K2958" s="20">
        <v>60817.86</v>
      </c>
      <c r="L2958" s="20"/>
      <c r="M2958" s="20"/>
      <c r="N2958" s="20"/>
    </row>
    <row r="2959" spans="1:14" x14ac:dyDescent="0.2">
      <c r="A2959" s="17">
        <v>66637.78</v>
      </c>
      <c r="B2959" s="17"/>
      <c r="C2959" s="17"/>
      <c r="D2959" s="17"/>
      <c r="K2959" s="20">
        <v>107286.7</v>
      </c>
      <c r="L2959" s="20"/>
      <c r="M2959" s="20"/>
      <c r="N2959" s="20"/>
    </row>
    <row r="2960" spans="1:14" x14ac:dyDescent="0.2">
      <c r="A2960" s="17">
        <v>38100.81</v>
      </c>
      <c r="B2960" s="17"/>
      <c r="C2960" s="17"/>
      <c r="D2960" s="17"/>
      <c r="K2960" s="20">
        <v>44903.26</v>
      </c>
      <c r="L2960" s="20"/>
      <c r="M2960" s="20"/>
      <c r="N2960" s="20"/>
    </row>
    <row r="2961" spans="1:14" x14ac:dyDescent="0.2">
      <c r="A2961" s="17">
        <v>158956.70000000001</v>
      </c>
      <c r="B2961" s="17"/>
      <c r="C2961" s="17"/>
      <c r="D2961" s="17"/>
      <c r="K2961" s="20">
        <v>61976.63</v>
      </c>
      <c r="L2961" s="20"/>
      <c r="M2961" s="20"/>
      <c r="N2961" s="20"/>
    </row>
    <row r="2962" spans="1:14" x14ac:dyDescent="0.2">
      <c r="A2962" s="17">
        <v>42112.639999999999</v>
      </c>
      <c r="B2962" s="17"/>
      <c r="C2962" s="17"/>
      <c r="D2962" s="17"/>
      <c r="K2962" s="20">
        <v>63677.81</v>
      </c>
      <c r="L2962" s="20"/>
      <c r="M2962" s="20"/>
      <c r="N2962" s="20"/>
    </row>
    <row r="2963" spans="1:14" x14ac:dyDescent="0.2">
      <c r="A2963" s="17">
        <v>118051.8</v>
      </c>
      <c r="B2963" s="17"/>
      <c r="C2963" s="17"/>
      <c r="D2963" s="17"/>
      <c r="K2963" s="20">
        <v>103533</v>
      </c>
      <c r="L2963" s="20"/>
      <c r="M2963" s="20"/>
      <c r="N2963" s="20"/>
    </row>
    <row r="2964" spans="1:14" x14ac:dyDescent="0.2">
      <c r="A2964" s="17">
        <v>46502.83</v>
      </c>
      <c r="B2964" s="17"/>
      <c r="C2964" s="17"/>
      <c r="D2964" s="17"/>
      <c r="K2964" s="20">
        <v>38209.040000000001</v>
      </c>
      <c r="L2964" s="20"/>
      <c r="M2964" s="20"/>
      <c r="N2964" s="20"/>
    </row>
    <row r="2965" spans="1:14" x14ac:dyDescent="0.2">
      <c r="A2965" s="17">
        <v>89107.11</v>
      </c>
      <c r="B2965" s="17"/>
      <c r="C2965" s="17"/>
      <c r="D2965" s="17"/>
      <c r="K2965" s="20">
        <v>82196.460000000006</v>
      </c>
      <c r="L2965" s="20"/>
      <c r="M2965" s="20"/>
      <c r="N2965" s="20"/>
    </row>
    <row r="2966" spans="1:14" x14ac:dyDescent="0.2">
      <c r="A2966" s="17">
        <v>55321.440000000002</v>
      </c>
      <c r="B2966" s="17"/>
      <c r="C2966" s="17"/>
      <c r="D2966" s="17"/>
      <c r="K2966" s="20">
        <v>95782.83</v>
      </c>
      <c r="L2966" s="20"/>
      <c r="M2966" s="20"/>
      <c r="N2966" s="20"/>
    </row>
    <row r="2967" spans="1:14" x14ac:dyDescent="0.2">
      <c r="A2967" s="17">
        <v>61728.56</v>
      </c>
      <c r="B2967" s="17"/>
      <c r="C2967" s="17"/>
      <c r="D2967" s="17"/>
      <c r="K2967" s="20">
        <v>134046.5</v>
      </c>
      <c r="L2967" s="20"/>
      <c r="M2967" s="20"/>
      <c r="N2967" s="20"/>
    </row>
    <row r="2968" spans="1:14" x14ac:dyDescent="0.2">
      <c r="A2968" s="17">
        <v>30551.599999999999</v>
      </c>
      <c r="B2968" s="17"/>
      <c r="C2968" s="17"/>
      <c r="D2968" s="17"/>
      <c r="K2968" s="20">
        <v>54290.7</v>
      </c>
      <c r="L2968" s="20"/>
      <c r="M2968" s="20"/>
      <c r="N2968" s="20"/>
    </row>
    <row r="2969" spans="1:14" x14ac:dyDescent="0.2">
      <c r="A2969" s="17">
        <v>75490.19</v>
      </c>
      <c r="B2969" s="17"/>
      <c r="C2969" s="17"/>
      <c r="D2969" s="17"/>
      <c r="K2969" s="20">
        <v>76698.83</v>
      </c>
      <c r="L2969" s="20"/>
      <c r="M2969" s="20"/>
      <c r="N2969" s="20"/>
    </row>
    <row r="2970" spans="1:14" x14ac:dyDescent="0.2">
      <c r="A2970" s="17">
        <v>21726.720000000001</v>
      </c>
      <c r="B2970" s="17"/>
      <c r="C2970" s="17"/>
      <c r="D2970" s="17"/>
      <c r="K2970" s="20">
        <v>82691.8</v>
      </c>
      <c r="L2970" s="20"/>
      <c r="M2970" s="20"/>
      <c r="N2970" s="20"/>
    </row>
    <row r="2971" spans="1:14" x14ac:dyDescent="0.2">
      <c r="A2971" s="17">
        <v>62647.02</v>
      </c>
      <c r="B2971" s="17"/>
      <c r="C2971" s="17"/>
      <c r="D2971" s="17"/>
      <c r="K2971" s="20">
        <v>15196.78</v>
      </c>
      <c r="L2971" s="20"/>
      <c r="M2971" s="20"/>
      <c r="N2971" s="20"/>
    </row>
    <row r="2972" spans="1:14" x14ac:dyDescent="0.2">
      <c r="A2972" s="17">
        <v>72573.81</v>
      </c>
      <c r="B2972" s="17"/>
      <c r="C2972" s="17"/>
      <c r="D2972" s="17"/>
      <c r="K2972" s="20">
        <v>144327.70000000001</v>
      </c>
      <c r="L2972" s="20"/>
      <c r="M2972" s="20"/>
      <c r="N2972" s="20"/>
    </row>
    <row r="2973" spans="1:14" x14ac:dyDescent="0.2">
      <c r="A2973" s="17">
        <v>62734.16</v>
      </c>
      <c r="B2973" s="17"/>
      <c r="C2973" s="17"/>
      <c r="D2973" s="17"/>
      <c r="K2973" s="20">
        <v>54377.62</v>
      </c>
      <c r="L2973" s="20"/>
      <c r="M2973" s="20"/>
      <c r="N2973" s="20"/>
    </row>
    <row r="2974" spans="1:14" x14ac:dyDescent="0.2">
      <c r="A2974" s="17">
        <v>93263.13</v>
      </c>
      <c r="B2974" s="17"/>
      <c r="C2974" s="17"/>
      <c r="D2974" s="17"/>
      <c r="K2974" s="20">
        <v>62633.21</v>
      </c>
      <c r="L2974" s="20"/>
      <c r="M2974" s="20"/>
      <c r="N2974" s="20"/>
    </row>
    <row r="2975" spans="1:14" x14ac:dyDescent="0.2">
      <c r="A2975" s="17">
        <v>40842.71</v>
      </c>
      <c r="B2975" s="17"/>
      <c r="C2975" s="17"/>
      <c r="D2975" s="17"/>
      <c r="K2975" s="20">
        <v>55226.8</v>
      </c>
      <c r="L2975" s="20"/>
      <c r="M2975" s="20"/>
      <c r="N2975" s="20"/>
    </row>
    <row r="2976" spans="1:14" x14ac:dyDescent="0.2">
      <c r="A2976" s="17">
        <v>60940.800000000003</v>
      </c>
      <c r="B2976" s="17"/>
      <c r="C2976" s="17"/>
      <c r="D2976" s="17"/>
      <c r="K2976" s="20">
        <v>62678.84</v>
      </c>
      <c r="L2976" s="20"/>
      <c r="M2976" s="20"/>
      <c r="N2976" s="20"/>
    </row>
    <row r="2977" spans="1:14" x14ac:dyDescent="0.2">
      <c r="A2977" s="17">
        <v>59003.26</v>
      </c>
      <c r="B2977" s="17"/>
      <c r="C2977" s="17"/>
      <c r="D2977" s="17"/>
      <c r="K2977" s="20">
        <v>73759.73</v>
      </c>
      <c r="L2977" s="20"/>
      <c r="M2977" s="20"/>
      <c r="N2977" s="20"/>
    </row>
    <row r="2978" spans="1:14" x14ac:dyDescent="0.2">
      <c r="A2978" s="17">
        <v>104964.1</v>
      </c>
      <c r="B2978" s="17"/>
      <c r="C2978" s="17"/>
      <c r="D2978" s="17"/>
      <c r="K2978" s="20">
        <v>116076.7</v>
      </c>
      <c r="L2978" s="20"/>
      <c r="M2978" s="20"/>
      <c r="N2978" s="20"/>
    </row>
    <row r="2979" spans="1:14" x14ac:dyDescent="0.2">
      <c r="A2979" s="17">
        <v>54144.88</v>
      </c>
      <c r="B2979" s="17"/>
      <c r="C2979" s="17"/>
      <c r="D2979" s="17"/>
      <c r="K2979" s="20">
        <v>97916.06</v>
      </c>
      <c r="L2979" s="20"/>
      <c r="M2979" s="20"/>
      <c r="N2979" s="20"/>
    </row>
    <row r="2980" spans="1:14" x14ac:dyDescent="0.2">
      <c r="A2980" s="17">
        <v>138564.9</v>
      </c>
      <c r="B2980" s="17"/>
      <c r="C2980" s="17"/>
      <c r="D2980" s="17"/>
      <c r="K2980" s="20">
        <v>12386.65</v>
      </c>
      <c r="L2980" s="20"/>
      <c r="M2980" s="20"/>
      <c r="N2980" s="20"/>
    </row>
    <row r="2981" spans="1:14" x14ac:dyDescent="0.2">
      <c r="A2981" s="17">
        <v>44111.3</v>
      </c>
      <c r="B2981" s="17"/>
      <c r="C2981" s="17"/>
      <c r="D2981" s="17"/>
      <c r="K2981" s="20">
        <v>48741.11</v>
      </c>
      <c r="L2981" s="20"/>
      <c r="M2981" s="20"/>
      <c r="N2981" s="20"/>
    </row>
    <row r="2982" spans="1:14" x14ac:dyDescent="0.2">
      <c r="A2982" s="17">
        <v>56355.66</v>
      </c>
      <c r="B2982" s="17"/>
      <c r="C2982" s="17"/>
      <c r="D2982" s="17"/>
      <c r="K2982" s="20">
        <v>46083.56</v>
      </c>
      <c r="L2982" s="20"/>
      <c r="M2982" s="20"/>
      <c r="N2982" s="20"/>
    </row>
    <row r="2983" spans="1:14" x14ac:dyDescent="0.2">
      <c r="A2983" s="17">
        <v>27551.1</v>
      </c>
      <c r="B2983" s="17"/>
      <c r="C2983" s="17"/>
      <c r="D2983" s="17"/>
      <c r="K2983" s="20">
        <v>99826.15</v>
      </c>
      <c r="L2983" s="20"/>
      <c r="M2983" s="20"/>
      <c r="N2983" s="20"/>
    </row>
    <row r="2984" spans="1:14" x14ac:dyDescent="0.2">
      <c r="A2984" s="17">
        <v>63105.89</v>
      </c>
      <c r="B2984" s="17"/>
      <c r="C2984" s="17"/>
      <c r="D2984" s="17"/>
      <c r="K2984" s="20">
        <v>84028.23</v>
      </c>
      <c r="L2984" s="20"/>
      <c r="M2984" s="20"/>
      <c r="N2984" s="20"/>
    </row>
    <row r="2985" spans="1:14" x14ac:dyDescent="0.2">
      <c r="A2985" s="17">
        <v>98611.41</v>
      </c>
      <c r="B2985" s="17"/>
      <c r="C2985" s="17"/>
      <c r="D2985" s="17"/>
      <c r="K2985" s="20">
        <v>83080.95</v>
      </c>
      <c r="L2985" s="20"/>
      <c r="M2985" s="20"/>
      <c r="N2985" s="20"/>
    </row>
    <row r="2986" spans="1:14" x14ac:dyDescent="0.2">
      <c r="A2986" s="17">
        <v>35689.08</v>
      </c>
      <c r="B2986" s="17"/>
      <c r="C2986" s="17"/>
      <c r="D2986" s="17"/>
      <c r="K2986" s="20">
        <v>126140.2</v>
      </c>
      <c r="L2986" s="20"/>
      <c r="M2986" s="20"/>
      <c r="N2986" s="20"/>
    </row>
    <row r="2987" spans="1:14" x14ac:dyDescent="0.2">
      <c r="A2987" s="17">
        <v>106677.8</v>
      </c>
      <c r="B2987" s="17"/>
      <c r="C2987" s="17"/>
      <c r="D2987" s="17"/>
      <c r="K2987" s="20">
        <v>80725.009999999995</v>
      </c>
      <c r="L2987" s="20"/>
      <c r="M2987" s="20"/>
      <c r="N2987" s="20"/>
    </row>
    <row r="2988" spans="1:14" x14ac:dyDescent="0.2">
      <c r="A2988" s="17">
        <v>62929.49</v>
      </c>
      <c r="B2988" s="17"/>
      <c r="C2988" s="17"/>
      <c r="D2988" s="17"/>
      <c r="K2988" s="20">
        <v>45768.92</v>
      </c>
      <c r="L2988" s="20"/>
      <c r="M2988" s="20"/>
      <c r="N2988" s="20"/>
    </row>
    <row r="2989" spans="1:14" x14ac:dyDescent="0.2">
      <c r="A2989" s="17">
        <v>40782.86</v>
      </c>
      <c r="B2989" s="17"/>
      <c r="C2989" s="17"/>
      <c r="D2989" s="17"/>
      <c r="K2989" s="20">
        <v>50294.29</v>
      </c>
      <c r="L2989" s="20"/>
      <c r="M2989" s="20"/>
      <c r="N2989" s="20"/>
    </row>
    <row r="2990" spans="1:14" x14ac:dyDescent="0.2">
      <c r="A2990" s="17">
        <v>62931.53</v>
      </c>
      <c r="B2990" s="17"/>
      <c r="C2990" s="17"/>
      <c r="D2990" s="17"/>
      <c r="K2990" s="20">
        <v>53022.720000000001</v>
      </c>
      <c r="L2990" s="20"/>
      <c r="M2990" s="20"/>
      <c r="N2990" s="20"/>
    </row>
    <row r="2991" spans="1:14" x14ac:dyDescent="0.2">
      <c r="A2991" s="17">
        <v>5901.625</v>
      </c>
      <c r="B2991" s="17"/>
      <c r="C2991" s="17"/>
      <c r="D2991" s="17"/>
      <c r="K2991" s="20">
        <v>68570.95</v>
      </c>
      <c r="L2991" s="20"/>
      <c r="M2991" s="20"/>
      <c r="N2991" s="20"/>
    </row>
    <row r="2992" spans="1:14" x14ac:dyDescent="0.2">
      <c r="A2992" s="17">
        <v>72816.81</v>
      </c>
      <c r="B2992" s="17"/>
      <c r="C2992" s="17"/>
      <c r="D2992" s="17"/>
      <c r="K2992" s="20">
        <v>110352.1</v>
      </c>
      <c r="L2992" s="20"/>
      <c r="M2992" s="20"/>
      <c r="N2992" s="20"/>
    </row>
    <row r="2993" spans="1:14" x14ac:dyDescent="0.2">
      <c r="A2993" s="17">
        <v>96051.77</v>
      </c>
      <c r="B2993" s="17"/>
      <c r="C2993" s="17"/>
      <c r="D2993" s="17"/>
      <c r="K2993" s="20">
        <v>54115.05</v>
      </c>
      <c r="L2993" s="20"/>
      <c r="M2993" s="20"/>
      <c r="N2993" s="20"/>
    </row>
    <row r="2994" spans="1:14" x14ac:dyDescent="0.2">
      <c r="A2994" s="17">
        <v>44566.7</v>
      </c>
      <c r="B2994" s="17"/>
      <c r="C2994" s="17"/>
      <c r="D2994" s="17"/>
      <c r="K2994" s="20">
        <v>57322.5</v>
      </c>
      <c r="L2994" s="20"/>
      <c r="M2994" s="20"/>
      <c r="N2994" s="20"/>
    </row>
    <row r="2995" spans="1:14" x14ac:dyDescent="0.2">
      <c r="A2995" s="17">
        <v>62357.38</v>
      </c>
      <c r="B2995" s="17"/>
      <c r="C2995" s="17"/>
      <c r="D2995" s="17"/>
      <c r="K2995" s="20">
        <v>59545.55</v>
      </c>
      <c r="L2995" s="20"/>
      <c r="M2995" s="20"/>
      <c r="N2995" s="20"/>
    </row>
    <row r="2996" spans="1:14" x14ac:dyDescent="0.2">
      <c r="A2996" s="17">
        <v>85630.83</v>
      </c>
      <c r="B2996" s="17"/>
      <c r="C2996" s="17"/>
      <c r="D2996" s="17"/>
      <c r="K2996" s="20">
        <v>88016.72</v>
      </c>
      <c r="L2996" s="20"/>
      <c r="M2996" s="20"/>
      <c r="N2996" s="20"/>
    </row>
    <row r="2997" spans="1:14" x14ac:dyDescent="0.2">
      <c r="A2997" s="17">
        <v>66023.13</v>
      </c>
      <c r="B2997" s="17"/>
      <c r="C2997" s="17"/>
      <c r="D2997" s="17"/>
      <c r="K2997" s="20">
        <v>73701.98</v>
      </c>
      <c r="L2997" s="20"/>
      <c r="M2997" s="20"/>
      <c r="N2997" s="20"/>
    </row>
    <row r="2998" spans="1:14" x14ac:dyDescent="0.2">
      <c r="A2998" s="17">
        <v>65005</v>
      </c>
      <c r="B2998" s="17"/>
      <c r="C2998" s="17"/>
      <c r="D2998" s="17"/>
      <c r="K2998" s="20">
        <v>59816.24</v>
      </c>
      <c r="L2998" s="20"/>
      <c r="M2998" s="20"/>
      <c r="N2998" s="20"/>
    </row>
    <row r="2999" spans="1:14" x14ac:dyDescent="0.2">
      <c r="A2999" s="17">
        <v>60879.4</v>
      </c>
      <c r="B2999" s="17"/>
      <c r="C2999" s="17"/>
      <c r="D2999" s="17"/>
      <c r="K2999" s="20">
        <v>72332.289999999994</v>
      </c>
      <c r="L2999" s="20"/>
      <c r="M2999" s="20"/>
      <c r="N2999" s="20"/>
    </row>
    <row r="3000" spans="1:14" x14ac:dyDescent="0.2">
      <c r="A3000" s="17">
        <v>59772.27</v>
      </c>
      <c r="B3000" s="17"/>
      <c r="C3000" s="17"/>
      <c r="D3000" s="17"/>
      <c r="K3000" s="20">
        <v>78646.37</v>
      </c>
      <c r="L3000" s="20"/>
      <c r="M3000" s="20"/>
      <c r="N3000" s="20"/>
    </row>
    <row r="3001" spans="1:14" x14ac:dyDescent="0.2">
      <c r="A3001" s="17">
        <v>46739.11</v>
      </c>
      <c r="B3001" s="17"/>
      <c r="C3001" s="17"/>
      <c r="D3001" s="17"/>
      <c r="K3001" s="20">
        <v>41761.81</v>
      </c>
      <c r="L3001" s="20"/>
      <c r="M3001" s="20"/>
      <c r="N3001" s="20"/>
    </row>
    <row r="3002" spans="1:14" x14ac:dyDescent="0.2">
      <c r="A3002" s="17">
        <v>52890.63</v>
      </c>
      <c r="B3002" s="17"/>
      <c r="C3002" s="17"/>
      <c r="D3002" s="17"/>
      <c r="K3002" s="20">
        <v>57592.01</v>
      </c>
      <c r="L3002" s="20"/>
      <c r="M3002" s="20"/>
      <c r="N3002" s="20"/>
    </row>
    <row r="3003" spans="1:14" x14ac:dyDescent="0.2">
      <c r="A3003" s="17">
        <v>78699.12</v>
      </c>
      <c r="B3003" s="17"/>
      <c r="C3003" s="17"/>
      <c r="D3003" s="17"/>
      <c r="K3003" s="20">
        <v>94618.880000000005</v>
      </c>
      <c r="L3003" s="20"/>
      <c r="M3003" s="20"/>
      <c r="N3003" s="20"/>
    </row>
    <row r="3004" spans="1:14" x14ac:dyDescent="0.2">
      <c r="A3004" s="17">
        <v>87155.41</v>
      </c>
      <c r="B3004" s="17"/>
      <c r="C3004" s="17"/>
      <c r="D3004" s="17"/>
      <c r="K3004" s="20">
        <v>91071.75</v>
      </c>
      <c r="L3004" s="20"/>
      <c r="M3004" s="20"/>
      <c r="N3004" s="20"/>
    </row>
    <row r="3005" spans="1:14" x14ac:dyDescent="0.2">
      <c r="A3005" s="17">
        <v>78402.2</v>
      </c>
      <c r="B3005" s="17"/>
      <c r="C3005" s="17"/>
      <c r="D3005" s="17"/>
      <c r="K3005" s="20">
        <v>101031.7</v>
      </c>
      <c r="L3005" s="20"/>
      <c r="M3005" s="20"/>
      <c r="N3005" s="20"/>
    </row>
    <row r="3006" spans="1:14" x14ac:dyDescent="0.2">
      <c r="A3006" s="17">
        <v>41939.120000000003</v>
      </c>
      <c r="B3006" s="17"/>
      <c r="C3006" s="17"/>
      <c r="D3006" s="17"/>
      <c r="K3006" s="20">
        <v>62198</v>
      </c>
      <c r="L3006" s="20"/>
      <c r="M3006" s="20"/>
      <c r="N3006" s="20"/>
    </row>
    <row r="3007" spans="1:14" x14ac:dyDescent="0.2">
      <c r="A3007" s="17">
        <v>113697.7</v>
      </c>
      <c r="B3007" s="17"/>
      <c r="C3007" s="17"/>
      <c r="D3007" s="17"/>
      <c r="K3007" s="20">
        <v>73805.77</v>
      </c>
      <c r="L3007" s="20"/>
      <c r="M3007" s="20"/>
      <c r="N3007" s="20"/>
    </row>
    <row r="3008" spans="1:14" x14ac:dyDescent="0.2">
      <c r="A3008" s="17">
        <v>41135.53</v>
      </c>
      <c r="B3008" s="17"/>
      <c r="C3008" s="17"/>
      <c r="D3008" s="17"/>
      <c r="K3008" s="20">
        <v>42582.45</v>
      </c>
      <c r="L3008" s="20"/>
      <c r="M3008" s="20"/>
      <c r="N3008" s="20"/>
    </row>
    <row r="3009" spans="1:14" x14ac:dyDescent="0.2">
      <c r="A3009" s="17">
        <v>35494.44</v>
      </c>
      <c r="B3009" s="17"/>
      <c r="C3009" s="17"/>
      <c r="D3009" s="17"/>
      <c r="K3009" s="20">
        <v>47254.32</v>
      </c>
      <c r="L3009" s="20"/>
      <c r="M3009" s="20"/>
      <c r="N3009" s="20"/>
    </row>
    <row r="3010" spans="1:14" x14ac:dyDescent="0.2">
      <c r="A3010" s="17">
        <v>54151.34</v>
      </c>
      <c r="B3010" s="17"/>
      <c r="C3010" s="17"/>
      <c r="D3010" s="17"/>
      <c r="K3010" s="20">
        <v>49957.69</v>
      </c>
      <c r="L3010" s="20"/>
      <c r="M3010" s="20"/>
      <c r="N3010" s="20"/>
    </row>
    <row r="3011" spans="1:14" x14ac:dyDescent="0.2">
      <c r="A3011" s="17">
        <v>50136.99</v>
      </c>
      <c r="B3011" s="17"/>
      <c r="C3011" s="17"/>
      <c r="D3011" s="17"/>
      <c r="K3011" s="20">
        <v>79617.97</v>
      </c>
      <c r="L3011" s="20"/>
      <c r="M3011" s="20"/>
      <c r="N3011" s="20"/>
    </row>
    <row r="3012" spans="1:14" x14ac:dyDescent="0.2">
      <c r="A3012" s="17">
        <v>65229.17</v>
      </c>
      <c r="B3012" s="17"/>
      <c r="C3012" s="17"/>
      <c r="D3012" s="17"/>
      <c r="K3012" s="20">
        <v>58890.22</v>
      </c>
      <c r="L3012" s="20"/>
      <c r="M3012" s="20"/>
      <c r="N3012" s="20"/>
    </row>
    <row r="3013" spans="1:14" x14ac:dyDescent="0.2">
      <c r="A3013" s="17">
        <v>17424.68</v>
      </c>
      <c r="B3013" s="17"/>
      <c r="C3013" s="17"/>
      <c r="D3013" s="17"/>
      <c r="K3013" s="20">
        <v>70275.31</v>
      </c>
      <c r="L3013" s="20"/>
      <c r="M3013" s="20"/>
      <c r="N3013" s="20"/>
    </row>
    <row r="3014" spans="1:14" x14ac:dyDescent="0.2">
      <c r="A3014" s="17">
        <v>50512.89</v>
      </c>
      <c r="B3014" s="17"/>
      <c r="C3014" s="17"/>
      <c r="D3014" s="17"/>
      <c r="K3014" s="20">
        <v>91381.53</v>
      </c>
      <c r="L3014" s="20"/>
      <c r="M3014" s="20"/>
      <c r="N3014" s="20"/>
    </row>
    <row r="3015" spans="1:14" x14ac:dyDescent="0.2">
      <c r="A3015" s="17">
        <v>43608.2</v>
      </c>
      <c r="B3015" s="17"/>
      <c r="C3015" s="17"/>
      <c r="D3015" s="17"/>
      <c r="K3015" s="20">
        <v>76304.759999999995</v>
      </c>
      <c r="L3015" s="20"/>
      <c r="M3015" s="20"/>
      <c r="N3015" s="20"/>
    </row>
    <row r="3016" spans="1:14" x14ac:dyDescent="0.2">
      <c r="A3016" s="17">
        <v>39893.730000000003</v>
      </c>
      <c r="B3016" s="17"/>
      <c r="C3016" s="17"/>
      <c r="D3016" s="17"/>
      <c r="K3016" s="20">
        <v>67940.5</v>
      </c>
      <c r="L3016" s="20"/>
      <c r="M3016" s="20"/>
      <c r="N3016" s="20"/>
    </row>
    <row r="3017" spans="1:14" x14ac:dyDescent="0.2">
      <c r="A3017" s="17">
        <v>33382.879999999997</v>
      </c>
      <c r="B3017" s="17"/>
      <c r="C3017" s="17"/>
      <c r="D3017" s="17"/>
      <c r="K3017" s="20">
        <v>83197.350000000006</v>
      </c>
      <c r="L3017" s="20"/>
      <c r="M3017" s="20"/>
      <c r="N3017" s="20"/>
    </row>
    <row r="3018" spans="1:14" x14ac:dyDescent="0.2">
      <c r="A3018" s="17">
        <v>45153.49</v>
      </c>
      <c r="B3018" s="17"/>
      <c r="C3018" s="17"/>
      <c r="D3018" s="17"/>
      <c r="K3018" s="20">
        <v>92553.09</v>
      </c>
      <c r="L3018" s="20"/>
      <c r="M3018" s="20"/>
      <c r="N3018" s="20"/>
    </row>
    <row r="3019" spans="1:14" x14ac:dyDescent="0.2">
      <c r="A3019" s="17">
        <v>94202.5</v>
      </c>
      <c r="B3019" s="17"/>
      <c r="C3019" s="17"/>
      <c r="D3019" s="17"/>
      <c r="K3019" s="20">
        <v>57547.87</v>
      </c>
      <c r="L3019" s="20"/>
      <c r="M3019" s="20"/>
      <c r="N3019" s="20"/>
    </row>
    <row r="3020" spans="1:14" x14ac:dyDescent="0.2">
      <c r="A3020" s="17">
        <v>111626.4</v>
      </c>
      <c r="B3020" s="17"/>
      <c r="C3020" s="17"/>
      <c r="D3020" s="17"/>
      <c r="K3020" s="20">
        <v>75662.92</v>
      </c>
      <c r="L3020" s="20"/>
      <c r="M3020" s="20"/>
      <c r="N3020" s="20"/>
    </row>
    <row r="3021" spans="1:14" x14ac:dyDescent="0.2">
      <c r="A3021" s="17">
        <v>35689.75</v>
      </c>
      <c r="B3021" s="17"/>
      <c r="C3021" s="17"/>
      <c r="D3021" s="17"/>
      <c r="K3021" s="20">
        <v>34783.29</v>
      </c>
      <c r="L3021" s="20"/>
      <c r="M3021" s="20"/>
      <c r="N3021" s="20"/>
    </row>
    <row r="3022" spans="1:14" x14ac:dyDescent="0.2">
      <c r="A3022" s="17">
        <v>130596.2</v>
      </c>
      <c r="B3022" s="17"/>
      <c r="C3022" s="17"/>
      <c r="D3022" s="17"/>
      <c r="K3022" s="20"/>
      <c r="L3022" s="20"/>
      <c r="M3022" s="20"/>
      <c r="N3022" s="20"/>
    </row>
    <row r="3023" spans="1:14" x14ac:dyDescent="0.2">
      <c r="A3023" s="17">
        <v>40097.839999999997</v>
      </c>
      <c r="B3023" s="17"/>
      <c r="C3023" s="17"/>
      <c r="D3023" s="17"/>
      <c r="K3023" s="20">
        <v>36837.22</v>
      </c>
      <c r="L3023" s="20"/>
      <c r="M3023" s="20"/>
      <c r="N3023" s="20"/>
    </row>
    <row r="3024" spans="1:14" x14ac:dyDescent="0.2">
      <c r="A3024" s="17">
        <v>38401.269999999997</v>
      </c>
      <c r="B3024" s="17"/>
      <c r="C3024" s="17"/>
      <c r="D3024" s="17"/>
      <c r="K3024" s="20">
        <v>41447.89</v>
      </c>
      <c r="L3024" s="20"/>
      <c r="M3024" s="20"/>
      <c r="N3024" s="20"/>
    </row>
    <row r="3025" spans="1:14" x14ac:dyDescent="0.2">
      <c r="A3025" s="17">
        <v>75571.47</v>
      </c>
      <c r="B3025" s="17"/>
      <c r="C3025" s="17"/>
      <c r="D3025" s="17"/>
      <c r="K3025" s="20">
        <v>34026.620000000003</v>
      </c>
      <c r="L3025" s="20"/>
      <c r="M3025" s="20"/>
      <c r="N3025" s="20"/>
    </row>
    <row r="3026" spans="1:14" x14ac:dyDescent="0.2">
      <c r="A3026" s="17">
        <v>137084.5</v>
      </c>
      <c r="B3026" s="17"/>
      <c r="C3026" s="17"/>
      <c r="D3026" s="17"/>
      <c r="K3026" s="20">
        <v>42878.3</v>
      </c>
      <c r="L3026" s="20"/>
      <c r="M3026" s="20"/>
      <c r="N3026" s="20"/>
    </row>
    <row r="3027" spans="1:14" x14ac:dyDescent="0.2">
      <c r="A3027" s="17">
        <v>67072.789999999994</v>
      </c>
      <c r="B3027" s="17"/>
      <c r="C3027" s="17"/>
      <c r="D3027" s="17"/>
      <c r="K3027" s="20">
        <v>30563.32</v>
      </c>
      <c r="L3027" s="20"/>
      <c r="M3027" s="20"/>
      <c r="N3027" s="20"/>
    </row>
    <row r="3028" spans="1:14" x14ac:dyDescent="0.2">
      <c r="A3028" s="17">
        <v>55876.63</v>
      </c>
      <c r="B3028" s="17"/>
      <c r="C3028" s="17"/>
      <c r="D3028" s="17"/>
      <c r="K3028" s="20">
        <v>44762.42</v>
      </c>
      <c r="L3028" s="20"/>
      <c r="M3028" s="20"/>
      <c r="N3028" s="20"/>
    </row>
    <row r="3029" spans="1:14" x14ac:dyDescent="0.2">
      <c r="A3029" s="17">
        <v>73781.34</v>
      </c>
      <c r="B3029" s="17"/>
      <c r="C3029" s="17"/>
      <c r="D3029" s="17"/>
      <c r="K3029" s="20">
        <v>45328.72</v>
      </c>
      <c r="L3029" s="20"/>
      <c r="M3029" s="20"/>
      <c r="N3029" s="20"/>
    </row>
    <row r="3030" spans="1:14" x14ac:dyDescent="0.2">
      <c r="A3030" s="17">
        <v>56751.99</v>
      </c>
      <c r="B3030" s="17"/>
      <c r="C3030" s="17"/>
      <c r="D3030" s="17"/>
      <c r="K3030" s="20">
        <v>31794.32</v>
      </c>
      <c r="L3030" s="20"/>
      <c r="M3030" s="20"/>
      <c r="N3030" s="20"/>
    </row>
    <row r="3031" spans="1:14" x14ac:dyDescent="0.2">
      <c r="A3031" s="17">
        <v>52894.66</v>
      </c>
      <c r="B3031" s="17"/>
      <c r="C3031" s="17"/>
      <c r="D3031" s="17"/>
      <c r="K3031" s="20">
        <v>13918.21</v>
      </c>
      <c r="L3031" s="20"/>
      <c r="M3031" s="20"/>
      <c r="N3031" s="20"/>
    </row>
    <row r="3032" spans="1:14" x14ac:dyDescent="0.2">
      <c r="A3032" s="17">
        <v>59138.19</v>
      </c>
      <c r="B3032" s="17"/>
      <c r="C3032" s="17"/>
      <c r="D3032" s="17"/>
      <c r="K3032" s="20">
        <v>39524.71</v>
      </c>
      <c r="L3032" s="20"/>
      <c r="M3032" s="20"/>
      <c r="N3032" s="20"/>
    </row>
    <row r="3033" spans="1:14" x14ac:dyDescent="0.2">
      <c r="A3033" s="17">
        <v>67297.56</v>
      </c>
      <c r="B3033" s="17"/>
      <c r="C3033" s="17"/>
      <c r="D3033" s="17"/>
      <c r="K3033" s="20">
        <v>39419.129999999997</v>
      </c>
      <c r="L3033" s="20"/>
      <c r="M3033" s="20"/>
      <c r="N3033" s="20"/>
    </row>
    <row r="3034" spans="1:14" x14ac:dyDescent="0.2">
      <c r="A3034" s="17">
        <v>160514.4</v>
      </c>
      <c r="B3034" s="17"/>
      <c r="C3034" s="17"/>
      <c r="D3034" s="17"/>
      <c r="K3034" s="20">
        <v>44835.12</v>
      </c>
      <c r="L3034" s="20"/>
      <c r="M3034" s="20"/>
      <c r="N3034" s="20"/>
    </row>
    <row r="3035" spans="1:14" x14ac:dyDescent="0.2">
      <c r="A3035" s="17">
        <v>61864.19</v>
      </c>
      <c r="B3035" s="17"/>
      <c r="C3035" s="17"/>
      <c r="D3035" s="17"/>
      <c r="K3035" s="20">
        <v>43578.09</v>
      </c>
      <c r="L3035" s="20"/>
      <c r="M3035" s="20"/>
      <c r="N3035" s="20"/>
    </row>
    <row r="3036" spans="1:14" x14ac:dyDescent="0.2">
      <c r="A3036" s="17">
        <v>55859.77</v>
      </c>
      <c r="B3036" s="17"/>
      <c r="C3036" s="17"/>
      <c r="D3036" s="17"/>
      <c r="K3036" s="20">
        <v>45430.21</v>
      </c>
      <c r="L3036" s="20"/>
      <c r="M3036" s="20"/>
      <c r="N3036" s="20"/>
    </row>
    <row r="3037" spans="1:14" x14ac:dyDescent="0.2">
      <c r="A3037" s="17">
        <v>25288.91</v>
      </c>
      <c r="B3037" s="17"/>
      <c r="C3037" s="17"/>
      <c r="D3037" s="17"/>
      <c r="K3037" s="20">
        <v>35918.089999999997</v>
      </c>
      <c r="L3037" s="20"/>
      <c r="M3037" s="20"/>
      <c r="N3037" s="20"/>
    </row>
    <row r="3038" spans="1:14" x14ac:dyDescent="0.2">
      <c r="A3038" s="17">
        <v>26990.63</v>
      </c>
      <c r="B3038" s="17"/>
      <c r="C3038" s="17"/>
      <c r="D3038" s="17"/>
      <c r="K3038" s="20">
        <v>29919.5</v>
      </c>
      <c r="L3038" s="20"/>
      <c r="M3038" s="20"/>
      <c r="N3038" s="20"/>
    </row>
    <row r="3039" spans="1:14" x14ac:dyDescent="0.2">
      <c r="A3039" s="17">
        <v>56416.62</v>
      </c>
      <c r="B3039" s="17"/>
      <c r="C3039" s="17"/>
      <c r="D3039" s="17"/>
      <c r="K3039" s="20">
        <v>32165.65</v>
      </c>
      <c r="L3039" s="20"/>
      <c r="M3039" s="20"/>
      <c r="N3039" s="20"/>
    </row>
    <row r="3040" spans="1:14" x14ac:dyDescent="0.2">
      <c r="A3040" s="17">
        <v>41557.050000000003</v>
      </c>
      <c r="B3040" s="17"/>
      <c r="C3040" s="17"/>
      <c r="D3040" s="17"/>
      <c r="K3040" s="20">
        <v>35542.93</v>
      </c>
      <c r="L3040" s="20"/>
      <c r="M3040" s="20"/>
      <c r="N3040" s="20"/>
    </row>
    <row r="3041" spans="1:14" x14ac:dyDescent="0.2">
      <c r="A3041" s="17">
        <v>52932.94</v>
      </c>
      <c r="B3041" s="17"/>
      <c r="C3041" s="17"/>
      <c r="D3041" s="17"/>
      <c r="K3041" s="20">
        <v>35150.400000000001</v>
      </c>
      <c r="L3041" s="20"/>
      <c r="M3041" s="20"/>
      <c r="N3041" s="20"/>
    </row>
    <row r="3042" spans="1:14" x14ac:dyDescent="0.2">
      <c r="A3042" s="17">
        <v>34368.25</v>
      </c>
      <c r="B3042" s="17"/>
      <c r="C3042" s="17"/>
      <c r="D3042" s="17"/>
      <c r="K3042" s="20">
        <v>20894.150000000001</v>
      </c>
      <c r="L3042" s="20"/>
      <c r="M3042" s="20"/>
      <c r="N3042" s="20"/>
    </row>
    <row r="3043" spans="1:14" x14ac:dyDescent="0.2">
      <c r="A3043" s="17">
        <v>102217.5</v>
      </c>
      <c r="B3043" s="17"/>
      <c r="C3043" s="17"/>
      <c r="D3043" s="17"/>
      <c r="K3043" s="20">
        <v>33407.96</v>
      </c>
      <c r="L3043" s="20"/>
      <c r="M3043" s="20"/>
      <c r="N3043" s="20"/>
    </row>
    <row r="3044" spans="1:14" x14ac:dyDescent="0.2">
      <c r="A3044" s="17">
        <v>148376.79999999999</v>
      </c>
      <c r="B3044" s="17"/>
      <c r="C3044" s="17"/>
      <c r="D3044" s="17"/>
      <c r="K3044" s="20">
        <v>47270.57</v>
      </c>
      <c r="L3044" s="20"/>
      <c r="M3044" s="20"/>
      <c r="N3044" s="20"/>
    </row>
    <row r="3045" spans="1:14" x14ac:dyDescent="0.2">
      <c r="A3045" s="17">
        <v>73889.440000000002</v>
      </c>
      <c r="B3045" s="17"/>
      <c r="C3045" s="17"/>
      <c r="D3045" s="17"/>
      <c r="K3045" s="20">
        <v>43014.95</v>
      </c>
      <c r="L3045" s="20"/>
      <c r="M3045" s="20"/>
      <c r="N3045" s="20"/>
    </row>
    <row r="3046" spans="1:14" x14ac:dyDescent="0.2">
      <c r="A3046" s="17">
        <v>90010.05</v>
      </c>
      <c r="B3046" s="17"/>
      <c r="C3046" s="17"/>
      <c r="D3046" s="17"/>
      <c r="K3046" s="20">
        <v>43297.97</v>
      </c>
      <c r="L3046" s="20"/>
      <c r="M3046" s="20"/>
      <c r="N3046" s="20"/>
    </row>
    <row r="3047" spans="1:14" x14ac:dyDescent="0.2">
      <c r="A3047" s="17">
        <v>47372.57</v>
      </c>
      <c r="B3047" s="17"/>
      <c r="C3047" s="17"/>
      <c r="D3047" s="17"/>
      <c r="K3047" s="20">
        <v>24005.32</v>
      </c>
      <c r="L3047" s="20"/>
      <c r="M3047" s="20"/>
      <c r="N3047" s="20"/>
    </row>
    <row r="3048" spans="1:14" x14ac:dyDescent="0.2">
      <c r="A3048" s="17">
        <v>89910</v>
      </c>
      <c r="B3048" s="17"/>
      <c r="C3048" s="17"/>
      <c r="D3048" s="17"/>
      <c r="K3048" s="20">
        <v>43133.5</v>
      </c>
      <c r="L3048" s="20"/>
      <c r="M3048" s="20"/>
      <c r="N3048" s="20"/>
    </row>
    <row r="3049" spans="1:14" x14ac:dyDescent="0.2">
      <c r="A3049" s="17">
        <v>97979.74</v>
      </c>
      <c r="B3049" s="17"/>
      <c r="C3049" s="17"/>
      <c r="D3049" s="17"/>
      <c r="K3049" s="20">
        <v>29149.08</v>
      </c>
      <c r="L3049" s="20"/>
      <c r="M3049" s="20"/>
      <c r="N3049" s="20"/>
    </row>
    <row r="3050" spans="1:14" x14ac:dyDescent="0.2">
      <c r="A3050" s="17">
        <v>19892.57</v>
      </c>
      <c r="B3050" s="17"/>
      <c r="C3050" s="17"/>
      <c r="D3050" s="17"/>
      <c r="K3050" s="20">
        <v>45920.63</v>
      </c>
      <c r="L3050" s="20"/>
      <c r="M3050" s="20"/>
      <c r="N3050" s="20"/>
    </row>
    <row r="3051" spans="1:14" x14ac:dyDescent="0.2">
      <c r="A3051" s="17">
        <v>50053.87</v>
      </c>
      <c r="B3051" s="17"/>
      <c r="C3051" s="17"/>
      <c r="D3051" s="17"/>
      <c r="K3051" s="20">
        <v>47601.79</v>
      </c>
      <c r="L3051" s="20"/>
      <c r="M3051" s="20"/>
      <c r="N3051" s="20"/>
    </row>
    <row r="3052" spans="1:14" x14ac:dyDescent="0.2">
      <c r="A3052" s="17">
        <v>43467.54</v>
      </c>
      <c r="B3052" s="17"/>
      <c r="C3052" s="17"/>
      <c r="D3052" s="17"/>
      <c r="K3052" s="20">
        <v>32158.38</v>
      </c>
      <c r="L3052" s="20"/>
      <c r="M3052" s="20"/>
      <c r="N3052" s="20"/>
    </row>
    <row r="3053" spans="1:14" x14ac:dyDescent="0.2">
      <c r="A3053" s="17">
        <v>79023.92</v>
      </c>
      <c r="B3053" s="17"/>
      <c r="C3053" s="17"/>
      <c r="D3053" s="17"/>
      <c r="K3053" s="20">
        <v>31754.09</v>
      </c>
      <c r="L3053" s="20"/>
      <c r="M3053" s="20"/>
      <c r="N3053" s="20"/>
    </row>
    <row r="3054" spans="1:14" x14ac:dyDescent="0.2">
      <c r="A3054" s="17">
        <v>140943</v>
      </c>
      <c r="B3054" s="17"/>
      <c r="C3054" s="17"/>
      <c r="D3054" s="17"/>
      <c r="K3054" s="20">
        <v>41002.629999999997</v>
      </c>
      <c r="L3054" s="20"/>
      <c r="M3054" s="20"/>
      <c r="N3054" s="20"/>
    </row>
    <row r="3055" spans="1:14" x14ac:dyDescent="0.2">
      <c r="A3055" s="17">
        <v>151793.60000000001</v>
      </c>
      <c r="B3055" s="17"/>
      <c r="C3055" s="17"/>
      <c r="D3055" s="17"/>
      <c r="K3055" s="20">
        <v>37783.58</v>
      </c>
      <c r="L3055" s="20"/>
      <c r="M3055" s="20"/>
      <c r="N3055" s="20"/>
    </row>
    <row r="3056" spans="1:14" x14ac:dyDescent="0.2">
      <c r="A3056" s="17">
        <v>57168.87</v>
      </c>
      <c r="B3056" s="17"/>
      <c r="C3056" s="17"/>
      <c r="D3056" s="17"/>
      <c r="K3056" s="20">
        <v>51797.55</v>
      </c>
      <c r="L3056" s="20"/>
      <c r="M3056" s="20"/>
      <c r="N3056" s="20"/>
    </row>
    <row r="3057" spans="1:14" x14ac:dyDescent="0.2">
      <c r="A3057" s="17">
        <v>87872.38</v>
      </c>
      <c r="B3057" s="17"/>
      <c r="C3057" s="17"/>
      <c r="D3057" s="17"/>
      <c r="K3057" s="20">
        <v>28491.1</v>
      </c>
      <c r="L3057" s="20"/>
      <c r="M3057" s="20"/>
      <c r="N3057" s="20"/>
    </row>
    <row r="3058" spans="1:14" x14ac:dyDescent="0.2">
      <c r="A3058" s="17">
        <v>41732.559999999998</v>
      </c>
      <c r="B3058" s="17"/>
      <c r="C3058" s="17"/>
      <c r="D3058" s="17"/>
      <c r="K3058" s="20">
        <v>32621.42</v>
      </c>
      <c r="L3058" s="20"/>
      <c r="M3058" s="20"/>
      <c r="N3058" s="20"/>
    </row>
    <row r="3059" spans="1:14" x14ac:dyDescent="0.2">
      <c r="A3059" s="17">
        <v>39499.03</v>
      </c>
      <c r="B3059" s="17"/>
      <c r="C3059" s="17"/>
      <c r="D3059" s="17"/>
      <c r="K3059" s="20">
        <v>33705.67</v>
      </c>
      <c r="L3059" s="20"/>
      <c r="M3059" s="20"/>
      <c r="N3059" s="20"/>
    </row>
    <row r="3060" spans="1:14" x14ac:dyDescent="0.2">
      <c r="A3060" s="17">
        <v>35990.730000000003</v>
      </c>
      <c r="B3060" s="17"/>
      <c r="C3060" s="17"/>
      <c r="D3060" s="17"/>
      <c r="K3060" s="20">
        <v>40722.199999999997</v>
      </c>
      <c r="L3060" s="20"/>
      <c r="M3060" s="20"/>
      <c r="N3060" s="20"/>
    </row>
    <row r="3061" spans="1:14" x14ac:dyDescent="0.2">
      <c r="A3061" s="17">
        <v>110863.5</v>
      </c>
      <c r="B3061" s="17"/>
      <c r="C3061" s="17"/>
      <c r="D3061" s="17"/>
      <c r="K3061" s="20">
        <v>33659.629999999997</v>
      </c>
      <c r="L3061" s="20"/>
      <c r="M3061" s="20"/>
      <c r="N3061" s="20"/>
    </row>
    <row r="3062" spans="1:14" x14ac:dyDescent="0.2">
      <c r="A3062" s="17">
        <v>46690.17</v>
      </c>
      <c r="B3062" s="17"/>
      <c r="C3062" s="17"/>
      <c r="D3062" s="17"/>
      <c r="K3062" s="20">
        <v>45529.19</v>
      </c>
      <c r="L3062" s="20"/>
      <c r="M3062" s="20"/>
      <c r="N3062" s="20"/>
    </row>
    <row r="3063" spans="1:14" x14ac:dyDescent="0.2">
      <c r="A3063" s="17">
        <v>68478.41</v>
      </c>
      <c r="B3063" s="17"/>
      <c r="C3063" s="17"/>
      <c r="D3063" s="17"/>
      <c r="K3063" s="20">
        <v>35118.25</v>
      </c>
      <c r="L3063" s="20"/>
      <c r="M3063" s="20"/>
      <c r="N3063" s="20"/>
    </row>
    <row r="3064" spans="1:14" x14ac:dyDescent="0.2">
      <c r="A3064" s="17">
        <v>59560.62</v>
      </c>
      <c r="B3064" s="17"/>
      <c r="C3064" s="17"/>
      <c r="D3064" s="17"/>
      <c r="K3064" s="20">
        <v>36500.519999999997</v>
      </c>
      <c r="L3064" s="20"/>
      <c r="M3064" s="20"/>
      <c r="N3064" s="20"/>
    </row>
    <row r="3065" spans="1:14" x14ac:dyDescent="0.2">
      <c r="A3065" s="17">
        <v>35076.959999999999</v>
      </c>
      <c r="B3065" s="17"/>
      <c r="C3065" s="17"/>
      <c r="D3065" s="17"/>
      <c r="K3065" s="20">
        <v>39838.18</v>
      </c>
      <c r="L3065" s="20"/>
      <c r="M3065" s="20"/>
      <c r="N3065" s="20"/>
    </row>
    <row r="3066" spans="1:14" x14ac:dyDescent="0.2">
      <c r="A3066" s="17">
        <v>35704.97</v>
      </c>
      <c r="B3066" s="17"/>
      <c r="C3066" s="17"/>
      <c r="D3066" s="17"/>
      <c r="K3066" s="20">
        <v>94739.37</v>
      </c>
      <c r="L3066" s="20"/>
      <c r="M3066" s="20"/>
      <c r="N3066" s="20"/>
    </row>
    <row r="3067" spans="1:14" x14ac:dyDescent="0.2">
      <c r="A3067" s="17">
        <v>42509.84</v>
      </c>
      <c r="B3067" s="17"/>
      <c r="C3067" s="17"/>
      <c r="D3067" s="17"/>
      <c r="K3067" s="20">
        <v>58332.27</v>
      </c>
      <c r="L3067" s="20"/>
      <c r="M3067" s="20"/>
      <c r="N3067" s="20"/>
    </row>
    <row r="3068" spans="1:14" x14ac:dyDescent="0.2">
      <c r="A3068" s="17">
        <v>103911.7</v>
      </c>
      <c r="B3068" s="17"/>
      <c r="C3068" s="17"/>
      <c r="D3068" s="17"/>
      <c r="K3068" s="20">
        <v>42908.2</v>
      </c>
      <c r="L3068" s="20"/>
      <c r="M3068" s="20"/>
      <c r="N3068" s="20"/>
    </row>
    <row r="3069" spans="1:14" x14ac:dyDescent="0.2">
      <c r="A3069" s="17">
        <v>50946.58</v>
      </c>
      <c r="B3069" s="17"/>
      <c r="C3069" s="17"/>
      <c r="D3069" s="17"/>
      <c r="K3069" s="20">
        <v>47385.68</v>
      </c>
      <c r="L3069" s="20"/>
      <c r="M3069" s="20"/>
      <c r="N3069" s="20"/>
    </row>
    <row r="3070" spans="1:14" x14ac:dyDescent="0.2">
      <c r="A3070" s="17">
        <v>57824.31</v>
      </c>
      <c r="B3070" s="17"/>
      <c r="C3070" s="17"/>
      <c r="D3070" s="17"/>
      <c r="K3070" s="20">
        <v>35827.360000000001</v>
      </c>
      <c r="L3070" s="20"/>
      <c r="M3070" s="20"/>
      <c r="N3070" s="20"/>
    </row>
    <row r="3071" spans="1:14" x14ac:dyDescent="0.2">
      <c r="A3071" s="17">
        <v>44662.75</v>
      </c>
      <c r="B3071" s="17"/>
      <c r="C3071" s="17"/>
      <c r="D3071" s="17"/>
      <c r="K3071" s="20">
        <v>110698.3</v>
      </c>
      <c r="L3071" s="20"/>
      <c r="M3071" s="20"/>
      <c r="N3071" s="20"/>
    </row>
    <row r="3072" spans="1:14" x14ac:dyDescent="0.2">
      <c r="A3072" s="17">
        <v>86037.83</v>
      </c>
      <c r="B3072" s="17"/>
      <c r="C3072" s="17"/>
      <c r="D3072" s="17"/>
      <c r="K3072" s="20">
        <v>39705.89</v>
      </c>
      <c r="L3072" s="20"/>
      <c r="M3072" s="20"/>
      <c r="N3072" s="20"/>
    </row>
    <row r="3073" spans="1:14" x14ac:dyDescent="0.2">
      <c r="A3073" s="17">
        <v>107479</v>
      </c>
      <c r="B3073" s="17"/>
      <c r="C3073" s="17"/>
      <c r="D3073" s="17"/>
      <c r="K3073" s="20">
        <v>37123.89</v>
      </c>
      <c r="L3073" s="20"/>
      <c r="M3073" s="20"/>
      <c r="N3073" s="20"/>
    </row>
    <row r="3074" spans="1:14" x14ac:dyDescent="0.2">
      <c r="A3074" s="17">
        <v>47082.25</v>
      </c>
      <c r="B3074" s="17"/>
      <c r="C3074" s="17"/>
      <c r="D3074" s="17"/>
      <c r="K3074" s="20">
        <v>36960.19</v>
      </c>
      <c r="L3074" s="20"/>
      <c r="M3074" s="20"/>
      <c r="N3074" s="20"/>
    </row>
    <row r="3075" spans="1:14" x14ac:dyDescent="0.2">
      <c r="A3075" s="17">
        <v>44261.21</v>
      </c>
      <c r="B3075" s="17"/>
      <c r="C3075" s="17"/>
      <c r="D3075" s="17"/>
      <c r="K3075" s="20">
        <v>59795.49</v>
      </c>
      <c r="L3075" s="20"/>
      <c r="M3075" s="20"/>
      <c r="N3075" s="20"/>
    </row>
    <row r="3076" spans="1:14" x14ac:dyDescent="0.2">
      <c r="A3076" s="17">
        <v>90400.7</v>
      </c>
      <c r="B3076" s="17"/>
      <c r="C3076" s="17"/>
      <c r="D3076" s="17"/>
      <c r="K3076" s="20">
        <v>40633.339999999997</v>
      </c>
      <c r="L3076" s="20"/>
      <c r="M3076" s="20"/>
      <c r="N3076" s="20"/>
    </row>
    <row r="3077" spans="1:14" x14ac:dyDescent="0.2">
      <c r="A3077" s="17">
        <v>47234.19</v>
      </c>
      <c r="B3077" s="17"/>
      <c r="C3077" s="17"/>
      <c r="D3077" s="17"/>
      <c r="K3077" s="20">
        <v>32161.41</v>
      </c>
      <c r="L3077" s="20"/>
      <c r="M3077" s="20"/>
      <c r="N3077" s="20"/>
    </row>
    <row r="3078" spans="1:14" x14ac:dyDescent="0.2">
      <c r="A3078" s="17">
        <v>147540.79999999999</v>
      </c>
      <c r="B3078" s="17"/>
      <c r="C3078" s="17"/>
      <c r="D3078" s="17"/>
      <c r="K3078" s="20">
        <v>27645.69</v>
      </c>
      <c r="L3078" s="20"/>
      <c r="M3078" s="20"/>
      <c r="N3078" s="20"/>
    </row>
    <row r="3079" spans="1:14" x14ac:dyDescent="0.2">
      <c r="A3079" s="17">
        <v>144957.5</v>
      </c>
      <c r="B3079" s="17"/>
      <c r="C3079" s="17"/>
      <c r="D3079" s="17"/>
      <c r="K3079" s="20">
        <v>33142</v>
      </c>
      <c r="L3079" s="20"/>
      <c r="M3079" s="20"/>
      <c r="N3079" s="20"/>
    </row>
    <row r="3080" spans="1:14" x14ac:dyDescent="0.2">
      <c r="A3080" s="17">
        <v>49401.03</v>
      </c>
      <c r="B3080" s="17"/>
      <c r="C3080" s="17"/>
      <c r="D3080" s="17"/>
      <c r="K3080" s="20">
        <v>47326.32</v>
      </c>
      <c r="L3080" s="20"/>
      <c r="M3080" s="20"/>
      <c r="N3080" s="20"/>
    </row>
    <row r="3081" spans="1:14" x14ac:dyDescent="0.2">
      <c r="A3081" s="17">
        <v>85575.5</v>
      </c>
      <c r="B3081" s="17"/>
      <c r="C3081" s="17"/>
      <c r="D3081" s="17"/>
      <c r="K3081" s="20">
        <v>36009.599999999999</v>
      </c>
      <c r="L3081" s="20"/>
      <c r="M3081" s="20"/>
      <c r="N3081" s="20"/>
    </row>
    <row r="3082" spans="1:14" x14ac:dyDescent="0.2">
      <c r="A3082" s="17">
        <v>63949.13</v>
      </c>
      <c r="B3082" s="17"/>
      <c r="C3082" s="17"/>
      <c r="D3082" s="17"/>
      <c r="K3082" s="20">
        <v>45373.24</v>
      </c>
      <c r="L3082" s="20"/>
      <c r="M3082" s="20"/>
      <c r="N3082" s="20"/>
    </row>
    <row r="3083" spans="1:14" x14ac:dyDescent="0.2">
      <c r="A3083" s="17">
        <v>31868.98</v>
      </c>
      <c r="B3083" s="17"/>
      <c r="C3083" s="17"/>
      <c r="D3083" s="17"/>
      <c r="K3083" s="20">
        <v>36564.019999999997</v>
      </c>
      <c r="L3083" s="20"/>
      <c r="M3083" s="20"/>
      <c r="N3083" s="20"/>
    </row>
    <row r="3084" spans="1:14" x14ac:dyDescent="0.2">
      <c r="A3084" s="17">
        <v>62912</v>
      </c>
      <c r="B3084" s="17"/>
      <c r="C3084" s="17"/>
      <c r="D3084" s="17"/>
      <c r="K3084" s="20">
        <v>45479.7</v>
      </c>
      <c r="L3084" s="20"/>
      <c r="M3084" s="20"/>
      <c r="N3084" s="20"/>
    </row>
    <row r="3085" spans="1:14" x14ac:dyDescent="0.2">
      <c r="A3085" s="17">
        <v>31303.040000000001</v>
      </c>
      <c r="B3085" s="17"/>
      <c r="C3085" s="17"/>
      <c r="D3085" s="17"/>
      <c r="K3085" s="20">
        <v>37195.83</v>
      </c>
      <c r="L3085" s="20"/>
      <c r="M3085" s="20"/>
      <c r="N3085" s="20"/>
    </row>
    <row r="3086" spans="1:14" x14ac:dyDescent="0.2">
      <c r="A3086" s="17">
        <v>60934.53</v>
      </c>
      <c r="B3086" s="17"/>
      <c r="C3086" s="17"/>
      <c r="D3086" s="17"/>
      <c r="K3086" s="20">
        <v>31532.98</v>
      </c>
      <c r="L3086" s="20"/>
      <c r="M3086" s="20"/>
      <c r="N3086" s="20"/>
    </row>
    <row r="3087" spans="1:14" x14ac:dyDescent="0.2">
      <c r="A3087" s="17">
        <v>61868.91</v>
      </c>
      <c r="B3087" s="17"/>
      <c r="C3087" s="17"/>
      <c r="D3087" s="17"/>
      <c r="K3087" s="20">
        <v>27416.19</v>
      </c>
      <c r="L3087" s="20"/>
      <c r="M3087" s="20"/>
      <c r="N3087" s="20"/>
    </row>
    <row r="3088" spans="1:14" x14ac:dyDescent="0.2">
      <c r="A3088" s="17">
        <v>124822.5</v>
      </c>
      <c r="B3088" s="17"/>
      <c r="C3088" s="17"/>
      <c r="D3088" s="17"/>
      <c r="K3088" s="20">
        <v>41986.02</v>
      </c>
      <c r="L3088" s="20"/>
      <c r="M3088" s="20"/>
      <c r="N3088" s="20"/>
    </row>
    <row r="3089" spans="1:14" x14ac:dyDescent="0.2">
      <c r="A3089" s="17">
        <v>43217.06</v>
      </c>
      <c r="B3089" s="17"/>
      <c r="C3089" s="17"/>
      <c r="D3089" s="17"/>
      <c r="K3089" s="20">
        <v>35306.32</v>
      </c>
      <c r="L3089" s="20"/>
      <c r="M3089" s="20"/>
      <c r="N3089" s="20"/>
    </row>
    <row r="3090" spans="1:14" x14ac:dyDescent="0.2">
      <c r="A3090" s="17">
        <v>53952.13</v>
      </c>
      <c r="B3090" s="17"/>
      <c r="C3090" s="17"/>
      <c r="D3090" s="17"/>
      <c r="K3090" s="20">
        <v>41201.25</v>
      </c>
      <c r="L3090" s="20"/>
      <c r="M3090" s="20"/>
      <c r="N3090" s="20"/>
    </row>
    <row r="3091" spans="1:14" x14ac:dyDescent="0.2">
      <c r="A3091" s="17">
        <v>41345.06</v>
      </c>
      <c r="B3091" s="17"/>
      <c r="C3091" s="17"/>
      <c r="D3091" s="17"/>
      <c r="K3091" s="20">
        <v>38476.18</v>
      </c>
      <c r="L3091" s="20"/>
      <c r="M3091" s="20"/>
      <c r="N3091" s="20"/>
    </row>
    <row r="3092" spans="1:14" x14ac:dyDescent="0.2">
      <c r="A3092" s="17">
        <v>80909.399999999994</v>
      </c>
      <c r="B3092" s="17"/>
      <c r="C3092" s="17"/>
      <c r="D3092" s="17"/>
      <c r="K3092" s="20">
        <v>24628.69</v>
      </c>
      <c r="L3092" s="20"/>
      <c r="M3092" s="20"/>
      <c r="N3092" s="20"/>
    </row>
    <row r="3093" spans="1:14" x14ac:dyDescent="0.2">
      <c r="A3093" s="17">
        <v>60949.41</v>
      </c>
      <c r="B3093" s="17"/>
      <c r="C3093" s="17"/>
      <c r="D3093" s="17"/>
      <c r="K3093" s="20">
        <v>53484.33</v>
      </c>
      <c r="L3093" s="20"/>
      <c r="M3093" s="20"/>
      <c r="N3093" s="20"/>
    </row>
    <row r="3094" spans="1:14" x14ac:dyDescent="0.2">
      <c r="A3094" s="17">
        <v>27758.98</v>
      </c>
      <c r="B3094" s="17"/>
      <c r="C3094" s="17"/>
      <c r="D3094" s="17"/>
      <c r="K3094" s="20">
        <v>36579.589999999997</v>
      </c>
      <c r="L3094" s="20"/>
      <c r="M3094" s="20"/>
      <c r="N3094" s="20"/>
    </row>
    <row r="3095" spans="1:14" x14ac:dyDescent="0.2">
      <c r="A3095" s="17">
        <v>71511.55</v>
      </c>
      <c r="B3095" s="17"/>
      <c r="C3095" s="17"/>
      <c r="D3095" s="17"/>
      <c r="K3095" s="20">
        <v>39381.33</v>
      </c>
      <c r="L3095" s="20"/>
      <c r="M3095" s="20"/>
      <c r="N3095" s="20"/>
    </row>
    <row r="3096" spans="1:14" x14ac:dyDescent="0.2">
      <c r="A3096" s="17">
        <v>46129.46</v>
      </c>
      <c r="B3096" s="17"/>
      <c r="C3096" s="17"/>
      <c r="D3096" s="17"/>
      <c r="K3096" s="20">
        <v>78995.3</v>
      </c>
      <c r="L3096" s="20"/>
      <c r="M3096" s="20"/>
      <c r="N3096" s="20"/>
    </row>
    <row r="3097" spans="1:14" x14ac:dyDescent="0.2">
      <c r="A3097" s="17">
        <v>25566.28</v>
      </c>
      <c r="B3097" s="17"/>
      <c r="C3097" s="17"/>
      <c r="D3097" s="17"/>
      <c r="K3097" s="20">
        <v>37198.879999999997</v>
      </c>
      <c r="L3097" s="20"/>
      <c r="M3097" s="20"/>
      <c r="N3097" s="20"/>
    </row>
    <row r="3098" spans="1:14" x14ac:dyDescent="0.2">
      <c r="A3098" s="17">
        <v>40344.44</v>
      </c>
      <c r="B3098" s="17"/>
      <c r="C3098" s="17"/>
      <c r="D3098" s="17"/>
      <c r="K3098" s="20">
        <v>33937.39</v>
      </c>
      <c r="L3098" s="20"/>
      <c r="M3098" s="20"/>
      <c r="N3098" s="20"/>
    </row>
    <row r="3099" spans="1:14" x14ac:dyDescent="0.2">
      <c r="A3099" s="17">
        <v>100846.3</v>
      </c>
      <c r="B3099" s="17"/>
      <c r="C3099" s="17"/>
      <c r="D3099" s="17"/>
      <c r="K3099" s="20">
        <v>32691.97</v>
      </c>
      <c r="L3099" s="20"/>
      <c r="M3099" s="20"/>
      <c r="N3099" s="20"/>
    </row>
    <row r="3100" spans="1:14" x14ac:dyDescent="0.2">
      <c r="A3100" s="17">
        <v>91859.53</v>
      </c>
      <c r="B3100" s="17"/>
      <c r="C3100" s="17"/>
      <c r="D3100" s="17"/>
      <c r="K3100" s="20">
        <v>37235.81</v>
      </c>
      <c r="L3100" s="20"/>
      <c r="M3100" s="20"/>
      <c r="N3100" s="20"/>
    </row>
    <row r="3101" spans="1:14" x14ac:dyDescent="0.2">
      <c r="A3101" s="17">
        <v>56074.239999999998</v>
      </c>
      <c r="B3101" s="17"/>
      <c r="C3101" s="17"/>
      <c r="D3101" s="17"/>
      <c r="K3101" s="20">
        <v>35841.35</v>
      </c>
      <c r="L3101" s="20"/>
      <c r="M3101" s="20"/>
      <c r="N3101" s="20"/>
    </row>
    <row r="3102" spans="1:14" x14ac:dyDescent="0.2">
      <c r="A3102" s="17">
        <v>78754.539999999994</v>
      </c>
      <c r="B3102" s="17"/>
      <c r="C3102" s="17"/>
      <c r="D3102" s="17"/>
      <c r="K3102" s="20">
        <v>45688.18</v>
      </c>
      <c r="L3102" s="20"/>
      <c r="M3102" s="20"/>
      <c r="N3102" s="20"/>
    </row>
    <row r="3103" spans="1:14" x14ac:dyDescent="0.2">
      <c r="A3103" s="17">
        <v>31232.240000000002</v>
      </c>
      <c r="B3103" s="17"/>
      <c r="C3103" s="17"/>
      <c r="D3103" s="17"/>
      <c r="K3103" s="20">
        <v>31088.46</v>
      </c>
      <c r="L3103" s="20"/>
      <c r="M3103" s="20"/>
      <c r="N3103" s="20"/>
    </row>
    <row r="3104" spans="1:14" x14ac:dyDescent="0.2">
      <c r="A3104" s="17">
        <v>55810.44</v>
      </c>
      <c r="B3104" s="17"/>
      <c r="C3104" s="17"/>
      <c r="D3104" s="17"/>
      <c r="K3104" s="20">
        <v>33675.120000000003</v>
      </c>
      <c r="L3104" s="20"/>
      <c r="M3104" s="20"/>
      <c r="N3104" s="20"/>
    </row>
    <row r="3105" spans="1:14" x14ac:dyDescent="0.2">
      <c r="A3105" s="17">
        <v>60072.4</v>
      </c>
      <c r="B3105" s="17"/>
      <c r="C3105" s="17"/>
      <c r="D3105" s="17"/>
      <c r="K3105" s="20">
        <v>29028.69</v>
      </c>
      <c r="L3105" s="20"/>
      <c r="M3105" s="20"/>
      <c r="N3105" s="20"/>
    </row>
    <row r="3106" spans="1:14" x14ac:dyDescent="0.2">
      <c r="A3106" s="17">
        <v>78864.490000000005</v>
      </c>
      <c r="B3106" s="17"/>
      <c r="C3106" s="17"/>
      <c r="D3106" s="17"/>
      <c r="K3106" s="20">
        <v>55646.7</v>
      </c>
      <c r="L3106" s="20"/>
      <c r="M3106" s="20"/>
      <c r="N3106" s="20"/>
    </row>
    <row r="3107" spans="1:14" x14ac:dyDescent="0.2">
      <c r="A3107" s="17">
        <v>24303.62</v>
      </c>
      <c r="B3107" s="17"/>
      <c r="C3107" s="17"/>
      <c r="D3107" s="17"/>
      <c r="K3107" s="20">
        <v>47986.58</v>
      </c>
      <c r="L3107" s="20"/>
      <c r="M3107" s="20"/>
      <c r="N3107" s="20"/>
    </row>
    <row r="3108" spans="1:14" x14ac:dyDescent="0.2">
      <c r="A3108" s="17">
        <v>47499.02</v>
      </c>
      <c r="B3108" s="17"/>
      <c r="C3108" s="17"/>
      <c r="D3108" s="17"/>
      <c r="K3108" s="20">
        <v>38701.15</v>
      </c>
      <c r="L3108" s="20"/>
      <c r="M3108" s="20"/>
      <c r="N3108" s="20"/>
    </row>
    <row r="3109" spans="1:14" x14ac:dyDescent="0.2">
      <c r="A3109" s="17">
        <v>68755.72</v>
      </c>
      <c r="B3109" s="17"/>
      <c r="C3109" s="17"/>
      <c r="D3109" s="17"/>
      <c r="K3109" s="20">
        <v>41135.480000000003</v>
      </c>
      <c r="L3109" s="20"/>
      <c r="M3109" s="20"/>
      <c r="N3109" s="20"/>
    </row>
    <row r="3110" spans="1:14" x14ac:dyDescent="0.2">
      <c r="A3110" s="17">
        <v>86925.34</v>
      </c>
      <c r="B3110" s="17"/>
      <c r="C3110" s="17"/>
      <c r="D3110" s="17"/>
      <c r="K3110" s="20">
        <v>42947.96</v>
      </c>
      <c r="L3110" s="20"/>
      <c r="M3110" s="20"/>
      <c r="N3110" s="20"/>
    </row>
    <row r="3111" spans="1:14" x14ac:dyDescent="0.2">
      <c r="A3111" s="17">
        <v>54566.62</v>
      </c>
      <c r="B3111" s="17"/>
      <c r="C3111" s="17"/>
      <c r="D3111" s="17"/>
      <c r="K3111" s="20">
        <v>35816.129999999997</v>
      </c>
      <c r="L3111" s="20"/>
      <c r="M3111" s="20"/>
      <c r="N3111" s="20"/>
    </row>
    <row r="3112" spans="1:14" x14ac:dyDescent="0.2">
      <c r="A3112" s="17">
        <v>80872.240000000005</v>
      </c>
      <c r="B3112" s="17"/>
      <c r="C3112" s="17"/>
      <c r="D3112" s="17"/>
      <c r="K3112" s="20">
        <v>49273.88</v>
      </c>
      <c r="L3112" s="20"/>
      <c r="M3112" s="20"/>
      <c r="N3112" s="20"/>
    </row>
    <row r="3113" spans="1:14" x14ac:dyDescent="0.2">
      <c r="A3113" s="17">
        <v>73365.649999999994</v>
      </c>
      <c r="B3113" s="17"/>
      <c r="C3113" s="17"/>
      <c r="D3113" s="17"/>
      <c r="K3113" s="20">
        <v>31098.52</v>
      </c>
      <c r="L3113" s="20"/>
      <c r="M3113" s="20"/>
      <c r="N3113" s="20"/>
    </row>
    <row r="3114" spans="1:14" x14ac:dyDescent="0.2">
      <c r="A3114" s="17">
        <v>30865.599999999999</v>
      </c>
      <c r="B3114" s="17"/>
      <c r="C3114" s="17"/>
      <c r="D3114" s="17"/>
      <c r="K3114" s="20">
        <v>33780.559999999998</v>
      </c>
      <c r="L3114" s="20"/>
      <c r="M3114" s="20"/>
      <c r="N3114" s="20"/>
    </row>
    <row r="3115" spans="1:14" x14ac:dyDescent="0.2">
      <c r="A3115" s="17">
        <v>30120.28</v>
      </c>
      <c r="B3115" s="17"/>
      <c r="C3115" s="17"/>
      <c r="D3115" s="17"/>
      <c r="K3115" s="20">
        <v>35488.42</v>
      </c>
      <c r="L3115" s="20"/>
      <c r="M3115" s="20"/>
      <c r="N3115" s="20"/>
    </row>
    <row r="3116" spans="1:14" x14ac:dyDescent="0.2">
      <c r="A3116" s="17">
        <v>32995.599999999999</v>
      </c>
      <c r="B3116" s="17"/>
      <c r="C3116" s="17"/>
      <c r="D3116" s="17"/>
      <c r="K3116" s="20">
        <v>28687.23</v>
      </c>
      <c r="L3116" s="20"/>
      <c r="M3116" s="20"/>
      <c r="N3116" s="20"/>
    </row>
    <row r="3117" spans="1:14" x14ac:dyDescent="0.2">
      <c r="A3117" s="17">
        <v>75109.78</v>
      </c>
      <c r="B3117" s="17"/>
      <c r="C3117" s="17"/>
      <c r="D3117" s="17"/>
      <c r="K3117" s="20">
        <v>48891.95</v>
      </c>
      <c r="L3117" s="20"/>
      <c r="M3117" s="20"/>
      <c r="N3117" s="20"/>
    </row>
    <row r="3118" spans="1:14" x14ac:dyDescent="0.2">
      <c r="A3118" s="17">
        <v>48828.38</v>
      </c>
      <c r="B3118" s="17"/>
      <c r="C3118" s="17"/>
      <c r="D3118" s="17"/>
      <c r="K3118" s="20">
        <v>41434.26</v>
      </c>
      <c r="L3118" s="20"/>
      <c r="M3118" s="20"/>
      <c r="N3118" s="20"/>
    </row>
    <row r="3119" spans="1:14" x14ac:dyDescent="0.2">
      <c r="A3119" s="17">
        <v>18765.61</v>
      </c>
      <c r="B3119" s="17"/>
      <c r="C3119" s="17"/>
      <c r="D3119" s="17"/>
      <c r="K3119" s="20">
        <v>27291.68</v>
      </c>
      <c r="L3119" s="20"/>
      <c r="M3119" s="20"/>
      <c r="N3119" s="20"/>
    </row>
    <row r="3120" spans="1:14" x14ac:dyDescent="0.2">
      <c r="A3120" s="17">
        <v>143436.79999999999</v>
      </c>
      <c r="B3120" s="17"/>
      <c r="C3120" s="17"/>
      <c r="D3120" s="17"/>
      <c r="K3120" s="20">
        <v>46463.12</v>
      </c>
      <c r="L3120" s="20"/>
      <c r="M3120" s="20"/>
      <c r="N3120" s="20"/>
    </row>
    <row r="3121" spans="1:14" x14ac:dyDescent="0.2">
      <c r="A3121" s="17">
        <v>61344.87</v>
      </c>
      <c r="B3121" s="17"/>
      <c r="C3121" s="17"/>
      <c r="D3121" s="17"/>
      <c r="K3121" s="20">
        <v>43395.71</v>
      </c>
      <c r="L3121" s="20"/>
      <c r="M3121" s="20"/>
      <c r="N3121" s="20"/>
    </row>
    <row r="3122" spans="1:14" x14ac:dyDescent="0.2">
      <c r="A3122" s="17">
        <v>221128.2</v>
      </c>
      <c r="B3122" s="17"/>
      <c r="C3122" s="17"/>
      <c r="D3122" s="17"/>
      <c r="K3122" s="20">
        <v>36594.14</v>
      </c>
      <c r="L3122" s="20"/>
      <c r="M3122" s="20"/>
      <c r="N3122" s="20"/>
    </row>
    <row r="3123" spans="1:14" x14ac:dyDescent="0.2">
      <c r="A3123" s="17">
        <v>63848.36</v>
      </c>
      <c r="B3123" s="17"/>
      <c r="C3123" s="17"/>
      <c r="D3123" s="17"/>
      <c r="K3123" s="20">
        <v>41597.120000000003</v>
      </c>
      <c r="L3123" s="20"/>
      <c r="M3123" s="20"/>
      <c r="N3123" s="20"/>
    </row>
    <row r="3124" spans="1:14" x14ac:dyDescent="0.2">
      <c r="A3124" s="17">
        <v>117887.2</v>
      </c>
      <c r="B3124" s="17"/>
      <c r="C3124" s="17"/>
      <c r="D3124" s="17"/>
      <c r="K3124" s="20">
        <v>45064.45</v>
      </c>
      <c r="L3124" s="20"/>
      <c r="M3124" s="20"/>
      <c r="N3124" s="20"/>
    </row>
    <row r="3125" spans="1:14" x14ac:dyDescent="0.2">
      <c r="A3125" s="17">
        <v>49267.65</v>
      </c>
      <c r="B3125" s="17"/>
      <c r="C3125" s="17"/>
      <c r="D3125" s="17"/>
      <c r="K3125" s="20">
        <v>39291.199999999997</v>
      </c>
      <c r="L3125" s="20"/>
      <c r="M3125" s="20"/>
      <c r="N3125" s="20"/>
    </row>
    <row r="3126" spans="1:14" x14ac:dyDescent="0.2">
      <c r="A3126" s="17">
        <v>43330.31</v>
      </c>
      <c r="B3126" s="17"/>
      <c r="C3126" s="17"/>
      <c r="D3126" s="17"/>
      <c r="K3126" s="20">
        <v>24463.09</v>
      </c>
      <c r="L3126" s="20"/>
      <c r="M3126" s="20"/>
      <c r="N3126" s="20"/>
    </row>
    <row r="3127" spans="1:14" x14ac:dyDescent="0.2">
      <c r="A3127" s="17">
        <v>103857.9</v>
      </c>
      <c r="B3127" s="17"/>
      <c r="C3127" s="17"/>
      <c r="D3127" s="17"/>
      <c r="K3127" s="20">
        <v>38967.22</v>
      </c>
      <c r="L3127" s="20"/>
      <c r="M3127" s="20"/>
      <c r="N3127" s="20"/>
    </row>
    <row r="3128" spans="1:14" x14ac:dyDescent="0.2">
      <c r="A3128" s="17">
        <v>53017.79</v>
      </c>
      <c r="B3128" s="17"/>
      <c r="C3128" s="17"/>
      <c r="D3128" s="17"/>
      <c r="K3128" s="20">
        <v>30809.86</v>
      </c>
      <c r="L3128" s="20"/>
      <c r="M3128" s="20"/>
      <c r="N3128" s="20"/>
    </row>
    <row r="3129" spans="1:14" x14ac:dyDescent="0.2">
      <c r="A3129" s="17">
        <v>65948.5</v>
      </c>
      <c r="B3129" s="17"/>
      <c r="C3129" s="17"/>
      <c r="D3129" s="17"/>
      <c r="K3129" s="20">
        <v>36780.199999999997</v>
      </c>
      <c r="L3129" s="20"/>
      <c r="M3129" s="20"/>
      <c r="N3129" s="20"/>
    </row>
    <row r="3130" spans="1:14" x14ac:dyDescent="0.2">
      <c r="A3130" s="17">
        <v>62675.79</v>
      </c>
      <c r="B3130" s="17"/>
      <c r="C3130" s="17"/>
      <c r="D3130" s="17"/>
      <c r="K3130" s="20">
        <v>31744.71</v>
      </c>
      <c r="L3130" s="20"/>
      <c r="M3130" s="20"/>
      <c r="N3130" s="20"/>
    </row>
    <row r="3131" spans="1:14" x14ac:dyDescent="0.2">
      <c r="A3131" s="17">
        <v>66137.47</v>
      </c>
      <c r="B3131" s="17"/>
      <c r="C3131" s="17"/>
      <c r="D3131" s="17"/>
      <c r="K3131" s="20">
        <v>34996.21</v>
      </c>
      <c r="L3131" s="20"/>
      <c r="M3131" s="20"/>
      <c r="N3131" s="20"/>
    </row>
    <row r="3132" spans="1:14" x14ac:dyDescent="0.2">
      <c r="A3132" s="17">
        <v>54805.87</v>
      </c>
      <c r="B3132" s="17"/>
      <c r="C3132" s="17"/>
      <c r="D3132" s="17"/>
      <c r="K3132" s="20">
        <v>37467.08</v>
      </c>
      <c r="L3132" s="20"/>
      <c r="M3132" s="20"/>
      <c r="N3132" s="20"/>
    </row>
    <row r="3133" spans="1:14" x14ac:dyDescent="0.2">
      <c r="A3133" s="17">
        <v>54332.87</v>
      </c>
      <c r="B3133" s="17"/>
      <c r="C3133" s="17"/>
      <c r="D3133" s="17"/>
      <c r="K3133" s="20">
        <v>66250.64</v>
      </c>
      <c r="L3133" s="20"/>
      <c r="M3133" s="20"/>
      <c r="N3133" s="20"/>
    </row>
    <row r="3134" spans="1:14" x14ac:dyDescent="0.2">
      <c r="A3134" s="17">
        <v>102827.7</v>
      </c>
      <c r="B3134" s="17"/>
      <c r="C3134" s="17"/>
      <c r="D3134" s="17"/>
      <c r="K3134" s="20">
        <v>35602.18</v>
      </c>
      <c r="L3134" s="20"/>
      <c r="M3134" s="20"/>
      <c r="N3134" s="20"/>
    </row>
    <row r="3135" spans="1:14" x14ac:dyDescent="0.2">
      <c r="A3135" s="17">
        <v>63794.17</v>
      </c>
      <c r="B3135" s="17"/>
      <c r="C3135" s="17"/>
      <c r="D3135" s="17"/>
      <c r="K3135" s="20">
        <v>30926.26</v>
      </c>
      <c r="L3135" s="20"/>
      <c r="M3135" s="20"/>
      <c r="N3135" s="20"/>
    </row>
    <row r="3136" spans="1:14" x14ac:dyDescent="0.2">
      <c r="A3136" s="17">
        <v>128393.5</v>
      </c>
      <c r="B3136" s="17"/>
      <c r="C3136" s="17"/>
      <c r="D3136" s="17"/>
      <c r="K3136" s="20">
        <v>36762.58</v>
      </c>
      <c r="L3136" s="20"/>
      <c r="M3136" s="20"/>
      <c r="N3136" s="20"/>
    </row>
    <row r="3137" spans="1:14" x14ac:dyDescent="0.2">
      <c r="A3137" s="17">
        <v>106889.2</v>
      </c>
      <c r="B3137" s="17"/>
      <c r="C3137" s="17"/>
      <c r="D3137" s="17"/>
      <c r="K3137" s="20">
        <v>42287.13</v>
      </c>
      <c r="L3137" s="20"/>
      <c r="M3137" s="20"/>
      <c r="N3137" s="20"/>
    </row>
    <row r="3138" spans="1:14" x14ac:dyDescent="0.2">
      <c r="A3138" s="17">
        <v>87437.71</v>
      </c>
      <c r="B3138" s="17"/>
      <c r="C3138" s="17"/>
      <c r="D3138" s="17"/>
      <c r="K3138" s="20">
        <v>47298.53</v>
      </c>
      <c r="L3138" s="20"/>
      <c r="M3138" s="20"/>
      <c r="N3138" s="20"/>
    </row>
    <row r="3139" spans="1:14" x14ac:dyDescent="0.2">
      <c r="A3139" s="17">
        <v>37691.300000000003</v>
      </c>
      <c r="B3139" s="17"/>
      <c r="C3139" s="17"/>
      <c r="D3139" s="17"/>
      <c r="K3139" s="20">
        <v>45873.67</v>
      </c>
      <c r="L3139" s="20"/>
      <c r="M3139" s="20"/>
      <c r="N3139" s="20"/>
    </row>
    <row r="3140" spans="1:14" x14ac:dyDescent="0.2">
      <c r="A3140" s="17">
        <v>33708.97</v>
      </c>
      <c r="B3140" s="17"/>
      <c r="C3140" s="17"/>
      <c r="D3140" s="17"/>
      <c r="K3140" s="20">
        <v>42904.77</v>
      </c>
      <c r="L3140" s="20"/>
      <c r="M3140" s="20"/>
      <c r="N3140" s="20"/>
    </row>
    <row r="3141" spans="1:14" x14ac:dyDescent="0.2">
      <c r="A3141" s="17">
        <v>53269.54</v>
      </c>
      <c r="B3141" s="17"/>
      <c r="C3141" s="17"/>
      <c r="D3141" s="17"/>
      <c r="K3141" s="20">
        <v>45711.88</v>
      </c>
      <c r="L3141" s="20"/>
      <c r="M3141" s="20"/>
      <c r="N3141" s="20"/>
    </row>
    <row r="3142" spans="1:14" x14ac:dyDescent="0.2">
      <c r="A3142" s="17">
        <v>54512.68</v>
      </c>
      <c r="B3142" s="17"/>
      <c r="C3142" s="17"/>
      <c r="D3142" s="17"/>
      <c r="K3142" s="20">
        <v>93706.43</v>
      </c>
      <c r="L3142" s="20"/>
      <c r="M3142" s="20"/>
      <c r="N3142" s="20"/>
    </row>
    <row r="3143" spans="1:14" x14ac:dyDescent="0.2">
      <c r="A3143" s="17">
        <v>60701.52</v>
      </c>
      <c r="B3143" s="17"/>
      <c r="C3143" s="17"/>
      <c r="D3143" s="17"/>
      <c r="K3143" s="20">
        <v>39313.5</v>
      </c>
      <c r="L3143" s="20"/>
      <c r="M3143" s="20"/>
      <c r="N3143" s="20"/>
    </row>
    <row r="3144" spans="1:14" x14ac:dyDescent="0.2">
      <c r="A3144" s="17">
        <v>46056.33</v>
      </c>
      <c r="B3144" s="17"/>
      <c r="C3144" s="17"/>
      <c r="D3144" s="17"/>
      <c r="K3144" s="20">
        <v>33382.22</v>
      </c>
      <c r="L3144" s="20"/>
      <c r="M3144" s="20"/>
      <c r="N3144" s="20"/>
    </row>
    <row r="3145" spans="1:14" x14ac:dyDescent="0.2">
      <c r="A3145" s="17">
        <v>92072.92</v>
      </c>
      <c r="B3145" s="17"/>
      <c r="C3145" s="17"/>
      <c r="D3145" s="17"/>
      <c r="K3145" s="20">
        <v>32049.32</v>
      </c>
      <c r="L3145" s="20"/>
      <c r="M3145" s="20"/>
      <c r="N3145" s="20"/>
    </row>
    <row r="3146" spans="1:14" x14ac:dyDescent="0.2">
      <c r="A3146" s="17">
        <v>66649.42</v>
      </c>
      <c r="B3146" s="17"/>
      <c r="C3146" s="17"/>
      <c r="D3146" s="17"/>
      <c r="K3146" s="20">
        <v>53924.9</v>
      </c>
      <c r="L3146" s="20"/>
      <c r="M3146" s="20"/>
      <c r="N3146" s="20"/>
    </row>
    <row r="3147" spans="1:14" x14ac:dyDescent="0.2">
      <c r="A3147" s="17">
        <v>64364.86</v>
      </c>
      <c r="B3147" s="17"/>
      <c r="C3147" s="17"/>
      <c r="D3147" s="17"/>
      <c r="K3147" s="20">
        <v>20601.96</v>
      </c>
      <c r="L3147" s="20"/>
      <c r="M3147" s="20"/>
      <c r="N3147" s="20"/>
    </row>
    <row r="3148" spans="1:14" x14ac:dyDescent="0.2">
      <c r="A3148" s="17">
        <v>95814.31</v>
      </c>
      <c r="B3148" s="17"/>
      <c r="C3148" s="17"/>
      <c r="D3148" s="17"/>
      <c r="K3148" s="20">
        <v>38622.04</v>
      </c>
      <c r="L3148" s="20"/>
      <c r="M3148" s="20"/>
      <c r="N3148" s="20"/>
    </row>
    <row r="3149" spans="1:14" x14ac:dyDescent="0.2">
      <c r="A3149" s="17">
        <v>56924.43</v>
      </c>
      <c r="B3149" s="17"/>
      <c r="C3149" s="17"/>
      <c r="D3149" s="17"/>
      <c r="K3149" s="20">
        <v>34329.800000000003</v>
      </c>
      <c r="L3149" s="20"/>
      <c r="M3149" s="20"/>
      <c r="N3149" s="20"/>
    </row>
    <row r="3150" spans="1:14" x14ac:dyDescent="0.2">
      <c r="A3150" s="17">
        <v>89192.72</v>
      </c>
      <c r="B3150" s="17"/>
      <c r="C3150" s="17"/>
      <c r="D3150" s="17"/>
      <c r="K3150" s="20">
        <v>23337.39</v>
      </c>
      <c r="L3150" s="20"/>
      <c r="M3150" s="20"/>
      <c r="N3150" s="20"/>
    </row>
    <row r="3151" spans="1:14" x14ac:dyDescent="0.2">
      <c r="A3151" s="17">
        <v>85868.54</v>
      </c>
      <c r="B3151" s="17"/>
      <c r="C3151" s="17"/>
      <c r="D3151" s="17"/>
      <c r="K3151" s="20">
        <v>30692.27</v>
      </c>
      <c r="L3151" s="20"/>
      <c r="M3151" s="20"/>
      <c r="N3151" s="20"/>
    </row>
    <row r="3152" spans="1:14" x14ac:dyDescent="0.2">
      <c r="A3152" s="17">
        <v>45809.08</v>
      </c>
      <c r="B3152" s="17"/>
      <c r="C3152" s="17"/>
      <c r="D3152" s="17"/>
      <c r="K3152" s="20">
        <v>27273.46</v>
      </c>
      <c r="L3152" s="20"/>
      <c r="M3152" s="20"/>
      <c r="N3152" s="20"/>
    </row>
    <row r="3153" spans="1:14" x14ac:dyDescent="0.2">
      <c r="A3153" s="17">
        <v>70420.990000000005</v>
      </c>
      <c r="B3153" s="17"/>
      <c r="C3153" s="17"/>
      <c r="D3153" s="17"/>
      <c r="K3153" s="20">
        <v>28998.21</v>
      </c>
      <c r="L3153" s="20"/>
      <c r="M3153" s="20"/>
      <c r="N3153" s="20"/>
    </row>
    <row r="3154" spans="1:14" x14ac:dyDescent="0.2">
      <c r="A3154" s="17">
        <v>64940.72</v>
      </c>
      <c r="B3154" s="17"/>
      <c r="C3154" s="17"/>
      <c r="D3154" s="17"/>
      <c r="K3154" s="20">
        <v>59258.1</v>
      </c>
      <c r="L3154" s="20"/>
      <c r="M3154" s="20"/>
      <c r="N3154" s="20"/>
    </row>
    <row r="3155" spans="1:14" x14ac:dyDescent="0.2">
      <c r="A3155" s="17">
        <v>37462.74</v>
      </c>
      <c r="B3155" s="17"/>
      <c r="C3155" s="17"/>
      <c r="D3155" s="17"/>
      <c r="K3155" s="20">
        <v>52452.85</v>
      </c>
      <c r="L3155" s="20"/>
      <c r="M3155" s="20"/>
      <c r="N3155" s="20"/>
    </row>
    <row r="3156" spans="1:14" x14ac:dyDescent="0.2">
      <c r="A3156" s="17">
        <v>48963.86</v>
      </c>
      <c r="B3156" s="17"/>
      <c r="C3156" s="17"/>
      <c r="D3156" s="17"/>
      <c r="K3156" s="20">
        <v>32359.34</v>
      </c>
      <c r="L3156" s="20"/>
      <c r="M3156" s="20"/>
      <c r="N3156" s="20"/>
    </row>
    <row r="3157" spans="1:14" x14ac:dyDescent="0.2">
      <c r="A3157" s="17">
        <v>46097.11</v>
      </c>
      <c r="B3157" s="17"/>
      <c r="C3157" s="17"/>
      <c r="D3157" s="17"/>
      <c r="K3157" s="20">
        <v>35177.230000000003</v>
      </c>
      <c r="L3157" s="20"/>
      <c r="M3157" s="20"/>
      <c r="N3157" s="20"/>
    </row>
    <row r="3158" spans="1:14" x14ac:dyDescent="0.2">
      <c r="A3158" s="17">
        <v>45890.21</v>
      </c>
      <c r="B3158" s="17"/>
      <c r="C3158" s="17"/>
      <c r="D3158" s="17"/>
      <c r="K3158" s="20">
        <v>47827.02</v>
      </c>
      <c r="L3158" s="20"/>
      <c r="M3158" s="20"/>
      <c r="N3158" s="20"/>
    </row>
    <row r="3159" spans="1:14" x14ac:dyDescent="0.2">
      <c r="A3159" s="17">
        <v>78618.62</v>
      </c>
      <c r="B3159" s="17"/>
      <c r="C3159" s="17"/>
      <c r="D3159" s="17"/>
      <c r="K3159" s="20">
        <v>37102.959999999999</v>
      </c>
      <c r="L3159" s="20"/>
      <c r="M3159" s="20"/>
      <c r="N3159" s="20"/>
    </row>
    <row r="3160" spans="1:14" x14ac:dyDescent="0.2">
      <c r="A3160" s="17">
        <v>99138.01</v>
      </c>
      <c r="B3160" s="17"/>
      <c r="C3160" s="17"/>
      <c r="D3160" s="17"/>
      <c r="K3160" s="20">
        <v>38541.64</v>
      </c>
      <c r="L3160" s="20"/>
      <c r="M3160" s="20"/>
      <c r="N3160" s="20"/>
    </row>
    <row r="3161" spans="1:14" x14ac:dyDescent="0.2">
      <c r="A3161" s="17">
        <v>20428.14</v>
      </c>
      <c r="B3161" s="17"/>
      <c r="C3161" s="17"/>
      <c r="D3161" s="17"/>
      <c r="K3161" s="20">
        <v>46733.25</v>
      </c>
      <c r="L3161" s="20"/>
      <c r="M3161" s="20"/>
      <c r="N3161" s="20"/>
    </row>
    <row r="3162" spans="1:14" x14ac:dyDescent="0.2">
      <c r="A3162" s="17">
        <v>49619.94</v>
      </c>
      <c r="B3162" s="17"/>
      <c r="C3162" s="17"/>
      <c r="D3162" s="17"/>
      <c r="K3162" s="20">
        <v>49097.39</v>
      </c>
      <c r="L3162" s="20"/>
      <c r="M3162" s="20"/>
      <c r="N3162" s="20"/>
    </row>
    <row r="3163" spans="1:14" x14ac:dyDescent="0.2">
      <c r="A3163" s="17">
        <v>34830.379999999997</v>
      </c>
      <c r="B3163" s="17"/>
      <c r="C3163" s="17"/>
      <c r="D3163" s="17"/>
      <c r="K3163" s="20">
        <v>28455.17</v>
      </c>
      <c r="L3163" s="20"/>
      <c r="M3163" s="20"/>
      <c r="N3163" s="20"/>
    </row>
    <row r="3164" spans="1:14" x14ac:dyDescent="0.2">
      <c r="A3164" s="17">
        <v>48745.43</v>
      </c>
      <c r="B3164" s="17"/>
      <c r="C3164" s="17"/>
      <c r="D3164" s="17"/>
      <c r="K3164" s="20">
        <v>28677.26</v>
      </c>
      <c r="L3164" s="20"/>
      <c r="M3164" s="20"/>
      <c r="N3164" s="20"/>
    </row>
    <row r="3165" spans="1:14" x14ac:dyDescent="0.2">
      <c r="A3165" s="17">
        <v>75174.880000000005</v>
      </c>
      <c r="B3165" s="17"/>
      <c r="C3165" s="17"/>
      <c r="D3165" s="17"/>
      <c r="K3165" s="20">
        <v>57466.59</v>
      </c>
      <c r="L3165" s="20"/>
      <c r="M3165" s="20"/>
      <c r="N3165" s="20"/>
    </row>
    <row r="3166" spans="1:14" x14ac:dyDescent="0.2">
      <c r="A3166" s="17">
        <v>62733.99</v>
      </c>
      <c r="B3166" s="17"/>
      <c r="C3166" s="17"/>
      <c r="D3166" s="17"/>
      <c r="K3166" s="20">
        <v>36767.760000000002</v>
      </c>
      <c r="L3166" s="20"/>
      <c r="M3166" s="20"/>
      <c r="N3166" s="20"/>
    </row>
    <row r="3167" spans="1:14" x14ac:dyDescent="0.2">
      <c r="A3167" s="17">
        <v>33800.44</v>
      </c>
      <c r="B3167" s="17"/>
      <c r="C3167" s="17"/>
      <c r="D3167" s="17"/>
      <c r="K3167" s="20">
        <v>50808.88</v>
      </c>
      <c r="L3167" s="20"/>
      <c r="M3167" s="20"/>
      <c r="N3167" s="20"/>
    </row>
    <row r="3168" spans="1:14" x14ac:dyDescent="0.2">
      <c r="A3168" s="17">
        <v>61299.62</v>
      </c>
      <c r="B3168" s="17"/>
      <c r="C3168" s="17"/>
      <c r="D3168" s="17"/>
      <c r="K3168" s="20">
        <v>39146.269999999997</v>
      </c>
      <c r="L3168" s="20"/>
      <c r="M3168" s="20"/>
      <c r="N3168" s="20"/>
    </row>
    <row r="3169" spans="1:14" x14ac:dyDescent="0.2">
      <c r="A3169" s="17">
        <v>59378.2</v>
      </c>
      <c r="B3169" s="17"/>
      <c r="C3169" s="17"/>
      <c r="D3169" s="17"/>
      <c r="K3169" s="20">
        <v>49095.31</v>
      </c>
      <c r="L3169" s="20"/>
      <c r="M3169" s="20"/>
      <c r="N3169" s="20"/>
    </row>
    <row r="3170" spans="1:14" x14ac:dyDescent="0.2">
      <c r="A3170" s="17">
        <v>53729.14</v>
      </c>
      <c r="B3170" s="17"/>
      <c r="C3170" s="17"/>
      <c r="D3170" s="17"/>
      <c r="K3170" s="20">
        <v>48444.62</v>
      </c>
      <c r="L3170" s="20"/>
      <c r="M3170" s="20"/>
      <c r="N3170" s="20"/>
    </row>
    <row r="3171" spans="1:14" x14ac:dyDescent="0.2">
      <c r="A3171" s="17">
        <v>76997.3</v>
      </c>
      <c r="B3171" s="17"/>
      <c r="C3171" s="17"/>
      <c r="D3171" s="17"/>
      <c r="K3171" s="20">
        <v>50601.68</v>
      </c>
      <c r="L3171" s="20"/>
      <c r="M3171" s="20"/>
      <c r="N3171" s="20"/>
    </row>
    <row r="3172" spans="1:14" x14ac:dyDescent="0.2">
      <c r="A3172" s="17">
        <v>40807.9</v>
      </c>
      <c r="B3172" s="17"/>
      <c r="C3172" s="17"/>
      <c r="D3172" s="17"/>
      <c r="K3172" s="20">
        <v>43794.91</v>
      </c>
      <c r="L3172" s="20"/>
      <c r="M3172" s="20"/>
      <c r="N3172" s="20"/>
    </row>
    <row r="3173" spans="1:14" x14ac:dyDescent="0.2">
      <c r="A3173" s="17">
        <v>29492.76</v>
      </c>
      <c r="B3173" s="17"/>
      <c r="C3173" s="17"/>
      <c r="D3173" s="17"/>
      <c r="K3173" s="20">
        <v>26914.240000000002</v>
      </c>
      <c r="L3173" s="20"/>
      <c r="M3173" s="20"/>
      <c r="N3173" s="20"/>
    </row>
    <row r="3174" spans="1:14" x14ac:dyDescent="0.2">
      <c r="A3174" s="17">
        <v>44381.71</v>
      </c>
      <c r="B3174" s="17"/>
      <c r="C3174" s="17"/>
      <c r="D3174" s="17"/>
      <c r="K3174" s="20">
        <v>39690</v>
      </c>
      <c r="L3174" s="20"/>
      <c r="M3174" s="20"/>
      <c r="N3174" s="20"/>
    </row>
    <row r="3175" spans="1:14" x14ac:dyDescent="0.2">
      <c r="A3175" s="17">
        <v>71624.78</v>
      </c>
      <c r="B3175" s="17"/>
      <c r="C3175" s="17"/>
      <c r="D3175" s="17"/>
      <c r="K3175" s="20">
        <v>40097.39</v>
      </c>
      <c r="L3175" s="20"/>
      <c r="M3175" s="20"/>
      <c r="N3175" s="20"/>
    </row>
    <row r="3176" spans="1:14" x14ac:dyDescent="0.2">
      <c r="A3176" s="17">
        <v>34750.85</v>
      </c>
      <c r="B3176" s="17"/>
      <c r="C3176" s="17"/>
      <c r="D3176" s="17"/>
      <c r="K3176" s="20">
        <v>38106.769999999997</v>
      </c>
      <c r="L3176" s="20"/>
      <c r="M3176" s="20"/>
      <c r="N3176" s="20"/>
    </row>
    <row r="3177" spans="1:14" x14ac:dyDescent="0.2">
      <c r="A3177" s="17">
        <v>64677.279999999999</v>
      </c>
      <c r="B3177" s="17"/>
      <c r="C3177" s="17"/>
      <c r="D3177" s="17"/>
      <c r="K3177" s="20">
        <v>38606.22</v>
      </c>
      <c r="L3177" s="20"/>
      <c r="M3177" s="20"/>
      <c r="N3177" s="20"/>
    </row>
    <row r="3178" spans="1:14" x14ac:dyDescent="0.2">
      <c r="A3178" s="17">
        <v>81000.53</v>
      </c>
      <c r="B3178" s="17"/>
      <c r="C3178" s="17"/>
      <c r="D3178" s="17"/>
      <c r="K3178" s="20">
        <v>40267.21</v>
      </c>
      <c r="L3178" s="20"/>
      <c r="M3178" s="20"/>
      <c r="N3178" s="20"/>
    </row>
    <row r="3179" spans="1:14" x14ac:dyDescent="0.2">
      <c r="A3179" s="17">
        <v>46252.51</v>
      </c>
      <c r="B3179" s="17"/>
      <c r="C3179" s="17"/>
      <c r="D3179" s="17"/>
      <c r="K3179" s="20">
        <v>41411.68</v>
      </c>
      <c r="L3179" s="20"/>
      <c r="M3179" s="20"/>
      <c r="N3179" s="20"/>
    </row>
    <row r="3180" spans="1:14" x14ac:dyDescent="0.2">
      <c r="A3180" s="17">
        <v>53444.08</v>
      </c>
      <c r="B3180" s="17"/>
      <c r="C3180" s="17"/>
      <c r="D3180" s="17"/>
      <c r="K3180" s="20">
        <v>39436.18</v>
      </c>
      <c r="L3180" s="20"/>
      <c r="M3180" s="20"/>
      <c r="N3180" s="20"/>
    </row>
    <row r="3181" spans="1:14" x14ac:dyDescent="0.2">
      <c r="A3181" s="17">
        <v>87751.94</v>
      </c>
      <c r="B3181" s="17"/>
      <c r="C3181" s="17"/>
      <c r="D3181" s="17"/>
      <c r="K3181" s="20">
        <v>45491.79</v>
      </c>
      <c r="L3181" s="20"/>
      <c r="M3181" s="20"/>
      <c r="N3181" s="20"/>
    </row>
    <row r="3182" spans="1:14" x14ac:dyDescent="0.2">
      <c r="A3182" s="17">
        <v>67926.42</v>
      </c>
      <c r="B3182" s="17"/>
      <c r="C3182" s="17"/>
      <c r="D3182" s="17"/>
      <c r="K3182" s="20">
        <v>35018.370000000003</v>
      </c>
      <c r="L3182" s="20"/>
      <c r="M3182" s="20"/>
      <c r="N3182" s="20"/>
    </row>
    <row r="3183" spans="1:14" x14ac:dyDescent="0.2">
      <c r="A3183" s="17">
        <v>49865.599999999999</v>
      </c>
      <c r="B3183" s="17"/>
      <c r="C3183" s="17"/>
      <c r="D3183" s="17"/>
      <c r="K3183" s="20">
        <v>34781.919999999998</v>
      </c>
      <c r="L3183" s="20"/>
      <c r="M3183" s="20"/>
      <c r="N3183" s="20"/>
    </row>
    <row r="3184" spans="1:14" x14ac:dyDescent="0.2">
      <c r="A3184" s="17">
        <v>51569.19</v>
      </c>
      <c r="B3184" s="17"/>
      <c r="C3184" s="17"/>
      <c r="D3184" s="17"/>
      <c r="K3184" s="20">
        <v>54951.48</v>
      </c>
      <c r="L3184" s="20"/>
      <c r="M3184" s="20"/>
      <c r="N3184" s="20"/>
    </row>
    <row r="3185" spans="1:14" x14ac:dyDescent="0.2">
      <c r="A3185" s="17">
        <v>63740.31</v>
      </c>
      <c r="B3185" s="17"/>
      <c r="C3185" s="17"/>
      <c r="D3185" s="17"/>
      <c r="K3185" s="20">
        <v>32211.14</v>
      </c>
      <c r="L3185" s="20"/>
      <c r="M3185" s="20"/>
      <c r="N3185" s="20"/>
    </row>
    <row r="3186" spans="1:14" x14ac:dyDescent="0.2">
      <c r="A3186" s="17">
        <v>77709.77</v>
      </c>
      <c r="B3186" s="17"/>
      <c r="C3186" s="17"/>
      <c r="D3186" s="17"/>
      <c r="K3186" s="20">
        <v>39382.800000000003</v>
      </c>
      <c r="L3186" s="20"/>
      <c r="M3186" s="20"/>
      <c r="N3186" s="20"/>
    </row>
    <row r="3187" spans="1:14" x14ac:dyDescent="0.2">
      <c r="A3187" s="17">
        <v>36397.5</v>
      </c>
      <c r="B3187" s="17"/>
      <c r="C3187" s="17"/>
      <c r="D3187" s="17"/>
      <c r="K3187" s="20">
        <v>24098.12</v>
      </c>
      <c r="L3187" s="20"/>
      <c r="M3187" s="20"/>
      <c r="N3187" s="20"/>
    </row>
    <row r="3188" spans="1:14" x14ac:dyDescent="0.2">
      <c r="A3188" s="17">
        <v>95751.73</v>
      </c>
      <c r="B3188" s="17"/>
      <c r="C3188" s="17"/>
      <c r="D3188" s="17"/>
      <c r="K3188" s="20">
        <v>40615.99</v>
      </c>
      <c r="L3188" s="20"/>
      <c r="M3188" s="20"/>
      <c r="N3188" s="20"/>
    </row>
    <row r="3189" spans="1:14" x14ac:dyDescent="0.2">
      <c r="A3189" s="17">
        <v>91844.02</v>
      </c>
      <c r="B3189" s="17"/>
      <c r="C3189" s="17"/>
      <c r="D3189" s="17"/>
      <c r="K3189" s="20">
        <v>59710.67</v>
      </c>
      <c r="L3189" s="20"/>
      <c r="M3189" s="20"/>
      <c r="N3189" s="20"/>
    </row>
    <row r="3190" spans="1:14" x14ac:dyDescent="0.2">
      <c r="A3190" s="17">
        <v>86132.21</v>
      </c>
      <c r="B3190" s="17"/>
      <c r="C3190" s="17"/>
      <c r="D3190" s="17"/>
      <c r="K3190" s="20">
        <v>47235</v>
      </c>
      <c r="L3190" s="20"/>
      <c r="M3190" s="20"/>
      <c r="N3190" s="20"/>
    </row>
    <row r="3191" spans="1:14" x14ac:dyDescent="0.2">
      <c r="A3191" s="17">
        <v>134291.79999999999</v>
      </c>
      <c r="B3191" s="17"/>
      <c r="C3191" s="17"/>
      <c r="D3191" s="17"/>
      <c r="K3191" s="20">
        <v>36063.300000000003</v>
      </c>
      <c r="L3191" s="20"/>
      <c r="M3191" s="20"/>
      <c r="N3191" s="20"/>
    </row>
    <row r="3192" spans="1:14" x14ac:dyDescent="0.2">
      <c r="A3192" s="17">
        <v>60645.98</v>
      </c>
      <c r="B3192" s="17"/>
      <c r="C3192" s="17"/>
      <c r="D3192" s="17"/>
      <c r="K3192" s="20">
        <v>31551.71</v>
      </c>
      <c r="L3192" s="20"/>
      <c r="M3192" s="20"/>
      <c r="N3192" s="20"/>
    </row>
    <row r="3193" spans="1:14" x14ac:dyDescent="0.2">
      <c r="A3193" s="17">
        <v>192178.7</v>
      </c>
      <c r="B3193" s="17"/>
      <c r="C3193" s="17"/>
      <c r="D3193" s="17"/>
      <c r="K3193" s="20">
        <v>32763.24</v>
      </c>
      <c r="L3193" s="20"/>
      <c r="M3193" s="20"/>
      <c r="N3193" s="20"/>
    </row>
    <row r="3194" spans="1:14" x14ac:dyDescent="0.2">
      <c r="A3194" s="17">
        <v>32964.31</v>
      </c>
      <c r="B3194" s="17"/>
      <c r="C3194" s="17"/>
      <c r="D3194" s="17"/>
      <c r="K3194" s="20">
        <v>34630.15</v>
      </c>
      <c r="L3194" s="20"/>
      <c r="M3194" s="20"/>
      <c r="N3194" s="20"/>
    </row>
    <row r="3195" spans="1:14" x14ac:dyDescent="0.2">
      <c r="A3195" s="17">
        <v>79506.3</v>
      </c>
      <c r="B3195" s="17"/>
      <c r="C3195" s="17"/>
      <c r="D3195" s="17"/>
      <c r="K3195" s="20">
        <v>33711.21</v>
      </c>
      <c r="L3195" s="20"/>
      <c r="M3195" s="20"/>
      <c r="N3195" s="20"/>
    </row>
    <row r="3196" spans="1:14" x14ac:dyDescent="0.2">
      <c r="A3196" s="17">
        <v>73041.62</v>
      </c>
      <c r="B3196" s="17"/>
      <c r="C3196" s="17"/>
      <c r="D3196" s="17"/>
      <c r="K3196" s="20">
        <v>41650.410000000003</v>
      </c>
      <c r="L3196" s="20"/>
      <c r="M3196" s="20"/>
      <c r="N3196" s="20"/>
    </row>
    <row r="3197" spans="1:14" x14ac:dyDescent="0.2">
      <c r="A3197" s="17">
        <v>76993.100000000006</v>
      </c>
      <c r="B3197" s="17"/>
      <c r="C3197" s="17"/>
      <c r="D3197" s="17"/>
      <c r="K3197" s="20">
        <v>37891.879999999997</v>
      </c>
      <c r="L3197" s="20"/>
      <c r="M3197" s="20"/>
      <c r="N3197" s="20"/>
    </row>
    <row r="3198" spans="1:14" x14ac:dyDescent="0.2">
      <c r="A3198" s="17">
        <v>35735.47</v>
      </c>
      <c r="B3198" s="17"/>
      <c r="C3198" s="17"/>
      <c r="D3198" s="17"/>
      <c r="K3198" s="20">
        <v>50381.03</v>
      </c>
      <c r="L3198" s="20"/>
      <c r="M3198" s="20"/>
      <c r="N3198" s="20"/>
    </row>
    <row r="3199" spans="1:14" x14ac:dyDescent="0.2">
      <c r="A3199" s="17">
        <v>62143.11</v>
      </c>
      <c r="B3199" s="17"/>
      <c r="C3199" s="17"/>
      <c r="D3199" s="17"/>
      <c r="K3199" s="20">
        <v>39492.339999999997</v>
      </c>
      <c r="L3199" s="20"/>
      <c r="M3199" s="20"/>
      <c r="N3199" s="20"/>
    </row>
    <row r="3200" spans="1:14" x14ac:dyDescent="0.2">
      <c r="A3200" s="17">
        <v>100718.3</v>
      </c>
      <c r="B3200" s="17"/>
      <c r="C3200" s="17"/>
      <c r="D3200" s="17"/>
      <c r="K3200" s="20">
        <v>49657.11</v>
      </c>
      <c r="L3200" s="20"/>
      <c r="M3200" s="20"/>
      <c r="N3200" s="20"/>
    </row>
    <row r="3201" spans="1:14" x14ac:dyDescent="0.2">
      <c r="A3201" s="17">
        <v>40560.589999999997</v>
      </c>
      <c r="B3201" s="17"/>
      <c r="C3201" s="17"/>
      <c r="D3201" s="17"/>
      <c r="K3201" s="20">
        <v>42895.68</v>
      </c>
      <c r="L3201" s="20"/>
      <c r="M3201" s="20"/>
      <c r="N3201" s="20"/>
    </row>
    <row r="3202" spans="1:14" x14ac:dyDescent="0.2">
      <c r="A3202" s="17">
        <v>62130.2</v>
      </c>
      <c r="B3202" s="17"/>
      <c r="C3202" s="17"/>
      <c r="D3202" s="17"/>
      <c r="K3202" s="20">
        <v>38604.089999999997</v>
      </c>
      <c r="L3202" s="20"/>
      <c r="M3202" s="20"/>
      <c r="N3202" s="20"/>
    </row>
    <row r="3203" spans="1:14" x14ac:dyDescent="0.2">
      <c r="A3203" s="17">
        <v>74070.83</v>
      </c>
      <c r="B3203" s="17"/>
      <c r="C3203" s="17"/>
      <c r="D3203" s="17"/>
      <c r="K3203" s="20">
        <v>35087.26</v>
      </c>
      <c r="L3203" s="20"/>
      <c r="M3203" s="20"/>
      <c r="N3203" s="20"/>
    </row>
    <row r="3204" spans="1:14" x14ac:dyDescent="0.2">
      <c r="A3204" s="17">
        <v>73123</v>
      </c>
      <c r="B3204" s="17"/>
      <c r="C3204" s="17"/>
      <c r="D3204" s="17"/>
      <c r="K3204" s="20">
        <v>35167.620000000003</v>
      </c>
      <c r="L3204" s="20"/>
      <c r="M3204" s="20"/>
      <c r="N3204" s="20"/>
    </row>
    <row r="3205" spans="1:14" x14ac:dyDescent="0.2">
      <c r="A3205" s="17">
        <v>51072.14</v>
      </c>
      <c r="B3205" s="17"/>
      <c r="C3205" s="17"/>
      <c r="D3205" s="17"/>
      <c r="K3205" s="20">
        <v>44834.080000000002</v>
      </c>
      <c r="L3205" s="20"/>
      <c r="M3205" s="20"/>
      <c r="N3205" s="20"/>
    </row>
    <row r="3206" spans="1:14" x14ac:dyDescent="0.2">
      <c r="A3206" s="17">
        <v>55605.55</v>
      </c>
      <c r="B3206" s="17"/>
      <c r="C3206" s="17"/>
      <c r="D3206" s="17"/>
      <c r="K3206" s="20">
        <v>39668.61</v>
      </c>
      <c r="L3206" s="20"/>
      <c r="M3206" s="20"/>
      <c r="N3206" s="20"/>
    </row>
    <row r="3207" spans="1:14" x14ac:dyDescent="0.2">
      <c r="A3207" s="17">
        <v>58803.86</v>
      </c>
      <c r="B3207" s="17"/>
      <c r="C3207" s="17"/>
      <c r="D3207" s="17"/>
      <c r="K3207" s="20">
        <v>40934.99</v>
      </c>
      <c r="L3207" s="20"/>
      <c r="M3207" s="20"/>
      <c r="N3207" s="20"/>
    </row>
    <row r="3208" spans="1:14" x14ac:dyDescent="0.2">
      <c r="A3208" s="17">
        <v>50410.21</v>
      </c>
      <c r="B3208" s="17"/>
      <c r="C3208" s="17"/>
      <c r="D3208" s="17"/>
      <c r="K3208" s="20">
        <v>47338.75</v>
      </c>
      <c r="L3208" s="20"/>
      <c r="M3208" s="20"/>
      <c r="N3208" s="20"/>
    </row>
    <row r="3209" spans="1:14" x14ac:dyDescent="0.2">
      <c r="A3209" s="17">
        <v>61357.55</v>
      </c>
      <c r="B3209" s="17"/>
      <c r="C3209" s="17"/>
      <c r="D3209" s="17"/>
      <c r="K3209" s="20">
        <v>36988.959999999999</v>
      </c>
      <c r="L3209" s="20"/>
      <c r="M3209" s="20"/>
      <c r="N3209" s="20"/>
    </row>
    <row r="3210" spans="1:14" x14ac:dyDescent="0.2">
      <c r="A3210" s="17">
        <v>41426.160000000003</v>
      </c>
      <c r="B3210" s="17"/>
      <c r="C3210" s="17"/>
      <c r="D3210" s="17"/>
      <c r="K3210" s="20">
        <v>42699.43</v>
      </c>
      <c r="L3210" s="20"/>
      <c r="M3210" s="20"/>
      <c r="N3210" s="20"/>
    </row>
    <row r="3211" spans="1:14" x14ac:dyDescent="0.2">
      <c r="A3211" s="17">
        <v>47039.95</v>
      </c>
      <c r="B3211" s="17"/>
      <c r="C3211" s="17"/>
      <c r="D3211" s="17"/>
      <c r="K3211" s="20">
        <v>43745.440000000002</v>
      </c>
      <c r="L3211" s="20"/>
      <c r="M3211" s="20"/>
      <c r="N3211" s="20"/>
    </row>
    <row r="3212" spans="1:14" x14ac:dyDescent="0.2">
      <c r="A3212" s="17">
        <v>32351.11</v>
      </c>
      <c r="B3212" s="17"/>
      <c r="C3212" s="17"/>
      <c r="D3212" s="17"/>
      <c r="K3212" s="20">
        <v>51357.2</v>
      </c>
      <c r="L3212" s="20"/>
      <c r="M3212" s="20"/>
      <c r="N3212" s="20"/>
    </row>
    <row r="3213" spans="1:14" x14ac:dyDescent="0.2">
      <c r="A3213" s="17">
        <v>43602.73</v>
      </c>
      <c r="B3213" s="17"/>
      <c r="C3213" s="17"/>
      <c r="D3213" s="17"/>
      <c r="K3213" s="20">
        <v>45471.92</v>
      </c>
      <c r="L3213" s="20"/>
      <c r="M3213" s="20"/>
      <c r="N3213" s="20"/>
    </row>
    <row r="3214" spans="1:14" x14ac:dyDescent="0.2">
      <c r="A3214" s="17">
        <v>80719.59</v>
      </c>
      <c r="B3214" s="17"/>
      <c r="C3214" s="17"/>
      <c r="D3214" s="17"/>
      <c r="K3214" s="20">
        <v>37566.49</v>
      </c>
      <c r="L3214" s="20"/>
      <c r="M3214" s="20"/>
      <c r="N3214" s="20"/>
    </row>
    <row r="3215" spans="1:14" x14ac:dyDescent="0.2">
      <c r="A3215" s="17">
        <v>80641.850000000006</v>
      </c>
      <c r="B3215" s="17"/>
      <c r="C3215" s="17"/>
      <c r="D3215" s="17"/>
      <c r="K3215" s="20">
        <v>54561</v>
      </c>
      <c r="L3215" s="20"/>
      <c r="M3215" s="20"/>
      <c r="N3215" s="20"/>
    </row>
    <row r="3216" spans="1:14" x14ac:dyDescent="0.2">
      <c r="A3216" s="17">
        <v>113245.1</v>
      </c>
      <c r="B3216" s="17"/>
      <c r="C3216" s="17"/>
      <c r="D3216" s="17"/>
      <c r="K3216" s="20">
        <v>50018.66</v>
      </c>
      <c r="L3216" s="20"/>
      <c r="M3216" s="20"/>
      <c r="N3216" s="20"/>
    </row>
    <row r="3217" spans="1:14" x14ac:dyDescent="0.2">
      <c r="A3217" s="17">
        <v>46095.82</v>
      </c>
      <c r="B3217" s="17"/>
      <c r="C3217" s="17"/>
      <c r="D3217" s="17"/>
      <c r="K3217" s="20">
        <v>38485.82</v>
      </c>
      <c r="L3217" s="20"/>
      <c r="M3217" s="20"/>
      <c r="N3217" s="20"/>
    </row>
    <row r="3218" spans="1:14" x14ac:dyDescent="0.2">
      <c r="A3218" s="17">
        <v>49688.02</v>
      </c>
      <c r="B3218" s="17"/>
      <c r="C3218" s="17"/>
      <c r="D3218" s="17"/>
      <c r="K3218" s="20">
        <v>45842.62</v>
      </c>
      <c r="L3218" s="20"/>
      <c r="M3218" s="20"/>
      <c r="N3218" s="20"/>
    </row>
    <row r="3219" spans="1:14" x14ac:dyDescent="0.2">
      <c r="A3219" s="17">
        <v>74046.44</v>
      </c>
      <c r="B3219" s="17"/>
      <c r="C3219" s="17"/>
      <c r="D3219" s="17"/>
      <c r="K3219" s="20">
        <v>37634.71</v>
      </c>
      <c r="L3219" s="20"/>
      <c r="M3219" s="20"/>
      <c r="N3219" s="20"/>
    </row>
    <row r="3220" spans="1:14" x14ac:dyDescent="0.2">
      <c r="A3220" s="17">
        <v>74772.73</v>
      </c>
      <c r="B3220" s="17"/>
      <c r="C3220" s="17"/>
      <c r="D3220" s="17"/>
      <c r="K3220" s="20">
        <v>37264.76</v>
      </c>
      <c r="L3220" s="20"/>
      <c r="M3220" s="20"/>
      <c r="N3220" s="20"/>
    </row>
    <row r="3221" spans="1:14" x14ac:dyDescent="0.2">
      <c r="A3221" s="17">
        <v>41452.81</v>
      </c>
      <c r="B3221" s="17"/>
      <c r="C3221" s="17"/>
      <c r="D3221" s="17"/>
      <c r="K3221" s="20">
        <v>48704.15</v>
      </c>
      <c r="L3221" s="20"/>
      <c r="M3221" s="20"/>
      <c r="N3221" s="20"/>
    </row>
    <row r="3222" spans="1:14" x14ac:dyDescent="0.2">
      <c r="A3222" s="17">
        <v>49557.17</v>
      </c>
      <c r="B3222" s="17"/>
      <c r="C3222" s="17"/>
      <c r="D3222" s="17"/>
      <c r="K3222" s="20">
        <v>58919.8</v>
      </c>
      <c r="L3222" s="20"/>
      <c r="M3222" s="20"/>
      <c r="N3222" s="20"/>
    </row>
    <row r="3223" spans="1:14" x14ac:dyDescent="0.2">
      <c r="A3223" s="17">
        <v>43720.87</v>
      </c>
      <c r="B3223" s="17"/>
      <c r="C3223" s="17"/>
      <c r="D3223" s="17"/>
      <c r="K3223" s="20">
        <v>44295.83</v>
      </c>
      <c r="L3223" s="20"/>
      <c r="M3223" s="20"/>
      <c r="N3223" s="20"/>
    </row>
    <row r="3224" spans="1:14" x14ac:dyDescent="0.2">
      <c r="A3224" s="17">
        <v>90319.91</v>
      </c>
      <c r="B3224" s="17"/>
      <c r="C3224" s="17"/>
      <c r="D3224" s="17"/>
      <c r="K3224" s="20">
        <v>33528.400000000001</v>
      </c>
      <c r="L3224" s="20"/>
      <c r="M3224" s="20"/>
      <c r="N3224" s="20"/>
    </row>
    <row r="3225" spans="1:14" x14ac:dyDescent="0.2">
      <c r="A3225" s="17">
        <v>73354.75</v>
      </c>
      <c r="B3225" s="17"/>
      <c r="C3225" s="17"/>
      <c r="D3225" s="17"/>
      <c r="K3225" s="20">
        <v>34029.760000000002</v>
      </c>
      <c r="L3225" s="20"/>
      <c r="M3225" s="20"/>
      <c r="N3225" s="20"/>
    </row>
    <row r="3226" spans="1:14" x14ac:dyDescent="0.2">
      <c r="A3226" s="17">
        <v>59178.25</v>
      </c>
      <c r="B3226" s="17"/>
      <c r="C3226" s="17"/>
      <c r="D3226" s="17"/>
      <c r="K3226" s="20">
        <v>37189.980000000003</v>
      </c>
      <c r="L3226" s="20"/>
      <c r="M3226" s="20"/>
      <c r="N3226" s="20"/>
    </row>
    <row r="3227" spans="1:14" x14ac:dyDescent="0.2">
      <c r="A3227" s="17">
        <v>33423.49</v>
      </c>
      <c r="B3227" s="17"/>
      <c r="C3227" s="17"/>
      <c r="D3227" s="17"/>
      <c r="K3227" s="20">
        <v>36930.85</v>
      </c>
      <c r="L3227" s="20"/>
      <c r="M3227" s="20"/>
      <c r="N3227" s="20"/>
    </row>
    <row r="3228" spans="1:14" x14ac:dyDescent="0.2">
      <c r="A3228" s="17">
        <v>47954.21</v>
      </c>
      <c r="B3228" s="17"/>
      <c r="C3228" s="17"/>
      <c r="D3228" s="17"/>
      <c r="K3228" s="20">
        <v>49480.4</v>
      </c>
      <c r="L3228" s="20"/>
      <c r="M3228" s="20"/>
      <c r="N3228" s="20"/>
    </row>
    <row r="3229" spans="1:14" x14ac:dyDescent="0.2">
      <c r="A3229" s="17">
        <v>61557.38</v>
      </c>
      <c r="B3229" s="17"/>
      <c r="C3229" s="17"/>
      <c r="D3229" s="17"/>
      <c r="K3229" s="20">
        <v>50828.33</v>
      </c>
      <c r="L3229" s="20"/>
      <c r="M3229" s="20"/>
      <c r="N3229" s="20"/>
    </row>
    <row r="3230" spans="1:14" x14ac:dyDescent="0.2">
      <c r="A3230" s="17">
        <v>62654.19</v>
      </c>
      <c r="B3230" s="17"/>
      <c r="C3230" s="17"/>
      <c r="D3230" s="17"/>
      <c r="K3230" s="20">
        <v>37175.51</v>
      </c>
      <c r="L3230" s="20"/>
      <c r="M3230" s="20"/>
      <c r="N3230" s="20"/>
    </row>
    <row r="3231" spans="1:14" x14ac:dyDescent="0.2">
      <c r="A3231" s="17">
        <v>42361.03</v>
      </c>
      <c r="B3231" s="17"/>
      <c r="C3231" s="17"/>
      <c r="D3231" s="17"/>
      <c r="K3231" s="20">
        <v>19687.349999999999</v>
      </c>
      <c r="L3231" s="20"/>
      <c r="M3231" s="20"/>
      <c r="N3231" s="20"/>
    </row>
    <row r="3232" spans="1:14" x14ac:dyDescent="0.2">
      <c r="A3232" s="17">
        <v>56915.83</v>
      </c>
      <c r="B3232" s="17"/>
      <c r="C3232" s="17"/>
      <c r="D3232" s="17"/>
      <c r="K3232" s="20">
        <v>39071.25</v>
      </c>
      <c r="L3232" s="20"/>
      <c r="M3232" s="20"/>
      <c r="N3232" s="20"/>
    </row>
    <row r="3233" spans="1:14" x14ac:dyDescent="0.2">
      <c r="A3233" s="17">
        <v>80185.94</v>
      </c>
      <c r="B3233" s="17"/>
      <c r="C3233" s="17"/>
      <c r="D3233" s="17"/>
      <c r="K3233" s="20">
        <v>56365.2</v>
      </c>
      <c r="L3233" s="20"/>
      <c r="M3233" s="20"/>
      <c r="N3233" s="20"/>
    </row>
    <row r="3234" spans="1:14" x14ac:dyDescent="0.2">
      <c r="A3234" s="17">
        <v>80233.5</v>
      </c>
      <c r="B3234" s="17"/>
      <c r="C3234" s="17"/>
      <c r="D3234" s="17"/>
      <c r="K3234" s="20">
        <v>39537.24</v>
      </c>
      <c r="L3234" s="20"/>
      <c r="M3234" s="20"/>
      <c r="N3234" s="20"/>
    </row>
    <row r="3235" spans="1:14" x14ac:dyDescent="0.2">
      <c r="A3235" s="17">
        <v>84442.41</v>
      </c>
      <c r="B3235" s="17"/>
      <c r="C3235" s="17"/>
      <c r="D3235" s="17"/>
      <c r="K3235" s="20">
        <v>34683.97</v>
      </c>
      <c r="L3235" s="20"/>
      <c r="M3235" s="20"/>
      <c r="N3235" s="20"/>
    </row>
    <row r="3236" spans="1:14" x14ac:dyDescent="0.2">
      <c r="A3236" s="17">
        <v>48987.25</v>
      </c>
      <c r="B3236" s="17"/>
      <c r="C3236" s="17"/>
      <c r="D3236" s="17"/>
      <c r="K3236" s="20">
        <v>37529.51</v>
      </c>
      <c r="L3236" s="20"/>
      <c r="M3236" s="20"/>
      <c r="N3236" s="20"/>
    </row>
    <row r="3237" spans="1:14" x14ac:dyDescent="0.2">
      <c r="A3237" s="17">
        <v>13295.04</v>
      </c>
      <c r="B3237" s="17"/>
      <c r="C3237" s="17"/>
      <c r="D3237" s="17"/>
      <c r="K3237" s="20">
        <v>27016.63</v>
      </c>
      <c r="L3237" s="20"/>
      <c r="M3237" s="20"/>
      <c r="N3237" s="20"/>
    </row>
    <row r="3238" spans="1:14" x14ac:dyDescent="0.2">
      <c r="A3238" s="17">
        <v>37028.480000000003</v>
      </c>
      <c r="B3238" s="17"/>
      <c r="C3238" s="17"/>
      <c r="D3238" s="17"/>
      <c r="K3238" s="20">
        <v>38957.81</v>
      </c>
      <c r="L3238" s="20"/>
      <c r="M3238" s="20"/>
      <c r="N3238" s="20"/>
    </row>
    <row r="3239" spans="1:14" x14ac:dyDescent="0.2">
      <c r="A3239" s="17">
        <v>32330.880000000001</v>
      </c>
      <c r="B3239" s="17"/>
      <c r="C3239" s="17"/>
      <c r="D3239" s="17"/>
      <c r="K3239" s="20">
        <v>41806.31</v>
      </c>
      <c r="L3239" s="20"/>
      <c r="M3239" s="20"/>
      <c r="N3239" s="20"/>
    </row>
    <row r="3240" spans="1:14" x14ac:dyDescent="0.2">
      <c r="A3240" s="17">
        <v>37963.61</v>
      </c>
      <c r="B3240" s="17"/>
      <c r="C3240" s="17"/>
      <c r="D3240" s="17"/>
      <c r="K3240" s="20">
        <v>47788.4</v>
      </c>
      <c r="L3240" s="20"/>
      <c r="M3240" s="20"/>
      <c r="N3240" s="20"/>
    </row>
    <row r="3241" spans="1:14" x14ac:dyDescent="0.2">
      <c r="A3241" s="17">
        <v>57753.2</v>
      </c>
      <c r="B3241" s="17"/>
      <c r="C3241" s="17"/>
      <c r="D3241" s="17"/>
      <c r="K3241" s="20">
        <v>37768.18</v>
      </c>
      <c r="L3241" s="20"/>
      <c r="M3241" s="20"/>
      <c r="N3241" s="20"/>
    </row>
    <row r="3242" spans="1:14" x14ac:dyDescent="0.2">
      <c r="A3242" s="17">
        <v>47641.72</v>
      </c>
      <c r="B3242" s="17"/>
      <c r="C3242" s="17"/>
      <c r="D3242" s="17"/>
      <c r="K3242" s="20">
        <v>46952.09</v>
      </c>
      <c r="L3242" s="20"/>
      <c r="M3242" s="20"/>
      <c r="N3242" s="20"/>
    </row>
    <row r="3243" spans="1:14" x14ac:dyDescent="0.2">
      <c r="A3243" s="17">
        <v>74979.13</v>
      </c>
      <c r="B3243" s="17"/>
      <c r="C3243" s="17"/>
      <c r="D3243" s="17"/>
      <c r="K3243" s="20">
        <v>49496.91</v>
      </c>
      <c r="L3243" s="20"/>
      <c r="M3243" s="20"/>
      <c r="N3243" s="20"/>
    </row>
    <row r="3244" spans="1:14" x14ac:dyDescent="0.2">
      <c r="A3244" s="17">
        <v>74616.31</v>
      </c>
      <c r="B3244" s="17"/>
      <c r="C3244" s="17"/>
      <c r="D3244" s="17"/>
      <c r="K3244" s="20">
        <v>45924.99</v>
      </c>
      <c r="L3244" s="20"/>
      <c r="M3244" s="20"/>
      <c r="N3244" s="20"/>
    </row>
    <row r="3245" spans="1:14" x14ac:dyDescent="0.2">
      <c r="A3245" s="17">
        <v>41477.879999999997</v>
      </c>
      <c r="B3245" s="17"/>
      <c r="C3245" s="17"/>
      <c r="D3245" s="17"/>
      <c r="K3245" s="20">
        <v>39105.61</v>
      </c>
      <c r="L3245" s="20"/>
      <c r="M3245" s="20"/>
      <c r="N3245" s="20"/>
    </row>
    <row r="3246" spans="1:14" x14ac:dyDescent="0.2">
      <c r="A3246" s="17">
        <v>71049.850000000006</v>
      </c>
      <c r="B3246" s="17"/>
      <c r="C3246" s="17"/>
      <c r="D3246" s="17"/>
      <c r="K3246" s="20">
        <v>40233.51</v>
      </c>
      <c r="L3246" s="20"/>
      <c r="M3246" s="20"/>
      <c r="N3246" s="20"/>
    </row>
    <row r="3247" spans="1:14" x14ac:dyDescent="0.2">
      <c r="A3247" s="17">
        <v>34815.39</v>
      </c>
      <c r="B3247" s="17"/>
      <c r="C3247" s="17"/>
      <c r="D3247" s="17"/>
      <c r="K3247" s="20">
        <v>44813.599999999999</v>
      </c>
      <c r="L3247" s="20"/>
      <c r="M3247" s="20"/>
      <c r="N3247" s="20"/>
    </row>
    <row r="3248" spans="1:14" x14ac:dyDescent="0.2">
      <c r="A3248" s="17">
        <v>91177.19</v>
      </c>
      <c r="B3248" s="17"/>
      <c r="C3248" s="17"/>
      <c r="D3248" s="17"/>
      <c r="K3248" s="20">
        <v>36026.370000000003</v>
      </c>
      <c r="L3248" s="20"/>
      <c r="M3248" s="20"/>
      <c r="N3248" s="20"/>
    </row>
    <row r="3249" spans="1:14" x14ac:dyDescent="0.2">
      <c r="A3249" s="17">
        <v>81617.740000000005</v>
      </c>
      <c r="B3249" s="17"/>
      <c r="C3249" s="17"/>
      <c r="D3249" s="17"/>
      <c r="K3249" s="20">
        <v>32336.82</v>
      </c>
      <c r="L3249" s="20"/>
      <c r="M3249" s="20"/>
      <c r="N3249" s="20"/>
    </row>
    <row r="3250" spans="1:14" x14ac:dyDescent="0.2">
      <c r="A3250" s="17">
        <v>50084.62</v>
      </c>
      <c r="B3250" s="17"/>
      <c r="C3250" s="17"/>
      <c r="D3250" s="17"/>
      <c r="K3250" s="20">
        <v>37658.370000000003</v>
      </c>
      <c r="L3250" s="20"/>
      <c r="M3250" s="20"/>
      <c r="N3250" s="20"/>
    </row>
    <row r="3251" spans="1:14" x14ac:dyDescent="0.2">
      <c r="A3251" s="17">
        <v>88651.54</v>
      </c>
      <c r="B3251" s="17"/>
      <c r="C3251" s="17"/>
      <c r="D3251" s="17"/>
      <c r="K3251" s="20">
        <v>34115.17</v>
      </c>
      <c r="L3251" s="20"/>
      <c r="M3251" s="20"/>
      <c r="N3251" s="20"/>
    </row>
    <row r="3252" spans="1:14" x14ac:dyDescent="0.2">
      <c r="A3252" s="17">
        <v>53361.7</v>
      </c>
      <c r="B3252" s="17"/>
      <c r="C3252" s="17"/>
      <c r="D3252" s="17"/>
      <c r="K3252" s="20">
        <v>33268.379999999997</v>
      </c>
      <c r="L3252" s="20"/>
      <c r="M3252" s="20"/>
      <c r="N3252" s="20"/>
    </row>
    <row r="3253" spans="1:14" x14ac:dyDescent="0.2">
      <c r="A3253" s="17">
        <v>72559.960000000006</v>
      </c>
      <c r="B3253" s="17"/>
      <c r="C3253" s="17"/>
      <c r="D3253" s="17"/>
      <c r="K3253" s="20">
        <v>13470.28</v>
      </c>
      <c r="L3253" s="20"/>
      <c r="M3253" s="20"/>
      <c r="N3253" s="20"/>
    </row>
    <row r="3254" spans="1:14" x14ac:dyDescent="0.2">
      <c r="A3254" s="17">
        <v>51841.94</v>
      </c>
      <c r="B3254" s="17"/>
      <c r="C3254" s="17"/>
      <c r="D3254" s="17"/>
      <c r="K3254" s="20">
        <v>54456.92</v>
      </c>
      <c r="L3254" s="20"/>
      <c r="M3254" s="20"/>
      <c r="N3254" s="20"/>
    </row>
    <row r="3255" spans="1:14" x14ac:dyDescent="0.2">
      <c r="A3255" s="17">
        <v>48569.94</v>
      </c>
      <c r="B3255" s="17"/>
      <c r="C3255" s="17"/>
      <c r="D3255" s="17"/>
      <c r="K3255" s="20">
        <v>34932.07</v>
      </c>
      <c r="L3255" s="20"/>
      <c r="M3255" s="20"/>
      <c r="N3255" s="20"/>
    </row>
    <row r="3256" spans="1:14" x14ac:dyDescent="0.2">
      <c r="A3256" s="17">
        <v>22542.080000000002</v>
      </c>
      <c r="B3256" s="17"/>
      <c r="C3256" s="17"/>
      <c r="D3256" s="17"/>
      <c r="K3256" s="20">
        <v>138643.6</v>
      </c>
      <c r="L3256" s="20"/>
      <c r="M3256" s="20"/>
      <c r="N3256" s="20"/>
    </row>
    <row r="3257" spans="1:14" x14ac:dyDescent="0.2">
      <c r="A3257" s="17">
        <v>49026.28</v>
      </c>
      <c r="B3257" s="17"/>
      <c r="C3257" s="17"/>
      <c r="D3257" s="17"/>
      <c r="K3257" s="20">
        <v>44020.01</v>
      </c>
      <c r="L3257" s="20"/>
      <c r="M3257" s="20"/>
      <c r="N3257" s="20"/>
    </row>
    <row r="3258" spans="1:14" x14ac:dyDescent="0.2">
      <c r="A3258" s="17">
        <v>79838.64</v>
      </c>
      <c r="B3258" s="17"/>
      <c r="C3258" s="17"/>
      <c r="D3258" s="17"/>
      <c r="K3258" s="20">
        <v>35868.519999999997</v>
      </c>
      <c r="L3258" s="20"/>
      <c r="M3258" s="20"/>
      <c r="N3258" s="20"/>
    </row>
    <row r="3259" spans="1:14" x14ac:dyDescent="0.2">
      <c r="A3259" s="17">
        <v>43807.97</v>
      </c>
      <c r="B3259" s="17"/>
      <c r="C3259" s="17"/>
      <c r="D3259" s="17"/>
      <c r="K3259" s="20">
        <v>38854.120000000003</v>
      </c>
      <c r="L3259" s="20"/>
      <c r="M3259" s="20"/>
      <c r="N3259" s="20"/>
    </row>
    <row r="3260" spans="1:14" x14ac:dyDescent="0.2">
      <c r="A3260" s="17">
        <v>6748.0789999999997</v>
      </c>
      <c r="B3260" s="17"/>
      <c r="C3260" s="17"/>
      <c r="D3260" s="17"/>
      <c r="K3260" s="20">
        <v>44081.25</v>
      </c>
      <c r="L3260" s="20"/>
      <c r="M3260" s="20"/>
      <c r="N3260" s="20"/>
    </row>
    <row r="3261" spans="1:14" x14ac:dyDescent="0.2">
      <c r="A3261" s="17">
        <v>41227.54</v>
      </c>
      <c r="B3261" s="17"/>
      <c r="C3261" s="17"/>
      <c r="D3261" s="17"/>
      <c r="K3261" s="20">
        <v>34931.550000000003</v>
      </c>
      <c r="L3261" s="20"/>
      <c r="M3261" s="20"/>
      <c r="N3261" s="20"/>
    </row>
    <row r="3262" spans="1:14" x14ac:dyDescent="0.2">
      <c r="A3262" s="17">
        <v>50561.39</v>
      </c>
      <c r="B3262" s="17"/>
      <c r="C3262" s="17"/>
      <c r="D3262" s="17"/>
      <c r="K3262" s="20">
        <v>30611.38</v>
      </c>
      <c r="L3262" s="20"/>
      <c r="M3262" s="20"/>
      <c r="N3262" s="20"/>
    </row>
    <row r="3263" spans="1:14" x14ac:dyDescent="0.2">
      <c r="A3263" s="17">
        <v>102629.3</v>
      </c>
      <c r="B3263" s="17"/>
      <c r="C3263" s="17"/>
      <c r="D3263" s="17"/>
      <c r="K3263" s="20">
        <v>33409.25</v>
      </c>
      <c r="L3263" s="20"/>
      <c r="M3263" s="20"/>
      <c r="N3263" s="20"/>
    </row>
    <row r="3264" spans="1:14" x14ac:dyDescent="0.2">
      <c r="A3264" s="17">
        <v>75437.279999999999</v>
      </c>
      <c r="B3264" s="17"/>
      <c r="C3264" s="17"/>
      <c r="D3264" s="17"/>
      <c r="K3264" s="20">
        <v>48579.66</v>
      </c>
      <c r="L3264" s="20"/>
      <c r="M3264" s="20"/>
      <c r="N3264" s="20"/>
    </row>
    <row r="3265" spans="1:14" x14ac:dyDescent="0.2">
      <c r="A3265" s="17">
        <v>84306.52</v>
      </c>
      <c r="B3265" s="17"/>
      <c r="C3265" s="17"/>
      <c r="D3265" s="17"/>
      <c r="K3265" s="20">
        <v>33907.040000000001</v>
      </c>
      <c r="L3265" s="20"/>
      <c r="M3265" s="20"/>
      <c r="N3265" s="20"/>
    </row>
    <row r="3266" spans="1:14" x14ac:dyDescent="0.2">
      <c r="A3266" s="17">
        <v>106631.5</v>
      </c>
      <c r="B3266" s="17"/>
      <c r="C3266" s="17"/>
      <c r="D3266" s="17"/>
      <c r="K3266" s="20">
        <v>44579.03</v>
      </c>
      <c r="L3266" s="20"/>
      <c r="M3266" s="20"/>
      <c r="N3266" s="20"/>
    </row>
    <row r="3267" spans="1:14" x14ac:dyDescent="0.2">
      <c r="A3267" s="17">
        <v>77036.210000000006</v>
      </c>
      <c r="B3267" s="17"/>
      <c r="C3267" s="17"/>
      <c r="D3267" s="17"/>
      <c r="K3267" s="20">
        <v>30587.89</v>
      </c>
      <c r="L3267" s="20"/>
      <c r="M3267" s="20"/>
      <c r="N3267" s="20"/>
    </row>
    <row r="3268" spans="1:14" x14ac:dyDescent="0.2">
      <c r="A3268" s="17">
        <v>48034.8</v>
      </c>
      <c r="B3268" s="17"/>
      <c r="C3268" s="17"/>
      <c r="D3268" s="17"/>
      <c r="K3268" s="20">
        <v>47753.63</v>
      </c>
      <c r="L3268" s="20"/>
      <c r="M3268" s="20"/>
      <c r="N3268" s="20"/>
    </row>
    <row r="3269" spans="1:14" x14ac:dyDescent="0.2">
      <c r="A3269" s="17">
        <v>91597.67</v>
      </c>
      <c r="B3269" s="17"/>
      <c r="C3269" s="17"/>
      <c r="D3269" s="17"/>
      <c r="K3269" s="20">
        <v>42601.33</v>
      </c>
      <c r="L3269" s="20"/>
      <c r="M3269" s="20"/>
      <c r="N3269" s="20"/>
    </row>
    <row r="3270" spans="1:14" x14ac:dyDescent="0.2">
      <c r="A3270" s="17">
        <v>72815.72</v>
      </c>
      <c r="B3270" s="17"/>
      <c r="C3270" s="17"/>
      <c r="D3270" s="17"/>
      <c r="K3270" s="20">
        <v>52429.21</v>
      </c>
      <c r="L3270" s="20"/>
      <c r="M3270" s="20"/>
      <c r="N3270" s="20"/>
    </row>
    <row r="3271" spans="1:14" x14ac:dyDescent="0.2">
      <c r="A3271" s="17">
        <v>13971.26</v>
      </c>
      <c r="B3271" s="17"/>
      <c r="C3271" s="17"/>
      <c r="D3271" s="17"/>
      <c r="K3271" s="20">
        <v>29279.23</v>
      </c>
      <c r="L3271" s="20"/>
      <c r="M3271" s="20"/>
      <c r="N3271" s="20"/>
    </row>
    <row r="3272" spans="1:14" x14ac:dyDescent="0.2">
      <c r="A3272" s="17">
        <v>55458.85</v>
      </c>
      <c r="B3272" s="17"/>
      <c r="C3272" s="17"/>
      <c r="D3272" s="17"/>
      <c r="K3272" s="20">
        <v>27609.1</v>
      </c>
      <c r="L3272" s="20"/>
      <c r="M3272" s="20"/>
      <c r="N3272" s="20"/>
    </row>
    <row r="3273" spans="1:14" x14ac:dyDescent="0.2">
      <c r="A3273" s="17">
        <v>127838.7</v>
      </c>
      <c r="B3273" s="17"/>
      <c r="C3273" s="17"/>
      <c r="D3273" s="17"/>
      <c r="K3273" s="20">
        <v>46654.31</v>
      </c>
      <c r="L3273" s="20"/>
      <c r="M3273" s="20"/>
      <c r="N3273" s="20"/>
    </row>
    <row r="3274" spans="1:14" x14ac:dyDescent="0.2">
      <c r="A3274" s="17">
        <v>50235.79</v>
      </c>
      <c r="B3274" s="17"/>
      <c r="C3274" s="17"/>
      <c r="D3274" s="17"/>
      <c r="K3274" s="20">
        <v>39145.26</v>
      </c>
      <c r="L3274" s="20"/>
      <c r="M3274" s="20"/>
      <c r="N3274" s="20"/>
    </row>
    <row r="3275" spans="1:14" x14ac:dyDescent="0.2">
      <c r="A3275" s="17">
        <v>75873.440000000002</v>
      </c>
      <c r="B3275" s="17"/>
      <c r="C3275" s="17"/>
      <c r="D3275" s="17"/>
      <c r="K3275" s="20">
        <v>32586.84</v>
      </c>
      <c r="L3275" s="20"/>
      <c r="M3275" s="20"/>
      <c r="N3275" s="20"/>
    </row>
    <row r="3276" spans="1:14" x14ac:dyDescent="0.2">
      <c r="A3276" s="17">
        <v>59304.81</v>
      </c>
      <c r="B3276" s="17"/>
      <c r="C3276" s="17"/>
      <c r="D3276" s="17"/>
      <c r="K3276" s="20">
        <v>26838.38</v>
      </c>
      <c r="L3276" s="20"/>
      <c r="M3276" s="20"/>
      <c r="N3276" s="20"/>
    </row>
    <row r="3277" spans="1:14" x14ac:dyDescent="0.2">
      <c r="A3277" s="17">
        <v>70506.86</v>
      </c>
      <c r="B3277" s="17"/>
      <c r="C3277" s="17"/>
      <c r="D3277" s="17"/>
      <c r="K3277" s="20">
        <v>36009.94</v>
      </c>
      <c r="L3277" s="20"/>
      <c r="M3277" s="20"/>
      <c r="N3277" s="20"/>
    </row>
    <row r="3278" spans="1:14" x14ac:dyDescent="0.2">
      <c r="A3278" s="17">
        <v>36698.15</v>
      </c>
      <c r="B3278" s="17"/>
      <c r="C3278" s="17"/>
      <c r="D3278" s="17"/>
      <c r="K3278" s="20">
        <v>28381.74</v>
      </c>
      <c r="L3278" s="20"/>
      <c r="M3278" s="20"/>
      <c r="N3278" s="20"/>
    </row>
    <row r="3279" spans="1:14" x14ac:dyDescent="0.2">
      <c r="A3279" s="17">
        <v>89850.99</v>
      </c>
      <c r="B3279" s="17"/>
      <c r="C3279" s="17"/>
      <c r="D3279" s="17"/>
      <c r="K3279" s="20">
        <v>47483.68</v>
      </c>
      <c r="L3279" s="20"/>
      <c r="M3279" s="20"/>
      <c r="N3279" s="20"/>
    </row>
    <row r="3280" spans="1:14" x14ac:dyDescent="0.2">
      <c r="A3280" s="17">
        <v>52390.36</v>
      </c>
      <c r="B3280" s="17"/>
      <c r="C3280" s="17"/>
      <c r="D3280" s="17"/>
      <c r="K3280" s="20">
        <v>64045.279999999999</v>
      </c>
      <c r="L3280" s="20"/>
      <c r="M3280" s="20"/>
      <c r="N3280" s="20"/>
    </row>
    <row r="3281" spans="1:14" x14ac:dyDescent="0.2">
      <c r="A3281" s="17">
        <v>29448.38</v>
      </c>
      <c r="B3281" s="17"/>
      <c r="C3281" s="17"/>
      <c r="D3281" s="17"/>
      <c r="K3281" s="20">
        <v>28892.68</v>
      </c>
      <c r="L3281" s="20"/>
      <c r="M3281" s="20"/>
      <c r="N3281" s="20"/>
    </row>
    <row r="3282" spans="1:14" x14ac:dyDescent="0.2">
      <c r="A3282" s="17">
        <v>93112.1</v>
      </c>
      <c r="B3282" s="17"/>
      <c r="C3282" s="17"/>
      <c r="D3282" s="17"/>
      <c r="K3282" s="20">
        <v>47108.44</v>
      </c>
      <c r="L3282" s="20"/>
      <c r="M3282" s="20"/>
      <c r="N3282" s="20"/>
    </row>
    <row r="3283" spans="1:14" x14ac:dyDescent="0.2">
      <c r="A3283" s="17">
        <v>46146.879999999997</v>
      </c>
      <c r="B3283" s="17"/>
      <c r="C3283" s="17"/>
      <c r="D3283" s="17"/>
      <c r="K3283" s="20">
        <v>59389.84</v>
      </c>
      <c r="L3283" s="20"/>
      <c r="M3283" s="20"/>
      <c r="N3283" s="20"/>
    </row>
    <row r="3284" spans="1:14" x14ac:dyDescent="0.2">
      <c r="A3284" s="17">
        <v>35942.589999999997</v>
      </c>
      <c r="B3284" s="17"/>
      <c r="C3284" s="17"/>
      <c r="D3284" s="17"/>
      <c r="K3284" s="20">
        <v>49942.65</v>
      </c>
      <c r="L3284" s="20"/>
      <c r="M3284" s="20"/>
      <c r="N3284" s="20"/>
    </row>
    <row r="3285" spans="1:14" x14ac:dyDescent="0.2">
      <c r="A3285" s="17">
        <v>80524.62</v>
      </c>
      <c r="B3285" s="17"/>
      <c r="C3285" s="17"/>
      <c r="D3285" s="17"/>
      <c r="K3285" s="20">
        <v>56492.53</v>
      </c>
      <c r="L3285" s="20"/>
      <c r="M3285" s="20"/>
      <c r="N3285" s="20"/>
    </row>
    <row r="3286" spans="1:14" x14ac:dyDescent="0.2">
      <c r="A3286" s="17">
        <v>66127.34</v>
      </c>
      <c r="B3286" s="17"/>
      <c r="C3286" s="17"/>
      <c r="D3286" s="17"/>
      <c r="K3286" s="20">
        <v>43496.85</v>
      </c>
      <c r="L3286" s="20"/>
      <c r="M3286" s="20"/>
      <c r="N3286" s="20"/>
    </row>
    <row r="3287" spans="1:14" x14ac:dyDescent="0.2">
      <c r="A3287" s="17">
        <v>30283.35</v>
      </c>
      <c r="B3287" s="17"/>
      <c r="C3287" s="17"/>
      <c r="D3287" s="17"/>
      <c r="K3287" s="20">
        <v>46458.9</v>
      </c>
      <c r="L3287" s="20"/>
      <c r="M3287" s="20"/>
      <c r="N3287" s="20"/>
    </row>
    <row r="3288" spans="1:14" x14ac:dyDescent="0.2">
      <c r="A3288" s="17">
        <v>96878.22</v>
      </c>
      <c r="B3288" s="17"/>
      <c r="C3288" s="17"/>
      <c r="D3288" s="17"/>
      <c r="K3288" s="20">
        <v>44111</v>
      </c>
      <c r="L3288" s="20"/>
      <c r="M3288" s="20"/>
      <c r="N3288" s="20"/>
    </row>
    <row r="3289" spans="1:14" x14ac:dyDescent="0.2">
      <c r="A3289" s="17">
        <v>49587.6</v>
      </c>
      <c r="B3289" s="17"/>
      <c r="C3289" s="17"/>
      <c r="D3289" s="17"/>
      <c r="K3289" s="20">
        <v>40710.21</v>
      </c>
      <c r="L3289" s="20"/>
      <c r="M3289" s="20"/>
      <c r="N3289" s="20"/>
    </row>
    <row r="3290" spans="1:14" x14ac:dyDescent="0.2">
      <c r="A3290" s="17">
        <v>45542.66</v>
      </c>
      <c r="B3290" s="17"/>
      <c r="C3290" s="17"/>
      <c r="D3290" s="17"/>
      <c r="K3290" s="20">
        <v>57154.55</v>
      </c>
      <c r="L3290" s="20"/>
      <c r="M3290" s="20"/>
      <c r="N3290" s="20"/>
    </row>
    <row r="3291" spans="1:14" x14ac:dyDescent="0.2">
      <c r="A3291" s="17">
        <v>68582.66</v>
      </c>
      <c r="B3291" s="17"/>
      <c r="C3291" s="17"/>
      <c r="D3291" s="17"/>
      <c r="K3291" s="20">
        <v>50502.239999999998</v>
      </c>
      <c r="L3291" s="20"/>
      <c r="M3291" s="20"/>
      <c r="N3291" s="20"/>
    </row>
    <row r="3292" spans="1:14" x14ac:dyDescent="0.2">
      <c r="A3292" s="17">
        <v>46504.54</v>
      </c>
      <c r="B3292" s="17"/>
      <c r="C3292" s="17"/>
      <c r="D3292" s="17"/>
      <c r="K3292" s="20">
        <v>34611.11</v>
      </c>
      <c r="L3292" s="20"/>
      <c r="M3292" s="20"/>
      <c r="N3292" s="20"/>
    </row>
    <row r="3293" spans="1:14" x14ac:dyDescent="0.2">
      <c r="A3293" s="17">
        <v>59444.75</v>
      </c>
      <c r="B3293" s="17"/>
      <c r="C3293" s="17"/>
      <c r="D3293" s="17"/>
      <c r="K3293" s="20">
        <v>45579.25</v>
      </c>
      <c r="L3293" s="20"/>
      <c r="M3293" s="20"/>
      <c r="N3293" s="20"/>
    </row>
    <row r="3294" spans="1:14" x14ac:dyDescent="0.2">
      <c r="A3294" s="17">
        <v>92304.3</v>
      </c>
      <c r="B3294" s="17"/>
      <c r="C3294" s="17"/>
      <c r="D3294" s="17"/>
      <c r="K3294" s="20">
        <v>59009.2</v>
      </c>
      <c r="L3294" s="20"/>
      <c r="M3294" s="20"/>
      <c r="N3294" s="20"/>
    </row>
    <row r="3295" spans="1:14" x14ac:dyDescent="0.2">
      <c r="A3295" s="17">
        <v>38253.97</v>
      </c>
      <c r="B3295" s="17"/>
      <c r="C3295" s="17"/>
      <c r="D3295" s="17"/>
      <c r="K3295" s="20">
        <v>34843.61</v>
      </c>
      <c r="L3295" s="20"/>
      <c r="M3295" s="20"/>
      <c r="N3295" s="20"/>
    </row>
    <row r="3296" spans="1:14" x14ac:dyDescent="0.2">
      <c r="A3296" s="17">
        <v>93604.95</v>
      </c>
      <c r="B3296" s="17"/>
      <c r="C3296" s="17"/>
      <c r="D3296" s="17"/>
      <c r="K3296" s="20">
        <v>42563.519999999997</v>
      </c>
      <c r="L3296" s="20"/>
      <c r="M3296" s="20"/>
      <c r="N3296" s="20"/>
    </row>
    <row r="3297" spans="1:14" x14ac:dyDescent="0.2">
      <c r="A3297" s="17">
        <v>62439.16</v>
      </c>
      <c r="B3297" s="17"/>
      <c r="C3297" s="17"/>
      <c r="D3297" s="17"/>
      <c r="K3297" s="20">
        <v>64234.559999999998</v>
      </c>
      <c r="L3297" s="20"/>
      <c r="M3297" s="20"/>
      <c r="N3297" s="20"/>
    </row>
    <row r="3298" spans="1:14" x14ac:dyDescent="0.2">
      <c r="A3298" s="17">
        <v>94653.6</v>
      </c>
      <c r="B3298" s="17"/>
      <c r="C3298" s="17"/>
      <c r="D3298" s="17"/>
      <c r="K3298" s="20">
        <v>31218.66</v>
      </c>
      <c r="L3298" s="20"/>
      <c r="M3298" s="20"/>
      <c r="N3298" s="20"/>
    </row>
    <row r="3299" spans="1:14" x14ac:dyDescent="0.2">
      <c r="A3299" s="17">
        <v>59568.62</v>
      </c>
      <c r="B3299" s="17"/>
      <c r="C3299" s="17"/>
      <c r="D3299" s="17"/>
      <c r="K3299" s="20">
        <v>51583.69</v>
      </c>
      <c r="L3299" s="20"/>
      <c r="M3299" s="20"/>
      <c r="N3299" s="20"/>
    </row>
    <row r="3300" spans="1:14" x14ac:dyDescent="0.2">
      <c r="A3300" s="17">
        <v>75166.75</v>
      </c>
      <c r="B3300" s="17"/>
      <c r="C3300" s="17"/>
      <c r="D3300" s="17"/>
      <c r="K3300" s="20">
        <v>40479.730000000003</v>
      </c>
      <c r="L3300" s="20"/>
      <c r="M3300" s="20"/>
      <c r="N3300" s="20"/>
    </row>
    <row r="3301" spans="1:14" x14ac:dyDescent="0.2">
      <c r="A3301" s="17">
        <v>42252.71</v>
      </c>
      <c r="B3301" s="17"/>
      <c r="C3301" s="17"/>
      <c r="D3301" s="17"/>
      <c r="K3301" s="20">
        <v>40859.379999999997</v>
      </c>
      <c r="L3301" s="20"/>
      <c r="M3301" s="20"/>
      <c r="N3301" s="20"/>
    </row>
    <row r="3302" spans="1:14" x14ac:dyDescent="0.2">
      <c r="A3302" s="17">
        <v>72926.61</v>
      </c>
      <c r="B3302" s="17"/>
      <c r="C3302" s="17"/>
      <c r="D3302" s="17"/>
      <c r="K3302" s="20">
        <v>46590.87</v>
      </c>
      <c r="L3302" s="20"/>
      <c r="M3302" s="20"/>
      <c r="N3302" s="20"/>
    </row>
    <row r="3303" spans="1:14" x14ac:dyDescent="0.2">
      <c r="A3303" s="17">
        <v>66355.69</v>
      </c>
      <c r="B3303" s="17"/>
      <c r="C3303" s="17"/>
      <c r="D3303" s="17"/>
      <c r="K3303" s="20">
        <v>75093.19</v>
      </c>
      <c r="L3303" s="20"/>
      <c r="M3303" s="20"/>
      <c r="N3303" s="20"/>
    </row>
    <row r="3304" spans="1:14" x14ac:dyDescent="0.2">
      <c r="A3304" s="17">
        <v>63193.91</v>
      </c>
      <c r="B3304" s="17"/>
      <c r="C3304" s="17"/>
      <c r="D3304" s="17"/>
      <c r="K3304" s="20">
        <v>49252.21</v>
      </c>
      <c r="L3304" s="20"/>
      <c r="M3304" s="20"/>
      <c r="N3304" s="20"/>
    </row>
    <row r="3305" spans="1:14" x14ac:dyDescent="0.2">
      <c r="A3305" s="17">
        <v>42406.07</v>
      </c>
      <c r="B3305" s="17"/>
      <c r="C3305" s="17"/>
      <c r="D3305" s="17"/>
      <c r="K3305" s="20">
        <v>26951.25</v>
      </c>
      <c r="L3305" s="20"/>
      <c r="M3305" s="20"/>
      <c r="N3305" s="20"/>
    </row>
    <row r="3306" spans="1:14" x14ac:dyDescent="0.2">
      <c r="A3306" s="17">
        <v>75647.320000000007</v>
      </c>
      <c r="B3306" s="17"/>
      <c r="C3306" s="17"/>
      <c r="D3306" s="17"/>
      <c r="K3306" s="20">
        <v>43457.93</v>
      </c>
      <c r="L3306" s="20"/>
      <c r="M3306" s="20"/>
      <c r="N3306" s="20"/>
    </row>
    <row r="3307" spans="1:14" x14ac:dyDescent="0.2">
      <c r="A3307" s="17">
        <v>36333.5</v>
      </c>
      <c r="B3307" s="17"/>
      <c r="C3307" s="17"/>
      <c r="D3307" s="17"/>
      <c r="K3307" s="20">
        <v>20694.54</v>
      </c>
      <c r="L3307" s="20"/>
      <c r="M3307" s="20"/>
      <c r="N3307" s="20"/>
    </row>
    <row r="3308" spans="1:14" x14ac:dyDescent="0.2">
      <c r="A3308" s="17">
        <v>116471.1</v>
      </c>
      <c r="B3308" s="17"/>
      <c r="C3308" s="17"/>
      <c r="D3308" s="17"/>
      <c r="K3308" s="20">
        <v>41395.800000000003</v>
      </c>
      <c r="L3308" s="20"/>
      <c r="M3308" s="20"/>
      <c r="N3308" s="20"/>
    </row>
    <row r="3309" spans="1:14" x14ac:dyDescent="0.2">
      <c r="A3309" s="17">
        <v>36011.81</v>
      </c>
      <c r="B3309" s="17"/>
      <c r="C3309" s="17"/>
      <c r="D3309" s="17"/>
      <c r="K3309" s="20">
        <v>42210</v>
      </c>
      <c r="L3309" s="20"/>
      <c r="M3309" s="20"/>
      <c r="N3309" s="20"/>
    </row>
    <row r="3310" spans="1:14" x14ac:dyDescent="0.2">
      <c r="A3310" s="17">
        <v>64270.47</v>
      </c>
      <c r="B3310" s="17"/>
      <c r="C3310" s="17"/>
      <c r="D3310" s="17"/>
      <c r="K3310" s="20">
        <v>59884.62</v>
      </c>
      <c r="L3310" s="20"/>
      <c r="M3310" s="20"/>
      <c r="N3310" s="20"/>
    </row>
    <row r="3311" spans="1:14" x14ac:dyDescent="0.2">
      <c r="A3311" s="17">
        <v>48939.02</v>
      </c>
      <c r="B3311" s="17"/>
      <c r="C3311" s="17"/>
      <c r="D3311" s="17"/>
      <c r="K3311" s="20">
        <v>47761.06</v>
      </c>
      <c r="L3311" s="20"/>
      <c r="M3311" s="20"/>
      <c r="N3311" s="20"/>
    </row>
    <row r="3312" spans="1:14" x14ac:dyDescent="0.2">
      <c r="A3312" s="17">
        <v>49385.42</v>
      </c>
      <c r="B3312" s="17"/>
      <c r="C3312" s="17"/>
      <c r="D3312" s="17"/>
      <c r="K3312" s="20">
        <v>60272.49</v>
      </c>
      <c r="L3312" s="20"/>
      <c r="M3312" s="20"/>
      <c r="N3312" s="20"/>
    </row>
    <row r="3313" spans="1:14" x14ac:dyDescent="0.2">
      <c r="A3313" s="17">
        <v>53381.54</v>
      </c>
      <c r="B3313" s="17"/>
      <c r="C3313" s="17"/>
      <c r="D3313" s="17"/>
      <c r="K3313" s="20">
        <v>25466.34</v>
      </c>
      <c r="L3313" s="20"/>
      <c r="M3313" s="20"/>
      <c r="N3313" s="20"/>
    </row>
    <row r="3314" spans="1:14" x14ac:dyDescent="0.2">
      <c r="A3314" s="17">
        <v>56905.69</v>
      </c>
      <c r="B3314" s="17"/>
      <c r="C3314" s="17"/>
      <c r="D3314" s="17"/>
      <c r="K3314" s="20">
        <v>35054.75</v>
      </c>
      <c r="L3314" s="20"/>
      <c r="M3314" s="20"/>
      <c r="N3314" s="20"/>
    </row>
    <row r="3315" spans="1:14" x14ac:dyDescent="0.2">
      <c r="A3315" s="17">
        <v>50328.49</v>
      </c>
      <c r="B3315" s="17"/>
      <c r="C3315" s="17"/>
      <c r="D3315" s="17"/>
      <c r="K3315" s="20">
        <v>51350.09</v>
      </c>
      <c r="L3315" s="20"/>
      <c r="M3315" s="20"/>
      <c r="N3315" s="20"/>
    </row>
    <row r="3316" spans="1:14" x14ac:dyDescent="0.2">
      <c r="A3316" s="17">
        <v>30356.93</v>
      </c>
      <c r="B3316" s="17"/>
      <c r="C3316" s="17"/>
      <c r="D3316" s="17"/>
      <c r="K3316" s="20">
        <v>39422.86</v>
      </c>
      <c r="L3316" s="20"/>
      <c r="M3316" s="20"/>
      <c r="N3316" s="20"/>
    </row>
    <row r="3317" spans="1:14" x14ac:dyDescent="0.2">
      <c r="A3317" s="17">
        <v>42321.78</v>
      </c>
      <c r="B3317" s="17"/>
      <c r="C3317" s="17"/>
      <c r="D3317" s="17"/>
      <c r="K3317" s="20">
        <v>31918.66</v>
      </c>
      <c r="L3317" s="20"/>
      <c r="M3317" s="20"/>
      <c r="N3317" s="20"/>
    </row>
    <row r="3318" spans="1:14" x14ac:dyDescent="0.2">
      <c r="A3318" s="17">
        <v>40963.49</v>
      </c>
      <c r="B3318" s="17"/>
      <c r="C3318" s="17"/>
      <c r="D3318" s="17"/>
      <c r="K3318" s="20">
        <v>36037.26</v>
      </c>
      <c r="L3318" s="20"/>
      <c r="M3318" s="20"/>
      <c r="N3318" s="20"/>
    </row>
    <row r="3319" spans="1:14" x14ac:dyDescent="0.2">
      <c r="A3319" s="17">
        <v>75591.09</v>
      </c>
      <c r="B3319" s="17"/>
      <c r="C3319" s="17"/>
      <c r="D3319" s="17"/>
      <c r="K3319" s="20">
        <v>42807.6</v>
      </c>
      <c r="L3319" s="20"/>
      <c r="M3319" s="20"/>
      <c r="N3319" s="20"/>
    </row>
    <row r="3320" spans="1:14" x14ac:dyDescent="0.2">
      <c r="A3320" s="17">
        <v>30423.03</v>
      </c>
      <c r="B3320" s="17"/>
      <c r="C3320" s="17"/>
      <c r="D3320" s="17"/>
      <c r="K3320" s="20">
        <v>50198.35</v>
      </c>
      <c r="L3320" s="20"/>
      <c r="M3320" s="20"/>
      <c r="N3320" s="20"/>
    </row>
    <row r="3321" spans="1:14" x14ac:dyDescent="0.2">
      <c r="A3321" s="17">
        <v>47037.56</v>
      </c>
      <c r="B3321" s="17"/>
      <c r="C3321" s="17"/>
      <c r="D3321" s="17"/>
      <c r="K3321" s="20">
        <v>38547.24</v>
      </c>
      <c r="L3321" s="20"/>
      <c r="M3321" s="20"/>
      <c r="N3321" s="20"/>
    </row>
    <row r="3322" spans="1:14" x14ac:dyDescent="0.2">
      <c r="A3322" s="17">
        <v>80015.789999999994</v>
      </c>
      <c r="B3322" s="17"/>
      <c r="C3322" s="17"/>
      <c r="D3322" s="17"/>
      <c r="K3322" s="20">
        <v>22835.89</v>
      </c>
      <c r="L3322" s="20"/>
      <c r="M3322" s="20"/>
      <c r="N3322" s="20"/>
    </row>
    <row r="3323" spans="1:14" x14ac:dyDescent="0.2">
      <c r="A3323" s="17">
        <v>236126.5</v>
      </c>
      <c r="B3323" s="17"/>
      <c r="C3323" s="17"/>
      <c r="D3323" s="17"/>
      <c r="K3323" s="20">
        <v>56113.97</v>
      </c>
      <c r="L3323" s="20"/>
      <c r="M3323" s="20"/>
      <c r="N3323" s="20"/>
    </row>
    <row r="3324" spans="1:14" x14ac:dyDescent="0.2">
      <c r="A3324" s="17">
        <v>38625.160000000003</v>
      </c>
      <c r="B3324" s="17"/>
      <c r="C3324" s="17"/>
      <c r="D3324" s="17"/>
      <c r="K3324" s="20">
        <v>40606.53</v>
      </c>
      <c r="L3324" s="20"/>
      <c r="M3324" s="20"/>
      <c r="N3324" s="20"/>
    </row>
    <row r="3325" spans="1:14" x14ac:dyDescent="0.2">
      <c r="A3325" s="17">
        <v>102782.2</v>
      </c>
      <c r="B3325" s="17"/>
      <c r="C3325" s="17"/>
      <c r="D3325" s="17"/>
      <c r="K3325" s="20">
        <v>47811.55</v>
      </c>
      <c r="L3325" s="20"/>
      <c r="M3325" s="20"/>
      <c r="N3325" s="20"/>
    </row>
    <row r="3326" spans="1:14" x14ac:dyDescent="0.2">
      <c r="A3326" s="17">
        <v>57218.93</v>
      </c>
      <c r="B3326" s="17"/>
      <c r="C3326" s="17"/>
      <c r="D3326" s="17"/>
      <c r="K3326" s="20">
        <v>34039.230000000003</v>
      </c>
      <c r="L3326" s="20"/>
      <c r="M3326" s="20"/>
      <c r="N3326" s="20"/>
    </row>
    <row r="3327" spans="1:14" x14ac:dyDescent="0.2">
      <c r="A3327" s="17">
        <v>73596.399999999994</v>
      </c>
      <c r="B3327" s="17"/>
      <c r="C3327" s="17"/>
      <c r="D3327" s="17"/>
      <c r="K3327" s="20">
        <v>47944.639999999999</v>
      </c>
      <c r="L3327" s="20"/>
      <c r="M3327" s="20"/>
      <c r="N3327" s="20"/>
    </row>
    <row r="3328" spans="1:14" x14ac:dyDescent="0.2">
      <c r="A3328" s="17">
        <v>51596.44</v>
      </c>
      <c r="B3328" s="17"/>
      <c r="C3328" s="17"/>
      <c r="D3328" s="17"/>
      <c r="K3328" s="20">
        <v>36068.31</v>
      </c>
      <c r="L3328" s="20"/>
      <c r="M3328" s="20"/>
      <c r="N3328" s="20"/>
    </row>
    <row r="3329" spans="1:14" x14ac:dyDescent="0.2">
      <c r="A3329" s="17">
        <v>93975.7</v>
      </c>
      <c r="B3329" s="17"/>
      <c r="C3329" s="17"/>
      <c r="D3329" s="17"/>
      <c r="K3329" s="20">
        <v>38866.28</v>
      </c>
      <c r="L3329" s="20"/>
      <c r="M3329" s="20"/>
      <c r="N3329" s="20"/>
    </row>
    <row r="3330" spans="1:14" x14ac:dyDescent="0.2">
      <c r="A3330" s="17">
        <v>49302.95</v>
      </c>
      <c r="B3330" s="17"/>
      <c r="C3330" s="17"/>
      <c r="D3330" s="17"/>
      <c r="K3330" s="20">
        <v>44595.09</v>
      </c>
      <c r="L3330" s="20"/>
      <c r="M3330" s="20"/>
      <c r="N3330" s="20"/>
    </row>
    <row r="3331" spans="1:14" x14ac:dyDescent="0.2">
      <c r="A3331" s="17">
        <v>130405</v>
      </c>
      <c r="B3331" s="17"/>
      <c r="C3331" s="17"/>
      <c r="D3331" s="17"/>
      <c r="K3331" s="20">
        <v>43220.35</v>
      </c>
      <c r="L3331" s="20"/>
      <c r="M3331" s="20"/>
      <c r="N3331" s="20"/>
    </row>
    <row r="3332" spans="1:14" x14ac:dyDescent="0.2">
      <c r="A3332" s="17">
        <v>63304.27</v>
      </c>
      <c r="B3332" s="17"/>
      <c r="C3332" s="17"/>
      <c r="D3332" s="17"/>
      <c r="K3332" s="20">
        <v>39584.400000000001</v>
      </c>
      <c r="L3332" s="20"/>
      <c r="M3332" s="20"/>
      <c r="N3332" s="20"/>
    </row>
    <row r="3333" spans="1:14" x14ac:dyDescent="0.2">
      <c r="A3333" s="17">
        <v>105600.4</v>
      </c>
      <c r="B3333" s="17"/>
      <c r="C3333" s="17"/>
      <c r="D3333" s="17"/>
      <c r="K3333" s="20">
        <v>32642.35</v>
      </c>
      <c r="L3333" s="20"/>
      <c r="M3333" s="20"/>
      <c r="N3333" s="20"/>
    </row>
    <row r="3334" spans="1:14" x14ac:dyDescent="0.2">
      <c r="A3334" s="17">
        <v>102443.7</v>
      </c>
      <c r="B3334" s="17"/>
      <c r="C3334" s="17"/>
      <c r="D3334" s="17"/>
      <c r="K3334" s="20">
        <v>52419.19</v>
      </c>
      <c r="L3334" s="20"/>
      <c r="M3334" s="20"/>
      <c r="N3334" s="20"/>
    </row>
    <row r="3335" spans="1:14" x14ac:dyDescent="0.2">
      <c r="A3335" s="17">
        <v>21285.83</v>
      </c>
      <c r="B3335" s="17"/>
      <c r="C3335" s="17"/>
      <c r="D3335" s="17"/>
      <c r="K3335" s="20">
        <v>52094.31</v>
      </c>
      <c r="L3335" s="20"/>
      <c r="M3335" s="20"/>
      <c r="N3335" s="20"/>
    </row>
    <row r="3336" spans="1:14" x14ac:dyDescent="0.2">
      <c r="A3336" s="17">
        <v>59992.19</v>
      </c>
      <c r="B3336" s="17"/>
      <c r="C3336" s="17"/>
      <c r="D3336" s="17"/>
      <c r="K3336" s="20">
        <v>29772.95</v>
      </c>
      <c r="L3336" s="20"/>
      <c r="M3336" s="20"/>
      <c r="N3336" s="20"/>
    </row>
    <row r="3337" spans="1:14" x14ac:dyDescent="0.2">
      <c r="A3337" s="17">
        <v>70346.8</v>
      </c>
      <c r="B3337" s="17"/>
      <c r="C3337" s="17"/>
      <c r="D3337" s="17"/>
      <c r="K3337" s="20">
        <v>39951.94</v>
      </c>
      <c r="L3337" s="20"/>
      <c r="M3337" s="20"/>
      <c r="N3337" s="20"/>
    </row>
    <row r="3338" spans="1:14" x14ac:dyDescent="0.2">
      <c r="A3338" s="17">
        <v>68330.31</v>
      </c>
      <c r="B3338" s="17"/>
      <c r="C3338" s="17"/>
      <c r="D3338" s="17"/>
      <c r="K3338" s="20">
        <v>48035.38</v>
      </c>
      <c r="L3338" s="20"/>
      <c r="M3338" s="20"/>
      <c r="N3338" s="20"/>
    </row>
    <row r="3339" spans="1:14" x14ac:dyDescent="0.2">
      <c r="A3339" s="17">
        <v>86224.24</v>
      </c>
      <c r="B3339" s="17"/>
      <c r="C3339" s="17"/>
      <c r="D3339" s="17"/>
      <c r="K3339" s="20">
        <v>28148.71</v>
      </c>
      <c r="L3339" s="20"/>
      <c r="M3339" s="20"/>
      <c r="N3339" s="20"/>
    </row>
    <row r="3340" spans="1:14" x14ac:dyDescent="0.2">
      <c r="A3340" s="17">
        <v>40591.279999999999</v>
      </c>
      <c r="B3340" s="17"/>
      <c r="C3340" s="17"/>
      <c r="D3340" s="17"/>
      <c r="K3340" s="20">
        <v>44913.75</v>
      </c>
      <c r="L3340" s="20"/>
      <c r="M3340" s="20"/>
      <c r="N3340" s="20"/>
    </row>
    <row r="3341" spans="1:14" x14ac:dyDescent="0.2">
      <c r="A3341" s="17">
        <v>130312.9</v>
      </c>
      <c r="B3341" s="17"/>
      <c r="C3341" s="17"/>
      <c r="D3341" s="17"/>
      <c r="K3341" s="20">
        <v>34627.01</v>
      </c>
      <c r="L3341" s="20"/>
      <c r="M3341" s="20"/>
      <c r="N3341" s="20"/>
    </row>
    <row r="3342" spans="1:14" x14ac:dyDescent="0.2">
      <c r="A3342" s="17">
        <v>75480.990000000005</v>
      </c>
      <c r="B3342" s="17"/>
      <c r="C3342" s="17"/>
      <c r="D3342" s="17"/>
      <c r="K3342" s="20">
        <v>52311.53</v>
      </c>
      <c r="L3342" s="20"/>
      <c r="M3342" s="20"/>
      <c r="N3342" s="20"/>
    </row>
    <row r="3343" spans="1:14" x14ac:dyDescent="0.2">
      <c r="A3343" s="17">
        <v>40427.660000000003</v>
      </c>
      <c r="B3343" s="17"/>
      <c r="C3343" s="17"/>
      <c r="D3343" s="17"/>
      <c r="K3343" s="20">
        <v>39899.360000000001</v>
      </c>
      <c r="L3343" s="20"/>
      <c r="M3343" s="20"/>
      <c r="N3343" s="20"/>
    </row>
    <row r="3344" spans="1:14" x14ac:dyDescent="0.2">
      <c r="A3344" s="17">
        <v>45353.51</v>
      </c>
      <c r="B3344" s="17"/>
      <c r="C3344" s="17"/>
      <c r="D3344" s="17"/>
      <c r="K3344" s="20">
        <v>37777.9</v>
      </c>
      <c r="L3344" s="20"/>
      <c r="M3344" s="20"/>
      <c r="N3344" s="20"/>
    </row>
    <row r="3345" spans="1:14" x14ac:dyDescent="0.2">
      <c r="A3345" s="17">
        <v>36734.839999999997</v>
      </c>
      <c r="B3345" s="17"/>
      <c r="C3345" s="17"/>
      <c r="D3345" s="17"/>
      <c r="K3345" s="20">
        <v>40622.26</v>
      </c>
      <c r="L3345" s="20"/>
      <c r="M3345" s="20"/>
      <c r="N3345" s="20"/>
    </row>
    <row r="3346" spans="1:14" x14ac:dyDescent="0.2">
      <c r="A3346" s="17">
        <v>30048.27</v>
      </c>
      <c r="B3346" s="17"/>
      <c r="C3346" s="17"/>
      <c r="D3346" s="17"/>
      <c r="K3346" s="20">
        <v>38451.61</v>
      </c>
      <c r="L3346" s="20"/>
      <c r="M3346" s="20"/>
      <c r="N3346" s="20"/>
    </row>
    <row r="3347" spans="1:14" x14ac:dyDescent="0.2">
      <c r="A3347" s="17">
        <v>111782.7</v>
      </c>
      <c r="B3347" s="17"/>
      <c r="C3347" s="17"/>
      <c r="D3347" s="17"/>
      <c r="K3347" s="20">
        <v>42094.3</v>
      </c>
      <c r="L3347" s="20"/>
      <c r="M3347" s="20"/>
      <c r="N3347" s="20"/>
    </row>
    <row r="3348" spans="1:14" x14ac:dyDescent="0.2">
      <c r="A3348" s="17">
        <v>132245</v>
      </c>
      <c r="B3348" s="17"/>
      <c r="C3348" s="17"/>
      <c r="D3348" s="17"/>
      <c r="K3348" s="20">
        <v>46674.75</v>
      </c>
      <c r="L3348" s="20"/>
      <c r="M3348" s="20"/>
      <c r="N3348" s="20"/>
    </row>
    <row r="3349" spans="1:14" x14ac:dyDescent="0.2">
      <c r="A3349" s="17">
        <v>50725.25</v>
      </c>
      <c r="B3349" s="17"/>
      <c r="C3349" s="17"/>
      <c r="D3349" s="17"/>
      <c r="K3349" s="20">
        <v>35645.85</v>
      </c>
      <c r="L3349" s="20"/>
      <c r="M3349" s="20"/>
      <c r="N3349" s="20"/>
    </row>
    <row r="3350" spans="1:14" x14ac:dyDescent="0.2">
      <c r="A3350" s="17">
        <v>95527.1</v>
      </c>
      <c r="B3350" s="17"/>
      <c r="C3350" s="17"/>
      <c r="D3350" s="17"/>
      <c r="K3350" s="20">
        <v>39380</v>
      </c>
      <c r="L3350" s="20"/>
      <c r="M3350" s="20"/>
      <c r="N3350" s="20"/>
    </row>
    <row r="3351" spans="1:14" x14ac:dyDescent="0.2">
      <c r="A3351" s="17">
        <v>49800</v>
      </c>
      <c r="B3351" s="17"/>
      <c r="C3351" s="17"/>
      <c r="D3351" s="17"/>
      <c r="K3351" s="20">
        <v>42892.37</v>
      </c>
      <c r="L3351" s="20"/>
      <c r="M3351" s="20"/>
      <c r="N3351" s="20"/>
    </row>
    <row r="3352" spans="1:14" x14ac:dyDescent="0.2">
      <c r="A3352" s="17">
        <v>53052.28</v>
      </c>
      <c r="B3352" s="17"/>
      <c r="C3352" s="17"/>
      <c r="D3352" s="17"/>
      <c r="K3352" s="20">
        <v>40377.39</v>
      </c>
      <c r="L3352" s="20"/>
      <c r="M3352" s="20"/>
      <c r="N3352" s="20"/>
    </row>
    <row r="3353" spans="1:14" x14ac:dyDescent="0.2">
      <c r="A3353" s="17">
        <v>87812.800000000003</v>
      </c>
      <c r="B3353" s="17"/>
      <c r="C3353" s="17"/>
      <c r="D3353" s="17"/>
      <c r="K3353" s="20">
        <v>27308.799999999999</v>
      </c>
      <c r="L3353" s="20"/>
      <c r="M3353" s="20"/>
      <c r="N3353" s="20"/>
    </row>
    <row r="3354" spans="1:14" x14ac:dyDescent="0.2">
      <c r="A3354" s="17">
        <v>66744.58</v>
      </c>
      <c r="B3354" s="17"/>
      <c r="C3354" s="17"/>
      <c r="D3354" s="17"/>
      <c r="K3354" s="20">
        <v>35828.36</v>
      </c>
      <c r="L3354" s="20"/>
      <c r="M3354" s="20"/>
      <c r="N3354" s="20"/>
    </row>
    <row r="3355" spans="1:14" x14ac:dyDescent="0.2">
      <c r="A3355" s="17">
        <v>34842.800000000003</v>
      </c>
      <c r="B3355" s="17"/>
      <c r="C3355" s="17"/>
      <c r="D3355" s="17"/>
      <c r="K3355" s="20">
        <v>34112.07</v>
      </c>
      <c r="L3355" s="20"/>
      <c r="M3355" s="20"/>
      <c r="N3355" s="20"/>
    </row>
    <row r="3356" spans="1:14" x14ac:dyDescent="0.2">
      <c r="A3356" s="17">
        <v>61585.75</v>
      </c>
      <c r="B3356" s="17"/>
      <c r="C3356" s="17"/>
      <c r="D3356" s="17"/>
      <c r="K3356" s="20">
        <v>29206.89</v>
      </c>
      <c r="L3356" s="20"/>
      <c r="M3356" s="20"/>
      <c r="N3356" s="20"/>
    </row>
    <row r="3357" spans="1:14" x14ac:dyDescent="0.2">
      <c r="A3357" s="17">
        <v>43787.199999999997</v>
      </c>
      <c r="B3357" s="17"/>
      <c r="C3357" s="17"/>
      <c r="D3357" s="17"/>
      <c r="K3357" s="20">
        <v>45592.18</v>
      </c>
      <c r="L3357" s="20"/>
      <c r="M3357" s="20"/>
      <c r="N3357" s="20"/>
    </row>
    <row r="3358" spans="1:14" x14ac:dyDescent="0.2">
      <c r="A3358" s="17">
        <v>52850.53</v>
      </c>
      <c r="B3358" s="17"/>
      <c r="C3358" s="17"/>
      <c r="D3358" s="17"/>
      <c r="K3358" s="20">
        <v>44141.64</v>
      </c>
      <c r="L3358" s="20"/>
      <c r="M3358" s="20"/>
      <c r="N3358" s="20"/>
    </row>
    <row r="3359" spans="1:14" x14ac:dyDescent="0.2">
      <c r="A3359" s="17">
        <v>41419.46</v>
      </c>
      <c r="B3359" s="17"/>
      <c r="C3359" s="17"/>
      <c r="D3359" s="17"/>
      <c r="K3359" s="20">
        <v>41517.25</v>
      </c>
      <c r="L3359" s="20"/>
      <c r="M3359" s="20"/>
      <c r="N3359" s="20"/>
    </row>
    <row r="3360" spans="1:14" x14ac:dyDescent="0.2">
      <c r="A3360" s="17">
        <v>42240.5</v>
      </c>
      <c r="B3360" s="17"/>
      <c r="C3360" s="17"/>
      <c r="D3360" s="17"/>
      <c r="K3360" s="20">
        <v>47372.44</v>
      </c>
      <c r="L3360" s="20"/>
      <c r="M3360" s="20"/>
      <c r="N3360" s="20"/>
    </row>
    <row r="3361" spans="1:14" x14ac:dyDescent="0.2">
      <c r="A3361" s="17">
        <v>76022.539999999994</v>
      </c>
      <c r="B3361" s="17"/>
      <c r="C3361" s="17"/>
      <c r="D3361" s="17"/>
      <c r="K3361" s="20">
        <v>34627.71</v>
      </c>
      <c r="L3361" s="20"/>
      <c r="M3361" s="20"/>
      <c r="N3361" s="20"/>
    </row>
    <row r="3362" spans="1:14" x14ac:dyDescent="0.2">
      <c r="A3362" s="17">
        <v>78996.63</v>
      </c>
      <c r="B3362" s="17"/>
      <c r="C3362" s="17"/>
      <c r="D3362" s="17"/>
      <c r="K3362" s="20">
        <v>29531.67</v>
      </c>
      <c r="L3362" s="20"/>
      <c r="M3362" s="20"/>
      <c r="N3362" s="20"/>
    </row>
    <row r="3363" spans="1:14" x14ac:dyDescent="0.2">
      <c r="A3363" s="17">
        <v>64481.599999999999</v>
      </c>
      <c r="B3363" s="17"/>
      <c r="C3363" s="17"/>
      <c r="D3363" s="17"/>
      <c r="K3363" s="20">
        <v>35293.97</v>
      </c>
      <c r="L3363" s="20"/>
      <c r="M3363" s="20"/>
      <c r="N3363" s="20"/>
    </row>
    <row r="3364" spans="1:14" x14ac:dyDescent="0.2">
      <c r="A3364" s="17">
        <v>22684.53</v>
      </c>
      <c r="B3364" s="17"/>
      <c r="C3364" s="17"/>
      <c r="D3364" s="17"/>
      <c r="K3364" s="20">
        <v>40607.050000000003</v>
      </c>
      <c r="L3364" s="20"/>
      <c r="M3364" s="20"/>
      <c r="N3364" s="20"/>
    </row>
    <row r="3365" spans="1:14" x14ac:dyDescent="0.2">
      <c r="A3365" s="17">
        <v>114928.1</v>
      </c>
      <c r="B3365" s="17"/>
      <c r="C3365" s="17"/>
      <c r="D3365" s="17"/>
      <c r="K3365" s="20">
        <v>46172.91</v>
      </c>
      <c r="L3365" s="20"/>
      <c r="M3365" s="20"/>
      <c r="N3365" s="20"/>
    </row>
    <row r="3366" spans="1:14" x14ac:dyDescent="0.2">
      <c r="A3366" s="17">
        <v>87150.03</v>
      </c>
      <c r="B3366" s="17"/>
      <c r="C3366" s="17"/>
      <c r="D3366" s="17"/>
      <c r="K3366" s="20">
        <v>46468.54</v>
      </c>
      <c r="L3366" s="20"/>
      <c r="M3366" s="20"/>
      <c r="N3366" s="20"/>
    </row>
    <row r="3367" spans="1:14" x14ac:dyDescent="0.2">
      <c r="A3367" s="17">
        <v>19389.689999999999</v>
      </c>
      <c r="B3367" s="17"/>
      <c r="C3367" s="17"/>
      <c r="D3367" s="17"/>
      <c r="K3367" s="20">
        <v>31020.41</v>
      </c>
      <c r="L3367" s="20"/>
      <c r="M3367" s="20"/>
      <c r="N3367" s="20"/>
    </row>
    <row r="3368" spans="1:14" x14ac:dyDescent="0.2">
      <c r="A3368" s="17">
        <v>31605.4</v>
      </c>
      <c r="B3368" s="17"/>
      <c r="C3368" s="17"/>
      <c r="D3368" s="17"/>
      <c r="K3368" s="20">
        <v>51787.11</v>
      </c>
      <c r="L3368" s="20"/>
      <c r="M3368" s="20"/>
      <c r="N3368" s="20"/>
    </row>
    <row r="3369" spans="1:14" x14ac:dyDescent="0.2">
      <c r="A3369" s="17">
        <v>64662.16</v>
      </c>
      <c r="B3369" s="17"/>
      <c r="C3369" s="17"/>
      <c r="D3369" s="17"/>
      <c r="K3369" s="20">
        <v>48882.400000000001</v>
      </c>
      <c r="L3369" s="20"/>
      <c r="M3369" s="20"/>
      <c r="N3369" s="20"/>
    </row>
    <row r="3370" spans="1:14" x14ac:dyDescent="0.2">
      <c r="A3370" s="17">
        <v>90927.95</v>
      </c>
      <c r="B3370" s="17"/>
      <c r="C3370" s="17"/>
      <c r="D3370" s="17"/>
      <c r="K3370" s="20">
        <v>30883</v>
      </c>
      <c r="L3370" s="20"/>
      <c r="M3370" s="20"/>
      <c r="N3370" s="20"/>
    </row>
    <row r="3371" spans="1:14" x14ac:dyDescent="0.2">
      <c r="A3371" s="17">
        <v>55789.73</v>
      </c>
      <c r="B3371" s="17"/>
      <c r="C3371" s="17"/>
      <c r="D3371" s="17"/>
      <c r="K3371" s="20">
        <v>47623.7</v>
      </c>
      <c r="L3371" s="20"/>
      <c r="M3371" s="20"/>
      <c r="N3371" s="20"/>
    </row>
    <row r="3372" spans="1:14" x14ac:dyDescent="0.2">
      <c r="A3372" s="17">
        <v>49024.77</v>
      </c>
      <c r="B3372" s="17"/>
      <c r="C3372" s="17"/>
      <c r="D3372" s="17"/>
      <c r="K3372" s="20">
        <v>32361.95</v>
      </c>
      <c r="L3372" s="20"/>
      <c r="M3372" s="20"/>
      <c r="N3372" s="20"/>
    </row>
    <row r="3373" spans="1:14" x14ac:dyDescent="0.2">
      <c r="A3373" s="17">
        <v>103819.1</v>
      </c>
      <c r="B3373" s="17"/>
      <c r="C3373" s="17"/>
      <c r="D3373" s="17"/>
      <c r="K3373" s="20">
        <v>23354.07</v>
      </c>
      <c r="L3373" s="20"/>
      <c r="M3373" s="20"/>
      <c r="N3373" s="20"/>
    </row>
    <row r="3374" spans="1:14" x14ac:dyDescent="0.2">
      <c r="A3374" s="17">
        <v>116723.9</v>
      </c>
      <c r="B3374" s="17"/>
      <c r="C3374" s="17"/>
      <c r="D3374" s="17"/>
      <c r="K3374" s="20">
        <v>42962</v>
      </c>
      <c r="L3374" s="20"/>
      <c r="M3374" s="20"/>
      <c r="N3374" s="20"/>
    </row>
    <row r="3375" spans="1:14" x14ac:dyDescent="0.2">
      <c r="A3375" s="17">
        <v>40488</v>
      </c>
      <c r="B3375" s="17"/>
      <c r="C3375" s="17"/>
      <c r="D3375" s="17"/>
      <c r="K3375" s="20">
        <v>33994.339999999997</v>
      </c>
      <c r="L3375" s="20"/>
      <c r="M3375" s="20"/>
      <c r="N3375" s="20"/>
    </row>
    <row r="3376" spans="1:14" x14ac:dyDescent="0.2">
      <c r="A3376" s="17">
        <v>48336.74</v>
      </c>
      <c r="B3376" s="17"/>
      <c r="C3376" s="17"/>
      <c r="D3376" s="17"/>
      <c r="K3376" s="20">
        <v>33766.18</v>
      </c>
      <c r="L3376" s="20"/>
      <c r="M3376" s="20"/>
      <c r="N3376" s="20"/>
    </row>
    <row r="3377" spans="1:14" x14ac:dyDescent="0.2">
      <c r="A3377" s="17">
        <v>77204.44</v>
      </c>
      <c r="B3377" s="17"/>
      <c r="C3377" s="17"/>
      <c r="D3377" s="17"/>
      <c r="K3377" s="20">
        <v>29424.13</v>
      </c>
      <c r="L3377" s="20"/>
      <c r="M3377" s="20"/>
      <c r="N3377" s="20"/>
    </row>
    <row r="3378" spans="1:14" x14ac:dyDescent="0.2">
      <c r="A3378" s="17">
        <v>67248.55</v>
      </c>
      <c r="B3378" s="17"/>
      <c r="C3378" s="17"/>
      <c r="D3378" s="17"/>
      <c r="K3378" s="20">
        <v>47072.29</v>
      </c>
      <c r="L3378" s="20"/>
      <c r="M3378" s="20"/>
      <c r="N3378" s="20"/>
    </row>
    <row r="3379" spans="1:14" x14ac:dyDescent="0.2">
      <c r="A3379" s="17">
        <v>67376.929999999993</v>
      </c>
      <c r="B3379" s="17"/>
      <c r="C3379" s="17"/>
      <c r="D3379" s="17"/>
      <c r="K3379" s="20">
        <v>46775.24</v>
      </c>
      <c r="L3379" s="20"/>
      <c r="M3379" s="20"/>
      <c r="N3379" s="20"/>
    </row>
    <row r="3380" spans="1:14" x14ac:dyDescent="0.2">
      <c r="A3380" s="17">
        <v>94747.95</v>
      </c>
      <c r="B3380" s="17"/>
      <c r="C3380" s="17"/>
      <c r="D3380" s="17"/>
      <c r="K3380" s="20">
        <v>39137.03</v>
      </c>
      <c r="L3380" s="20"/>
      <c r="M3380" s="20"/>
      <c r="N3380" s="20"/>
    </row>
    <row r="3381" spans="1:14" x14ac:dyDescent="0.2">
      <c r="A3381" s="17">
        <v>48546.07</v>
      </c>
      <c r="B3381" s="17"/>
      <c r="C3381" s="17"/>
      <c r="D3381" s="17"/>
      <c r="K3381" s="20">
        <v>45362.41</v>
      </c>
      <c r="L3381" s="20"/>
      <c r="M3381" s="20"/>
      <c r="N3381" s="20"/>
    </row>
    <row r="3382" spans="1:14" x14ac:dyDescent="0.2">
      <c r="A3382" s="17">
        <v>50740.6</v>
      </c>
      <c r="B3382" s="17"/>
      <c r="C3382" s="17"/>
      <c r="D3382" s="17"/>
      <c r="K3382" s="20">
        <v>55047.87</v>
      </c>
      <c r="L3382" s="20"/>
      <c r="M3382" s="20"/>
      <c r="N3382" s="20"/>
    </row>
    <row r="3383" spans="1:14" x14ac:dyDescent="0.2">
      <c r="A3383" s="17">
        <v>57053.24</v>
      </c>
      <c r="B3383" s="17"/>
      <c r="C3383" s="17"/>
      <c r="D3383" s="17"/>
      <c r="K3383" s="20">
        <v>44254.51</v>
      </c>
      <c r="L3383" s="20"/>
      <c r="M3383" s="20"/>
      <c r="N3383" s="20"/>
    </row>
    <row r="3384" spans="1:14" x14ac:dyDescent="0.2">
      <c r="A3384" s="17">
        <v>81695.710000000006</v>
      </c>
      <c r="B3384" s="17"/>
      <c r="C3384" s="17"/>
      <c r="D3384" s="17"/>
      <c r="K3384" s="20">
        <v>42700.05</v>
      </c>
      <c r="L3384" s="20"/>
      <c r="M3384" s="20"/>
      <c r="N3384" s="20"/>
    </row>
    <row r="3385" spans="1:14" x14ac:dyDescent="0.2">
      <c r="A3385" s="17">
        <v>86628.04</v>
      </c>
      <c r="B3385" s="17"/>
      <c r="C3385" s="17"/>
      <c r="D3385" s="17"/>
      <c r="K3385" s="20">
        <v>37993.93</v>
      </c>
      <c r="L3385" s="20"/>
      <c r="M3385" s="20"/>
      <c r="N3385" s="20"/>
    </row>
    <row r="3386" spans="1:14" x14ac:dyDescent="0.2">
      <c r="A3386" s="17">
        <v>45499.12</v>
      </c>
      <c r="B3386" s="17"/>
      <c r="C3386" s="17"/>
      <c r="D3386" s="17"/>
      <c r="K3386" s="20">
        <v>36884.370000000003</v>
      </c>
      <c r="L3386" s="20"/>
      <c r="M3386" s="20"/>
      <c r="N3386" s="20"/>
    </row>
    <row r="3387" spans="1:14" x14ac:dyDescent="0.2">
      <c r="A3387" s="17">
        <v>46892.27</v>
      </c>
      <c r="B3387" s="17"/>
      <c r="C3387" s="17"/>
      <c r="D3387" s="17"/>
      <c r="K3387" s="20">
        <v>34166.19</v>
      </c>
      <c r="L3387" s="20"/>
      <c r="M3387" s="20"/>
      <c r="N3387" s="20"/>
    </row>
    <row r="3388" spans="1:14" x14ac:dyDescent="0.2">
      <c r="A3388" s="17">
        <v>49847.5</v>
      </c>
      <c r="B3388" s="17"/>
      <c r="C3388" s="17"/>
      <c r="D3388" s="17"/>
      <c r="K3388" s="20">
        <v>33775.019999999997</v>
      </c>
      <c r="L3388" s="20"/>
      <c r="M3388" s="20"/>
      <c r="N3388" s="20"/>
    </row>
    <row r="3389" spans="1:14" x14ac:dyDescent="0.2">
      <c r="A3389" s="17">
        <v>54721.29</v>
      </c>
      <c r="B3389" s="17"/>
      <c r="C3389" s="17"/>
      <c r="D3389" s="17"/>
      <c r="K3389" s="20">
        <v>24831.97</v>
      </c>
      <c r="L3389" s="20"/>
      <c r="M3389" s="20"/>
      <c r="N3389" s="20"/>
    </row>
    <row r="3390" spans="1:14" x14ac:dyDescent="0.2">
      <c r="A3390" s="17">
        <v>65783.5</v>
      </c>
      <c r="B3390" s="17"/>
      <c r="C3390" s="17"/>
      <c r="D3390" s="17"/>
      <c r="K3390" s="20">
        <v>33286.120000000003</v>
      </c>
      <c r="L3390" s="20"/>
      <c r="M3390" s="20"/>
      <c r="N3390" s="20"/>
    </row>
    <row r="3391" spans="1:14" x14ac:dyDescent="0.2">
      <c r="A3391" s="17">
        <v>66260.72</v>
      </c>
      <c r="B3391" s="17"/>
      <c r="C3391" s="17"/>
      <c r="D3391" s="17"/>
      <c r="K3391" s="20">
        <v>61465.06</v>
      </c>
      <c r="L3391" s="20"/>
      <c r="M3391" s="20"/>
      <c r="N3391" s="20"/>
    </row>
    <row r="3392" spans="1:14" x14ac:dyDescent="0.2">
      <c r="A3392" s="17">
        <v>70617.8</v>
      </c>
      <c r="B3392" s="17"/>
      <c r="C3392" s="17"/>
      <c r="D3392" s="17"/>
      <c r="K3392" s="20">
        <v>44726.62</v>
      </c>
      <c r="L3392" s="20"/>
      <c r="M3392" s="20"/>
      <c r="N3392" s="20"/>
    </row>
    <row r="3393" spans="1:14" x14ac:dyDescent="0.2">
      <c r="A3393" s="17">
        <v>83136.14</v>
      </c>
      <c r="B3393" s="17"/>
      <c r="C3393" s="17"/>
      <c r="D3393" s="17"/>
      <c r="K3393" s="20">
        <v>46126.95</v>
      </c>
      <c r="L3393" s="20"/>
      <c r="M3393" s="20"/>
      <c r="N3393" s="20"/>
    </row>
    <row r="3394" spans="1:14" x14ac:dyDescent="0.2">
      <c r="A3394" s="17">
        <v>38893.360000000001</v>
      </c>
      <c r="B3394" s="17"/>
      <c r="C3394" s="17"/>
      <c r="D3394" s="17"/>
      <c r="K3394" s="20">
        <v>21034.26</v>
      </c>
      <c r="L3394" s="20"/>
      <c r="M3394" s="20"/>
      <c r="N3394" s="20"/>
    </row>
    <row r="3395" spans="1:14" x14ac:dyDescent="0.2">
      <c r="A3395" s="17">
        <v>59455.97</v>
      </c>
      <c r="B3395" s="17"/>
      <c r="C3395" s="17"/>
      <c r="D3395" s="17"/>
      <c r="K3395" s="20">
        <v>35778.75</v>
      </c>
      <c r="L3395" s="20"/>
      <c r="M3395" s="20"/>
      <c r="N3395" s="20"/>
    </row>
    <row r="3396" spans="1:14" x14ac:dyDescent="0.2">
      <c r="A3396" s="17">
        <v>111235.8</v>
      </c>
      <c r="B3396" s="17"/>
      <c r="C3396" s="17"/>
      <c r="D3396" s="17"/>
      <c r="K3396" s="20">
        <v>60351.86</v>
      </c>
      <c r="L3396" s="20"/>
      <c r="M3396" s="20"/>
      <c r="N3396" s="20"/>
    </row>
    <row r="3397" spans="1:14" x14ac:dyDescent="0.2">
      <c r="A3397" s="17">
        <v>42165.11</v>
      </c>
      <c r="B3397" s="17"/>
      <c r="C3397" s="17"/>
      <c r="D3397" s="17"/>
      <c r="K3397" s="20">
        <v>41466.68</v>
      </c>
      <c r="L3397" s="20"/>
      <c r="M3397" s="20"/>
      <c r="N3397" s="20"/>
    </row>
    <row r="3398" spans="1:14" x14ac:dyDescent="0.2">
      <c r="A3398" s="17">
        <v>19626.02</v>
      </c>
      <c r="B3398" s="17"/>
      <c r="C3398" s="17"/>
      <c r="D3398" s="17"/>
      <c r="K3398" s="20">
        <v>34944.04</v>
      </c>
      <c r="L3398" s="20"/>
      <c r="M3398" s="20"/>
      <c r="N3398" s="20"/>
    </row>
    <row r="3399" spans="1:14" x14ac:dyDescent="0.2">
      <c r="A3399" s="17">
        <v>77571.740000000005</v>
      </c>
      <c r="B3399" s="17"/>
      <c r="C3399" s="17"/>
      <c r="D3399" s="17"/>
      <c r="K3399" s="20">
        <v>32891.22</v>
      </c>
      <c r="L3399" s="20"/>
      <c r="M3399" s="20"/>
      <c r="N3399" s="20"/>
    </row>
    <row r="3400" spans="1:14" x14ac:dyDescent="0.2">
      <c r="A3400" s="17">
        <v>62161.86</v>
      </c>
      <c r="B3400" s="17"/>
      <c r="C3400" s="17"/>
      <c r="D3400" s="17"/>
      <c r="K3400" s="20">
        <v>34677.03</v>
      </c>
      <c r="L3400" s="20"/>
      <c r="M3400" s="20"/>
      <c r="N3400" s="20"/>
    </row>
    <row r="3401" spans="1:14" x14ac:dyDescent="0.2">
      <c r="A3401" s="17">
        <v>56400.76</v>
      </c>
      <c r="B3401" s="17"/>
      <c r="C3401" s="17"/>
      <c r="D3401" s="17"/>
      <c r="K3401" s="20">
        <v>37349.9</v>
      </c>
      <c r="L3401" s="20"/>
      <c r="M3401" s="20"/>
      <c r="N3401" s="20"/>
    </row>
    <row r="3402" spans="1:14" x14ac:dyDescent="0.2">
      <c r="A3402" s="17">
        <v>72624.509999999995</v>
      </c>
      <c r="B3402" s="17"/>
      <c r="C3402" s="17"/>
      <c r="D3402" s="17"/>
      <c r="K3402" s="20">
        <v>45050.6</v>
      </c>
      <c r="L3402" s="20"/>
      <c r="M3402" s="20"/>
      <c r="N3402" s="20"/>
    </row>
    <row r="3403" spans="1:14" x14ac:dyDescent="0.2">
      <c r="A3403" s="17">
        <v>101303.4</v>
      </c>
      <c r="B3403" s="17"/>
      <c r="C3403" s="17"/>
      <c r="D3403" s="17"/>
      <c r="K3403" s="20">
        <v>37076.35</v>
      </c>
      <c r="L3403" s="20"/>
      <c r="M3403" s="20"/>
      <c r="N3403" s="20"/>
    </row>
    <row r="3404" spans="1:14" x14ac:dyDescent="0.2">
      <c r="A3404" s="17">
        <v>33789.78</v>
      </c>
      <c r="B3404" s="17"/>
      <c r="C3404" s="17"/>
      <c r="D3404" s="17"/>
      <c r="K3404" s="20">
        <v>36871.410000000003</v>
      </c>
      <c r="L3404" s="20"/>
      <c r="M3404" s="20"/>
      <c r="N3404" s="20"/>
    </row>
    <row r="3405" spans="1:14" x14ac:dyDescent="0.2">
      <c r="A3405" s="17">
        <v>102269</v>
      </c>
      <c r="B3405" s="17"/>
      <c r="C3405" s="17"/>
      <c r="D3405" s="17"/>
      <c r="K3405" s="20">
        <v>13447.91</v>
      </c>
      <c r="L3405" s="20"/>
      <c r="M3405" s="20"/>
      <c r="N3405" s="20"/>
    </row>
    <row r="3406" spans="1:14" x14ac:dyDescent="0.2">
      <c r="A3406" s="17">
        <v>46034.15</v>
      </c>
      <c r="B3406" s="17"/>
      <c r="C3406" s="17"/>
      <c r="D3406" s="17"/>
      <c r="K3406" s="20">
        <v>40028.9</v>
      </c>
      <c r="L3406" s="20"/>
      <c r="M3406" s="20"/>
      <c r="N3406" s="20"/>
    </row>
    <row r="3407" spans="1:14" x14ac:dyDescent="0.2">
      <c r="A3407" s="17">
        <v>69937</v>
      </c>
      <c r="B3407" s="17"/>
      <c r="C3407" s="17"/>
      <c r="D3407" s="17"/>
      <c r="K3407" s="20">
        <v>97776</v>
      </c>
      <c r="L3407" s="20"/>
      <c r="M3407" s="20"/>
      <c r="N3407" s="20"/>
    </row>
    <row r="3408" spans="1:14" x14ac:dyDescent="0.2">
      <c r="A3408" s="17">
        <v>94364.88</v>
      </c>
      <c r="B3408" s="17"/>
      <c r="C3408" s="17"/>
      <c r="D3408" s="17"/>
      <c r="K3408" s="20">
        <v>49051.66</v>
      </c>
      <c r="L3408" s="20"/>
      <c r="M3408" s="20"/>
      <c r="N3408" s="20"/>
    </row>
    <row r="3409" spans="1:14" x14ac:dyDescent="0.2">
      <c r="A3409" s="17">
        <v>74226.95</v>
      </c>
      <c r="B3409" s="17"/>
      <c r="C3409" s="17"/>
      <c r="D3409" s="17"/>
      <c r="K3409" s="20">
        <v>38211.58</v>
      </c>
      <c r="L3409" s="20"/>
      <c r="M3409" s="20"/>
      <c r="N3409" s="20"/>
    </row>
    <row r="3410" spans="1:14" x14ac:dyDescent="0.2">
      <c r="A3410" s="17">
        <v>56815.92</v>
      </c>
      <c r="B3410" s="17"/>
      <c r="C3410" s="17"/>
      <c r="D3410" s="17"/>
      <c r="K3410" s="20">
        <v>38896.160000000003</v>
      </c>
      <c r="L3410" s="20"/>
      <c r="M3410" s="20"/>
      <c r="N3410" s="20"/>
    </row>
    <row r="3411" spans="1:14" x14ac:dyDescent="0.2">
      <c r="A3411" s="17">
        <v>33621.96</v>
      </c>
      <c r="B3411" s="17"/>
      <c r="C3411" s="17"/>
      <c r="D3411" s="17"/>
      <c r="K3411" s="20">
        <v>55512.51</v>
      </c>
      <c r="L3411" s="20"/>
      <c r="M3411" s="20"/>
      <c r="N3411" s="20"/>
    </row>
    <row r="3412" spans="1:14" x14ac:dyDescent="0.2">
      <c r="A3412" s="17">
        <v>73743.39</v>
      </c>
      <c r="B3412" s="17"/>
      <c r="C3412" s="17"/>
      <c r="D3412" s="17"/>
      <c r="K3412" s="20">
        <v>42944.71</v>
      </c>
      <c r="L3412" s="20"/>
      <c r="M3412" s="20"/>
      <c r="N3412" s="20"/>
    </row>
    <row r="3413" spans="1:14" x14ac:dyDescent="0.2">
      <c r="A3413" s="17">
        <v>48051.35</v>
      </c>
      <c r="B3413" s="17"/>
      <c r="C3413" s="17"/>
      <c r="D3413" s="17"/>
      <c r="K3413" s="20">
        <v>35396.160000000003</v>
      </c>
      <c r="L3413" s="20"/>
      <c r="M3413" s="20"/>
      <c r="N3413" s="20"/>
    </row>
    <row r="3414" spans="1:14" x14ac:dyDescent="0.2">
      <c r="A3414" s="17">
        <v>48194.37</v>
      </c>
      <c r="B3414" s="17"/>
      <c r="C3414" s="17"/>
      <c r="D3414" s="17"/>
      <c r="K3414" s="20">
        <v>43170.99</v>
      </c>
      <c r="L3414" s="20"/>
      <c r="M3414" s="20"/>
      <c r="N3414" s="20"/>
    </row>
    <row r="3415" spans="1:14" x14ac:dyDescent="0.2">
      <c r="A3415" s="17">
        <v>57937.06</v>
      </c>
      <c r="B3415" s="17"/>
      <c r="C3415" s="17"/>
      <c r="D3415" s="17"/>
      <c r="K3415" s="20">
        <v>45035.75</v>
      </c>
      <c r="L3415" s="20"/>
      <c r="M3415" s="20"/>
      <c r="N3415" s="20"/>
    </row>
    <row r="3416" spans="1:14" x14ac:dyDescent="0.2">
      <c r="A3416" s="17">
        <v>58050.26</v>
      </c>
      <c r="B3416" s="17"/>
      <c r="C3416" s="17"/>
      <c r="D3416" s="17"/>
      <c r="K3416" s="20">
        <v>78432.210000000006</v>
      </c>
      <c r="L3416" s="20"/>
      <c r="M3416" s="20"/>
      <c r="N3416" s="20"/>
    </row>
    <row r="3417" spans="1:14" x14ac:dyDescent="0.2">
      <c r="A3417" s="17">
        <v>79450.850000000006</v>
      </c>
      <c r="B3417" s="17"/>
      <c r="C3417" s="17"/>
      <c r="D3417" s="17"/>
      <c r="K3417" s="20">
        <v>42461.51</v>
      </c>
      <c r="L3417" s="20"/>
      <c r="M3417" s="20"/>
      <c r="N3417" s="20"/>
    </row>
    <row r="3418" spans="1:14" x14ac:dyDescent="0.2">
      <c r="A3418" s="17">
        <v>13995.13</v>
      </c>
      <c r="B3418" s="17"/>
      <c r="C3418" s="17"/>
      <c r="D3418" s="17"/>
      <c r="K3418" s="20">
        <v>30274.54</v>
      </c>
      <c r="L3418" s="20"/>
      <c r="M3418" s="20"/>
      <c r="N3418" s="20"/>
    </row>
    <row r="3419" spans="1:14" x14ac:dyDescent="0.2">
      <c r="A3419" s="17">
        <v>89611.46</v>
      </c>
      <c r="B3419" s="17"/>
      <c r="C3419" s="17"/>
      <c r="D3419" s="17"/>
      <c r="K3419" s="20">
        <v>38977.910000000003</v>
      </c>
      <c r="L3419" s="20"/>
      <c r="M3419" s="20"/>
      <c r="N3419" s="20"/>
    </row>
    <row r="3420" spans="1:14" x14ac:dyDescent="0.2">
      <c r="A3420" s="17">
        <v>15023.63</v>
      </c>
      <c r="B3420" s="17"/>
      <c r="C3420" s="17"/>
      <c r="D3420" s="17"/>
      <c r="K3420" s="20">
        <v>33357.83</v>
      </c>
      <c r="L3420" s="20"/>
      <c r="M3420" s="20"/>
      <c r="N3420" s="20"/>
    </row>
    <row r="3421" spans="1:14" x14ac:dyDescent="0.2">
      <c r="A3421" s="17">
        <v>80914.240000000005</v>
      </c>
      <c r="B3421" s="17"/>
      <c r="C3421" s="17"/>
      <c r="D3421" s="17"/>
      <c r="K3421" s="20">
        <v>53584.67</v>
      </c>
      <c r="L3421" s="20"/>
      <c r="M3421" s="20"/>
      <c r="N3421" s="20"/>
    </row>
    <row r="3422" spans="1:14" x14ac:dyDescent="0.2">
      <c r="A3422" s="17">
        <v>83093.039999999994</v>
      </c>
      <c r="B3422" s="17"/>
      <c r="C3422" s="17"/>
      <c r="D3422" s="17"/>
      <c r="K3422" s="20">
        <v>38694.5</v>
      </c>
      <c r="L3422" s="20"/>
      <c r="M3422" s="20"/>
      <c r="N3422" s="20"/>
    </row>
    <row r="3423" spans="1:14" x14ac:dyDescent="0.2">
      <c r="A3423" s="17">
        <v>70937.649999999994</v>
      </c>
      <c r="B3423" s="17"/>
      <c r="C3423" s="17"/>
      <c r="D3423" s="17"/>
      <c r="K3423" s="20">
        <v>32213.119999999999</v>
      </c>
      <c r="L3423" s="20"/>
      <c r="M3423" s="20"/>
      <c r="N3423" s="20"/>
    </row>
    <row r="3424" spans="1:14" x14ac:dyDescent="0.2">
      <c r="A3424" s="17">
        <v>41849.18</v>
      </c>
      <c r="B3424" s="17"/>
      <c r="C3424" s="17"/>
      <c r="D3424" s="17"/>
      <c r="K3424" s="20">
        <v>36314.21</v>
      </c>
      <c r="L3424" s="20"/>
      <c r="M3424" s="20"/>
      <c r="N3424" s="20"/>
    </row>
    <row r="3425" spans="1:14" x14ac:dyDescent="0.2">
      <c r="A3425" s="17">
        <v>67251.92</v>
      </c>
      <c r="B3425" s="17"/>
      <c r="C3425" s="17"/>
      <c r="D3425" s="17"/>
      <c r="K3425" s="20">
        <v>47242.5</v>
      </c>
      <c r="L3425" s="20"/>
      <c r="M3425" s="20"/>
      <c r="N3425" s="20"/>
    </row>
    <row r="3426" spans="1:14" x14ac:dyDescent="0.2">
      <c r="A3426" s="17">
        <v>35885.21</v>
      </c>
      <c r="B3426" s="17"/>
      <c r="C3426" s="17"/>
      <c r="D3426" s="17"/>
      <c r="K3426" s="20">
        <v>30090.47</v>
      </c>
      <c r="L3426" s="20"/>
      <c r="M3426" s="20"/>
      <c r="N3426" s="20"/>
    </row>
    <row r="3427" spans="1:14" x14ac:dyDescent="0.2">
      <c r="A3427" s="17">
        <v>63867.3</v>
      </c>
      <c r="B3427" s="17"/>
      <c r="C3427" s="17"/>
      <c r="D3427" s="17"/>
      <c r="K3427" s="20">
        <v>40413.269999999997</v>
      </c>
      <c r="L3427" s="20"/>
      <c r="M3427" s="20"/>
      <c r="N3427" s="20"/>
    </row>
    <row r="3428" spans="1:14" x14ac:dyDescent="0.2">
      <c r="A3428" s="17">
        <v>84753.05</v>
      </c>
      <c r="B3428" s="17"/>
      <c r="C3428" s="17"/>
      <c r="D3428" s="17"/>
      <c r="K3428" s="20">
        <v>32591.79</v>
      </c>
      <c r="L3428" s="20"/>
      <c r="M3428" s="20"/>
      <c r="N3428" s="20"/>
    </row>
    <row r="3429" spans="1:14" x14ac:dyDescent="0.2">
      <c r="A3429" s="17">
        <v>65845.89</v>
      </c>
      <c r="B3429" s="17"/>
      <c r="C3429" s="17"/>
      <c r="D3429" s="17"/>
      <c r="K3429" s="20">
        <v>36186.01</v>
      </c>
      <c r="L3429" s="20"/>
      <c r="M3429" s="20"/>
      <c r="N3429" s="20"/>
    </row>
    <row r="3430" spans="1:14" x14ac:dyDescent="0.2">
      <c r="A3430" s="17">
        <v>24357.05</v>
      </c>
      <c r="B3430" s="17"/>
      <c r="C3430" s="17"/>
      <c r="D3430" s="17"/>
      <c r="K3430" s="20">
        <v>39398.39</v>
      </c>
      <c r="L3430" s="20"/>
      <c r="M3430" s="20"/>
      <c r="N3430" s="20"/>
    </row>
    <row r="3431" spans="1:14" x14ac:dyDescent="0.2">
      <c r="A3431" s="17">
        <v>68344</v>
      </c>
      <c r="B3431" s="17"/>
      <c r="C3431" s="17"/>
      <c r="D3431" s="17"/>
      <c r="K3431" s="20">
        <v>31757.89</v>
      </c>
      <c r="L3431" s="20"/>
      <c r="M3431" s="20"/>
      <c r="N3431" s="20"/>
    </row>
    <row r="3432" spans="1:14" x14ac:dyDescent="0.2">
      <c r="A3432" s="17">
        <v>84196.62</v>
      </c>
      <c r="B3432" s="17"/>
      <c r="C3432" s="17"/>
      <c r="D3432" s="17"/>
      <c r="K3432" s="20">
        <v>34696.11</v>
      </c>
      <c r="L3432" s="20"/>
      <c r="M3432" s="20"/>
      <c r="N3432" s="20"/>
    </row>
    <row r="3433" spans="1:14" x14ac:dyDescent="0.2">
      <c r="A3433" s="17">
        <v>63543.05</v>
      </c>
      <c r="B3433" s="17"/>
      <c r="C3433" s="17"/>
      <c r="D3433" s="17"/>
      <c r="K3433" s="20">
        <v>40892.449999999997</v>
      </c>
      <c r="L3433" s="20"/>
      <c r="M3433" s="20"/>
      <c r="N3433" s="20"/>
    </row>
    <row r="3434" spans="1:14" x14ac:dyDescent="0.2">
      <c r="A3434" s="17">
        <v>47481.66</v>
      </c>
      <c r="B3434" s="17"/>
      <c r="C3434" s="17"/>
      <c r="D3434" s="17"/>
      <c r="K3434" s="20">
        <v>36527.25</v>
      </c>
      <c r="L3434" s="20"/>
      <c r="M3434" s="20"/>
      <c r="N3434" s="20"/>
    </row>
    <row r="3435" spans="1:14" x14ac:dyDescent="0.2">
      <c r="A3435" s="17">
        <v>60738.11</v>
      </c>
      <c r="B3435" s="17"/>
      <c r="C3435" s="17"/>
      <c r="D3435" s="17"/>
      <c r="K3435" s="20">
        <v>33848.97</v>
      </c>
      <c r="L3435" s="20"/>
      <c r="M3435" s="20"/>
      <c r="N3435" s="20"/>
    </row>
    <row r="3436" spans="1:14" x14ac:dyDescent="0.2">
      <c r="A3436" s="17">
        <v>10967.55</v>
      </c>
      <c r="B3436" s="17"/>
      <c r="C3436" s="17"/>
      <c r="D3436" s="17"/>
      <c r="K3436" s="20">
        <v>36568.86</v>
      </c>
      <c r="L3436" s="20"/>
      <c r="M3436" s="20"/>
      <c r="N3436" s="20"/>
    </row>
    <row r="3437" spans="1:14" x14ac:dyDescent="0.2">
      <c r="A3437" s="17">
        <v>33476.019999999997</v>
      </c>
      <c r="B3437" s="17"/>
      <c r="C3437" s="17"/>
      <c r="D3437" s="17"/>
      <c r="K3437" s="20">
        <v>36582.18</v>
      </c>
      <c r="L3437" s="20"/>
      <c r="M3437" s="20"/>
      <c r="N3437" s="20"/>
    </row>
    <row r="3438" spans="1:14" x14ac:dyDescent="0.2">
      <c r="A3438" s="17">
        <v>47595.69</v>
      </c>
      <c r="B3438" s="17"/>
      <c r="C3438" s="17"/>
      <c r="D3438" s="17"/>
      <c r="K3438" s="20">
        <v>34351.79</v>
      </c>
      <c r="L3438" s="20"/>
      <c r="M3438" s="20"/>
      <c r="N3438" s="20"/>
    </row>
    <row r="3439" spans="1:14" x14ac:dyDescent="0.2">
      <c r="A3439" s="17">
        <v>35881.25</v>
      </c>
      <c r="B3439" s="17"/>
      <c r="C3439" s="17"/>
      <c r="D3439" s="17"/>
      <c r="K3439" s="20">
        <v>52756.7</v>
      </c>
      <c r="L3439" s="20"/>
      <c r="M3439" s="20"/>
      <c r="N3439" s="20"/>
    </row>
    <row r="3440" spans="1:14" x14ac:dyDescent="0.2">
      <c r="A3440" s="17">
        <v>12288.49</v>
      </c>
      <c r="B3440" s="17"/>
      <c r="C3440" s="17"/>
      <c r="D3440" s="17"/>
      <c r="K3440" s="20">
        <v>33352.980000000003</v>
      </c>
      <c r="L3440" s="20"/>
      <c r="M3440" s="20"/>
      <c r="N3440" s="20"/>
    </row>
    <row r="3441" spans="1:14" x14ac:dyDescent="0.2">
      <c r="A3441" s="17">
        <v>23344.400000000001</v>
      </c>
      <c r="B3441" s="17"/>
      <c r="C3441" s="17"/>
      <c r="D3441" s="17"/>
      <c r="K3441" s="20">
        <v>43578.41</v>
      </c>
      <c r="L3441" s="20"/>
      <c r="M3441" s="20"/>
      <c r="N3441" s="20"/>
    </row>
    <row r="3442" spans="1:14" x14ac:dyDescent="0.2">
      <c r="A3442" s="17">
        <v>43837.45</v>
      </c>
      <c r="B3442" s="17"/>
      <c r="C3442" s="17"/>
      <c r="D3442" s="17"/>
      <c r="K3442" s="20">
        <v>30999.75</v>
      </c>
      <c r="L3442" s="20"/>
      <c r="M3442" s="20"/>
      <c r="N3442" s="20"/>
    </row>
    <row r="3443" spans="1:14" x14ac:dyDescent="0.2">
      <c r="A3443" s="17">
        <v>108474</v>
      </c>
      <c r="B3443" s="17"/>
      <c r="C3443" s="17"/>
      <c r="D3443" s="17"/>
      <c r="K3443" s="20">
        <v>43192.53</v>
      </c>
      <c r="L3443" s="20"/>
      <c r="M3443" s="20"/>
      <c r="N3443" s="20"/>
    </row>
    <row r="3444" spans="1:14" x14ac:dyDescent="0.2">
      <c r="A3444" s="17">
        <v>55082.03</v>
      </c>
      <c r="B3444" s="17"/>
      <c r="C3444" s="17"/>
      <c r="D3444" s="17"/>
      <c r="K3444" s="20">
        <v>35693.93</v>
      </c>
      <c r="L3444" s="20"/>
      <c r="M3444" s="20"/>
      <c r="N3444" s="20"/>
    </row>
    <row r="3445" spans="1:14" x14ac:dyDescent="0.2">
      <c r="A3445" s="17">
        <v>48977.86</v>
      </c>
      <c r="B3445" s="17"/>
      <c r="C3445" s="17"/>
      <c r="D3445" s="17"/>
      <c r="K3445" s="20">
        <v>53099.19</v>
      </c>
      <c r="L3445" s="20"/>
      <c r="M3445" s="20"/>
      <c r="N3445" s="20"/>
    </row>
    <row r="3446" spans="1:14" x14ac:dyDescent="0.2">
      <c r="A3446" s="17">
        <v>77075.759999999995</v>
      </c>
      <c r="B3446" s="17"/>
      <c r="C3446" s="17"/>
      <c r="D3446" s="17"/>
      <c r="K3446" s="20">
        <v>31209.759999999998</v>
      </c>
      <c r="L3446" s="20"/>
      <c r="M3446" s="20"/>
      <c r="N3446" s="20"/>
    </row>
    <row r="3447" spans="1:14" x14ac:dyDescent="0.2">
      <c r="A3447" s="17">
        <v>86191.4</v>
      </c>
      <c r="B3447" s="17"/>
      <c r="C3447" s="17"/>
      <c r="D3447" s="17"/>
      <c r="K3447" s="20">
        <v>42855.79</v>
      </c>
      <c r="L3447" s="20"/>
      <c r="M3447" s="20"/>
      <c r="N3447" s="20"/>
    </row>
    <row r="3448" spans="1:14" x14ac:dyDescent="0.2">
      <c r="A3448" s="17">
        <v>38147.75</v>
      </c>
      <c r="B3448" s="17"/>
      <c r="C3448" s="17"/>
      <c r="D3448" s="17"/>
      <c r="K3448" s="20">
        <v>26930.05</v>
      </c>
      <c r="L3448" s="20"/>
      <c r="M3448" s="20"/>
      <c r="N3448" s="20"/>
    </row>
    <row r="3449" spans="1:14" x14ac:dyDescent="0.2">
      <c r="A3449" s="17">
        <v>66729.66</v>
      </c>
      <c r="B3449" s="17"/>
      <c r="C3449" s="17"/>
      <c r="D3449" s="17"/>
      <c r="K3449" s="20">
        <v>38682.44</v>
      </c>
      <c r="L3449" s="20"/>
      <c r="M3449" s="20"/>
      <c r="N3449" s="20"/>
    </row>
    <row r="3450" spans="1:14" x14ac:dyDescent="0.2">
      <c r="A3450" s="17">
        <v>106396.5</v>
      </c>
      <c r="B3450" s="17"/>
      <c r="C3450" s="17"/>
      <c r="D3450" s="17"/>
      <c r="K3450" s="20">
        <v>36227.1</v>
      </c>
      <c r="L3450" s="20"/>
      <c r="M3450" s="20"/>
      <c r="N3450" s="20"/>
    </row>
    <row r="3451" spans="1:14" x14ac:dyDescent="0.2">
      <c r="A3451" s="17">
        <v>20085.580000000002</v>
      </c>
      <c r="B3451" s="17"/>
      <c r="C3451" s="17"/>
      <c r="D3451" s="17"/>
      <c r="K3451" s="20">
        <v>36069.18</v>
      </c>
      <c r="L3451" s="20"/>
      <c r="M3451" s="20"/>
      <c r="N3451" s="20"/>
    </row>
    <row r="3452" spans="1:14" x14ac:dyDescent="0.2">
      <c r="A3452" s="17">
        <v>44387.53</v>
      </c>
      <c r="B3452" s="17"/>
      <c r="C3452" s="17"/>
      <c r="D3452" s="17"/>
      <c r="K3452" s="20">
        <v>27350.09</v>
      </c>
      <c r="L3452" s="20"/>
      <c r="M3452" s="20"/>
      <c r="N3452" s="20"/>
    </row>
    <row r="3453" spans="1:14" x14ac:dyDescent="0.2">
      <c r="A3453" s="17">
        <v>57483.06</v>
      </c>
      <c r="B3453" s="17"/>
      <c r="C3453" s="17"/>
      <c r="D3453" s="17"/>
      <c r="K3453" s="20">
        <v>37679.019999999997</v>
      </c>
      <c r="L3453" s="20"/>
      <c r="M3453" s="20"/>
      <c r="N3453" s="20"/>
    </row>
    <row r="3454" spans="1:14" x14ac:dyDescent="0.2">
      <c r="A3454" s="17">
        <v>46297.05</v>
      </c>
      <c r="B3454" s="17"/>
      <c r="C3454" s="17"/>
      <c r="D3454" s="17"/>
      <c r="K3454" s="20">
        <v>28089.63</v>
      </c>
      <c r="L3454" s="20"/>
      <c r="M3454" s="20"/>
      <c r="N3454" s="20"/>
    </row>
    <row r="3455" spans="1:14" x14ac:dyDescent="0.2">
      <c r="A3455" s="17">
        <v>64617.01</v>
      </c>
      <c r="B3455" s="17"/>
      <c r="C3455" s="17"/>
      <c r="D3455" s="17"/>
      <c r="K3455" s="20">
        <v>27726.47</v>
      </c>
      <c r="L3455" s="20"/>
      <c r="M3455" s="20"/>
      <c r="N3455" s="20"/>
    </row>
    <row r="3456" spans="1:14" x14ac:dyDescent="0.2">
      <c r="A3456" s="17">
        <v>64469.56</v>
      </c>
      <c r="B3456" s="17"/>
      <c r="C3456" s="17"/>
      <c r="D3456" s="17"/>
      <c r="K3456" s="20">
        <v>37551.31</v>
      </c>
      <c r="L3456" s="20"/>
      <c r="M3456" s="20"/>
      <c r="N3456" s="20"/>
    </row>
    <row r="3457" spans="1:14" x14ac:dyDescent="0.2">
      <c r="A3457" s="17">
        <v>52049.25</v>
      </c>
      <c r="B3457" s="17"/>
      <c r="C3457" s="17"/>
      <c r="D3457" s="17"/>
      <c r="K3457" s="20">
        <v>45125.84</v>
      </c>
      <c r="L3457" s="20"/>
      <c r="M3457" s="20"/>
      <c r="N3457" s="20"/>
    </row>
    <row r="3458" spans="1:14" x14ac:dyDescent="0.2">
      <c r="A3458" s="17">
        <v>69031.03</v>
      </c>
      <c r="B3458" s="17"/>
      <c r="C3458" s="17"/>
      <c r="D3458" s="17"/>
      <c r="K3458" s="20">
        <v>70714.48</v>
      </c>
      <c r="L3458" s="20"/>
      <c r="M3458" s="20"/>
      <c r="N3458" s="20"/>
    </row>
    <row r="3459" spans="1:14" x14ac:dyDescent="0.2">
      <c r="A3459" s="17">
        <v>51671.68</v>
      </c>
      <c r="B3459" s="17"/>
      <c r="C3459" s="17"/>
      <c r="D3459" s="17"/>
      <c r="K3459" s="20">
        <v>37740.22</v>
      </c>
      <c r="L3459" s="20"/>
      <c r="M3459" s="20"/>
      <c r="N3459" s="20"/>
    </row>
    <row r="3460" spans="1:14" x14ac:dyDescent="0.2">
      <c r="A3460" s="17">
        <v>70720.34</v>
      </c>
      <c r="B3460" s="17"/>
      <c r="C3460" s="17"/>
      <c r="D3460" s="17"/>
      <c r="K3460" s="20">
        <v>40995.51</v>
      </c>
      <c r="L3460" s="20"/>
      <c r="M3460" s="20"/>
      <c r="N3460" s="20"/>
    </row>
    <row r="3461" spans="1:14" x14ac:dyDescent="0.2">
      <c r="A3461" s="17">
        <v>28301.05</v>
      </c>
      <c r="B3461" s="17"/>
      <c r="C3461" s="17"/>
      <c r="D3461" s="17"/>
      <c r="K3461" s="20">
        <v>41710.36</v>
      </c>
      <c r="L3461" s="20"/>
      <c r="M3461" s="20"/>
      <c r="N3461" s="20"/>
    </row>
    <row r="3462" spans="1:14" x14ac:dyDescent="0.2">
      <c r="A3462" s="17">
        <v>83262.19</v>
      </c>
      <c r="B3462" s="17"/>
      <c r="C3462" s="17"/>
      <c r="D3462" s="17"/>
      <c r="K3462" s="20">
        <v>42520.1</v>
      </c>
      <c r="L3462" s="20"/>
      <c r="M3462" s="20"/>
      <c r="N3462" s="20"/>
    </row>
    <row r="3463" spans="1:14" x14ac:dyDescent="0.2">
      <c r="A3463" s="17">
        <v>48755.08</v>
      </c>
      <c r="B3463" s="17"/>
      <c r="C3463" s="17"/>
      <c r="D3463" s="17"/>
      <c r="K3463" s="20">
        <v>55305.75</v>
      </c>
      <c r="L3463" s="20"/>
      <c r="M3463" s="20"/>
      <c r="N3463" s="20"/>
    </row>
    <row r="3464" spans="1:14" x14ac:dyDescent="0.2">
      <c r="A3464" s="17">
        <v>106240.8</v>
      </c>
      <c r="B3464" s="17"/>
      <c r="C3464" s="17"/>
      <c r="D3464" s="17"/>
      <c r="K3464" s="20">
        <v>40269.67</v>
      </c>
      <c r="L3464" s="20"/>
      <c r="M3464" s="20"/>
      <c r="N3464" s="20"/>
    </row>
    <row r="3465" spans="1:14" x14ac:dyDescent="0.2">
      <c r="A3465" s="17">
        <v>49003.3</v>
      </c>
      <c r="B3465" s="17"/>
      <c r="C3465" s="17"/>
      <c r="D3465" s="17"/>
      <c r="K3465" s="20">
        <v>27651.97</v>
      </c>
      <c r="L3465" s="20"/>
      <c r="M3465" s="20"/>
      <c r="N3465" s="20"/>
    </row>
    <row r="3466" spans="1:14" x14ac:dyDescent="0.2">
      <c r="A3466" s="17">
        <v>74329.320000000007</v>
      </c>
      <c r="B3466" s="17"/>
      <c r="C3466" s="17"/>
      <c r="D3466" s="17"/>
      <c r="K3466" s="20">
        <v>52527</v>
      </c>
      <c r="L3466" s="20"/>
      <c r="M3466" s="20"/>
      <c r="N3466" s="20"/>
    </row>
    <row r="3467" spans="1:14" x14ac:dyDescent="0.2">
      <c r="A3467" s="17">
        <v>47848.63</v>
      </c>
      <c r="B3467" s="17"/>
      <c r="C3467" s="17"/>
      <c r="D3467" s="17"/>
      <c r="K3467" s="20">
        <v>39564.269999999997</v>
      </c>
      <c r="L3467" s="20"/>
      <c r="M3467" s="20"/>
      <c r="N3467" s="20"/>
    </row>
    <row r="3468" spans="1:14" x14ac:dyDescent="0.2">
      <c r="A3468" s="17">
        <v>46637.84</v>
      </c>
      <c r="B3468" s="17"/>
      <c r="C3468" s="17"/>
      <c r="D3468" s="17"/>
      <c r="K3468" s="20">
        <v>33982.33</v>
      </c>
      <c r="L3468" s="20"/>
      <c r="M3468" s="20"/>
      <c r="N3468" s="20"/>
    </row>
    <row r="3469" spans="1:14" x14ac:dyDescent="0.2">
      <c r="A3469" s="17">
        <v>49200.67</v>
      </c>
      <c r="B3469" s="17"/>
      <c r="C3469" s="17"/>
      <c r="D3469" s="17"/>
      <c r="K3469" s="20">
        <v>44390.720000000001</v>
      </c>
      <c r="L3469" s="20"/>
      <c r="M3469" s="20"/>
      <c r="N3469" s="20"/>
    </row>
    <row r="3470" spans="1:14" x14ac:dyDescent="0.2">
      <c r="A3470" s="17">
        <v>108279.3</v>
      </c>
      <c r="B3470" s="17"/>
      <c r="C3470" s="17"/>
      <c r="D3470" s="17"/>
      <c r="K3470" s="20">
        <v>28445.55</v>
      </c>
      <c r="L3470" s="20"/>
      <c r="M3470" s="20"/>
      <c r="N3470" s="20"/>
    </row>
    <row r="3471" spans="1:14" x14ac:dyDescent="0.2">
      <c r="A3471" s="17">
        <v>47584.77</v>
      </c>
      <c r="B3471" s="17"/>
      <c r="C3471" s="17"/>
      <c r="D3471" s="17"/>
      <c r="K3471" s="20">
        <v>48898.92</v>
      </c>
      <c r="L3471" s="20"/>
      <c r="M3471" s="20"/>
      <c r="N3471" s="20"/>
    </row>
    <row r="3472" spans="1:14" x14ac:dyDescent="0.2">
      <c r="A3472" s="17">
        <v>38008.61</v>
      </c>
      <c r="B3472" s="17"/>
      <c r="C3472" s="17"/>
      <c r="D3472" s="17"/>
      <c r="K3472" s="20">
        <v>31819.63</v>
      </c>
      <c r="L3472" s="20"/>
      <c r="M3472" s="20"/>
      <c r="N3472" s="20"/>
    </row>
    <row r="3473" spans="1:14" x14ac:dyDescent="0.2">
      <c r="A3473" s="17">
        <v>77068.160000000003</v>
      </c>
      <c r="B3473" s="17"/>
      <c r="C3473" s="17"/>
      <c r="D3473" s="17"/>
      <c r="K3473" s="20">
        <v>48450.28</v>
      </c>
      <c r="L3473" s="20"/>
      <c r="M3473" s="20"/>
      <c r="N3473" s="20"/>
    </row>
    <row r="3474" spans="1:14" x14ac:dyDescent="0.2">
      <c r="A3474" s="17">
        <v>68602.05</v>
      </c>
      <c r="B3474" s="17"/>
      <c r="C3474" s="17"/>
      <c r="D3474" s="17"/>
      <c r="K3474" s="20">
        <v>33398.89</v>
      </c>
      <c r="L3474" s="20"/>
      <c r="M3474" s="20"/>
      <c r="N3474" s="20"/>
    </row>
    <row r="3475" spans="1:14" x14ac:dyDescent="0.2">
      <c r="A3475" s="17">
        <v>45753.45</v>
      </c>
      <c r="B3475" s="17"/>
      <c r="C3475" s="17"/>
      <c r="D3475" s="17"/>
      <c r="K3475" s="20">
        <v>36625.85</v>
      </c>
      <c r="L3475" s="20"/>
      <c r="M3475" s="20"/>
      <c r="N3475" s="20"/>
    </row>
    <row r="3476" spans="1:14" x14ac:dyDescent="0.2">
      <c r="A3476" s="17">
        <v>118975.6</v>
      </c>
      <c r="B3476" s="17"/>
      <c r="C3476" s="17"/>
      <c r="D3476" s="17"/>
      <c r="K3476" s="20">
        <v>30356.43</v>
      </c>
      <c r="L3476" s="20"/>
      <c r="M3476" s="20"/>
      <c r="N3476" s="20"/>
    </row>
    <row r="3477" spans="1:14" x14ac:dyDescent="0.2">
      <c r="A3477" s="17">
        <v>43777.09</v>
      </c>
      <c r="B3477" s="17"/>
      <c r="C3477" s="17"/>
      <c r="D3477" s="17"/>
      <c r="K3477" s="20">
        <v>47368.24</v>
      </c>
      <c r="L3477" s="20"/>
      <c r="M3477" s="20"/>
      <c r="N3477" s="20"/>
    </row>
    <row r="3478" spans="1:14" x14ac:dyDescent="0.2">
      <c r="A3478" s="17">
        <v>112394.8</v>
      </c>
      <c r="B3478" s="17"/>
      <c r="C3478" s="17"/>
      <c r="D3478" s="17"/>
      <c r="K3478" s="20">
        <v>32637.63</v>
      </c>
      <c r="L3478" s="20"/>
      <c r="M3478" s="20"/>
      <c r="N3478" s="20"/>
    </row>
    <row r="3479" spans="1:14" x14ac:dyDescent="0.2">
      <c r="A3479" s="17">
        <v>31470.18</v>
      </c>
      <c r="B3479" s="17"/>
      <c r="C3479" s="17"/>
      <c r="D3479" s="17"/>
      <c r="K3479" s="20">
        <v>44734.67</v>
      </c>
      <c r="L3479" s="20"/>
      <c r="M3479" s="20"/>
      <c r="N3479" s="20"/>
    </row>
    <row r="3480" spans="1:14" x14ac:dyDescent="0.2">
      <c r="A3480" s="17">
        <v>58278</v>
      </c>
      <c r="B3480" s="17"/>
      <c r="C3480" s="17"/>
      <c r="D3480" s="17"/>
      <c r="K3480" s="20">
        <v>30380.74</v>
      </c>
      <c r="L3480" s="20"/>
      <c r="M3480" s="20"/>
      <c r="N3480" s="20"/>
    </row>
    <row r="3481" spans="1:14" x14ac:dyDescent="0.2">
      <c r="A3481" s="17">
        <v>85826.57</v>
      </c>
      <c r="B3481" s="17"/>
      <c r="C3481" s="17"/>
      <c r="D3481" s="17"/>
      <c r="K3481" s="20">
        <v>49592.91</v>
      </c>
      <c r="L3481" s="20"/>
      <c r="M3481" s="20"/>
      <c r="N3481" s="20"/>
    </row>
    <row r="3482" spans="1:14" x14ac:dyDescent="0.2">
      <c r="A3482" s="17">
        <v>35297.089999999997</v>
      </c>
      <c r="B3482" s="17"/>
      <c r="C3482" s="17"/>
      <c r="D3482" s="17"/>
      <c r="K3482" s="20">
        <v>37441.64</v>
      </c>
      <c r="L3482" s="20"/>
      <c r="M3482" s="20"/>
      <c r="N3482" s="20"/>
    </row>
    <row r="3483" spans="1:14" x14ac:dyDescent="0.2">
      <c r="A3483" s="17">
        <v>35594.17</v>
      </c>
      <c r="B3483" s="17"/>
      <c r="C3483" s="17"/>
      <c r="D3483" s="17"/>
      <c r="K3483" s="20">
        <v>43103.17</v>
      </c>
      <c r="L3483" s="20"/>
      <c r="M3483" s="20"/>
      <c r="N3483" s="20"/>
    </row>
    <row r="3484" spans="1:14" x14ac:dyDescent="0.2">
      <c r="A3484" s="17">
        <v>55475.13</v>
      </c>
      <c r="B3484" s="17"/>
      <c r="C3484" s="17"/>
      <c r="D3484" s="17"/>
      <c r="K3484" s="20">
        <v>38345.379999999997</v>
      </c>
      <c r="L3484" s="20"/>
      <c r="M3484" s="20"/>
      <c r="N3484" s="20"/>
    </row>
    <row r="3485" spans="1:14" x14ac:dyDescent="0.2">
      <c r="A3485" s="17">
        <v>171054.8</v>
      </c>
      <c r="B3485" s="17"/>
      <c r="C3485" s="17"/>
      <c r="D3485" s="17"/>
      <c r="K3485" s="20">
        <v>60481.65</v>
      </c>
      <c r="L3485" s="20"/>
      <c r="M3485" s="20"/>
      <c r="N3485" s="20"/>
    </row>
    <row r="3486" spans="1:14" x14ac:dyDescent="0.2">
      <c r="A3486" s="17">
        <v>71578.02</v>
      </c>
      <c r="B3486" s="17"/>
      <c r="C3486" s="17"/>
      <c r="D3486" s="17"/>
      <c r="K3486" s="20">
        <v>30393.91</v>
      </c>
      <c r="L3486" s="20"/>
      <c r="M3486" s="20"/>
      <c r="N3486" s="20"/>
    </row>
    <row r="3487" spans="1:14" x14ac:dyDescent="0.2">
      <c r="A3487" s="17">
        <v>99606.11</v>
      </c>
      <c r="B3487" s="17"/>
      <c r="C3487" s="17"/>
      <c r="D3487" s="17"/>
      <c r="K3487" s="20">
        <v>44847.21</v>
      </c>
      <c r="L3487" s="20"/>
      <c r="M3487" s="20"/>
      <c r="N3487" s="20"/>
    </row>
    <row r="3488" spans="1:14" x14ac:dyDescent="0.2">
      <c r="A3488" s="17">
        <v>72317.09</v>
      </c>
      <c r="B3488" s="17"/>
      <c r="C3488" s="17"/>
      <c r="D3488" s="17"/>
      <c r="K3488" s="20">
        <v>39906.300000000003</v>
      </c>
      <c r="L3488" s="20"/>
      <c r="M3488" s="20"/>
      <c r="N3488" s="20"/>
    </row>
    <row r="3489" spans="1:14" x14ac:dyDescent="0.2">
      <c r="A3489" s="17">
        <v>24723.74</v>
      </c>
      <c r="B3489" s="17"/>
      <c r="C3489" s="17"/>
      <c r="D3489" s="17"/>
      <c r="K3489" s="20">
        <v>25463.200000000001</v>
      </c>
      <c r="L3489" s="20"/>
      <c r="M3489" s="20"/>
      <c r="N3489" s="20"/>
    </row>
    <row r="3490" spans="1:14" x14ac:dyDescent="0.2">
      <c r="A3490" s="17">
        <v>109860.1</v>
      </c>
      <c r="B3490" s="17"/>
      <c r="C3490" s="17"/>
      <c r="D3490" s="17"/>
      <c r="K3490" s="20">
        <v>24900.89</v>
      </c>
      <c r="L3490" s="20"/>
      <c r="M3490" s="20"/>
      <c r="N3490" s="20"/>
    </row>
    <row r="3491" spans="1:14" x14ac:dyDescent="0.2">
      <c r="A3491" s="17">
        <v>23663.24</v>
      </c>
      <c r="B3491" s="17"/>
      <c r="C3491" s="17"/>
      <c r="D3491" s="17"/>
      <c r="K3491" s="20">
        <v>27441.19</v>
      </c>
      <c r="L3491" s="20"/>
      <c r="M3491" s="20"/>
      <c r="N3491" s="20"/>
    </row>
    <row r="3492" spans="1:14" x14ac:dyDescent="0.2">
      <c r="A3492" s="17">
        <v>120205.8</v>
      </c>
      <c r="B3492" s="17"/>
      <c r="C3492" s="17"/>
      <c r="D3492" s="17"/>
      <c r="K3492" s="20">
        <v>49265.25</v>
      </c>
      <c r="L3492" s="20"/>
      <c r="M3492" s="20"/>
      <c r="N3492" s="20"/>
    </row>
    <row r="3493" spans="1:14" x14ac:dyDescent="0.2">
      <c r="A3493" s="17">
        <v>56515.360000000001</v>
      </c>
      <c r="B3493" s="17"/>
      <c r="C3493" s="17"/>
      <c r="D3493" s="17"/>
      <c r="K3493" s="20">
        <v>30466.48</v>
      </c>
      <c r="L3493" s="20"/>
      <c r="M3493" s="20"/>
      <c r="N3493" s="20"/>
    </row>
    <row r="3494" spans="1:14" x14ac:dyDescent="0.2">
      <c r="A3494" s="17">
        <v>39882.980000000003</v>
      </c>
      <c r="B3494" s="17"/>
      <c r="C3494" s="17"/>
      <c r="D3494" s="17"/>
      <c r="K3494" s="20">
        <v>40481.620000000003</v>
      </c>
      <c r="L3494" s="20"/>
      <c r="M3494" s="20"/>
      <c r="N3494" s="20"/>
    </row>
    <row r="3495" spans="1:14" x14ac:dyDescent="0.2">
      <c r="A3495" s="17">
        <v>84547.96</v>
      </c>
      <c r="B3495" s="17"/>
      <c r="C3495" s="17"/>
      <c r="D3495" s="17"/>
      <c r="K3495" s="20">
        <v>48600.87</v>
      </c>
      <c r="L3495" s="20"/>
      <c r="M3495" s="20"/>
      <c r="N3495" s="20"/>
    </row>
    <row r="3496" spans="1:14" x14ac:dyDescent="0.2">
      <c r="A3496" s="17">
        <v>134939</v>
      </c>
      <c r="B3496" s="17"/>
      <c r="C3496" s="17"/>
      <c r="D3496" s="17"/>
      <c r="K3496" s="20">
        <v>36974.160000000003</v>
      </c>
      <c r="L3496" s="20"/>
      <c r="M3496" s="20"/>
      <c r="N3496" s="20"/>
    </row>
    <row r="3497" spans="1:14" x14ac:dyDescent="0.2">
      <c r="A3497" s="17">
        <v>69797.86</v>
      </c>
      <c r="B3497" s="17"/>
      <c r="C3497" s="17"/>
      <c r="D3497" s="17"/>
      <c r="K3497" s="20">
        <v>45439.05</v>
      </c>
      <c r="L3497" s="20"/>
      <c r="M3497" s="20"/>
      <c r="N3497" s="20"/>
    </row>
    <row r="3498" spans="1:14" x14ac:dyDescent="0.2">
      <c r="A3498" s="17">
        <v>63088.58</v>
      </c>
      <c r="B3498" s="17"/>
      <c r="C3498" s="17"/>
      <c r="D3498" s="17"/>
      <c r="K3498" s="20">
        <v>34196.58</v>
      </c>
      <c r="L3498" s="20"/>
      <c r="M3498" s="20"/>
      <c r="N3498" s="20"/>
    </row>
    <row r="3499" spans="1:14" x14ac:dyDescent="0.2">
      <c r="A3499" s="17">
        <v>69985.119999999995</v>
      </c>
      <c r="B3499" s="17"/>
      <c r="C3499" s="17"/>
      <c r="D3499" s="17"/>
      <c r="K3499" s="20">
        <v>31683.49</v>
      </c>
      <c r="L3499" s="20"/>
      <c r="M3499" s="20"/>
      <c r="N3499" s="20"/>
    </row>
    <row r="3500" spans="1:14" x14ac:dyDescent="0.2">
      <c r="A3500" s="17">
        <v>32866.080000000002</v>
      </c>
      <c r="B3500" s="17"/>
      <c r="C3500" s="17"/>
      <c r="D3500" s="17"/>
      <c r="K3500" s="20">
        <v>51784.19</v>
      </c>
      <c r="L3500" s="20"/>
      <c r="M3500" s="20"/>
      <c r="N3500" s="20"/>
    </row>
    <row r="3501" spans="1:14" x14ac:dyDescent="0.2">
      <c r="A3501" s="17">
        <v>57113.33</v>
      </c>
      <c r="B3501" s="17"/>
      <c r="C3501" s="17"/>
      <c r="D3501" s="17"/>
      <c r="K3501" s="20">
        <v>36350.54</v>
      </c>
      <c r="L3501" s="20"/>
      <c r="M3501" s="20"/>
      <c r="N3501" s="20"/>
    </row>
    <row r="3502" spans="1:14" x14ac:dyDescent="0.2">
      <c r="A3502" s="17">
        <v>52634.26</v>
      </c>
      <c r="B3502" s="17"/>
      <c r="C3502" s="17"/>
      <c r="D3502" s="17"/>
      <c r="K3502" s="20">
        <v>38731.74</v>
      </c>
      <c r="L3502" s="20"/>
      <c r="M3502" s="20"/>
      <c r="N3502" s="20"/>
    </row>
    <row r="3503" spans="1:14" x14ac:dyDescent="0.2">
      <c r="A3503" s="17">
        <v>115455.7</v>
      </c>
      <c r="B3503" s="17"/>
      <c r="C3503" s="17"/>
      <c r="D3503" s="17"/>
      <c r="K3503" s="20">
        <v>58719.24</v>
      </c>
      <c r="L3503" s="20"/>
      <c r="M3503" s="20"/>
      <c r="N3503" s="20"/>
    </row>
    <row r="3504" spans="1:14" x14ac:dyDescent="0.2">
      <c r="A3504" s="17">
        <v>50326.81</v>
      </c>
      <c r="B3504" s="17"/>
      <c r="C3504" s="17"/>
      <c r="D3504" s="17"/>
      <c r="K3504" s="20">
        <v>32380.31</v>
      </c>
      <c r="L3504" s="20"/>
      <c r="M3504" s="20"/>
      <c r="N3504" s="20"/>
    </row>
    <row r="3505" spans="1:14" x14ac:dyDescent="0.2">
      <c r="A3505" s="17">
        <v>77363.100000000006</v>
      </c>
      <c r="B3505" s="17"/>
      <c r="C3505" s="17"/>
      <c r="D3505" s="17"/>
      <c r="K3505" s="20">
        <v>36357.33</v>
      </c>
      <c r="L3505" s="20"/>
      <c r="M3505" s="20"/>
      <c r="N3505" s="20"/>
    </row>
    <row r="3506" spans="1:14" x14ac:dyDescent="0.2">
      <c r="A3506" s="17">
        <v>61230.92</v>
      </c>
      <c r="B3506" s="17"/>
      <c r="C3506" s="17"/>
      <c r="D3506" s="17"/>
      <c r="K3506" s="20">
        <v>28986.46</v>
      </c>
      <c r="L3506" s="20"/>
      <c r="M3506" s="20"/>
      <c r="N3506" s="20"/>
    </row>
    <row r="3507" spans="1:14" x14ac:dyDescent="0.2">
      <c r="A3507" s="17">
        <v>85191.06</v>
      </c>
      <c r="B3507" s="17"/>
      <c r="C3507" s="17"/>
      <c r="D3507" s="17"/>
      <c r="K3507" s="20">
        <v>38127.879999999997</v>
      </c>
      <c r="L3507" s="20"/>
      <c r="M3507" s="20"/>
      <c r="N3507" s="20"/>
    </row>
    <row r="3508" spans="1:14" x14ac:dyDescent="0.2">
      <c r="A3508" s="17">
        <v>45637.82</v>
      </c>
      <c r="B3508" s="17"/>
      <c r="C3508" s="17"/>
      <c r="D3508" s="17"/>
      <c r="K3508" s="20">
        <v>33404.870000000003</v>
      </c>
      <c r="L3508" s="20"/>
      <c r="M3508" s="20"/>
      <c r="N3508" s="20"/>
    </row>
    <row r="3509" spans="1:14" x14ac:dyDescent="0.2">
      <c r="A3509" s="17">
        <v>71002.509999999995</v>
      </c>
      <c r="B3509" s="17"/>
      <c r="C3509" s="17"/>
      <c r="D3509" s="17"/>
      <c r="K3509" s="20">
        <v>59183.37</v>
      </c>
      <c r="L3509" s="20"/>
      <c r="M3509" s="20"/>
      <c r="N3509" s="20"/>
    </row>
    <row r="3510" spans="1:14" x14ac:dyDescent="0.2">
      <c r="A3510" s="17">
        <v>49892.36</v>
      </c>
      <c r="B3510" s="17"/>
      <c r="C3510" s="17"/>
      <c r="D3510" s="17"/>
      <c r="K3510" s="20">
        <v>44736.42</v>
      </c>
      <c r="L3510" s="20"/>
      <c r="M3510" s="20"/>
      <c r="N3510" s="20"/>
    </row>
    <row r="3511" spans="1:14" x14ac:dyDescent="0.2">
      <c r="A3511" s="17">
        <v>83894.2</v>
      </c>
      <c r="B3511" s="17"/>
      <c r="C3511" s="17"/>
      <c r="D3511" s="17"/>
      <c r="K3511" s="20">
        <v>32411.5</v>
      </c>
      <c r="L3511" s="20"/>
      <c r="M3511" s="20"/>
      <c r="N3511" s="20"/>
    </row>
    <row r="3512" spans="1:14" x14ac:dyDescent="0.2">
      <c r="A3512" s="17">
        <v>104345.7</v>
      </c>
      <c r="B3512" s="17"/>
      <c r="C3512" s="17"/>
      <c r="D3512" s="17"/>
      <c r="K3512" s="20">
        <v>52309.120000000003</v>
      </c>
      <c r="L3512" s="20"/>
      <c r="M3512" s="20"/>
      <c r="N3512" s="20"/>
    </row>
    <row r="3513" spans="1:14" x14ac:dyDescent="0.2">
      <c r="A3513" s="17">
        <v>32195.13</v>
      </c>
      <c r="B3513" s="17"/>
      <c r="C3513" s="17"/>
      <c r="D3513" s="17"/>
      <c r="K3513" s="20">
        <v>28044.7</v>
      </c>
      <c r="L3513" s="20"/>
      <c r="M3513" s="20"/>
      <c r="N3513" s="20"/>
    </row>
    <row r="3514" spans="1:14" x14ac:dyDescent="0.2">
      <c r="A3514" s="17">
        <v>62603.33</v>
      </c>
      <c r="B3514" s="17"/>
      <c r="C3514" s="17"/>
      <c r="D3514" s="17"/>
      <c r="K3514" s="20">
        <v>61616.31</v>
      </c>
      <c r="L3514" s="20"/>
      <c r="M3514" s="20"/>
      <c r="N3514" s="20"/>
    </row>
    <row r="3515" spans="1:14" x14ac:dyDescent="0.2">
      <c r="A3515" s="17">
        <v>49779.13</v>
      </c>
      <c r="B3515" s="17"/>
      <c r="C3515" s="17"/>
      <c r="D3515" s="17"/>
      <c r="K3515" s="20">
        <v>45794.15</v>
      </c>
      <c r="L3515" s="20"/>
      <c r="M3515" s="20"/>
      <c r="N3515" s="20"/>
    </row>
    <row r="3516" spans="1:14" x14ac:dyDescent="0.2">
      <c r="A3516" s="17">
        <v>53744</v>
      </c>
      <c r="B3516" s="17"/>
      <c r="C3516" s="17"/>
      <c r="D3516" s="17"/>
      <c r="K3516" s="20">
        <v>49551.95</v>
      </c>
      <c r="L3516" s="20"/>
      <c r="M3516" s="20"/>
      <c r="N3516" s="20"/>
    </row>
    <row r="3517" spans="1:14" x14ac:dyDescent="0.2">
      <c r="A3517" s="17">
        <v>63358.13</v>
      </c>
      <c r="B3517" s="17"/>
      <c r="C3517" s="17"/>
      <c r="D3517" s="17"/>
      <c r="K3517" s="20">
        <v>40953.97</v>
      </c>
      <c r="L3517" s="20"/>
      <c r="M3517" s="20"/>
      <c r="N3517" s="20"/>
    </row>
    <row r="3518" spans="1:14" x14ac:dyDescent="0.2">
      <c r="A3518" s="17">
        <v>60567.55</v>
      </c>
      <c r="B3518" s="17"/>
      <c r="C3518" s="17"/>
      <c r="D3518" s="17"/>
      <c r="K3518" s="20">
        <v>43328.83</v>
      </c>
      <c r="L3518" s="20"/>
      <c r="M3518" s="20"/>
      <c r="N3518" s="20"/>
    </row>
    <row r="3519" spans="1:14" x14ac:dyDescent="0.2">
      <c r="A3519" s="17">
        <v>107497.1</v>
      </c>
      <c r="B3519" s="17"/>
      <c r="C3519" s="17"/>
      <c r="D3519" s="17"/>
      <c r="K3519" s="20">
        <v>46898.21</v>
      </c>
      <c r="L3519" s="20"/>
      <c r="M3519" s="20"/>
      <c r="N3519" s="20"/>
    </row>
    <row r="3520" spans="1:14" x14ac:dyDescent="0.2">
      <c r="A3520" s="17">
        <v>54843.18</v>
      </c>
      <c r="B3520" s="17"/>
      <c r="C3520" s="17"/>
      <c r="D3520" s="17"/>
      <c r="K3520" s="20">
        <v>35942.949999999997</v>
      </c>
      <c r="L3520" s="20"/>
      <c r="M3520" s="20"/>
      <c r="N3520" s="20"/>
    </row>
    <row r="3521" spans="1:14" x14ac:dyDescent="0.2">
      <c r="A3521" s="17">
        <v>75516.789999999994</v>
      </c>
      <c r="B3521" s="17"/>
      <c r="C3521" s="17"/>
      <c r="D3521" s="17"/>
      <c r="K3521" s="20">
        <v>38930.06</v>
      </c>
      <c r="L3521" s="20"/>
      <c r="M3521" s="20"/>
      <c r="N3521" s="20"/>
    </row>
    <row r="3522" spans="1:14" x14ac:dyDescent="0.2">
      <c r="A3522" s="17">
        <v>48524.7</v>
      </c>
      <c r="B3522" s="17"/>
      <c r="C3522" s="17"/>
      <c r="D3522" s="17"/>
      <c r="K3522" s="20">
        <v>40995.26</v>
      </c>
      <c r="L3522" s="20"/>
      <c r="M3522" s="20"/>
      <c r="N3522" s="20"/>
    </row>
    <row r="3523" spans="1:14" x14ac:dyDescent="0.2">
      <c r="A3523" s="17">
        <v>72674.720000000001</v>
      </c>
      <c r="B3523" s="17"/>
      <c r="C3523" s="17"/>
      <c r="D3523" s="17"/>
      <c r="K3523" s="20">
        <v>30900.37</v>
      </c>
      <c r="L3523" s="20"/>
      <c r="M3523" s="20"/>
      <c r="N3523" s="20"/>
    </row>
    <row r="3524" spans="1:14" x14ac:dyDescent="0.2">
      <c r="A3524" s="17">
        <v>86738.11</v>
      </c>
      <c r="B3524" s="17"/>
      <c r="C3524" s="17"/>
      <c r="D3524" s="17"/>
      <c r="K3524" s="20">
        <v>30966.57</v>
      </c>
      <c r="L3524" s="20"/>
      <c r="M3524" s="20"/>
      <c r="N3524" s="20"/>
    </row>
    <row r="3525" spans="1:14" x14ac:dyDescent="0.2">
      <c r="A3525" s="17">
        <v>54381.63</v>
      </c>
      <c r="B3525" s="17"/>
      <c r="C3525" s="17"/>
      <c r="D3525" s="17"/>
      <c r="K3525" s="20">
        <v>41463.32</v>
      </c>
      <c r="L3525" s="20"/>
      <c r="M3525" s="20"/>
      <c r="N3525" s="20"/>
    </row>
    <row r="3526" spans="1:14" x14ac:dyDescent="0.2">
      <c r="A3526" s="17">
        <v>142422.70000000001</v>
      </c>
      <c r="B3526" s="17"/>
      <c r="C3526" s="17"/>
      <c r="D3526" s="17"/>
      <c r="K3526" s="20">
        <v>45987.53</v>
      </c>
      <c r="L3526" s="20"/>
      <c r="M3526" s="20"/>
      <c r="N3526" s="20"/>
    </row>
    <row r="3527" spans="1:14" x14ac:dyDescent="0.2">
      <c r="A3527" s="17">
        <v>77564.33</v>
      </c>
      <c r="B3527" s="17"/>
      <c r="C3527" s="17"/>
      <c r="D3527" s="17"/>
      <c r="K3527" s="20">
        <v>44682.64</v>
      </c>
      <c r="L3527" s="20"/>
      <c r="M3527" s="20"/>
      <c r="N3527" s="20"/>
    </row>
    <row r="3528" spans="1:14" x14ac:dyDescent="0.2">
      <c r="A3528" s="17">
        <v>27507.1</v>
      </c>
      <c r="B3528" s="17"/>
      <c r="C3528" s="17"/>
      <c r="D3528" s="17"/>
      <c r="K3528" s="20">
        <v>35919.089999999997</v>
      </c>
      <c r="L3528" s="20"/>
      <c r="M3528" s="20"/>
      <c r="N3528" s="20"/>
    </row>
    <row r="3529" spans="1:14" x14ac:dyDescent="0.2">
      <c r="A3529" s="17">
        <v>77309.95</v>
      </c>
      <c r="B3529" s="17"/>
      <c r="C3529" s="17"/>
      <c r="D3529" s="17"/>
      <c r="K3529" s="20">
        <v>33514.5</v>
      </c>
      <c r="L3529" s="20"/>
      <c r="M3529" s="20"/>
      <c r="N3529" s="20"/>
    </row>
    <row r="3530" spans="1:14" x14ac:dyDescent="0.2">
      <c r="A3530" s="17">
        <v>92468.59</v>
      </c>
      <c r="B3530" s="17"/>
      <c r="C3530" s="17"/>
      <c r="D3530" s="17"/>
      <c r="K3530" s="20">
        <v>55831.69</v>
      </c>
      <c r="L3530" s="20"/>
      <c r="M3530" s="20"/>
      <c r="N3530" s="20"/>
    </row>
    <row r="3531" spans="1:14" x14ac:dyDescent="0.2">
      <c r="A3531" s="17">
        <v>99758.75</v>
      </c>
      <c r="B3531" s="17"/>
      <c r="C3531" s="17"/>
      <c r="D3531" s="17"/>
      <c r="K3531" s="20">
        <v>32139.43</v>
      </c>
      <c r="L3531" s="20"/>
      <c r="M3531" s="20"/>
      <c r="N3531" s="20"/>
    </row>
    <row r="3532" spans="1:14" x14ac:dyDescent="0.2">
      <c r="A3532" s="17">
        <v>37751.56</v>
      </c>
      <c r="B3532" s="17"/>
      <c r="C3532" s="17"/>
      <c r="D3532" s="17"/>
      <c r="K3532" s="20">
        <v>36776.33</v>
      </c>
      <c r="L3532" s="20"/>
      <c r="M3532" s="20"/>
      <c r="N3532" s="20"/>
    </row>
    <row r="3533" spans="1:14" x14ac:dyDescent="0.2">
      <c r="A3533" s="17">
        <v>84157.53</v>
      </c>
      <c r="B3533" s="17"/>
      <c r="C3533" s="17"/>
      <c r="D3533" s="17"/>
      <c r="K3533" s="20">
        <v>37250.94</v>
      </c>
      <c r="L3533" s="20"/>
      <c r="M3533" s="20"/>
      <c r="N3533" s="20"/>
    </row>
    <row r="3534" spans="1:14" x14ac:dyDescent="0.2">
      <c r="A3534" s="17">
        <v>60442.03</v>
      </c>
      <c r="B3534" s="17"/>
      <c r="C3534" s="17"/>
      <c r="D3534" s="17"/>
      <c r="K3534" s="20">
        <v>38688.51</v>
      </c>
      <c r="L3534" s="20"/>
      <c r="M3534" s="20"/>
      <c r="N3534" s="20"/>
    </row>
    <row r="3535" spans="1:14" x14ac:dyDescent="0.2">
      <c r="A3535" s="17">
        <v>54106</v>
      </c>
      <c r="B3535" s="17"/>
      <c r="C3535" s="17"/>
      <c r="D3535" s="17"/>
      <c r="K3535" s="20">
        <v>43725.91</v>
      </c>
      <c r="L3535" s="20"/>
      <c r="M3535" s="20"/>
      <c r="N3535" s="20"/>
    </row>
    <row r="3536" spans="1:14" x14ac:dyDescent="0.2">
      <c r="A3536" s="17">
        <v>75184.47</v>
      </c>
      <c r="B3536" s="17"/>
      <c r="C3536" s="17"/>
      <c r="D3536" s="17"/>
      <c r="K3536" s="20">
        <v>45315.64</v>
      </c>
      <c r="L3536" s="20"/>
      <c r="M3536" s="20"/>
      <c r="N3536" s="20"/>
    </row>
    <row r="3537" spans="1:14" x14ac:dyDescent="0.2">
      <c r="A3537" s="17">
        <v>44778.19</v>
      </c>
      <c r="B3537" s="17"/>
      <c r="C3537" s="17"/>
      <c r="D3537" s="17"/>
      <c r="K3537" s="20">
        <v>48304.12</v>
      </c>
      <c r="L3537" s="20"/>
      <c r="M3537" s="20"/>
      <c r="N3537" s="20"/>
    </row>
    <row r="3538" spans="1:14" x14ac:dyDescent="0.2">
      <c r="A3538" s="17">
        <v>79785</v>
      </c>
      <c r="B3538" s="17"/>
      <c r="C3538" s="17"/>
      <c r="D3538" s="17"/>
      <c r="K3538" s="20">
        <v>40223.769999999997</v>
      </c>
      <c r="L3538" s="20"/>
      <c r="M3538" s="20"/>
      <c r="N3538" s="20"/>
    </row>
    <row r="3539" spans="1:14" x14ac:dyDescent="0.2">
      <c r="A3539" s="17">
        <v>40520.32</v>
      </c>
      <c r="B3539" s="17"/>
      <c r="C3539" s="17"/>
      <c r="D3539" s="17"/>
      <c r="K3539" s="20">
        <v>38544.29</v>
      </c>
      <c r="L3539" s="20"/>
      <c r="M3539" s="20"/>
      <c r="N3539" s="20"/>
    </row>
    <row r="3540" spans="1:14" x14ac:dyDescent="0.2">
      <c r="A3540" s="17">
        <v>51708.12</v>
      </c>
      <c r="B3540" s="17"/>
      <c r="C3540" s="17"/>
      <c r="D3540" s="17"/>
      <c r="K3540" s="20">
        <v>40173.129999999997</v>
      </c>
      <c r="L3540" s="20"/>
      <c r="M3540" s="20"/>
      <c r="N3540" s="20"/>
    </row>
    <row r="3541" spans="1:14" x14ac:dyDescent="0.2">
      <c r="A3541" s="17">
        <v>63902.91</v>
      </c>
      <c r="B3541" s="17"/>
      <c r="C3541" s="17"/>
      <c r="D3541" s="17"/>
      <c r="K3541" s="20">
        <v>39148.730000000003</v>
      </c>
      <c r="L3541" s="20"/>
      <c r="M3541" s="20"/>
      <c r="N3541" s="20"/>
    </row>
    <row r="3542" spans="1:14" x14ac:dyDescent="0.2">
      <c r="A3542" s="17">
        <v>20423.240000000002</v>
      </c>
      <c r="B3542" s="17"/>
      <c r="C3542" s="17"/>
      <c r="D3542" s="17"/>
      <c r="K3542" s="20">
        <v>37241</v>
      </c>
      <c r="L3542" s="20"/>
      <c r="M3542" s="20"/>
      <c r="N3542" s="20"/>
    </row>
    <row r="3543" spans="1:14" x14ac:dyDescent="0.2">
      <c r="A3543" s="17">
        <v>63069.03</v>
      </c>
      <c r="B3543" s="17"/>
      <c r="C3543" s="17"/>
      <c r="D3543" s="17"/>
      <c r="K3543" s="20">
        <v>50923.9</v>
      </c>
      <c r="L3543" s="20"/>
      <c r="M3543" s="20"/>
      <c r="N3543" s="20"/>
    </row>
    <row r="3544" spans="1:14" x14ac:dyDescent="0.2">
      <c r="A3544" s="17">
        <v>46996.09</v>
      </c>
      <c r="B3544" s="17"/>
      <c r="C3544" s="17"/>
      <c r="D3544" s="17"/>
      <c r="K3544" s="20">
        <v>44447.23</v>
      </c>
      <c r="L3544" s="20"/>
      <c r="M3544" s="20"/>
      <c r="N3544" s="20"/>
    </row>
    <row r="3545" spans="1:14" x14ac:dyDescent="0.2">
      <c r="A3545" s="17">
        <v>64839.93</v>
      </c>
      <c r="B3545" s="17"/>
      <c r="C3545" s="17"/>
      <c r="D3545" s="17"/>
      <c r="K3545" s="20">
        <v>54146.92</v>
      </c>
      <c r="L3545" s="20"/>
      <c r="M3545" s="20"/>
      <c r="N3545" s="20"/>
    </row>
    <row r="3546" spans="1:14" x14ac:dyDescent="0.2">
      <c r="A3546" s="17">
        <v>48454.02</v>
      </c>
      <c r="B3546" s="17"/>
      <c r="C3546" s="17"/>
      <c r="D3546" s="17"/>
      <c r="K3546" s="20">
        <v>30711.29</v>
      </c>
      <c r="L3546" s="20"/>
      <c r="M3546" s="20"/>
      <c r="N3546" s="20"/>
    </row>
    <row r="3547" spans="1:14" x14ac:dyDescent="0.2">
      <c r="A3547" s="17">
        <v>35119.629999999997</v>
      </c>
      <c r="B3547" s="17"/>
      <c r="C3547" s="17"/>
      <c r="D3547" s="17"/>
      <c r="K3547" s="20">
        <v>34357.699999999997</v>
      </c>
      <c r="L3547" s="20"/>
      <c r="M3547" s="20"/>
      <c r="N3547" s="20"/>
    </row>
    <row r="3548" spans="1:14" x14ac:dyDescent="0.2">
      <c r="A3548" s="17">
        <v>38527.83</v>
      </c>
      <c r="B3548" s="17"/>
      <c r="C3548" s="17"/>
      <c r="D3548" s="17"/>
      <c r="K3548" s="20">
        <v>33534.39</v>
      </c>
      <c r="L3548" s="20"/>
      <c r="M3548" s="20"/>
      <c r="N3548" s="20"/>
    </row>
    <row r="3549" spans="1:14" x14ac:dyDescent="0.2">
      <c r="A3549" s="17">
        <v>50989.27</v>
      </c>
      <c r="B3549" s="17"/>
      <c r="C3549" s="17"/>
      <c r="D3549" s="17"/>
      <c r="K3549" s="20">
        <v>45239.79</v>
      </c>
      <c r="L3549" s="20"/>
      <c r="M3549" s="20"/>
      <c r="N3549" s="20"/>
    </row>
    <row r="3550" spans="1:14" x14ac:dyDescent="0.2">
      <c r="A3550" s="17">
        <v>48857.23</v>
      </c>
      <c r="B3550" s="17"/>
      <c r="C3550" s="17"/>
      <c r="D3550" s="17"/>
      <c r="K3550" s="20">
        <v>60576.25</v>
      </c>
      <c r="L3550" s="20"/>
      <c r="M3550" s="20"/>
      <c r="N3550" s="20"/>
    </row>
    <row r="3551" spans="1:14" x14ac:dyDescent="0.2">
      <c r="A3551" s="17">
        <v>37247.9</v>
      </c>
      <c r="B3551" s="17"/>
      <c r="C3551" s="17"/>
      <c r="D3551" s="17"/>
      <c r="K3551" s="20">
        <v>39410.5</v>
      </c>
      <c r="L3551" s="20"/>
      <c r="M3551" s="20"/>
      <c r="N3551" s="20"/>
    </row>
    <row r="3552" spans="1:14" x14ac:dyDescent="0.2">
      <c r="A3552" s="17">
        <v>26772.47</v>
      </c>
      <c r="B3552" s="17"/>
      <c r="C3552" s="17"/>
      <c r="D3552" s="17"/>
      <c r="K3552" s="20">
        <v>41291.300000000003</v>
      </c>
      <c r="L3552" s="20"/>
      <c r="M3552" s="20"/>
      <c r="N3552" s="20"/>
    </row>
    <row r="3553" spans="1:14" x14ac:dyDescent="0.2">
      <c r="A3553" s="17">
        <v>181076.1</v>
      </c>
      <c r="B3553" s="17"/>
      <c r="C3553" s="17"/>
      <c r="D3553" s="17"/>
      <c r="K3553" s="20">
        <v>43195.05</v>
      </c>
      <c r="L3553" s="20"/>
      <c r="M3553" s="20"/>
      <c r="N3553" s="20"/>
    </row>
    <row r="3554" spans="1:14" x14ac:dyDescent="0.2">
      <c r="A3554" s="17">
        <v>37784.559999999998</v>
      </c>
      <c r="B3554" s="17"/>
      <c r="C3554" s="17"/>
      <c r="D3554" s="17"/>
      <c r="K3554" s="20">
        <v>54298.04</v>
      </c>
      <c r="L3554" s="20"/>
      <c r="M3554" s="20"/>
      <c r="N3554" s="20"/>
    </row>
    <row r="3555" spans="1:14" x14ac:dyDescent="0.2">
      <c r="A3555" s="17">
        <v>52638.25</v>
      </c>
      <c r="B3555" s="17"/>
      <c r="C3555" s="17"/>
      <c r="D3555" s="17"/>
      <c r="K3555" s="20">
        <v>26129.759999999998</v>
      </c>
      <c r="L3555" s="20"/>
      <c r="M3555" s="20"/>
      <c r="N3555" s="20"/>
    </row>
    <row r="3556" spans="1:14" x14ac:dyDescent="0.2">
      <c r="A3556" s="17">
        <v>67469.09</v>
      </c>
      <c r="B3556" s="17"/>
      <c r="C3556" s="17"/>
      <c r="D3556" s="17"/>
      <c r="K3556" s="20">
        <v>19354.5</v>
      </c>
      <c r="L3556" s="20"/>
      <c r="M3556" s="20"/>
      <c r="N3556" s="20"/>
    </row>
    <row r="3557" spans="1:14" x14ac:dyDescent="0.2">
      <c r="A3557" s="17">
        <v>58311.18</v>
      </c>
      <c r="B3557" s="17"/>
      <c r="C3557" s="17"/>
      <c r="D3557" s="17"/>
      <c r="K3557" s="20">
        <v>33261.9</v>
      </c>
      <c r="L3557" s="20"/>
      <c r="M3557" s="20"/>
      <c r="N3557" s="20"/>
    </row>
    <row r="3558" spans="1:14" x14ac:dyDescent="0.2">
      <c r="A3558" s="17">
        <v>84577.23</v>
      </c>
      <c r="B3558" s="17"/>
      <c r="C3558" s="17"/>
      <c r="D3558" s="17"/>
      <c r="K3558" s="20">
        <v>28450.37</v>
      </c>
      <c r="L3558" s="20"/>
      <c r="M3558" s="20"/>
      <c r="N3558" s="20"/>
    </row>
    <row r="3559" spans="1:14" x14ac:dyDescent="0.2">
      <c r="A3559" s="17">
        <v>56290.22</v>
      </c>
      <c r="B3559" s="17"/>
      <c r="C3559" s="17"/>
      <c r="D3559" s="17"/>
      <c r="K3559" s="20">
        <v>33175.54</v>
      </c>
      <c r="L3559" s="20"/>
      <c r="M3559" s="20"/>
      <c r="N3559" s="20"/>
    </row>
    <row r="3560" spans="1:14" x14ac:dyDescent="0.2">
      <c r="A3560" s="17">
        <v>62384.39</v>
      </c>
      <c r="B3560" s="17"/>
      <c r="C3560" s="17"/>
      <c r="D3560" s="17"/>
      <c r="K3560" s="20">
        <v>50575.64</v>
      </c>
      <c r="L3560" s="20"/>
      <c r="M3560" s="20"/>
      <c r="N3560" s="20"/>
    </row>
    <row r="3561" spans="1:14" x14ac:dyDescent="0.2">
      <c r="A3561" s="17">
        <v>4730.0810000000001</v>
      </c>
      <c r="B3561" s="17"/>
      <c r="C3561" s="17"/>
      <c r="D3561" s="17"/>
      <c r="K3561" s="20">
        <v>36219.360000000001</v>
      </c>
      <c r="L3561" s="20"/>
      <c r="M3561" s="20"/>
      <c r="N3561" s="20"/>
    </row>
    <row r="3562" spans="1:14" x14ac:dyDescent="0.2">
      <c r="A3562" s="17">
        <v>96447.88</v>
      </c>
      <c r="B3562" s="17"/>
      <c r="C3562" s="17"/>
      <c r="D3562" s="17"/>
      <c r="K3562" s="20">
        <v>43382.27</v>
      </c>
      <c r="L3562" s="20"/>
      <c r="M3562" s="20"/>
      <c r="N3562" s="20"/>
    </row>
    <row r="3563" spans="1:14" x14ac:dyDescent="0.2">
      <c r="A3563" s="17">
        <v>34514.5</v>
      </c>
      <c r="B3563" s="17"/>
      <c r="C3563" s="17"/>
      <c r="D3563" s="17"/>
      <c r="K3563" s="20">
        <v>46077.97</v>
      </c>
      <c r="L3563" s="20"/>
      <c r="M3563" s="20"/>
      <c r="N3563" s="20"/>
    </row>
    <row r="3564" spans="1:14" x14ac:dyDescent="0.2">
      <c r="A3564" s="17">
        <v>86853.07</v>
      </c>
      <c r="B3564" s="17"/>
      <c r="C3564" s="17"/>
      <c r="D3564" s="17"/>
      <c r="K3564" s="20">
        <v>26136.84</v>
      </c>
      <c r="L3564" s="20"/>
      <c r="M3564" s="20"/>
      <c r="N3564" s="20"/>
    </row>
    <row r="3565" spans="1:14" x14ac:dyDescent="0.2">
      <c r="A3565" s="17">
        <v>15619.72</v>
      </c>
      <c r="B3565" s="17"/>
      <c r="C3565" s="17"/>
      <c r="D3565" s="17"/>
      <c r="K3565" s="20">
        <v>34279.17</v>
      </c>
      <c r="L3565" s="20"/>
      <c r="M3565" s="20"/>
      <c r="N3565" s="20"/>
    </row>
    <row r="3566" spans="1:14" x14ac:dyDescent="0.2">
      <c r="A3566" s="17">
        <v>39657.949999999997</v>
      </c>
      <c r="B3566" s="17"/>
      <c r="C3566" s="17"/>
      <c r="D3566" s="17"/>
      <c r="K3566" s="20">
        <v>47336.03</v>
      </c>
      <c r="L3566" s="20"/>
      <c r="M3566" s="20"/>
      <c r="N3566" s="20"/>
    </row>
    <row r="3567" spans="1:14" x14ac:dyDescent="0.2">
      <c r="A3567" s="17">
        <v>50970.07</v>
      </c>
      <c r="B3567" s="17"/>
      <c r="C3567" s="17"/>
      <c r="D3567" s="17"/>
      <c r="K3567" s="20">
        <v>28063.88</v>
      </c>
      <c r="L3567" s="20"/>
      <c r="M3567" s="20"/>
      <c r="N3567" s="20"/>
    </row>
    <row r="3568" spans="1:14" x14ac:dyDescent="0.2">
      <c r="A3568" s="17">
        <v>20363</v>
      </c>
      <c r="B3568" s="17"/>
      <c r="C3568" s="17"/>
      <c r="D3568" s="17"/>
      <c r="K3568" s="20">
        <v>33805.74</v>
      </c>
      <c r="L3568" s="20"/>
      <c r="M3568" s="20"/>
      <c r="N3568" s="20"/>
    </row>
    <row r="3569" spans="1:14" x14ac:dyDescent="0.2">
      <c r="A3569" s="17">
        <v>80507.67</v>
      </c>
      <c r="B3569" s="17"/>
      <c r="C3569" s="17"/>
      <c r="D3569" s="17"/>
      <c r="K3569" s="20">
        <v>32637.24</v>
      </c>
      <c r="L3569" s="20"/>
      <c r="M3569" s="20"/>
      <c r="N3569" s="20"/>
    </row>
    <row r="3570" spans="1:14" x14ac:dyDescent="0.2">
      <c r="A3570" s="17">
        <v>63543.5</v>
      </c>
      <c r="B3570" s="17"/>
      <c r="C3570" s="17"/>
      <c r="D3570" s="17"/>
      <c r="K3570" s="20">
        <v>38944.11</v>
      </c>
      <c r="L3570" s="20"/>
      <c r="M3570" s="20"/>
      <c r="N3570" s="20"/>
    </row>
    <row r="3571" spans="1:14" x14ac:dyDescent="0.2">
      <c r="A3571" s="17">
        <v>45007.37</v>
      </c>
      <c r="B3571" s="17"/>
      <c r="C3571" s="17"/>
      <c r="D3571" s="17"/>
      <c r="K3571" s="20">
        <v>36049.56</v>
      </c>
      <c r="L3571" s="20"/>
      <c r="M3571" s="20"/>
      <c r="N3571" s="20"/>
    </row>
    <row r="3572" spans="1:14" x14ac:dyDescent="0.2">
      <c r="A3572" s="17">
        <v>64672.71</v>
      </c>
      <c r="B3572" s="17"/>
      <c r="C3572" s="17"/>
      <c r="D3572" s="17"/>
      <c r="K3572" s="20">
        <v>42138.42</v>
      </c>
      <c r="L3572" s="20"/>
      <c r="M3572" s="20"/>
      <c r="N3572" s="20"/>
    </row>
    <row r="3573" spans="1:14" x14ac:dyDescent="0.2">
      <c r="A3573" s="17">
        <v>141248.1</v>
      </c>
      <c r="B3573" s="17"/>
      <c r="C3573" s="17"/>
      <c r="D3573" s="17"/>
      <c r="K3573" s="20">
        <v>29954.32</v>
      </c>
      <c r="L3573" s="20"/>
      <c r="M3573" s="20"/>
      <c r="N3573" s="20"/>
    </row>
    <row r="3574" spans="1:14" x14ac:dyDescent="0.2">
      <c r="A3574" s="17">
        <v>68183.09</v>
      </c>
      <c r="B3574" s="17"/>
      <c r="C3574" s="17"/>
      <c r="D3574" s="17"/>
      <c r="K3574" s="20">
        <v>11658.35</v>
      </c>
      <c r="L3574" s="20"/>
      <c r="M3574" s="20"/>
      <c r="N3574" s="20"/>
    </row>
    <row r="3575" spans="1:14" x14ac:dyDescent="0.2">
      <c r="A3575" s="17">
        <v>56080.160000000003</v>
      </c>
      <c r="B3575" s="17"/>
      <c r="C3575" s="17"/>
      <c r="D3575" s="17"/>
      <c r="K3575" s="20">
        <v>33660.9</v>
      </c>
      <c r="L3575" s="20"/>
      <c r="M3575" s="20"/>
      <c r="N3575" s="20"/>
    </row>
    <row r="3576" spans="1:14" x14ac:dyDescent="0.2">
      <c r="A3576" s="17">
        <v>47201.09</v>
      </c>
      <c r="B3576" s="17"/>
      <c r="C3576" s="17"/>
      <c r="D3576" s="17"/>
      <c r="K3576" s="20">
        <v>38460.230000000003</v>
      </c>
      <c r="L3576" s="20"/>
      <c r="M3576" s="20"/>
      <c r="N3576" s="20"/>
    </row>
    <row r="3577" spans="1:14" x14ac:dyDescent="0.2">
      <c r="A3577" s="17">
        <v>86041.74</v>
      </c>
      <c r="B3577" s="17"/>
      <c r="C3577" s="17"/>
      <c r="D3577" s="17"/>
      <c r="K3577" s="20">
        <v>22640.58</v>
      </c>
      <c r="L3577" s="20"/>
      <c r="M3577" s="20"/>
      <c r="N3577" s="20"/>
    </row>
    <row r="3578" spans="1:14" x14ac:dyDescent="0.2">
      <c r="A3578" s="17">
        <v>44780.56</v>
      </c>
      <c r="B3578" s="17"/>
      <c r="C3578" s="17"/>
      <c r="D3578" s="17"/>
      <c r="K3578" s="20">
        <v>53152.24</v>
      </c>
      <c r="L3578" s="20"/>
      <c r="M3578" s="20"/>
      <c r="N3578" s="20"/>
    </row>
    <row r="3579" spans="1:14" x14ac:dyDescent="0.2">
      <c r="A3579" s="17">
        <v>88606.55</v>
      </c>
      <c r="B3579" s="17"/>
      <c r="C3579" s="17"/>
      <c r="D3579" s="17"/>
      <c r="K3579" s="20">
        <v>33193.519999999997</v>
      </c>
      <c r="L3579" s="20"/>
      <c r="M3579" s="20"/>
      <c r="N3579" s="20"/>
    </row>
    <row r="3580" spans="1:14" x14ac:dyDescent="0.2">
      <c r="A3580" s="17">
        <v>104021</v>
      </c>
      <c r="B3580" s="17"/>
      <c r="C3580" s="17"/>
      <c r="D3580" s="17"/>
      <c r="K3580" s="20">
        <v>25916.69</v>
      </c>
      <c r="L3580" s="20"/>
      <c r="M3580" s="20"/>
      <c r="N3580" s="20"/>
    </row>
    <row r="3581" spans="1:14" x14ac:dyDescent="0.2">
      <c r="A3581" s="17">
        <v>67168.17</v>
      </c>
      <c r="B3581" s="17"/>
      <c r="C3581" s="17"/>
      <c r="D3581" s="17"/>
      <c r="K3581" s="20">
        <v>45141.97</v>
      </c>
      <c r="L3581" s="20"/>
      <c r="M3581" s="20"/>
      <c r="N3581" s="20"/>
    </row>
    <row r="3582" spans="1:14" x14ac:dyDescent="0.2">
      <c r="A3582" s="17">
        <v>52607.65</v>
      </c>
      <c r="B3582" s="17"/>
      <c r="C3582" s="17"/>
      <c r="D3582" s="17"/>
      <c r="K3582" s="20">
        <v>42104.22</v>
      </c>
      <c r="L3582" s="20"/>
      <c r="M3582" s="20"/>
      <c r="N3582" s="20"/>
    </row>
    <row r="3583" spans="1:14" x14ac:dyDescent="0.2">
      <c r="A3583" s="17">
        <v>73616.55</v>
      </c>
      <c r="B3583" s="17"/>
      <c r="C3583" s="17"/>
      <c r="D3583" s="17"/>
      <c r="K3583" s="20">
        <v>31345.78</v>
      </c>
      <c r="L3583" s="20"/>
      <c r="M3583" s="20"/>
      <c r="N3583" s="20"/>
    </row>
    <row r="3584" spans="1:14" x14ac:dyDescent="0.2">
      <c r="A3584" s="17">
        <v>65029.41</v>
      </c>
      <c r="B3584" s="17"/>
      <c r="C3584" s="17"/>
      <c r="D3584" s="17"/>
      <c r="K3584" s="20">
        <v>49580.51</v>
      </c>
      <c r="L3584" s="20"/>
      <c r="M3584" s="20"/>
      <c r="N3584" s="20"/>
    </row>
    <row r="3585" spans="1:14" x14ac:dyDescent="0.2">
      <c r="A3585" s="17">
        <v>21570.81</v>
      </c>
      <c r="B3585" s="17"/>
      <c r="C3585" s="17"/>
      <c r="D3585" s="17"/>
      <c r="K3585" s="20">
        <v>29440.41</v>
      </c>
      <c r="L3585" s="20"/>
      <c r="M3585" s="20"/>
      <c r="N3585" s="20"/>
    </row>
    <row r="3586" spans="1:14" x14ac:dyDescent="0.2">
      <c r="A3586" s="17">
        <v>62822.73</v>
      </c>
      <c r="B3586" s="17"/>
      <c r="C3586" s="17"/>
      <c r="D3586" s="17"/>
      <c r="K3586" s="20">
        <v>36450.21</v>
      </c>
      <c r="L3586" s="20"/>
      <c r="M3586" s="20"/>
      <c r="N3586" s="20"/>
    </row>
    <row r="3587" spans="1:14" x14ac:dyDescent="0.2">
      <c r="A3587" s="17">
        <v>36585.370000000003</v>
      </c>
      <c r="B3587" s="17"/>
      <c r="C3587" s="17"/>
      <c r="D3587" s="17"/>
      <c r="K3587" s="20">
        <v>37688.1</v>
      </c>
      <c r="L3587" s="20"/>
      <c r="M3587" s="20"/>
      <c r="N3587" s="20"/>
    </row>
    <row r="3588" spans="1:14" x14ac:dyDescent="0.2">
      <c r="A3588" s="17">
        <v>53641.86</v>
      </c>
      <c r="B3588" s="17"/>
      <c r="C3588" s="17"/>
      <c r="D3588" s="17"/>
      <c r="K3588" s="20">
        <v>41777.74</v>
      </c>
      <c r="L3588" s="20"/>
      <c r="M3588" s="20"/>
      <c r="N3588" s="20"/>
    </row>
    <row r="3589" spans="1:14" x14ac:dyDescent="0.2">
      <c r="A3589" s="17">
        <v>49154.879999999997</v>
      </c>
      <c r="B3589" s="17"/>
      <c r="C3589" s="17"/>
      <c r="D3589" s="17"/>
      <c r="K3589" s="20">
        <v>37670.21</v>
      </c>
      <c r="L3589" s="20"/>
      <c r="M3589" s="20"/>
      <c r="N3589" s="20"/>
    </row>
    <row r="3590" spans="1:14" x14ac:dyDescent="0.2">
      <c r="A3590" s="17">
        <v>51065.919999999998</v>
      </c>
      <c r="B3590" s="17"/>
      <c r="C3590" s="17"/>
      <c r="D3590" s="17"/>
      <c r="K3590" s="20">
        <v>39081.58</v>
      </c>
      <c r="L3590" s="20"/>
      <c r="M3590" s="20"/>
      <c r="N3590" s="20"/>
    </row>
    <row r="3591" spans="1:14" x14ac:dyDescent="0.2">
      <c r="A3591" s="17">
        <v>71294.649999999994</v>
      </c>
      <c r="B3591" s="17"/>
      <c r="C3591" s="17"/>
      <c r="D3591" s="17"/>
      <c r="K3591" s="20">
        <v>41668.019999999997</v>
      </c>
      <c r="L3591" s="20"/>
      <c r="M3591" s="20"/>
      <c r="N3591" s="20"/>
    </row>
    <row r="3592" spans="1:14" x14ac:dyDescent="0.2">
      <c r="A3592" s="17">
        <v>69903.39</v>
      </c>
      <c r="B3592" s="17"/>
      <c r="C3592" s="17"/>
      <c r="D3592" s="17"/>
      <c r="K3592" s="20">
        <v>30815.59</v>
      </c>
      <c r="L3592" s="20"/>
      <c r="M3592" s="20"/>
      <c r="N3592" s="20"/>
    </row>
    <row r="3593" spans="1:14" x14ac:dyDescent="0.2">
      <c r="A3593" s="17">
        <v>49316.39</v>
      </c>
      <c r="B3593" s="17"/>
      <c r="C3593" s="17"/>
      <c r="D3593" s="17"/>
      <c r="K3593" s="20">
        <v>40472.29</v>
      </c>
      <c r="L3593" s="20"/>
      <c r="M3593" s="20"/>
      <c r="N3593" s="20"/>
    </row>
    <row r="3594" spans="1:14" x14ac:dyDescent="0.2">
      <c r="A3594" s="17">
        <v>63316.06</v>
      </c>
      <c r="B3594" s="17"/>
      <c r="C3594" s="17"/>
      <c r="D3594" s="17"/>
      <c r="K3594" s="20">
        <v>49855.88</v>
      </c>
      <c r="L3594" s="20"/>
      <c r="M3594" s="20"/>
      <c r="N3594" s="20"/>
    </row>
    <row r="3595" spans="1:14" x14ac:dyDescent="0.2">
      <c r="A3595" s="17">
        <v>21448.49</v>
      </c>
      <c r="B3595" s="17"/>
      <c r="C3595" s="17"/>
      <c r="D3595" s="17"/>
      <c r="K3595" s="20">
        <v>31766.7</v>
      </c>
      <c r="L3595" s="20"/>
      <c r="M3595" s="20"/>
      <c r="N3595" s="20"/>
    </row>
    <row r="3596" spans="1:14" x14ac:dyDescent="0.2">
      <c r="A3596" s="17">
        <v>81070.19</v>
      </c>
      <c r="B3596" s="17"/>
      <c r="C3596" s="17"/>
      <c r="D3596" s="17"/>
      <c r="K3596" s="20">
        <v>71464.97</v>
      </c>
      <c r="L3596" s="20"/>
      <c r="M3596" s="20"/>
      <c r="N3596" s="20"/>
    </row>
    <row r="3597" spans="1:14" x14ac:dyDescent="0.2">
      <c r="A3597" s="17">
        <v>44451.14</v>
      </c>
      <c r="B3597" s="17"/>
      <c r="C3597" s="17"/>
      <c r="D3597" s="17"/>
      <c r="K3597" s="20">
        <v>32846</v>
      </c>
      <c r="L3597" s="20"/>
      <c r="M3597" s="20"/>
      <c r="N3597" s="20"/>
    </row>
    <row r="3598" spans="1:14" x14ac:dyDescent="0.2">
      <c r="A3598" s="17">
        <v>136652.5</v>
      </c>
      <c r="B3598" s="17"/>
      <c r="C3598" s="17"/>
      <c r="D3598" s="17"/>
      <c r="K3598" s="20">
        <v>60554.78</v>
      </c>
      <c r="L3598" s="20"/>
      <c r="M3598" s="20"/>
      <c r="N3598" s="20"/>
    </row>
    <row r="3599" spans="1:14" x14ac:dyDescent="0.2">
      <c r="A3599" s="17">
        <v>65830.47</v>
      </c>
      <c r="B3599" s="17"/>
      <c r="C3599" s="17"/>
      <c r="D3599" s="17"/>
      <c r="K3599" s="20">
        <v>35157.919999999998</v>
      </c>
      <c r="L3599" s="20"/>
      <c r="M3599" s="20"/>
      <c r="N3599" s="20"/>
    </row>
    <row r="3600" spans="1:14" x14ac:dyDescent="0.2">
      <c r="A3600" s="17">
        <v>43495.6</v>
      </c>
      <c r="B3600" s="17"/>
      <c r="C3600" s="17"/>
      <c r="D3600" s="17"/>
      <c r="K3600" s="20">
        <v>41182.21</v>
      </c>
      <c r="L3600" s="20"/>
      <c r="M3600" s="20"/>
      <c r="N3600" s="20"/>
    </row>
    <row r="3601" spans="1:14" x14ac:dyDescent="0.2">
      <c r="A3601" s="17">
        <v>64654.720000000001</v>
      </c>
      <c r="B3601" s="17"/>
      <c r="C3601" s="17"/>
      <c r="D3601" s="17"/>
      <c r="K3601" s="20">
        <v>33459.46</v>
      </c>
      <c r="L3601" s="20"/>
      <c r="M3601" s="20"/>
      <c r="N3601" s="20"/>
    </row>
    <row r="3602" spans="1:14" x14ac:dyDescent="0.2">
      <c r="A3602" s="17">
        <v>129415.8</v>
      </c>
      <c r="B3602" s="17"/>
      <c r="C3602" s="17"/>
      <c r="D3602" s="17"/>
      <c r="K3602" s="20">
        <v>34459.339999999997</v>
      </c>
      <c r="L3602" s="20"/>
      <c r="M3602" s="20"/>
      <c r="N3602" s="20"/>
    </row>
    <row r="3603" spans="1:14" x14ac:dyDescent="0.2">
      <c r="A3603" s="17">
        <v>72272.990000000005</v>
      </c>
      <c r="B3603" s="17"/>
      <c r="C3603" s="17"/>
      <c r="D3603" s="17"/>
      <c r="K3603" s="20">
        <v>36015.4</v>
      </c>
      <c r="L3603" s="20"/>
      <c r="M3603" s="20"/>
      <c r="N3603" s="20"/>
    </row>
    <row r="3604" spans="1:14" x14ac:dyDescent="0.2">
      <c r="A3604" s="17">
        <v>38646.769999999997</v>
      </c>
      <c r="B3604" s="17"/>
      <c r="C3604" s="17"/>
      <c r="D3604" s="17"/>
      <c r="K3604" s="20">
        <v>41244.03</v>
      </c>
      <c r="L3604" s="20"/>
      <c r="M3604" s="20"/>
      <c r="N3604" s="20"/>
    </row>
    <row r="3605" spans="1:14" x14ac:dyDescent="0.2">
      <c r="A3605" s="17">
        <v>100418.7</v>
      </c>
      <c r="B3605" s="17"/>
      <c r="C3605" s="17"/>
      <c r="D3605" s="17"/>
      <c r="K3605" s="20">
        <v>36310.35</v>
      </c>
      <c r="L3605" s="20"/>
      <c r="M3605" s="20"/>
      <c r="N3605" s="20"/>
    </row>
    <row r="3606" spans="1:14" x14ac:dyDescent="0.2">
      <c r="A3606" s="17">
        <v>107383.7</v>
      </c>
      <c r="B3606" s="17"/>
      <c r="C3606" s="17"/>
      <c r="D3606" s="17"/>
      <c r="K3606" s="20">
        <v>23878.15</v>
      </c>
      <c r="L3606" s="20"/>
      <c r="M3606" s="20"/>
      <c r="N3606" s="20"/>
    </row>
    <row r="3607" spans="1:14" x14ac:dyDescent="0.2">
      <c r="A3607" s="17">
        <v>67977.13</v>
      </c>
      <c r="B3607" s="17"/>
      <c r="C3607" s="17"/>
      <c r="D3607" s="17"/>
      <c r="K3607" s="20">
        <v>38349.120000000003</v>
      </c>
      <c r="L3607" s="20"/>
      <c r="M3607" s="20"/>
      <c r="N3607" s="20"/>
    </row>
    <row r="3608" spans="1:14" x14ac:dyDescent="0.2">
      <c r="A3608" s="17">
        <v>62242.29</v>
      </c>
      <c r="B3608" s="17"/>
      <c r="C3608" s="17"/>
      <c r="D3608" s="17"/>
      <c r="K3608" s="20">
        <v>33175.379999999997</v>
      </c>
      <c r="L3608" s="20"/>
      <c r="M3608" s="20"/>
      <c r="N3608" s="20"/>
    </row>
    <row r="3609" spans="1:14" x14ac:dyDescent="0.2">
      <c r="A3609" s="17">
        <v>32642.57</v>
      </c>
      <c r="B3609" s="17"/>
      <c r="C3609" s="17"/>
      <c r="D3609" s="17"/>
      <c r="K3609" s="20">
        <v>45695.79</v>
      </c>
      <c r="L3609" s="20"/>
      <c r="M3609" s="20"/>
      <c r="N3609" s="20"/>
    </row>
    <row r="3610" spans="1:14" x14ac:dyDescent="0.2">
      <c r="A3610" s="17">
        <v>94301.83</v>
      </c>
      <c r="B3610" s="17"/>
      <c r="C3610" s="17"/>
      <c r="D3610" s="17"/>
      <c r="K3610" s="20">
        <v>45532.93</v>
      </c>
      <c r="L3610" s="20"/>
      <c r="M3610" s="20"/>
      <c r="N3610" s="20"/>
    </row>
    <row r="3611" spans="1:14" x14ac:dyDescent="0.2">
      <c r="A3611" s="17">
        <v>51139.93</v>
      </c>
      <c r="B3611" s="17"/>
      <c r="C3611" s="17"/>
      <c r="D3611" s="17"/>
      <c r="K3611" s="20">
        <v>35352.76</v>
      </c>
      <c r="L3611" s="20"/>
      <c r="M3611" s="20"/>
      <c r="N3611" s="20"/>
    </row>
    <row r="3612" spans="1:14" x14ac:dyDescent="0.2">
      <c r="A3612" s="17">
        <v>74862.25</v>
      </c>
      <c r="B3612" s="17"/>
      <c r="C3612" s="17"/>
      <c r="D3612" s="17"/>
      <c r="K3612" s="20">
        <v>53357.57</v>
      </c>
      <c r="L3612" s="20"/>
      <c r="M3612" s="20"/>
      <c r="N3612" s="20"/>
    </row>
    <row r="3613" spans="1:14" x14ac:dyDescent="0.2">
      <c r="A3613" s="17">
        <v>49242.7</v>
      </c>
      <c r="B3613" s="17"/>
      <c r="C3613" s="17"/>
      <c r="D3613" s="17"/>
      <c r="K3613" s="20">
        <v>28489.52</v>
      </c>
      <c r="L3613" s="20"/>
      <c r="M3613" s="20"/>
      <c r="N3613" s="20"/>
    </row>
    <row r="3614" spans="1:14" x14ac:dyDescent="0.2">
      <c r="A3614" s="17">
        <v>49264.33</v>
      </c>
      <c r="B3614" s="17"/>
      <c r="C3614" s="17"/>
      <c r="D3614" s="17"/>
      <c r="K3614" s="20">
        <v>40910.120000000003</v>
      </c>
      <c r="L3614" s="20"/>
      <c r="M3614" s="20"/>
      <c r="N3614" s="20"/>
    </row>
    <row r="3615" spans="1:14" x14ac:dyDescent="0.2">
      <c r="A3615" s="17">
        <v>68225.83</v>
      </c>
      <c r="B3615" s="17"/>
      <c r="C3615" s="17"/>
      <c r="D3615" s="17"/>
      <c r="K3615" s="20">
        <v>50999.99</v>
      </c>
      <c r="L3615" s="20"/>
      <c r="M3615" s="20"/>
      <c r="N3615" s="20"/>
    </row>
    <row r="3616" spans="1:14" x14ac:dyDescent="0.2">
      <c r="A3616" s="17">
        <v>158858.4</v>
      </c>
      <c r="B3616" s="17"/>
      <c r="C3616" s="17"/>
      <c r="D3616" s="17"/>
      <c r="K3616" s="20">
        <v>36551.82</v>
      </c>
      <c r="L3616" s="20"/>
      <c r="M3616" s="20"/>
      <c r="N3616" s="20"/>
    </row>
    <row r="3617" spans="1:14" x14ac:dyDescent="0.2">
      <c r="A3617" s="17">
        <v>73007.039999999994</v>
      </c>
      <c r="B3617" s="17"/>
      <c r="C3617" s="17"/>
      <c r="D3617" s="17"/>
      <c r="K3617" s="20">
        <v>36145.089999999997</v>
      </c>
      <c r="L3617" s="20"/>
      <c r="M3617" s="20"/>
      <c r="N3617" s="20"/>
    </row>
    <row r="3618" spans="1:14" x14ac:dyDescent="0.2">
      <c r="A3618" s="17">
        <v>57111.81</v>
      </c>
      <c r="B3618" s="17"/>
      <c r="C3618" s="17"/>
      <c r="D3618" s="17"/>
      <c r="K3618" s="20">
        <v>29393.71</v>
      </c>
      <c r="L3618" s="20"/>
      <c r="M3618" s="20"/>
      <c r="N3618" s="20"/>
    </row>
    <row r="3619" spans="1:14" x14ac:dyDescent="0.2">
      <c r="A3619" s="17">
        <v>89935</v>
      </c>
      <c r="B3619" s="17"/>
      <c r="C3619" s="17"/>
      <c r="D3619" s="17"/>
      <c r="K3619" s="20">
        <v>48338.28</v>
      </c>
      <c r="L3619" s="20"/>
      <c r="M3619" s="20"/>
      <c r="N3619" s="20"/>
    </row>
    <row r="3620" spans="1:14" x14ac:dyDescent="0.2">
      <c r="A3620" s="17">
        <v>69375</v>
      </c>
      <c r="B3620" s="17"/>
      <c r="C3620" s="17"/>
      <c r="D3620" s="17"/>
      <c r="K3620" s="20">
        <v>33557.24</v>
      </c>
      <c r="L3620" s="20"/>
      <c r="M3620" s="20"/>
      <c r="N3620" s="20"/>
    </row>
    <row r="3621" spans="1:14" x14ac:dyDescent="0.2">
      <c r="A3621" s="17">
        <v>16177.34</v>
      </c>
      <c r="B3621" s="17"/>
      <c r="C3621" s="17"/>
      <c r="D3621" s="17"/>
      <c r="K3621" s="20">
        <v>59277.45</v>
      </c>
      <c r="L3621" s="20"/>
      <c r="M3621" s="20"/>
      <c r="N3621" s="20"/>
    </row>
    <row r="3622" spans="1:14" x14ac:dyDescent="0.2">
      <c r="A3622" s="17">
        <v>39311.74</v>
      </c>
      <c r="B3622" s="17"/>
      <c r="C3622" s="17"/>
      <c r="D3622" s="17"/>
      <c r="K3622" s="20">
        <v>43380.24</v>
      </c>
      <c r="L3622" s="20"/>
      <c r="M3622" s="20"/>
      <c r="N3622" s="20"/>
    </row>
    <row r="3623" spans="1:14" x14ac:dyDescent="0.2">
      <c r="A3623" s="17">
        <v>56221.04</v>
      </c>
      <c r="B3623" s="17"/>
      <c r="C3623" s="17"/>
      <c r="D3623" s="17"/>
      <c r="K3623" s="20">
        <v>35535.360000000001</v>
      </c>
      <c r="L3623" s="20"/>
      <c r="M3623" s="20"/>
      <c r="N3623" s="20"/>
    </row>
    <row r="3624" spans="1:14" x14ac:dyDescent="0.2">
      <c r="A3624" s="17">
        <v>61250.66</v>
      </c>
      <c r="B3624" s="17"/>
      <c r="C3624" s="17"/>
      <c r="D3624" s="17"/>
      <c r="K3624" s="20">
        <v>36066.18</v>
      </c>
      <c r="L3624" s="20"/>
      <c r="M3624" s="20"/>
      <c r="N3624" s="20"/>
    </row>
    <row r="3625" spans="1:14" x14ac:dyDescent="0.2">
      <c r="A3625" s="17">
        <v>51782.46</v>
      </c>
      <c r="B3625" s="17"/>
      <c r="C3625" s="17"/>
      <c r="D3625" s="17"/>
      <c r="K3625" s="20">
        <v>45495.43</v>
      </c>
      <c r="L3625" s="20"/>
      <c r="M3625" s="20"/>
      <c r="N3625" s="20"/>
    </row>
    <row r="3626" spans="1:14" x14ac:dyDescent="0.2">
      <c r="A3626" s="17">
        <v>101020.9</v>
      </c>
      <c r="B3626" s="17"/>
      <c r="C3626" s="17"/>
      <c r="D3626" s="17"/>
      <c r="K3626" s="20">
        <v>54380.95</v>
      </c>
      <c r="L3626" s="20"/>
      <c r="M3626" s="20"/>
      <c r="N3626" s="20"/>
    </row>
    <row r="3627" spans="1:14" x14ac:dyDescent="0.2">
      <c r="A3627" s="17">
        <v>109717.6</v>
      </c>
      <c r="B3627" s="17"/>
      <c r="C3627" s="17"/>
      <c r="D3627" s="17"/>
      <c r="K3627" s="20">
        <v>43251.45</v>
      </c>
      <c r="L3627" s="20"/>
      <c r="M3627" s="20"/>
      <c r="N3627" s="20"/>
    </row>
    <row r="3628" spans="1:14" x14ac:dyDescent="0.2">
      <c r="A3628" s="17">
        <v>37478.22</v>
      </c>
      <c r="B3628" s="17"/>
      <c r="C3628" s="17"/>
      <c r="D3628" s="17"/>
      <c r="K3628" s="20">
        <v>28298.86</v>
      </c>
      <c r="L3628" s="20"/>
      <c r="M3628" s="20"/>
      <c r="N3628" s="20"/>
    </row>
    <row r="3629" spans="1:14" x14ac:dyDescent="0.2">
      <c r="A3629" s="17">
        <v>45489.13</v>
      </c>
      <c r="B3629" s="17"/>
      <c r="C3629" s="17"/>
      <c r="D3629" s="17"/>
      <c r="K3629" s="20">
        <v>37180.559999999998</v>
      </c>
      <c r="L3629" s="20"/>
      <c r="M3629" s="20"/>
      <c r="N3629" s="20"/>
    </row>
    <row r="3630" spans="1:14" x14ac:dyDescent="0.2">
      <c r="A3630" s="17">
        <v>65071.76</v>
      </c>
      <c r="B3630" s="17"/>
      <c r="C3630" s="17"/>
      <c r="D3630" s="17"/>
      <c r="K3630" s="20">
        <v>40529.370000000003</v>
      </c>
      <c r="L3630" s="20"/>
      <c r="M3630" s="20"/>
      <c r="N3630" s="20"/>
    </row>
    <row r="3631" spans="1:14" x14ac:dyDescent="0.2">
      <c r="A3631" s="17">
        <v>60334.51</v>
      </c>
      <c r="B3631" s="17"/>
      <c r="C3631" s="17"/>
      <c r="D3631" s="17"/>
      <c r="K3631" s="20">
        <v>38143.379999999997</v>
      </c>
      <c r="L3631" s="20"/>
      <c r="M3631" s="20"/>
      <c r="N3631" s="20"/>
    </row>
    <row r="3632" spans="1:14" x14ac:dyDescent="0.2">
      <c r="A3632" s="17">
        <v>132139.70000000001</v>
      </c>
      <c r="B3632" s="17"/>
      <c r="C3632" s="17"/>
      <c r="D3632" s="17"/>
      <c r="K3632" s="20">
        <v>40407.24</v>
      </c>
      <c r="L3632" s="20"/>
      <c r="M3632" s="20"/>
      <c r="N3632" s="20"/>
    </row>
    <row r="3633" spans="1:14" x14ac:dyDescent="0.2">
      <c r="A3633" s="17">
        <v>21086.67</v>
      </c>
      <c r="B3633" s="17"/>
      <c r="C3633" s="17"/>
      <c r="D3633" s="17"/>
      <c r="K3633" s="20">
        <v>37493.839999999997</v>
      </c>
      <c r="L3633" s="20"/>
      <c r="M3633" s="20"/>
      <c r="N3633" s="20"/>
    </row>
    <row r="3634" spans="1:14" x14ac:dyDescent="0.2">
      <c r="A3634" s="17">
        <v>44179.31</v>
      </c>
      <c r="B3634" s="17"/>
      <c r="C3634" s="17"/>
      <c r="D3634" s="17"/>
      <c r="K3634" s="20">
        <v>36350.42</v>
      </c>
      <c r="L3634" s="20"/>
      <c r="M3634" s="20"/>
      <c r="N3634" s="20"/>
    </row>
    <row r="3635" spans="1:14" x14ac:dyDescent="0.2">
      <c r="A3635" s="17">
        <v>51874.19</v>
      </c>
      <c r="B3635" s="17"/>
      <c r="C3635" s="17"/>
      <c r="D3635" s="17"/>
      <c r="K3635" s="20">
        <v>49355.49</v>
      </c>
      <c r="L3635" s="20"/>
      <c r="M3635" s="20"/>
      <c r="N3635" s="20"/>
    </row>
    <row r="3636" spans="1:14" x14ac:dyDescent="0.2">
      <c r="A3636" s="17">
        <v>33928.449999999997</v>
      </c>
      <c r="B3636" s="17"/>
      <c r="C3636" s="17"/>
      <c r="D3636" s="17"/>
      <c r="K3636" s="20">
        <v>38327.24</v>
      </c>
      <c r="L3636" s="20"/>
      <c r="M3636" s="20"/>
      <c r="N3636" s="20"/>
    </row>
    <row r="3637" spans="1:14" x14ac:dyDescent="0.2">
      <c r="A3637" s="17">
        <v>82395.45</v>
      </c>
      <c r="B3637" s="17"/>
      <c r="C3637" s="17"/>
      <c r="D3637" s="17"/>
      <c r="K3637" s="20">
        <v>38470.480000000003</v>
      </c>
      <c r="L3637" s="20"/>
      <c r="M3637" s="20"/>
      <c r="N3637" s="20"/>
    </row>
    <row r="3638" spans="1:14" x14ac:dyDescent="0.2">
      <c r="A3638" s="17">
        <v>62915.26</v>
      </c>
      <c r="B3638" s="17"/>
      <c r="C3638" s="17"/>
      <c r="D3638" s="17"/>
      <c r="K3638" s="20">
        <v>27761.72</v>
      </c>
      <c r="L3638" s="20"/>
      <c r="M3638" s="20"/>
      <c r="N3638" s="20"/>
    </row>
    <row r="3639" spans="1:14" x14ac:dyDescent="0.2">
      <c r="A3639" s="17">
        <v>59308.04</v>
      </c>
      <c r="B3639" s="17"/>
      <c r="C3639" s="17"/>
      <c r="D3639" s="17"/>
      <c r="K3639" s="20">
        <v>29976.16</v>
      </c>
      <c r="L3639" s="20"/>
      <c r="M3639" s="20"/>
      <c r="N3639" s="20"/>
    </row>
    <row r="3640" spans="1:14" x14ac:dyDescent="0.2">
      <c r="A3640" s="17">
        <v>67698.05</v>
      </c>
      <c r="B3640" s="17"/>
      <c r="C3640" s="17"/>
      <c r="D3640" s="17"/>
      <c r="K3640" s="20">
        <v>30711.47</v>
      </c>
      <c r="L3640" s="20"/>
      <c r="M3640" s="20"/>
      <c r="N3640" s="20"/>
    </row>
    <row r="3641" spans="1:14" x14ac:dyDescent="0.2">
      <c r="A3641" s="17">
        <v>43185.33</v>
      </c>
      <c r="B3641" s="17"/>
      <c r="C3641" s="17"/>
      <c r="D3641" s="17"/>
      <c r="K3641" s="20">
        <v>39154.080000000002</v>
      </c>
      <c r="L3641" s="20"/>
      <c r="M3641" s="20"/>
      <c r="N3641" s="20"/>
    </row>
    <row r="3642" spans="1:14" x14ac:dyDescent="0.2">
      <c r="A3642" s="17">
        <v>34765.99</v>
      </c>
      <c r="B3642" s="17"/>
      <c r="C3642" s="17"/>
      <c r="D3642" s="17"/>
      <c r="K3642" s="20">
        <v>36198.089999999997</v>
      </c>
      <c r="L3642" s="20"/>
      <c r="M3642" s="20"/>
      <c r="N3642" s="20"/>
    </row>
    <row r="3643" spans="1:14" x14ac:dyDescent="0.2">
      <c r="A3643" s="17">
        <v>55913.33</v>
      </c>
      <c r="B3643" s="17"/>
      <c r="C3643" s="17"/>
      <c r="D3643" s="17"/>
      <c r="K3643" s="20">
        <v>36119.15</v>
      </c>
      <c r="L3643" s="20"/>
      <c r="M3643" s="20"/>
      <c r="N3643" s="20"/>
    </row>
    <row r="3644" spans="1:14" x14ac:dyDescent="0.2">
      <c r="A3644" s="17">
        <v>12495.99</v>
      </c>
      <c r="B3644" s="17"/>
      <c r="C3644" s="17"/>
      <c r="D3644" s="17"/>
      <c r="K3644" s="20">
        <v>58966.85</v>
      </c>
      <c r="L3644" s="20"/>
      <c r="M3644" s="20"/>
      <c r="N3644" s="20"/>
    </row>
    <row r="3645" spans="1:14" x14ac:dyDescent="0.2">
      <c r="A3645" s="17">
        <v>33945.14</v>
      </c>
      <c r="B3645" s="17"/>
      <c r="C3645" s="17"/>
      <c r="D3645" s="17"/>
      <c r="K3645" s="20">
        <v>57603.85</v>
      </c>
      <c r="L3645" s="20"/>
      <c r="M3645" s="20"/>
      <c r="N3645" s="20"/>
    </row>
    <row r="3646" spans="1:14" x14ac:dyDescent="0.2">
      <c r="A3646" s="17">
        <v>55357.09</v>
      </c>
      <c r="B3646" s="17"/>
      <c r="C3646" s="17"/>
      <c r="D3646" s="17"/>
      <c r="K3646" s="20">
        <v>39189.75</v>
      </c>
      <c r="L3646" s="20"/>
      <c r="M3646" s="20"/>
      <c r="N3646" s="20"/>
    </row>
    <row r="3647" spans="1:14" x14ac:dyDescent="0.2">
      <c r="A3647" s="17">
        <v>57043.82</v>
      </c>
      <c r="B3647" s="17"/>
      <c r="C3647" s="17"/>
      <c r="D3647" s="17"/>
      <c r="K3647" s="20">
        <v>41251.730000000003</v>
      </c>
      <c r="L3647" s="20"/>
      <c r="M3647" s="20"/>
      <c r="N3647" s="20"/>
    </row>
    <row r="3648" spans="1:14" x14ac:dyDescent="0.2">
      <c r="A3648" s="17">
        <v>30111.7</v>
      </c>
      <c r="B3648" s="17"/>
      <c r="C3648" s="17"/>
      <c r="D3648" s="17"/>
      <c r="K3648" s="20">
        <v>47418.87</v>
      </c>
      <c r="L3648" s="20"/>
      <c r="M3648" s="20"/>
      <c r="N3648" s="20"/>
    </row>
    <row r="3649" spans="1:14" x14ac:dyDescent="0.2">
      <c r="A3649" s="17">
        <v>43255.01</v>
      </c>
      <c r="B3649" s="17"/>
      <c r="C3649" s="17"/>
      <c r="D3649" s="17"/>
      <c r="K3649" s="20">
        <v>48213</v>
      </c>
      <c r="L3649" s="20"/>
      <c r="M3649" s="20"/>
      <c r="N3649" s="20"/>
    </row>
    <row r="3650" spans="1:14" x14ac:dyDescent="0.2">
      <c r="A3650" s="17">
        <v>48841.59</v>
      </c>
      <c r="B3650" s="17"/>
      <c r="C3650" s="17"/>
      <c r="D3650" s="17"/>
      <c r="K3650" s="20">
        <v>38815.26</v>
      </c>
      <c r="L3650" s="20"/>
      <c r="M3650" s="20"/>
      <c r="N3650" s="20"/>
    </row>
    <row r="3651" spans="1:14" x14ac:dyDescent="0.2">
      <c r="A3651" s="17">
        <v>120741.4</v>
      </c>
      <c r="B3651" s="17"/>
      <c r="C3651" s="17"/>
      <c r="D3651" s="17"/>
      <c r="K3651" s="20">
        <v>42606.29</v>
      </c>
      <c r="L3651" s="20"/>
      <c r="M3651" s="20"/>
      <c r="N3651" s="20"/>
    </row>
    <row r="3652" spans="1:14" x14ac:dyDescent="0.2">
      <c r="A3652" s="17">
        <v>55461.02</v>
      </c>
      <c r="B3652" s="17"/>
      <c r="C3652" s="17"/>
      <c r="D3652" s="17"/>
      <c r="K3652" s="20">
        <v>34974.92</v>
      </c>
      <c r="L3652" s="20"/>
      <c r="M3652" s="20"/>
      <c r="N3652" s="20"/>
    </row>
    <row r="3653" spans="1:14" x14ac:dyDescent="0.2">
      <c r="A3653" s="17">
        <v>53072.42</v>
      </c>
      <c r="B3653" s="17"/>
      <c r="C3653" s="17"/>
      <c r="D3653" s="17"/>
      <c r="K3653" s="20">
        <v>40540.86</v>
      </c>
      <c r="L3653" s="20"/>
      <c r="M3653" s="20"/>
      <c r="N3653" s="20"/>
    </row>
    <row r="3654" spans="1:14" x14ac:dyDescent="0.2">
      <c r="A3654" s="17">
        <v>17934.98</v>
      </c>
      <c r="B3654" s="17"/>
      <c r="C3654" s="17"/>
      <c r="D3654" s="17"/>
      <c r="K3654" s="20">
        <v>35396.230000000003</v>
      </c>
      <c r="L3654" s="20"/>
      <c r="M3654" s="20"/>
      <c r="N3654" s="20"/>
    </row>
    <row r="3655" spans="1:14" x14ac:dyDescent="0.2">
      <c r="A3655" s="17">
        <v>46340.27</v>
      </c>
      <c r="B3655" s="17"/>
      <c r="C3655" s="17"/>
      <c r="D3655" s="17"/>
      <c r="K3655" s="20">
        <v>40576.39</v>
      </c>
      <c r="L3655" s="20"/>
      <c r="M3655" s="20"/>
      <c r="N3655" s="20"/>
    </row>
    <row r="3656" spans="1:14" x14ac:dyDescent="0.2">
      <c r="A3656" s="17">
        <v>110536.9</v>
      </c>
      <c r="B3656" s="17"/>
      <c r="C3656" s="17"/>
      <c r="D3656" s="17"/>
      <c r="K3656" s="20">
        <v>39924.35</v>
      </c>
      <c r="L3656" s="20"/>
      <c r="M3656" s="20"/>
      <c r="N3656" s="20"/>
    </row>
    <row r="3657" spans="1:14" x14ac:dyDescent="0.2">
      <c r="A3657" s="17">
        <v>33607.46</v>
      </c>
      <c r="B3657" s="17"/>
      <c r="C3657" s="17"/>
      <c r="D3657" s="17"/>
      <c r="K3657" s="20">
        <v>42421.48</v>
      </c>
      <c r="L3657" s="20"/>
      <c r="M3657" s="20"/>
      <c r="N3657" s="20"/>
    </row>
    <row r="3658" spans="1:14" x14ac:dyDescent="0.2">
      <c r="A3658" s="17">
        <v>74586.05</v>
      </c>
      <c r="B3658" s="17"/>
      <c r="C3658" s="17"/>
      <c r="D3658" s="17"/>
      <c r="K3658" s="20">
        <v>33819.699999999997</v>
      </c>
      <c r="L3658" s="20"/>
      <c r="M3658" s="20"/>
      <c r="N3658" s="20"/>
    </row>
    <row r="3659" spans="1:14" x14ac:dyDescent="0.2">
      <c r="A3659" s="17">
        <v>50680.2</v>
      </c>
      <c r="B3659" s="17"/>
      <c r="C3659" s="17"/>
      <c r="D3659" s="17"/>
      <c r="K3659" s="20">
        <v>46773.62</v>
      </c>
      <c r="L3659" s="20"/>
      <c r="M3659" s="20"/>
      <c r="N3659" s="20"/>
    </row>
    <row r="3660" spans="1:14" x14ac:dyDescent="0.2">
      <c r="A3660" s="17">
        <v>44364.51</v>
      </c>
      <c r="B3660" s="17"/>
      <c r="C3660" s="17"/>
      <c r="D3660" s="17"/>
      <c r="K3660" s="20">
        <v>41935.96</v>
      </c>
      <c r="L3660" s="20"/>
      <c r="M3660" s="20"/>
      <c r="N3660" s="20"/>
    </row>
    <row r="3661" spans="1:14" x14ac:dyDescent="0.2">
      <c r="A3661" s="17">
        <v>74687.8</v>
      </c>
      <c r="B3661" s="17"/>
      <c r="C3661" s="17"/>
      <c r="D3661" s="17"/>
      <c r="K3661" s="20">
        <v>21610.49</v>
      </c>
      <c r="L3661" s="20"/>
      <c r="M3661" s="20"/>
      <c r="N3661" s="20"/>
    </row>
    <row r="3662" spans="1:14" x14ac:dyDescent="0.2">
      <c r="A3662" s="17">
        <v>45966.5</v>
      </c>
      <c r="B3662" s="17"/>
      <c r="C3662" s="17"/>
      <c r="D3662" s="17"/>
      <c r="K3662" s="20">
        <v>37135.800000000003</v>
      </c>
      <c r="L3662" s="20"/>
      <c r="M3662" s="20"/>
      <c r="N3662" s="20"/>
    </row>
    <row r="3663" spans="1:14" x14ac:dyDescent="0.2">
      <c r="A3663" s="17">
        <v>71831.08</v>
      </c>
      <c r="B3663" s="17"/>
      <c r="C3663" s="17"/>
      <c r="D3663" s="17"/>
      <c r="K3663" s="20">
        <v>53382.95</v>
      </c>
      <c r="L3663" s="20"/>
      <c r="M3663" s="20"/>
      <c r="N3663" s="20"/>
    </row>
    <row r="3664" spans="1:14" x14ac:dyDescent="0.2">
      <c r="A3664" s="17">
        <v>123143.5</v>
      </c>
      <c r="B3664" s="17"/>
      <c r="C3664" s="17"/>
      <c r="D3664" s="17"/>
      <c r="K3664" s="20">
        <v>42653.919999999998</v>
      </c>
      <c r="L3664" s="20"/>
      <c r="M3664" s="20"/>
      <c r="N3664" s="20"/>
    </row>
    <row r="3665" spans="1:14" x14ac:dyDescent="0.2">
      <c r="A3665" s="17">
        <v>47784.9</v>
      </c>
      <c r="B3665" s="17"/>
      <c r="C3665" s="17"/>
      <c r="D3665" s="17"/>
      <c r="K3665" s="20">
        <v>44859.62</v>
      </c>
      <c r="L3665" s="20"/>
      <c r="M3665" s="20"/>
      <c r="N3665" s="20"/>
    </row>
    <row r="3666" spans="1:14" x14ac:dyDescent="0.2">
      <c r="A3666" s="17">
        <v>78116.63</v>
      </c>
      <c r="B3666" s="17"/>
      <c r="C3666" s="17"/>
      <c r="D3666" s="17"/>
      <c r="K3666" s="20">
        <v>37730.51</v>
      </c>
      <c r="L3666" s="20"/>
      <c r="M3666" s="20"/>
      <c r="N3666" s="20"/>
    </row>
    <row r="3667" spans="1:14" x14ac:dyDescent="0.2">
      <c r="A3667" s="17">
        <v>48195.66</v>
      </c>
      <c r="B3667" s="17"/>
      <c r="C3667" s="17"/>
      <c r="D3667" s="17"/>
      <c r="K3667" s="20">
        <v>32817.61</v>
      </c>
      <c r="L3667" s="20"/>
      <c r="M3667" s="20"/>
      <c r="N3667" s="20"/>
    </row>
    <row r="3668" spans="1:14" x14ac:dyDescent="0.2">
      <c r="A3668" s="17">
        <v>98395.65</v>
      </c>
      <c r="B3668" s="17"/>
      <c r="C3668" s="17"/>
      <c r="D3668" s="17"/>
      <c r="K3668" s="20">
        <v>36802</v>
      </c>
      <c r="L3668" s="20"/>
      <c r="M3668" s="20"/>
      <c r="N3668" s="20"/>
    </row>
    <row r="3669" spans="1:14" x14ac:dyDescent="0.2">
      <c r="A3669" s="17">
        <v>148155</v>
      </c>
      <c r="B3669" s="17"/>
      <c r="C3669" s="17"/>
      <c r="D3669" s="17"/>
      <c r="K3669" s="20">
        <v>32292.27</v>
      </c>
      <c r="L3669" s="20"/>
      <c r="M3669" s="20"/>
      <c r="N3669" s="20"/>
    </row>
    <row r="3670" spans="1:14" x14ac:dyDescent="0.2">
      <c r="A3670" s="17">
        <v>139198.79999999999</v>
      </c>
      <c r="B3670" s="17"/>
      <c r="C3670" s="17"/>
      <c r="D3670" s="17"/>
      <c r="K3670" s="20">
        <v>31846.3</v>
      </c>
      <c r="L3670" s="20"/>
      <c r="M3670" s="20"/>
      <c r="N3670" s="20"/>
    </row>
    <row r="3671" spans="1:14" x14ac:dyDescent="0.2">
      <c r="A3671" s="17">
        <v>41475.81</v>
      </c>
      <c r="B3671" s="17"/>
      <c r="C3671" s="17"/>
      <c r="D3671" s="17"/>
      <c r="K3671" s="20">
        <v>40185</v>
      </c>
      <c r="L3671" s="20"/>
      <c r="M3671" s="20"/>
      <c r="N3671" s="20"/>
    </row>
    <row r="3672" spans="1:14" x14ac:dyDescent="0.2">
      <c r="A3672" s="17">
        <v>67841.89</v>
      </c>
      <c r="B3672" s="17"/>
      <c r="C3672" s="17"/>
      <c r="D3672" s="17"/>
      <c r="K3672" s="20">
        <v>38425.61</v>
      </c>
      <c r="L3672" s="20"/>
      <c r="M3672" s="20"/>
      <c r="N3672" s="20"/>
    </row>
    <row r="3673" spans="1:14" x14ac:dyDescent="0.2">
      <c r="A3673" s="17">
        <v>71831.28</v>
      </c>
      <c r="B3673" s="17"/>
      <c r="C3673" s="17"/>
      <c r="D3673" s="17"/>
      <c r="K3673" s="20">
        <v>41536.01</v>
      </c>
      <c r="L3673" s="20"/>
      <c r="M3673" s="20"/>
      <c r="N3673" s="20"/>
    </row>
    <row r="3674" spans="1:14" x14ac:dyDescent="0.2">
      <c r="A3674" s="17">
        <v>30465.16</v>
      </c>
      <c r="B3674" s="17"/>
      <c r="C3674" s="17"/>
      <c r="D3674" s="17"/>
      <c r="K3674" s="20">
        <v>51732.99</v>
      </c>
      <c r="L3674" s="20"/>
      <c r="M3674" s="20"/>
      <c r="N3674" s="20"/>
    </row>
    <row r="3675" spans="1:14" x14ac:dyDescent="0.2">
      <c r="A3675" s="17">
        <v>197735.1</v>
      </c>
      <c r="B3675" s="17"/>
      <c r="C3675" s="17"/>
      <c r="D3675" s="17"/>
      <c r="K3675" s="20">
        <v>37665.379999999997</v>
      </c>
      <c r="L3675" s="20"/>
      <c r="M3675" s="20"/>
      <c r="N3675" s="20"/>
    </row>
    <row r="3676" spans="1:14" x14ac:dyDescent="0.2">
      <c r="A3676" s="17">
        <v>38100.410000000003</v>
      </c>
      <c r="B3676" s="17"/>
      <c r="C3676" s="17"/>
      <c r="D3676" s="17"/>
      <c r="K3676" s="20">
        <v>43127.01</v>
      </c>
      <c r="L3676" s="20"/>
      <c r="M3676" s="20"/>
      <c r="N3676" s="20"/>
    </row>
    <row r="3677" spans="1:14" x14ac:dyDescent="0.2">
      <c r="A3677" s="17">
        <v>44028.19</v>
      </c>
      <c r="B3677" s="17"/>
      <c r="C3677" s="17"/>
      <c r="D3677" s="17"/>
      <c r="K3677" s="20">
        <v>37788.86</v>
      </c>
      <c r="L3677" s="20"/>
      <c r="M3677" s="20"/>
      <c r="N3677" s="20"/>
    </row>
    <row r="3678" spans="1:14" x14ac:dyDescent="0.2">
      <c r="A3678" s="17">
        <v>86468.73</v>
      </c>
      <c r="B3678" s="17"/>
      <c r="C3678" s="17"/>
      <c r="D3678" s="17"/>
      <c r="K3678" s="20">
        <v>29872.67</v>
      </c>
      <c r="L3678" s="20"/>
      <c r="M3678" s="20"/>
      <c r="N3678" s="20"/>
    </row>
    <row r="3679" spans="1:14" x14ac:dyDescent="0.2">
      <c r="A3679" s="17">
        <v>46864.91</v>
      </c>
      <c r="B3679" s="17"/>
      <c r="C3679" s="17"/>
      <c r="D3679" s="17"/>
      <c r="K3679" s="20">
        <v>37783.94</v>
      </c>
      <c r="L3679" s="20"/>
      <c r="M3679" s="20"/>
      <c r="N3679" s="20"/>
    </row>
    <row r="3680" spans="1:14" x14ac:dyDescent="0.2">
      <c r="A3680" s="17">
        <v>130105.1</v>
      </c>
      <c r="B3680" s="17"/>
      <c r="C3680" s="17"/>
      <c r="D3680" s="17"/>
      <c r="K3680" s="20">
        <v>43572.46</v>
      </c>
      <c r="L3680" s="20"/>
      <c r="M3680" s="20"/>
      <c r="N3680" s="20"/>
    </row>
    <row r="3681" spans="1:14" x14ac:dyDescent="0.2">
      <c r="A3681" s="17">
        <v>92194.99</v>
      </c>
      <c r="B3681" s="17"/>
      <c r="C3681" s="17"/>
      <c r="D3681" s="17"/>
      <c r="K3681" s="20">
        <v>51437.11</v>
      </c>
      <c r="L3681" s="20"/>
      <c r="M3681" s="20"/>
      <c r="N3681" s="20"/>
    </row>
    <row r="3682" spans="1:14" x14ac:dyDescent="0.2">
      <c r="A3682" s="17">
        <v>62834.04</v>
      </c>
      <c r="B3682" s="17"/>
      <c r="C3682" s="17"/>
      <c r="D3682" s="17"/>
      <c r="K3682" s="20">
        <v>36145.29</v>
      </c>
      <c r="L3682" s="20"/>
      <c r="M3682" s="20"/>
      <c r="N3682" s="20"/>
    </row>
    <row r="3683" spans="1:14" x14ac:dyDescent="0.2">
      <c r="A3683" s="17">
        <v>59943.07</v>
      </c>
      <c r="B3683" s="17"/>
      <c r="C3683" s="17"/>
      <c r="D3683" s="17"/>
      <c r="K3683" s="20">
        <v>49390.96</v>
      </c>
      <c r="L3683" s="20"/>
      <c r="M3683" s="20"/>
      <c r="N3683" s="20"/>
    </row>
    <row r="3684" spans="1:14" x14ac:dyDescent="0.2">
      <c r="A3684" s="17">
        <v>64483.26</v>
      </c>
      <c r="B3684" s="17"/>
      <c r="C3684" s="17"/>
      <c r="D3684" s="17"/>
      <c r="K3684" s="20">
        <v>42061.84</v>
      </c>
      <c r="L3684" s="20"/>
      <c r="M3684" s="20"/>
      <c r="N3684" s="20"/>
    </row>
    <row r="3685" spans="1:14" x14ac:dyDescent="0.2">
      <c r="A3685" s="17">
        <v>48791.67</v>
      </c>
      <c r="B3685" s="17"/>
      <c r="C3685" s="17"/>
      <c r="D3685" s="17"/>
      <c r="K3685" s="20">
        <v>30912.58</v>
      </c>
      <c r="L3685" s="20"/>
      <c r="M3685" s="20"/>
      <c r="N3685" s="20"/>
    </row>
    <row r="3686" spans="1:14" x14ac:dyDescent="0.2">
      <c r="A3686" s="17">
        <v>87568.08</v>
      </c>
      <c r="B3686" s="17"/>
      <c r="C3686" s="17"/>
      <c r="D3686" s="17"/>
      <c r="K3686" s="20">
        <v>39709.72</v>
      </c>
      <c r="L3686" s="20"/>
      <c r="M3686" s="20"/>
      <c r="N3686" s="20"/>
    </row>
    <row r="3687" spans="1:14" x14ac:dyDescent="0.2">
      <c r="A3687" s="17">
        <v>72950.429999999993</v>
      </c>
      <c r="B3687" s="17"/>
      <c r="C3687" s="17"/>
      <c r="D3687" s="17"/>
      <c r="K3687" s="20">
        <v>28968.81</v>
      </c>
      <c r="L3687" s="20"/>
      <c r="M3687" s="20"/>
      <c r="N3687" s="20"/>
    </row>
    <row r="3688" spans="1:14" x14ac:dyDescent="0.2">
      <c r="A3688" s="17">
        <v>58895.89</v>
      </c>
      <c r="B3688" s="17"/>
      <c r="C3688" s="17"/>
      <c r="D3688" s="17"/>
      <c r="K3688" s="20">
        <v>36235.879999999997</v>
      </c>
      <c r="L3688" s="20"/>
      <c r="M3688" s="20"/>
      <c r="N3688" s="20"/>
    </row>
    <row r="3689" spans="1:14" x14ac:dyDescent="0.2">
      <c r="A3689" s="17">
        <v>82768.05</v>
      </c>
      <c r="B3689" s="17"/>
      <c r="C3689" s="17"/>
      <c r="D3689" s="17"/>
      <c r="K3689" s="20">
        <v>59769.84</v>
      </c>
      <c r="L3689" s="20"/>
      <c r="M3689" s="20"/>
      <c r="N3689" s="20"/>
    </row>
    <row r="3690" spans="1:14" x14ac:dyDescent="0.2">
      <c r="A3690" s="17">
        <v>84865.39</v>
      </c>
      <c r="B3690" s="17"/>
      <c r="C3690" s="17"/>
      <c r="D3690" s="17"/>
      <c r="K3690" s="20">
        <v>39666.550000000003</v>
      </c>
      <c r="L3690" s="20"/>
      <c r="M3690" s="20"/>
      <c r="N3690" s="20"/>
    </row>
    <row r="3691" spans="1:14" x14ac:dyDescent="0.2">
      <c r="A3691" s="17">
        <v>38461.410000000003</v>
      </c>
      <c r="B3691" s="17"/>
      <c r="C3691" s="17"/>
      <c r="D3691" s="17"/>
      <c r="K3691" s="20">
        <v>26684.87</v>
      </c>
      <c r="L3691" s="20"/>
      <c r="M3691" s="20"/>
      <c r="N3691" s="20"/>
    </row>
    <row r="3692" spans="1:14" x14ac:dyDescent="0.2">
      <c r="A3692" s="17">
        <v>80555.320000000007</v>
      </c>
      <c r="B3692" s="17"/>
      <c r="C3692" s="17"/>
      <c r="D3692" s="17"/>
      <c r="K3692" s="20">
        <v>27739.49</v>
      </c>
      <c r="L3692" s="20"/>
      <c r="M3692" s="20"/>
      <c r="N3692" s="20"/>
    </row>
    <row r="3693" spans="1:14" x14ac:dyDescent="0.2">
      <c r="A3693" s="17">
        <v>50127</v>
      </c>
      <c r="B3693" s="17"/>
      <c r="C3693" s="17"/>
      <c r="D3693" s="17"/>
      <c r="K3693" s="20">
        <v>30598.25</v>
      </c>
      <c r="L3693" s="20"/>
      <c r="M3693" s="20"/>
      <c r="N3693" s="20"/>
    </row>
    <row r="3694" spans="1:14" x14ac:dyDescent="0.2">
      <c r="A3694" s="17">
        <v>33555.61</v>
      </c>
      <c r="B3694" s="17"/>
      <c r="C3694" s="17"/>
      <c r="D3694" s="17"/>
      <c r="K3694" s="20">
        <v>17811.18</v>
      </c>
      <c r="L3694" s="20"/>
      <c r="M3694" s="20"/>
      <c r="N3694" s="20"/>
    </row>
    <row r="3695" spans="1:14" x14ac:dyDescent="0.2">
      <c r="A3695" s="17">
        <v>33145.339999999997</v>
      </c>
      <c r="B3695" s="17"/>
      <c r="C3695" s="17"/>
      <c r="D3695" s="17"/>
      <c r="K3695" s="20">
        <v>31202.04</v>
      </c>
      <c r="L3695" s="20"/>
      <c r="M3695" s="20"/>
      <c r="N3695" s="20"/>
    </row>
    <row r="3696" spans="1:14" x14ac:dyDescent="0.2">
      <c r="A3696" s="17">
        <v>29559.14</v>
      </c>
      <c r="B3696" s="17"/>
      <c r="C3696" s="17"/>
      <c r="D3696" s="17"/>
      <c r="K3696" s="20">
        <v>39874.5</v>
      </c>
      <c r="L3696" s="20"/>
      <c r="M3696" s="20"/>
      <c r="N3696" s="20"/>
    </row>
    <row r="3697" spans="1:14" x14ac:dyDescent="0.2">
      <c r="A3697" s="17">
        <v>126283.3</v>
      </c>
      <c r="B3697" s="17"/>
      <c r="C3697" s="17"/>
      <c r="D3697" s="17"/>
      <c r="K3697" s="20">
        <v>39264.06</v>
      </c>
      <c r="L3697" s="20"/>
      <c r="M3697" s="20"/>
      <c r="N3697" s="20"/>
    </row>
    <row r="3698" spans="1:14" x14ac:dyDescent="0.2">
      <c r="A3698" s="17">
        <v>49120.91</v>
      </c>
      <c r="B3698" s="17"/>
      <c r="C3698" s="17"/>
      <c r="D3698" s="17"/>
      <c r="K3698" s="20">
        <v>18270.560000000001</v>
      </c>
      <c r="L3698" s="20"/>
      <c r="M3698" s="20"/>
      <c r="N3698" s="20"/>
    </row>
    <row r="3699" spans="1:14" x14ac:dyDescent="0.2">
      <c r="A3699" s="17">
        <v>91256.57</v>
      </c>
      <c r="B3699" s="17"/>
      <c r="C3699" s="17"/>
      <c r="D3699" s="17"/>
      <c r="K3699" s="20">
        <v>44340.06</v>
      </c>
      <c r="L3699" s="20"/>
      <c r="M3699" s="20"/>
      <c r="N3699" s="20"/>
    </row>
    <row r="3700" spans="1:14" x14ac:dyDescent="0.2">
      <c r="A3700" s="17">
        <v>58369.62</v>
      </c>
      <c r="B3700" s="17"/>
      <c r="C3700" s="17"/>
      <c r="D3700" s="17"/>
      <c r="K3700" s="20">
        <v>30052.53</v>
      </c>
      <c r="L3700" s="20"/>
      <c r="M3700" s="20"/>
      <c r="N3700" s="20"/>
    </row>
    <row r="3701" spans="1:14" x14ac:dyDescent="0.2">
      <c r="A3701" s="17">
        <v>42203.12</v>
      </c>
      <c r="B3701" s="17"/>
      <c r="C3701" s="17"/>
      <c r="D3701" s="17"/>
      <c r="K3701" s="20">
        <v>23762</v>
      </c>
      <c r="L3701" s="20"/>
      <c r="M3701" s="20"/>
      <c r="N3701" s="20"/>
    </row>
    <row r="3702" spans="1:14" x14ac:dyDescent="0.2">
      <c r="A3702" s="17">
        <v>72732.7</v>
      </c>
      <c r="B3702" s="17"/>
      <c r="C3702" s="17"/>
      <c r="D3702" s="17"/>
      <c r="K3702" s="20">
        <v>48157.74</v>
      </c>
      <c r="L3702" s="20"/>
      <c r="M3702" s="20"/>
      <c r="N3702" s="20"/>
    </row>
    <row r="3703" spans="1:14" x14ac:dyDescent="0.2">
      <c r="A3703" s="17">
        <v>77904.03</v>
      </c>
      <c r="B3703" s="17"/>
      <c r="C3703" s="17"/>
      <c r="D3703" s="17"/>
      <c r="K3703" s="20">
        <v>44849.17</v>
      </c>
      <c r="L3703" s="20"/>
      <c r="M3703" s="20"/>
      <c r="N3703" s="20"/>
    </row>
    <row r="3704" spans="1:14" x14ac:dyDescent="0.2">
      <c r="A3704" s="17">
        <v>70105.679999999993</v>
      </c>
      <c r="B3704" s="17"/>
      <c r="C3704" s="17"/>
      <c r="D3704" s="17"/>
      <c r="K3704" s="20">
        <v>32549.51</v>
      </c>
      <c r="L3704" s="20"/>
      <c r="M3704" s="20"/>
      <c r="N3704" s="20"/>
    </row>
    <row r="3705" spans="1:14" x14ac:dyDescent="0.2">
      <c r="A3705" s="17">
        <v>64072.73</v>
      </c>
      <c r="B3705" s="17"/>
      <c r="C3705" s="17"/>
      <c r="D3705" s="17"/>
      <c r="K3705" s="20">
        <v>38008</v>
      </c>
      <c r="L3705" s="20"/>
      <c r="M3705" s="20"/>
      <c r="N3705" s="20"/>
    </row>
    <row r="3706" spans="1:14" x14ac:dyDescent="0.2">
      <c r="A3706" s="17">
        <v>77439.64</v>
      </c>
      <c r="B3706" s="17"/>
      <c r="C3706" s="17"/>
      <c r="D3706" s="17"/>
      <c r="K3706" s="20">
        <v>48733.4</v>
      </c>
      <c r="L3706" s="20"/>
      <c r="M3706" s="20"/>
      <c r="N3706" s="20"/>
    </row>
    <row r="3707" spans="1:14" x14ac:dyDescent="0.2">
      <c r="A3707" s="17">
        <v>53021.48</v>
      </c>
      <c r="B3707" s="17"/>
      <c r="C3707" s="17"/>
      <c r="D3707" s="17"/>
      <c r="K3707" s="20">
        <v>63718.47</v>
      </c>
      <c r="L3707" s="20"/>
      <c r="M3707" s="20"/>
      <c r="N3707" s="20"/>
    </row>
    <row r="3708" spans="1:14" x14ac:dyDescent="0.2">
      <c r="A3708" s="17">
        <v>47030.16</v>
      </c>
      <c r="B3708" s="17"/>
      <c r="C3708" s="17"/>
      <c r="D3708" s="17"/>
      <c r="K3708" s="20">
        <v>53374.79</v>
      </c>
      <c r="L3708" s="20"/>
      <c r="M3708" s="20"/>
      <c r="N3708" s="20"/>
    </row>
    <row r="3709" spans="1:14" x14ac:dyDescent="0.2">
      <c r="A3709" s="17">
        <v>65372.85</v>
      </c>
      <c r="B3709" s="17"/>
      <c r="C3709" s="17"/>
      <c r="D3709" s="17"/>
      <c r="K3709" s="20">
        <v>48914.16</v>
      </c>
      <c r="L3709" s="20"/>
      <c r="M3709" s="20"/>
      <c r="N3709" s="20"/>
    </row>
    <row r="3710" spans="1:14" x14ac:dyDescent="0.2">
      <c r="A3710" s="17">
        <v>45647.18</v>
      </c>
      <c r="B3710" s="17"/>
      <c r="C3710" s="17"/>
      <c r="D3710" s="17"/>
      <c r="K3710" s="20">
        <v>38439.74</v>
      </c>
      <c r="L3710" s="20"/>
      <c r="M3710" s="20"/>
      <c r="N3710" s="20"/>
    </row>
    <row r="3711" spans="1:14" x14ac:dyDescent="0.2">
      <c r="A3711" s="17">
        <v>77910.38</v>
      </c>
      <c r="B3711" s="17"/>
      <c r="C3711" s="17"/>
      <c r="D3711" s="17"/>
      <c r="K3711" s="20">
        <v>50314.77</v>
      </c>
      <c r="L3711" s="20"/>
      <c r="M3711" s="20"/>
      <c r="N3711" s="20"/>
    </row>
    <row r="3712" spans="1:14" x14ac:dyDescent="0.2">
      <c r="A3712" s="17">
        <v>73125.740000000005</v>
      </c>
      <c r="B3712" s="17"/>
      <c r="C3712" s="17"/>
      <c r="D3712" s="17"/>
      <c r="K3712" s="20">
        <v>57254.66</v>
      </c>
      <c r="L3712" s="20"/>
      <c r="M3712" s="20"/>
      <c r="N3712" s="20"/>
    </row>
    <row r="3713" spans="1:14" x14ac:dyDescent="0.2">
      <c r="A3713" s="17">
        <v>50033.98</v>
      </c>
      <c r="B3713" s="17"/>
      <c r="C3713" s="17"/>
      <c r="D3713" s="17"/>
      <c r="K3713" s="20">
        <v>59005.13</v>
      </c>
      <c r="L3713" s="20"/>
      <c r="M3713" s="20"/>
      <c r="N3713" s="20"/>
    </row>
    <row r="3714" spans="1:14" x14ac:dyDescent="0.2">
      <c r="A3714" s="17">
        <v>77092.58</v>
      </c>
      <c r="B3714" s="17"/>
      <c r="C3714" s="17"/>
      <c r="D3714" s="17"/>
      <c r="K3714" s="20">
        <v>39283.519999999997</v>
      </c>
      <c r="L3714" s="20"/>
      <c r="M3714" s="20"/>
      <c r="N3714" s="20"/>
    </row>
    <row r="3715" spans="1:14" x14ac:dyDescent="0.2">
      <c r="A3715" s="17">
        <v>54432.89</v>
      </c>
      <c r="B3715" s="17"/>
      <c r="C3715" s="17"/>
      <c r="D3715" s="17"/>
      <c r="K3715" s="20">
        <v>36779.03</v>
      </c>
      <c r="L3715" s="20"/>
      <c r="M3715" s="20"/>
      <c r="N3715" s="20"/>
    </row>
    <row r="3716" spans="1:14" x14ac:dyDescent="0.2">
      <c r="A3716" s="17">
        <v>33191.339999999997</v>
      </c>
      <c r="B3716" s="17"/>
      <c r="C3716" s="17"/>
      <c r="D3716" s="17"/>
      <c r="K3716" s="20">
        <v>38339.050000000003</v>
      </c>
      <c r="L3716" s="20"/>
      <c r="M3716" s="20"/>
      <c r="N3716" s="20"/>
    </row>
    <row r="3717" spans="1:14" x14ac:dyDescent="0.2">
      <c r="A3717" s="17">
        <v>80613.929999999993</v>
      </c>
      <c r="B3717" s="17"/>
      <c r="C3717" s="17"/>
      <c r="D3717" s="17"/>
      <c r="K3717" s="20">
        <v>41092.99</v>
      </c>
      <c r="L3717" s="20"/>
      <c r="M3717" s="20"/>
      <c r="N3717" s="20"/>
    </row>
    <row r="3718" spans="1:14" x14ac:dyDescent="0.2">
      <c r="A3718" s="17">
        <v>102552.4</v>
      </c>
      <c r="B3718" s="17"/>
      <c r="C3718" s="17"/>
      <c r="D3718" s="17"/>
      <c r="K3718" s="20">
        <v>54010.76</v>
      </c>
      <c r="L3718" s="20"/>
      <c r="M3718" s="20"/>
      <c r="N3718" s="20"/>
    </row>
    <row r="3719" spans="1:14" x14ac:dyDescent="0.2">
      <c r="A3719" s="17">
        <v>97395.91</v>
      </c>
      <c r="B3719" s="17"/>
      <c r="C3719" s="17"/>
      <c r="D3719" s="17"/>
      <c r="K3719" s="20">
        <v>50159.28</v>
      </c>
      <c r="L3719" s="20"/>
      <c r="M3719" s="20"/>
      <c r="N3719" s="20"/>
    </row>
    <row r="3720" spans="1:14" x14ac:dyDescent="0.2">
      <c r="A3720" s="17">
        <v>39047.370000000003</v>
      </c>
      <c r="B3720" s="17"/>
      <c r="C3720" s="17"/>
      <c r="D3720" s="17"/>
      <c r="K3720" s="20">
        <v>38381.18</v>
      </c>
      <c r="L3720" s="20"/>
      <c r="M3720" s="20"/>
      <c r="N3720" s="20"/>
    </row>
    <row r="3721" spans="1:14" x14ac:dyDescent="0.2">
      <c r="A3721" s="17">
        <v>96624.89</v>
      </c>
      <c r="B3721" s="17"/>
      <c r="C3721" s="17"/>
      <c r="D3721" s="17"/>
      <c r="K3721" s="20">
        <v>41046.28</v>
      </c>
      <c r="L3721" s="20"/>
      <c r="M3721" s="20"/>
      <c r="N3721" s="20"/>
    </row>
    <row r="3722" spans="1:14" x14ac:dyDescent="0.2">
      <c r="A3722" s="17">
        <v>39727.870000000003</v>
      </c>
      <c r="B3722" s="17"/>
      <c r="C3722" s="17"/>
      <c r="D3722" s="17"/>
      <c r="K3722" s="20">
        <v>46795.14</v>
      </c>
      <c r="L3722" s="20"/>
      <c r="M3722" s="20"/>
      <c r="N3722" s="20"/>
    </row>
    <row r="3723" spans="1:14" x14ac:dyDescent="0.2">
      <c r="A3723" s="17">
        <v>75778.720000000001</v>
      </c>
      <c r="B3723" s="17"/>
      <c r="C3723" s="17"/>
      <c r="D3723" s="17"/>
      <c r="K3723" s="20">
        <v>38596.769999999997</v>
      </c>
      <c r="L3723" s="20"/>
      <c r="M3723" s="20"/>
      <c r="N3723" s="20"/>
    </row>
    <row r="3724" spans="1:14" x14ac:dyDescent="0.2">
      <c r="A3724" s="17">
        <v>75137.87</v>
      </c>
      <c r="B3724" s="17"/>
      <c r="C3724" s="17"/>
      <c r="D3724" s="17"/>
      <c r="K3724" s="20">
        <v>65174.54</v>
      </c>
      <c r="L3724" s="20"/>
      <c r="M3724" s="20"/>
      <c r="N3724" s="20"/>
    </row>
    <row r="3725" spans="1:14" x14ac:dyDescent="0.2">
      <c r="A3725" s="17">
        <v>76876.95</v>
      </c>
      <c r="B3725" s="17"/>
      <c r="C3725" s="17"/>
      <c r="D3725" s="17"/>
      <c r="K3725" s="20">
        <v>46893.04</v>
      </c>
      <c r="L3725" s="20"/>
      <c r="M3725" s="20"/>
      <c r="N3725" s="20"/>
    </row>
    <row r="3726" spans="1:14" x14ac:dyDescent="0.2">
      <c r="A3726" s="17">
        <v>80397.83</v>
      </c>
      <c r="B3726" s="17"/>
      <c r="C3726" s="17"/>
      <c r="D3726" s="17"/>
      <c r="K3726" s="20">
        <v>35285.19</v>
      </c>
      <c r="L3726" s="20"/>
      <c r="M3726" s="20"/>
      <c r="N3726" s="20"/>
    </row>
    <row r="3727" spans="1:14" x14ac:dyDescent="0.2">
      <c r="A3727" s="17">
        <v>71630.09</v>
      </c>
      <c r="B3727" s="17"/>
      <c r="C3727" s="17"/>
      <c r="D3727" s="17"/>
      <c r="K3727" s="20">
        <v>38344.449999999997</v>
      </c>
      <c r="L3727" s="20"/>
      <c r="M3727" s="20"/>
      <c r="N3727" s="20"/>
    </row>
    <row r="3728" spans="1:14" x14ac:dyDescent="0.2">
      <c r="A3728" s="17">
        <v>52932.58</v>
      </c>
      <c r="B3728" s="17"/>
      <c r="C3728" s="17"/>
      <c r="D3728" s="17"/>
      <c r="K3728" s="20">
        <v>38339.379999999997</v>
      </c>
      <c r="L3728" s="20"/>
      <c r="M3728" s="20"/>
      <c r="N3728" s="20"/>
    </row>
    <row r="3729" spans="1:14" x14ac:dyDescent="0.2">
      <c r="A3729" s="17">
        <v>58244.28</v>
      </c>
      <c r="B3729" s="17"/>
      <c r="C3729" s="17"/>
      <c r="D3729" s="17"/>
      <c r="K3729" s="20">
        <v>46864.95</v>
      </c>
      <c r="L3729" s="20"/>
      <c r="M3729" s="20"/>
      <c r="N3729" s="20"/>
    </row>
    <row r="3730" spans="1:14" x14ac:dyDescent="0.2">
      <c r="A3730" s="17">
        <v>78875.539999999994</v>
      </c>
      <c r="B3730" s="17"/>
      <c r="C3730" s="17"/>
      <c r="D3730" s="17"/>
      <c r="K3730" s="20">
        <v>44499.05</v>
      </c>
      <c r="L3730" s="20"/>
      <c r="M3730" s="20"/>
      <c r="N3730" s="20"/>
    </row>
    <row r="3731" spans="1:14" x14ac:dyDescent="0.2">
      <c r="A3731" s="17">
        <v>34751.68</v>
      </c>
      <c r="B3731" s="17"/>
      <c r="C3731" s="17"/>
      <c r="D3731" s="17"/>
      <c r="K3731" s="20">
        <v>83747.009999999995</v>
      </c>
      <c r="L3731" s="20"/>
      <c r="M3731" s="20"/>
      <c r="N3731" s="20"/>
    </row>
    <row r="3732" spans="1:14" x14ac:dyDescent="0.2">
      <c r="A3732" s="17">
        <v>72828.75</v>
      </c>
      <c r="B3732" s="17"/>
      <c r="C3732" s="17"/>
      <c r="D3732" s="17"/>
      <c r="K3732" s="20">
        <v>43498.01</v>
      </c>
      <c r="L3732" s="20"/>
      <c r="M3732" s="20"/>
      <c r="N3732" s="20"/>
    </row>
    <row r="3733" spans="1:14" x14ac:dyDescent="0.2">
      <c r="A3733" s="17">
        <v>82298.47</v>
      </c>
      <c r="B3733" s="17"/>
      <c r="C3733" s="17"/>
      <c r="D3733" s="17"/>
      <c r="K3733" s="20">
        <v>29417.89</v>
      </c>
      <c r="L3733" s="20"/>
      <c r="M3733" s="20"/>
      <c r="N3733" s="20"/>
    </row>
    <row r="3734" spans="1:14" x14ac:dyDescent="0.2">
      <c r="A3734" s="17">
        <v>76757.17</v>
      </c>
      <c r="B3734" s="17"/>
      <c r="C3734" s="17"/>
      <c r="D3734" s="17"/>
      <c r="K3734" s="20">
        <v>29835.22</v>
      </c>
      <c r="L3734" s="20"/>
      <c r="M3734" s="20"/>
      <c r="N3734" s="20"/>
    </row>
    <row r="3735" spans="1:14" x14ac:dyDescent="0.2">
      <c r="A3735" s="17">
        <v>123181.7</v>
      </c>
      <c r="B3735" s="17"/>
      <c r="C3735" s="17"/>
      <c r="D3735" s="17"/>
      <c r="K3735" s="20">
        <v>75749.47</v>
      </c>
      <c r="L3735" s="20"/>
      <c r="M3735" s="20"/>
      <c r="N3735" s="20"/>
    </row>
    <row r="3736" spans="1:14" x14ac:dyDescent="0.2">
      <c r="A3736" s="17">
        <v>70239.679999999993</v>
      </c>
      <c r="B3736" s="17"/>
      <c r="C3736" s="17"/>
      <c r="D3736" s="17"/>
      <c r="K3736" s="20">
        <v>40565.360000000001</v>
      </c>
      <c r="L3736" s="20"/>
      <c r="M3736" s="20"/>
      <c r="N3736" s="20"/>
    </row>
    <row r="3737" spans="1:14" x14ac:dyDescent="0.2">
      <c r="A3737" s="17">
        <v>66655.69</v>
      </c>
      <c r="B3737" s="17"/>
      <c r="C3737" s="17"/>
      <c r="D3737" s="17"/>
      <c r="K3737" s="20">
        <v>28371.759999999998</v>
      </c>
      <c r="L3737" s="20"/>
      <c r="M3737" s="20"/>
      <c r="N3737" s="20"/>
    </row>
    <row r="3738" spans="1:14" x14ac:dyDescent="0.2">
      <c r="A3738" s="17">
        <v>34717.589999999997</v>
      </c>
      <c r="B3738" s="17"/>
      <c r="C3738" s="17"/>
      <c r="D3738" s="17"/>
      <c r="K3738" s="20">
        <v>34507.519999999997</v>
      </c>
      <c r="L3738" s="20"/>
      <c r="M3738" s="20"/>
      <c r="N3738" s="20"/>
    </row>
    <row r="3739" spans="1:14" x14ac:dyDescent="0.2">
      <c r="A3739" s="17">
        <v>133128.4</v>
      </c>
      <c r="B3739" s="17"/>
      <c r="C3739" s="17"/>
      <c r="D3739" s="17"/>
      <c r="K3739" s="20">
        <v>35915.919999999998</v>
      </c>
      <c r="L3739" s="20"/>
      <c r="M3739" s="20"/>
      <c r="N3739" s="20"/>
    </row>
    <row r="3740" spans="1:14" x14ac:dyDescent="0.2">
      <c r="A3740" s="17">
        <v>88209.11</v>
      </c>
      <c r="B3740" s="17"/>
      <c r="C3740" s="17"/>
      <c r="D3740" s="17"/>
      <c r="K3740" s="20">
        <v>32015.68</v>
      </c>
      <c r="L3740" s="20"/>
      <c r="M3740" s="20"/>
      <c r="N3740" s="20"/>
    </row>
    <row r="3741" spans="1:14" x14ac:dyDescent="0.2">
      <c r="A3741" s="17">
        <v>54700.19</v>
      </c>
      <c r="B3741" s="17"/>
      <c r="C3741" s="17"/>
      <c r="D3741" s="17"/>
      <c r="K3741" s="20">
        <v>48199.98</v>
      </c>
      <c r="L3741" s="20"/>
      <c r="M3741" s="20"/>
      <c r="N3741" s="20"/>
    </row>
    <row r="3742" spans="1:14" x14ac:dyDescent="0.2">
      <c r="A3742" s="17">
        <v>69412.789999999994</v>
      </c>
      <c r="B3742" s="17"/>
      <c r="C3742" s="17"/>
      <c r="D3742" s="17"/>
      <c r="K3742" s="20">
        <v>35262.15</v>
      </c>
      <c r="L3742" s="20"/>
      <c r="M3742" s="20"/>
      <c r="N3742" s="20"/>
    </row>
    <row r="3743" spans="1:14" x14ac:dyDescent="0.2">
      <c r="A3743" s="17">
        <v>87731.5</v>
      </c>
      <c r="B3743" s="17"/>
      <c r="C3743" s="17"/>
      <c r="D3743" s="17"/>
      <c r="K3743" s="20">
        <v>49335.35</v>
      </c>
      <c r="L3743" s="20"/>
      <c r="M3743" s="20"/>
      <c r="N3743" s="20"/>
    </row>
    <row r="3744" spans="1:14" x14ac:dyDescent="0.2">
      <c r="A3744" s="17">
        <v>91433.32</v>
      </c>
      <c r="B3744" s="17"/>
      <c r="C3744" s="17"/>
      <c r="D3744" s="17"/>
      <c r="K3744" s="20">
        <v>31115.11</v>
      </c>
      <c r="L3744" s="20"/>
      <c r="M3744" s="20"/>
      <c r="N3744" s="20"/>
    </row>
    <row r="3745" spans="1:14" x14ac:dyDescent="0.2">
      <c r="A3745" s="17">
        <v>48315.32</v>
      </c>
      <c r="B3745" s="17"/>
      <c r="C3745" s="17"/>
      <c r="D3745" s="17"/>
      <c r="K3745" s="20">
        <v>49411.7</v>
      </c>
      <c r="L3745" s="20"/>
      <c r="M3745" s="20"/>
      <c r="N3745" s="20"/>
    </row>
    <row r="3746" spans="1:14" x14ac:dyDescent="0.2">
      <c r="A3746" s="17">
        <v>51370.75</v>
      </c>
      <c r="B3746" s="17"/>
      <c r="C3746" s="17"/>
      <c r="D3746" s="17"/>
      <c r="K3746" s="20">
        <v>46988.37</v>
      </c>
      <c r="L3746" s="20"/>
      <c r="M3746" s="20"/>
      <c r="N3746" s="20"/>
    </row>
    <row r="3747" spans="1:14" x14ac:dyDescent="0.2">
      <c r="A3747" s="17">
        <v>94604.78</v>
      </c>
      <c r="B3747" s="17"/>
      <c r="C3747" s="17"/>
      <c r="D3747" s="17"/>
      <c r="K3747" s="20">
        <v>42371.13</v>
      </c>
      <c r="L3747" s="20"/>
      <c r="M3747" s="20"/>
      <c r="N3747" s="20"/>
    </row>
    <row r="3748" spans="1:14" x14ac:dyDescent="0.2">
      <c r="A3748" s="17">
        <v>48283.08</v>
      </c>
      <c r="B3748" s="17"/>
      <c r="C3748" s="17"/>
      <c r="D3748" s="17"/>
      <c r="K3748" s="20">
        <v>46763.839999999997</v>
      </c>
      <c r="L3748" s="20"/>
      <c r="M3748" s="20"/>
      <c r="N3748" s="20"/>
    </row>
    <row r="3749" spans="1:14" x14ac:dyDescent="0.2">
      <c r="A3749" s="17">
        <v>51621.120000000003</v>
      </c>
      <c r="B3749" s="17"/>
      <c r="C3749" s="17"/>
      <c r="D3749" s="17"/>
      <c r="K3749" s="20">
        <v>46204.37</v>
      </c>
      <c r="L3749" s="20"/>
      <c r="M3749" s="20"/>
      <c r="N3749" s="20"/>
    </row>
    <row r="3750" spans="1:14" x14ac:dyDescent="0.2">
      <c r="A3750" s="17">
        <v>64246.720000000001</v>
      </c>
      <c r="B3750" s="17"/>
      <c r="C3750" s="17"/>
      <c r="D3750" s="17"/>
      <c r="K3750" s="20">
        <v>38825.46</v>
      </c>
      <c r="L3750" s="20"/>
      <c r="M3750" s="20"/>
      <c r="N3750" s="20"/>
    </row>
    <row r="3751" spans="1:14" x14ac:dyDescent="0.2">
      <c r="A3751" s="17">
        <v>78809.850000000006</v>
      </c>
      <c r="B3751" s="17"/>
      <c r="C3751" s="17"/>
      <c r="D3751" s="17"/>
      <c r="K3751" s="20">
        <v>39704.15</v>
      </c>
      <c r="L3751" s="20"/>
      <c r="M3751" s="20"/>
      <c r="N3751" s="20"/>
    </row>
    <row r="3752" spans="1:14" x14ac:dyDescent="0.2">
      <c r="A3752" s="17">
        <v>75542.399999999994</v>
      </c>
      <c r="B3752" s="17"/>
      <c r="C3752" s="17"/>
      <c r="D3752" s="17"/>
      <c r="K3752" s="20">
        <v>45378.95</v>
      </c>
      <c r="L3752" s="20"/>
      <c r="M3752" s="20"/>
      <c r="N3752" s="20"/>
    </row>
    <row r="3753" spans="1:14" x14ac:dyDescent="0.2">
      <c r="A3753" s="17">
        <v>84848.92</v>
      </c>
      <c r="B3753" s="17"/>
      <c r="C3753" s="17"/>
      <c r="D3753" s="17"/>
      <c r="K3753" s="20">
        <v>50325.17</v>
      </c>
      <c r="L3753" s="20"/>
      <c r="M3753" s="20"/>
      <c r="N3753" s="20"/>
    </row>
    <row r="3754" spans="1:14" x14ac:dyDescent="0.2">
      <c r="A3754" s="17">
        <v>29832.5</v>
      </c>
      <c r="B3754" s="17"/>
      <c r="C3754" s="17"/>
      <c r="D3754" s="17"/>
      <c r="K3754" s="20">
        <v>34799.949999999997</v>
      </c>
      <c r="L3754" s="20"/>
      <c r="M3754" s="20"/>
      <c r="N3754" s="20"/>
    </row>
    <row r="3755" spans="1:14" x14ac:dyDescent="0.2">
      <c r="A3755" s="17">
        <v>101831</v>
      </c>
      <c r="B3755" s="17"/>
      <c r="C3755" s="17"/>
      <c r="D3755" s="17"/>
      <c r="K3755" s="20">
        <v>25898.97</v>
      </c>
      <c r="L3755" s="20"/>
      <c r="M3755" s="20"/>
      <c r="N3755" s="20"/>
    </row>
    <row r="3756" spans="1:14" x14ac:dyDescent="0.2">
      <c r="A3756" s="17">
        <v>68191.8</v>
      </c>
      <c r="B3756" s="17"/>
      <c r="C3756" s="17"/>
      <c r="D3756" s="17"/>
      <c r="K3756" s="20">
        <v>55301.37</v>
      </c>
      <c r="L3756" s="20"/>
      <c r="M3756" s="20"/>
      <c r="N3756" s="20"/>
    </row>
    <row r="3757" spans="1:14" x14ac:dyDescent="0.2">
      <c r="A3757" s="17">
        <v>89942.93</v>
      </c>
      <c r="B3757" s="17"/>
      <c r="C3757" s="17"/>
      <c r="D3757" s="17"/>
      <c r="K3757" s="20">
        <v>35154.36</v>
      </c>
      <c r="L3757" s="20"/>
      <c r="M3757" s="20"/>
      <c r="N3757" s="20"/>
    </row>
    <row r="3758" spans="1:14" x14ac:dyDescent="0.2">
      <c r="A3758" s="17">
        <v>49959.05</v>
      </c>
      <c r="B3758" s="17"/>
      <c r="C3758" s="17"/>
      <c r="D3758" s="17"/>
      <c r="K3758" s="20">
        <v>33327.94</v>
      </c>
      <c r="L3758" s="20"/>
      <c r="M3758" s="20"/>
      <c r="N3758" s="20"/>
    </row>
    <row r="3759" spans="1:14" x14ac:dyDescent="0.2">
      <c r="A3759" s="17">
        <v>77161.59</v>
      </c>
      <c r="B3759" s="17"/>
      <c r="C3759" s="17"/>
      <c r="D3759" s="17"/>
      <c r="K3759" s="20">
        <v>33862.57</v>
      </c>
      <c r="L3759" s="20"/>
      <c r="M3759" s="20"/>
      <c r="N3759" s="20"/>
    </row>
    <row r="3760" spans="1:14" x14ac:dyDescent="0.2">
      <c r="A3760" s="17">
        <v>110887</v>
      </c>
      <c r="B3760" s="17"/>
      <c r="C3760" s="17"/>
      <c r="D3760" s="17"/>
      <c r="K3760" s="20">
        <v>33786.550000000003</v>
      </c>
      <c r="L3760" s="20"/>
      <c r="M3760" s="20"/>
      <c r="N3760" s="20"/>
    </row>
    <row r="3761" spans="1:14" x14ac:dyDescent="0.2">
      <c r="A3761" s="17">
        <v>42834.68</v>
      </c>
      <c r="B3761" s="17"/>
      <c r="C3761" s="17"/>
      <c r="D3761" s="17"/>
      <c r="K3761" s="20">
        <v>38559.68</v>
      </c>
      <c r="L3761" s="20"/>
      <c r="M3761" s="20"/>
      <c r="N3761" s="20"/>
    </row>
    <row r="3762" spans="1:14" x14ac:dyDescent="0.2">
      <c r="A3762" s="17">
        <v>67493.63</v>
      </c>
      <c r="B3762" s="17"/>
      <c r="C3762" s="17"/>
      <c r="D3762" s="17"/>
      <c r="K3762" s="20">
        <v>28726.66</v>
      </c>
      <c r="L3762" s="20"/>
      <c r="M3762" s="20"/>
      <c r="N3762" s="20"/>
    </row>
    <row r="3763" spans="1:14" x14ac:dyDescent="0.2">
      <c r="A3763" s="17">
        <v>64786.82</v>
      </c>
      <c r="B3763" s="17"/>
      <c r="C3763" s="17"/>
      <c r="D3763" s="17"/>
      <c r="K3763" s="20">
        <v>49366.51</v>
      </c>
      <c r="L3763" s="20"/>
      <c r="M3763" s="20"/>
      <c r="N3763" s="20"/>
    </row>
    <row r="3764" spans="1:14" x14ac:dyDescent="0.2">
      <c r="A3764" s="17">
        <v>66744</v>
      </c>
      <c r="B3764" s="17"/>
      <c r="C3764" s="17"/>
      <c r="D3764" s="17"/>
      <c r="K3764" s="20">
        <v>40318.19</v>
      </c>
      <c r="L3764" s="20"/>
      <c r="M3764" s="20"/>
      <c r="N3764" s="20"/>
    </row>
    <row r="3765" spans="1:14" x14ac:dyDescent="0.2">
      <c r="A3765" s="17">
        <v>79039.09</v>
      </c>
      <c r="B3765" s="17"/>
      <c r="C3765" s="17"/>
      <c r="D3765" s="17"/>
      <c r="K3765" s="20">
        <v>28335.72</v>
      </c>
      <c r="L3765" s="20"/>
      <c r="M3765" s="20"/>
      <c r="N3765" s="20"/>
    </row>
    <row r="3766" spans="1:14" x14ac:dyDescent="0.2">
      <c r="A3766" s="17">
        <v>71621.94</v>
      </c>
      <c r="B3766" s="17"/>
      <c r="C3766" s="17"/>
      <c r="D3766" s="17"/>
      <c r="K3766" s="20">
        <v>42341.64</v>
      </c>
      <c r="L3766" s="20"/>
      <c r="M3766" s="20"/>
      <c r="N3766" s="20"/>
    </row>
    <row r="3767" spans="1:14" x14ac:dyDescent="0.2">
      <c r="A3767" s="17">
        <v>24984.43</v>
      </c>
      <c r="B3767" s="17"/>
      <c r="C3767" s="17"/>
      <c r="D3767" s="17"/>
      <c r="K3767" s="20">
        <v>41870.06</v>
      </c>
      <c r="L3767" s="20"/>
      <c r="M3767" s="20"/>
      <c r="N3767" s="20"/>
    </row>
    <row r="3768" spans="1:14" x14ac:dyDescent="0.2">
      <c r="A3768" s="17">
        <v>75256.66</v>
      </c>
      <c r="B3768" s="17"/>
      <c r="C3768" s="17"/>
      <c r="D3768" s="17"/>
      <c r="K3768" s="20">
        <v>42364.89</v>
      </c>
      <c r="L3768" s="20"/>
      <c r="M3768" s="20"/>
      <c r="N3768" s="20"/>
    </row>
    <row r="3769" spans="1:14" x14ac:dyDescent="0.2">
      <c r="A3769" s="17">
        <v>99718.3</v>
      </c>
      <c r="B3769" s="17"/>
      <c r="C3769" s="17"/>
      <c r="D3769" s="17"/>
      <c r="K3769" s="20">
        <v>32291.38</v>
      </c>
      <c r="L3769" s="20"/>
      <c r="M3769" s="20"/>
      <c r="N3769" s="20"/>
    </row>
    <row r="3770" spans="1:14" x14ac:dyDescent="0.2">
      <c r="A3770" s="17">
        <v>48725.81</v>
      </c>
      <c r="B3770" s="17"/>
      <c r="C3770" s="17"/>
      <c r="D3770" s="17"/>
      <c r="K3770" s="20">
        <v>36639.47</v>
      </c>
      <c r="L3770" s="20"/>
      <c r="M3770" s="20"/>
      <c r="N3770" s="20"/>
    </row>
    <row r="3771" spans="1:14" x14ac:dyDescent="0.2">
      <c r="A3771" s="17">
        <v>86218.96</v>
      </c>
      <c r="B3771" s="17"/>
      <c r="C3771" s="17"/>
      <c r="D3771" s="17"/>
      <c r="K3771" s="20">
        <v>33567.550000000003</v>
      </c>
      <c r="L3771" s="20"/>
      <c r="M3771" s="20"/>
      <c r="N3771" s="20"/>
    </row>
    <row r="3772" spans="1:14" x14ac:dyDescent="0.2">
      <c r="A3772" s="17">
        <v>34436.78</v>
      </c>
      <c r="B3772" s="17"/>
      <c r="C3772" s="17"/>
      <c r="D3772" s="17"/>
      <c r="K3772" s="20">
        <v>28727.97</v>
      </c>
      <c r="L3772" s="20"/>
      <c r="M3772" s="20"/>
      <c r="N3772" s="20"/>
    </row>
    <row r="3773" spans="1:14" x14ac:dyDescent="0.2">
      <c r="A3773" s="17">
        <v>42617.61</v>
      </c>
      <c r="B3773" s="17"/>
      <c r="C3773" s="17"/>
      <c r="D3773" s="17"/>
      <c r="K3773" s="20">
        <v>28923.18</v>
      </c>
      <c r="L3773" s="20"/>
      <c r="M3773" s="20"/>
      <c r="N3773" s="20"/>
    </row>
    <row r="3774" spans="1:14" x14ac:dyDescent="0.2">
      <c r="A3774" s="17">
        <v>5859.7879999999996</v>
      </c>
      <c r="B3774" s="17"/>
      <c r="C3774" s="17"/>
      <c r="D3774" s="17"/>
      <c r="K3774" s="20">
        <v>36328.589999999997</v>
      </c>
      <c r="L3774" s="20"/>
      <c r="M3774" s="20"/>
      <c r="N3774" s="20"/>
    </row>
    <row r="3775" spans="1:14" x14ac:dyDescent="0.2">
      <c r="A3775" s="17">
        <v>67158.39</v>
      </c>
      <c r="B3775" s="17"/>
      <c r="C3775" s="17"/>
      <c r="D3775" s="17"/>
      <c r="K3775" s="20">
        <v>42446.01</v>
      </c>
      <c r="L3775" s="20"/>
      <c r="M3775" s="20"/>
      <c r="N3775" s="20"/>
    </row>
    <row r="3776" spans="1:14" x14ac:dyDescent="0.2">
      <c r="A3776" s="17">
        <v>34292.32</v>
      </c>
      <c r="B3776" s="17"/>
      <c r="C3776" s="17"/>
      <c r="D3776" s="17"/>
      <c r="K3776" s="20">
        <v>38257.440000000002</v>
      </c>
      <c r="L3776" s="20"/>
      <c r="M3776" s="20"/>
      <c r="N3776" s="20"/>
    </row>
    <row r="3777" spans="1:14" x14ac:dyDescent="0.2">
      <c r="A3777" s="17">
        <v>103513.4</v>
      </c>
      <c r="B3777" s="17"/>
      <c r="C3777" s="17"/>
      <c r="D3777" s="17"/>
      <c r="K3777" s="20">
        <v>42967.87</v>
      </c>
      <c r="L3777" s="20"/>
      <c r="M3777" s="20"/>
      <c r="N3777" s="20"/>
    </row>
    <row r="3778" spans="1:14" x14ac:dyDescent="0.2">
      <c r="A3778" s="17">
        <v>62967.72</v>
      </c>
      <c r="B3778" s="17"/>
      <c r="C3778" s="17"/>
      <c r="D3778" s="17"/>
      <c r="K3778" s="20">
        <v>32291.51</v>
      </c>
      <c r="L3778" s="20"/>
      <c r="M3778" s="20"/>
      <c r="N3778" s="20"/>
    </row>
    <row r="3779" spans="1:14" x14ac:dyDescent="0.2">
      <c r="A3779" s="17">
        <v>111642.9</v>
      </c>
      <c r="B3779" s="17"/>
      <c r="C3779" s="17"/>
      <c r="D3779" s="17"/>
      <c r="K3779" s="20">
        <v>37103.89</v>
      </c>
      <c r="L3779" s="20"/>
      <c r="M3779" s="20"/>
      <c r="N3779" s="20"/>
    </row>
    <row r="3780" spans="1:14" x14ac:dyDescent="0.2">
      <c r="A3780" s="17">
        <v>45368.94</v>
      </c>
      <c r="B3780" s="17"/>
      <c r="C3780" s="17"/>
      <c r="D3780" s="17"/>
      <c r="K3780" s="20">
        <v>19731.830000000002</v>
      </c>
      <c r="L3780" s="20"/>
      <c r="M3780" s="20"/>
      <c r="N3780" s="20"/>
    </row>
    <row r="3781" spans="1:14" x14ac:dyDescent="0.2">
      <c r="A3781" s="17">
        <v>113677.8</v>
      </c>
      <c r="B3781" s="17"/>
      <c r="C3781" s="17"/>
      <c r="D3781" s="17"/>
      <c r="K3781" s="20">
        <v>52430.34</v>
      </c>
      <c r="L3781" s="20"/>
      <c r="M3781" s="20"/>
      <c r="N3781" s="20"/>
    </row>
    <row r="3782" spans="1:14" x14ac:dyDescent="0.2">
      <c r="A3782" s="17">
        <v>55386.63</v>
      </c>
      <c r="B3782" s="17"/>
      <c r="C3782" s="17"/>
      <c r="D3782" s="17"/>
      <c r="K3782" s="20">
        <v>46143.88</v>
      </c>
      <c r="L3782" s="20"/>
      <c r="M3782" s="20"/>
      <c r="N3782" s="20"/>
    </row>
    <row r="3783" spans="1:14" x14ac:dyDescent="0.2">
      <c r="A3783" s="17">
        <v>24991.14</v>
      </c>
      <c r="B3783" s="17"/>
      <c r="C3783" s="17"/>
      <c r="D3783" s="17"/>
      <c r="K3783" s="20">
        <v>43462.48</v>
      </c>
      <c r="L3783" s="20"/>
      <c r="M3783" s="20"/>
      <c r="N3783" s="20"/>
    </row>
    <row r="3784" spans="1:14" x14ac:dyDescent="0.2">
      <c r="A3784" s="17">
        <v>44847.54</v>
      </c>
      <c r="B3784" s="17"/>
      <c r="C3784" s="17"/>
      <c r="D3784" s="17"/>
      <c r="K3784" s="20">
        <v>34348.839999999997</v>
      </c>
      <c r="L3784" s="20"/>
      <c r="M3784" s="20"/>
      <c r="N3784" s="20"/>
    </row>
    <row r="3785" spans="1:14" x14ac:dyDescent="0.2">
      <c r="A3785" s="17">
        <v>80832.820000000007</v>
      </c>
      <c r="B3785" s="17"/>
      <c r="C3785" s="17"/>
      <c r="D3785" s="17"/>
      <c r="K3785" s="20">
        <v>35672.019999999997</v>
      </c>
      <c r="L3785" s="20"/>
      <c r="M3785" s="20"/>
      <c r="N3785" s="20"/>
    </row>
    <row r="3786" spans="1:14" x14ac:dyDescent="0.2">
      <c r="A3786" s="17">
        <v>66437.289999999994</v>
      </c>
      <c r="B3786" s="17"/>
      <c r="C3786" s="17"/>
      <c r="D3786" s="17"/>
      <c r="K3786" s="20">
        <v>37407.24</v>
      </c>
      <c r="L3786" s="20"/>
      <c r="M3786" s="20"/>
      <c r="N3786" s="20"/>
    </row>
    <row r="3787" spans="1:14" x14ac:dyDescent="0.2">
      <c r="A3787" s="17">
        <v>68006.95</v>
      </c>
      <c r="B3787" s="17"/>
      <c r="C3787" s="17"/>
      <c r="D3787" s="17"/>
      <c r="K3787" s="20">
        <v>51154.720000000001</v>
      </c>
      <c r="L3787" s="20"/>
      <c r="M3787" s="20"/>
      <c r="N3787" s="20"/>
    </row>
    <row r="3788" spans="1:14" x14ac:dyDescent="0.2">
      <c r="A3788" s="17">
        <v>58097.29</v>
      </c>
      <c r="B3788" s="17"/>
      <c r="C3788" s="17"/>
      <c r="D3788" s="17"/>
      <c r="K3788" s="20">
        <v>39240.25</v>
      </c>
      <c r="L3788" s="20"/>
      <c r="M3788" s="20"/>
      <c r="N3788" s="20"/>
    </row>
    <row r="3789" spans="1:14" x14ac:dyDescent="0.2">
      <c r="A3789" s="17">
        <v>45073.33</v>
      </c>
      <c r="B3789" s="17"/>
      <c r="C3789" s="17"/>
      <c r="D3789" s="17"/>
      <c r="K3789" s="20">
        <v>39769.730000000003</v>
      </c>
      <c r="L3789" s="20"/>
      <c r="M3789" s="20"/>
      <c r="N3789" s="20"/>
    </row>
    <row r="3790" spans="1:14" x14ac:dyDescent="0.2">
      <c r="A3790" s="17">
        <v>102822.3</v>
      </c>
      <c r="B3790" s="17"/>
      <c r="C3790" s="17"/>
      <c r="D3790" s="17"/>
      <c r="K3790" s="20">
        <v>22653.1</v>
      </c>
      <c r="L3790" s="20"/>
      <c r="M3790" s="20"/>
      <c r="N3790" s="20"/>
    </row>
    <row r="3791" spans="1:14" x14ac:dyDescent="0.2">
      <c r="A3791" s="17">
        <v>61990.559999999998</v>
      </c>
      <c r="B3791" s="17"/>
      <c r="C3791" s="17"/>
      <c r="D3791" s="17"/>
      <c r="K3791" s="20">
        <v>33525.85</v>
      </c>
      <c r="L3791" s="20"/>
      <c r="M3791" s="20"/>
      <c r="N3791" s="20"/>
    </row>
    <row r="3792" spans="1:14" x14ac:dyDescent="0.2">
      <c r="A3792" s="17">
        <v>41655.75</v>
      </c>
      <c r="B3792" s="17"/>
      <c r="C3792" s="17"/>
      <c r="D3792" s="17"/>
      <c r="K3792" s="20">
        <v>35431.47</v>
      </c>
      <c r="L3792" s="20"/>
      <c r="M3792" s="20"/>
      <c r="N3792" s="20"/>
    </row>
    <row r="3793" spans="1:14" x14ac:dyDescent="0.2">
      <c r="A3793" s="17">
        <v>65328.83</v>
      </c>
      <c r="B3793" s="17"/>
      <c r="C3793" s="17"/>
      <c r="D3793" s="17"/>
      <c r="K3793" s="20">
        <v>37441.93</v>
      </c>
      <c r="L3793" s="20"/>
      <c r="M3793" s="20"/>
      <c r="N3793" s="20"/>
    </row>
    <row r="3794" spans="1:14" x14ac:dyDescent="0.2">
      <c r="A3794" s="17">
        <v>99023.58</v>
      </c>
      <c r="B3794" s="17"/>
      <c r="C3794" s="17"/>
      <c r="D3794" s="17"/>
      <c r="K3794" s="20">
        <v>114120.2</v>
      </c>
      <c r="L3794" s="20"/>
      <c r="M3794" s="20"/>
      <c r="N3794" s="20"/>
    </row>
    <row r="3795" spans="1:14" x14ac:dyDescent="0.2">
      <c r="A3795" s="17">
        <v>58273.21</v>
      </c>
      <c r="B3795" s="17"/>
      <c r="C3795" s="17"/>
      <c r="D3795" s="17"/>
      <c r="K3795" s="20">
        <v>47063.55</v>
      </c>
      <c r="L3795" s="20"/>
      <c r="M3795" s="20"/>
      <c r="N3795" s="20"/>
    </row>
    <row r="3796" spans="1:14" x14ac:dyDescent="0.2">
      <c r="A3796" s="17">
        <v>50623.19</v>
      </c>
      <c r="B3796" s="17"/>
      <c r="C3796" s="17"/>
      <c r="D3796" s="17"/>
      <c r="K3796" s="20">
        <v>45212.74</v>
      </c>
      <c r="L3796" s="20"/>
      <c r="M3796" s="20"/>
      <c r="N3796" s="20"/>
    </row>
    <row r="3797" spans="1:14" x14ac:dyDescent="0.2">
      <c r="A3797" s="17">
        <v>49761.38</v>
      </c>
      <c r="B3797" s="17"/>
      <c r="C3797" s="17"/>
      <c r="D3797" s="17"/>
      <c r="K3797" s="20">
        <v>58342.96</v>
      </c>
      <c r="L3797" s="20"/>
      <c r="M3797" s="20"/>
      <c r="N3797" s="20"/>
    </row>
    <row r="3798" spans="1:14" x14ac:dyDescent="0.2">
      <c r="A3798" s="17">
        <v>16276.87</v>
      </c>
      <c r="B3798" s="17"/>
      <c r="C3798" s="17"/>
      <c r="D3798" s="17"/>
      <c r="K3798" s="20">
        <v>32928.639999999999</v>
      </c>
      <c r="L3798" s="20"/>
      <c r="M3798" s="20"/>
      <c r="N3798" s="20"/>
    </row>
    <row r="3799" spans="1:14" x14ac:dyDescent="0.2">
      <c r="A3799" s="17">
        <v>66435.66</v>
      </c>
      <c r="B3799" s="17"/>
      <c r="C3799" s="17"/>
      <c r="D3799" s="17"/>
      <c r="K3799" s="20">
        <v>46456.800000000003</v>
      </c>
      <c r="L3799" s="20"/>
      <c r="M3799" s="20"/>
      <c r="N3799" s="20"/>
    </row>
    <row r="3800" spans="1:14" x14ac:dyDescent="0.2">
      <c r="A3800" s="17">
        <v>62834.239999999998</v>
      </c>
      <c r="B3800" s="17"/>
      <c r="C3800" s="17"/>
      <c r="D3800" s="17"/>
      <c r="K3800" s="20">
        <v>40137.769999999997</v>
      </c>
      <c r="L3800" s="20"/>
      <c r="M3800" s="20"/>
      <c r="N3800" s="20"/>
    </row>
    <row r="3801" spans="1:14" x14ac:dyDescent="0.2">
      <c r="A3801" s="17">
        <v>36621.31</v>
      </c>
      <c r="B3801" s="17"/>
      <c r="C3801" s="17"/>
      <c r="D3801" s="17"/>
      <c r="K3801" s="20">
        <v>101078.9</v>
      </c>
      <c r="L3801" s="20"/>
      <c r="M3801" s="20"/>
      <c r="N3801" s="20"/>
    </row>
    <row r="3802" spans="1:14" x14ac:dyDescent="0.2">
      <c r="A3802" s="17">
        <v>52081</v>
      </c>
      <c r="B3802" s="17"/>
      <c r="C3802" s="17"/>
      <c r="D3802" s="17"/>
      <c r="K3802" s="20">
        <v>53898</v>
      </c>
      <c r="L3802" s="20"/>
      <c r="M3802" s="20"/>
      <c r="N3802" s="20"/>
    </row>
    <row r="3803" spans="1:14" x14ac:dyDescent="0.2">
      <c r="A3803" s="17">
        <v>49260.6</v>
      </c>
      <c r="B3803" s="17"/>
      <c r="C3803" s="17"/>
      <c r="D3803" s="17"/>
      <c r="K3803" s="20">
        <v>46452.160000000003</v>
      </c>
      <c r="L3803" s="20"/>
      <c r="M3803" s="20"/>
      <c r="N3803" s="20"/>
    </row>
    <row r="3804" spans="1:14" x14ac:dyDescent="0.2">
      <c r="A3804" s="17">
        <v>58000.76</v>
      </c>
      <c r="B3804" s="17"/>
      <c r="C3804" s="17"/>
      <c r="D3804" s="17"/>
      <c r="K3804" s="20">
        <v>39585.589999999997</v>
      </c>
      <c r="L3804" s="20"/>
      <c r="M3804" s="20"/>
      <c r="N3804" s="20"/>
    </row>
    <row r="3805" spans="1:14" x14ac:dyDescent="0.2">
      <c r="A3805" s="17">
        <v>45453.599999999999</v>
      </c>
      <c r="B3805" s="17"/>
      <c r="C3805" s="17"/>
      <c r="D3805" s="17"/>
      <c r="K3805" s="20">
        <v>35274.769999999997</v>
      </c>
      <c r="L3805" s="20"/>
      <c r="M3805" s="20"/>
      <c r="N3805" s="20"/>
    </row>
    <row r="3806" spans="1:14" x14ac:dyDescent="0.2">
      <c r="A3806" s="17">
        <v>63186.19</v>
      </c>
      <c r="B3806" s="17"/>
      <c r="C3806" s="17"/>
      <c r="D3806" s="17"/>
      <c r="K3806" s="20">
        <v>60228.82</v>
      </c>
      <c r="L3806" s="20"/>
      <c r="M3806" s="20"/>
      <c r="N3806" s="20"/>
    </row>
    <row r="3807" spans="1:14" x14ac:dyDescent="0.2">
      <c r="A3807" s="17">
        <v>65477.29</v>
      </c>
      <c r="B3807" s="17"/>
      <c r="C3807" s="17"/>
      <c r="D3807" s="17"/>
      <c r="K3807" s="20">
        <v>33500.910000000003</v>
      </c>
      <c r="L3807" s="20"/>
      <c r="M3807" s="20"/>
      <c r="N3807" s="20"/>
    </row>
    <row r="3808" spans="1:14" x14ac:dyDescent="0.2">
      <c r="A3808" s="17">
        <v>57154.18</v>
      </c>
      <c r="B3808" s="17"/>
      <c r="C3808" s="17"/>
      <c r="D3808" s="17"/>
      <c r="K3808" s="20">
        <v>46824.91</v>
      </c>
      <c r="L3808" s="20"/>
      <c r="M3808" s="20"/>
      <c r="N3808" s="20"/>
    </row>
    <row r="3809" spans="1:14" x14ac:dyDescent="0.2">
      <c r="A3809" s="17">
        <v>31581.96</v>
      </c>
      <c r="B3809" s="17"/>
      <c r="C3809" s="17"/>
      <c r="D3809" s="17"/>
      <c r="K3809" s="20">
        <v>52959.38</v>
      </c>
      <c r="L3809" s="20"/>
      <c r="M3809" s="20"/>
      <c r="N3809" s="20"/>
    </row>
    <row r="3810" spans="1:14" x14ac:dyDescent="0.2">
      <c r="A3810" s="17">
        <v>90271.6</v>
      </c>
      <c r="B3810" s="17"/>
      <c r="C3810" s="17"/>
      <c r="D3810" s="17"/>
      <c r="K3810" s="20">
        <v>27194</v>
      </c>
      <c r="L3810" s="20"/>
      <c r="M3810" s="20"/>
      <c r="N3810" s="20"/>
    </row>
    <row r="3811" spans="1:14" x14ac:dyDescent="0.2">
      <c r="A3811" s="17">
        <v>52923.15</v>
      </c>
      <c r="B3811" s="17"/>
      <c r="C3811" s="17"/>
      <c r="D3811" s="17"/>
      <c r="K3811" s="20">
        <v>32104.13</v>
      </c>
      <c r="L3811" s="20"/>
      <c r="M3811" s="20"/>
      <c r="N3811" s="20"/>
    </row>
    <row r="3812" spans="1:14" x14ac:dyDescent="0.2">
      <c r="A3812" s="17">
        <v>64075.33</v>
      </c>
      <c r="B3812" s="17"/>
      <c r="C3812" s="17"/>
      <c r="D3812" s="17"/>
      <c r="K3812" s="20">
        <v>53616.35</v>
      </c>
      <c r="L3812" s="20"/>
      <c r="M3812" s="20"/>
      <c r="N3812" s="20"/>
    </row>
    <row r="3813" spans="1:14" x14ac:dyDescent="0.2">
      <c r="A3813" s="17">
        <v>36304.81</v>
      </c>
      <c r="B3813" s="17"/>
      <c r="C3813" s="17"/>
      <c r="D3813" s="17"/>
      <c r="K3813" s="20">
        <v>37974.89</v>
      </c>
      <c r="L3813" s="20"/>
      <c r="M3813" s="20"/>
      <c r="N3813" s="20"/>
    </row>
    <row r="3814" spans="1:14" x14ac:dyDescent="0.2">
      <c r="A3814" s="17">
        <v>84528.29</v>
      </c>
      <c r="B3814" s="17"/>
      <c r="C3814" s="17"/>
      <c r="D3814" s="17"/>
      <c r="K3814" s="20">
        <v>40153.89</v>
      </c>
      <c r="L3814" s="20"/>
      <c r="M3814" s="20"/>
      <c r="N3814" s="20"/>
    </row>
    <row r="3815" spans="1:14" x14ac:dyDescent="0.2">
      <c r="A3815" s="17">
        <v>77211.33</v>
      </c>
      <c r="B3815" s="17"/>
      <c r="C3815" s="17"/>
      <c r="D3815" s="17"/>
      <c r="K3815" s="20">
        <v>62255.47</v>
      </c>
      <c r="L3815" s="20"/>
      <c r="M3815" s="20"/>
      <c r="N3815" s="20"/>
    </row>
    <row r="3816" spans="1:14" x14ac:dyDescent="0.2">
      <c r="A3816" s="17">
        <v>63983.63</v>
      </c>
      <c r="B3816" s="17"/>
      <c r="C3816" s="17"/>
      <c r="D3816" s="17"/>
      <c r="K3816" s="20">
        <v>44099.61</v>
      </c>
      <c r="L3816" s="20"/>
      <c r="M3816" s="20"/>
      <c r="N3816" s="20"/>
    </row>
    <row r="3817" spans="1:14" x14ac:dyDescent="0.2">
      <c r="A3817" s="17">
        <v>85722.65</v>
      </c>
      <c r="B3817" s="17"/>
      <c r="C3817" s="17"/>
      <c r="D3817" s="17"/>
      <c r="K3817" s="20">
        <v>48556.75</v>
      </c>
      <c r="L3817" s="20"/>
      <c r="M3817" s="20"/>
      <c r="N3817" s="20"/>
    </row>
    <row r="3818" spans="1:14" x14ac:dyDescent="0.2">
      <c r="A3818" s="17">
        <v>22962.79</v>
      </c>
      <c r="B3818" s="17"/>
      <c r="C3818" s="17"/>
      <c r="D3818" s="17"/>
      <c r="K3818" s="20">
        <v>41830.65</v>
      </c>
      <c r="L3818" s="20"/>
      <c r="M3818" s="20"/>
      <c r="N3818" s="20"/>
    </row>
    <row r="3819" spans="1:14" x14ac:dyDescent="0.2">
      <c r="A3819" s="17">
        <v>106617.60000000001</v>
      </c>
      <c r="B3819" s="17"/>
      <c r="C3819" s="17"/>
      <c r="D3819" s="17"/>
      <c r="K3819" s="20">
        <v>44953.47</v>
      </c>
      <c r="L3819" s="20"/>
      <c r="M3819" s="20"/>
      <c r="N3819" s="20"/>
    </row>
    <row r="3820" spans="1:14" x14ac:dyDescent="0.2">
      <c r="A3820" s="17">
        <v>137052.1</v>
      </c>
      <c r="B3820" s="17"/>
      <c r="C3820" s="17"/>
      <c r="D3820" s="17"/>
      <c r="K3820" s="20">
        <v>50754.879999999997</v>
      </c>
      <c r="L3820" s="20"/>
      <c r="M3820" s="20"/>
      <c r="N3820" s="20"/>
    </row>
    <row r="3821" spans="1:14" x14ac:dyDescent="0.2">
      <c r="A3821" s="17">
        <v>44401.04</v>
      </c>
      <c r="B3821" s="17"/>
      <c r="C3821" s="17"/>
      <c r="D3821" s="17"/>
      <c r="K3821" s="20">
        <v>40964.370000000003</v>
      </c>
      <c r="L3821" s="20"/>
      <c r="M3821" s="20"/>
      <c r="N3821" s="20"/>
    </row>
    <row r="3822" spans="1:14" x14ac:dyDescent="0.2">
      <c r="A3822" s="17">
        <v>50559.61</v>
      </c>
      <c r="B3822" s="17"/>
      <c r="C3822" s="17"/>
      <c r="D3822" s="17"/>
      <c r="K3822" s="20">
        <v>37389.26</v>
      </c>
      <c r="L3822" s="20"/>
      <c r="M3822" s="20"/>
      <c r="N3822" s="20"/>
    </row>
    <row r="3823" spans="1:14" x14ac:dyDescent="0.2">
      <c r="A3823" s="17">
        <v>76010.92</v>
      </c>
      <c r="B3823" s="17"/>
      <c r="C3823" s="17"/>
      <c r="D3823" s="17"/>
      <c r="K3823" s="20">
        <v>38316.36</v>
      </c>
      <c r="L3823" s="20"/>
      <c r="M3823" s="20"/>
      <c r="N3823" s="20"/>
    </row>
    <row r="3824" spans="1:14" x14ac:dyDescent="0.2">
      <c r="A3824" s="17">
        <v>69431.070000000007</v>
      </c>
      <c r="B3824" s="17"/>
      <c r="C3824" s="17"/>
      <c r="D3824" s="17"/>
      <c r="K3824" s="20">
        <v>53971</v>
      </c>
      <c r="L3824" s="20"/>
      <c r="M3824" s="20"/>
      <c r="N3824" s="20"/>
    </row>
    <row r="3825" spans="1:14" x14ac:dyDescent="0.2">
      <c r="A3825" s="17">
        <v>57894</v>
      </c>
      <c r="B3825" s="17"/>
      <c r="C3825" s="17"/>
      <c r="D3825" s="17"/>
      <c r="K3825" s="20">
        <v>39784.129999999997</v>
      </c>
      <c r="L3825" s="20"/>
      <c r="M3825" s="20"/>
      <c r="N3825" s="20"/>
    </row>
    <row r="3826" spans="1:14" x14ac:dyDescent="0.2">
      <c r="A3826" s="17">
        <v>97124.4</v>
      </c>
      <c r="B3826" s="17"/>
      <c r="C3826" s="17"/>
      <c r="D3826" s="17"/>
      <c r="K3826" s="20">
        <v>46978.5</v>
      </c>
      <c r="L3826" s="20"/>
      <c r="M3826" s="20"/>
      <c r="N3826" s="20"/>
    </row>
    <row r="3827" spans="1:14" x14ac:dyDescent="0.2">
      <c r="A3827" s="17">
        <v>43692.31</v>
      </c>
      <c r="B3827" s="17"/>
      <c r="C3827" s="17"/>
      <c r="D3827" s="17"/>
      <c r="K3827" s="20">
        <v>34082.9</v>
      </c>
      <c r="L3827" s="20"/>
      <c r="M3827" s="20"/>
      <c r="N3827" s="20"/>
    </row>
    <row r="3828" spans="1:14" x14ac:dyDescent="0.2">
      <c r="A3828" s="17">
        <v>51410</v>
      </c>
      <c r="B3828" s="17"/>
      <c r="C3828" s="17"/>
      <c r="D3828" s="17"/>
      <c r="K3828" s="20">
        <v>57412.9</v>
      </c>
      <c r="L3828" s="20"/>
      <c r="M3828" s="20"/>
      <c r="N3828" s="20"/>
    </row>
    <row r="3829" spans="1:14" x14ac:dyDescent="0.2">
      <c r="A3829" s="17">
        <v>55323.03</v>
      </c>
      <c r="B3829" s="17"/>
      <c r="C3829" s="17"/>
      <c r="D3829" s="17"/>
      <c r="K3829" s="20">
        <v>37937.769999999997</v>
      </c>
      <c r="L3829" s="20"/>
      <c r="M3829" s="20"/>
      <c r="N3829" s="20"/>
    </row>
    <row r="3830" spans="1:14" x14ac:dyDescent="0.2">
      <c r="A3830" s="17">
        <v>66697.039999999994</v>
      </c>
      <c r="B3830" s="17"/>
      <c r="C3830" s="17"/>
      <c r="D3830" s="17"/>
      <c r="K3830" s="20">
        <v>51120.05</v>
      </c>
      <c r="L3830" s="20"/>
      <c r="M3830" s="20"/>
      <c r="N3830" s="20"/>
    </row>
    <row r="3831" spans="1:14" x14ac:dyDescent="0.2">
      <c r="A3831" s="17">
        <v>40278.57</v>
      </c>
      <c r="B3831" s="17"/>
      <c r="C3831" s="17"/>
      <c r="D3831" s="17"/>
      <c r="K3831" s="20">
        <v>39725.379999999997</v>
      </c>
      <c r="L3831" s="20"/>
      <c r="M3831" s="20"/>
      <c r="N3831" s="20"/>
    </row>
    <row r="3832" spans="1:14" x14ac:dyDescent="0.2">
      <c r="A3832" s="17">
        <v>17562.7</v>
      </c>
      <c r="B3832" s="17"/>
      <c r="C3832" s="17"/>
      <c r="D3832" s="17"/>
      <c r="K3832" s="20">
        <v>59735.44</v>
      </c>
      <c r="L3832" s="20"/>
      <c r="M3832" s="20"/>
      <c r="N3832" s="20"/>
    </row>
    <row r="3833" spans="1:14" x14ac:dyDescent="0.2">
      <c r="A3833" s="17">
        <v>44579.05</v>
      </c>
      <c r="B3833" s="17"/>
      <c r="C3833" s="17"/>
      <c r="D3833" s="17"/>
      <c r="K3833" s="20">
        <v>44995.68</v>
      </c>
      <c r="L3833" s="20"/>
      <c r="M3833" s="20"/>
      <c r="N3833" s="20"/>
    </row>
    <row r="3834" spans="1:14" x14ac:dyDescent="0.2">
      <c r="A3834" s="17">
        <v>43323.47</v>
      </c>
      <c r="B3834" s="17"/>
      <c r="C3834" s="17"/>
      <c r="D3834" s="17"/>
      <c r="K3834" s="20">
        <v>53219.05</v>
      </c>
      <c r="L3834" s="20"/>
      <c r="M3834" s="20"/>
      <c r="N3834" s="20"/>
    </row>
    <row r="3835" spans="1:14" x14ac:dyDescent="0.2">
      <c r="A3835" s="17">
        <v>62175.72</v>
      </c>
      <c r="B3835" s="17"/>
      <c r="C3835" s="17"/>
      <c r="D3835" s="17"/>
      <c r="K3835" s="20">
        <v>46304.84</v>
      </c>
      <c r="L3835" s="20"/>
      <c r="M3835" s="20"/>
      <c r="N3835" s="20"/>
    </row>
    <row r="3836" spans="1:14" x14ac:dyDescent="0.2">
      <c r="A3836" s="17">
        <v>13298.78</v>
      </c>
      <c r="B3836" s="17"/>
      <c r="C3836" s="17"/>
      <c r="D3836" s="17"/>
      <c r="K3836" s="20">
        <v>47370.52</v>
      </c>
      <c r="L3836" s="20"/>
      <c r="M3836" s="20"/>
      <c r="N3836" s="20"/>
    </row>
    <row r="3837" spans="1:14" x14ac:dyDescent="0.2">
      <c r="A3837" s="17">
        <v>46096.08</v>
      </c>
      <c r="B3837" s="17"/>
      <c r="C3837" s="17"/>
      <c r="D3837" s="17"/>
      <c r="K3837" s="20">
        <v>27255.69</v>
      </c>
      <c r="L3837" s="20"/>
      <c r="M3837" s="20"/>
      <c r="N3837" s="20"/>
    </row>
    <row r="3838" spans="1:14" x14ac:dyDescent="0.2">
      <c r="A3838" s="17">
        <v>75713.710000000006</v>
      </c>
      <c r="B3838" s="17"/>
      <c r="C3838" s="17"/>
      <c r="D3838" s="17"/>
      <c r="K3838" s="20">
        <v>41970.19</v>
      </c>
      <c r="L3838" s="20"/>
      <c r="M3838" s="20"/>
      <c r="N3838" s="20"/>
    </row>
    <row r="3839" spans="1:14" x14ac:dyDescent="0.2">
      <c r="A3839" s="17">
        <v>126911</v>
      </c>
      <c r="B3839" s="17"/>
      <c r="C3839" s="17"/>
      <c r="D3839" s="17"/>
      <c r="K3839" s="20">
        <v>32222.78</v>
      </c>
      <c r="L3839" s="20"/>
      <c r="M3839" s="20"/>
      <c r="N3839" s="20"/>
    </row>
    <row r="3840" spans="1:14" x14ac:dyDescent="0.2">
      <c r="A3840" s="17">
        <v>51392.86</v>
      </c>
      <c r="B3840" s="17"/>
      <c r="C3840" s="17"/>
      <c r="D3840" s="17"/>
      <c r="K3840" s="20">
        <v>48509.89</v>
      </c>
      <c r="L3840" s="20"/>
      <c r="M3840" s="20"/>
      <c r="N3840" s="20"/>
    </row>
    <row r="3841" spans="1:14" x14ac:dyDescent="0.2">
      <c r="A3841" s="17">
        <v>80258.149999999994</v>
      </c>
      <c r="B3841" s="17"/>
      <c r="C3841" s="17"/>
      <c r="D3841" s="17"/>
      <c r="K3841" s="20">
        <v>44728.57</v>
      </c>
      <c r="L3841" s="20"/>
      <c r="M3841" s="20"/>
      <c r="N3841" s="20"/>
    </row>
    <row r="3842" spans="1:14" x14ac:dyDescent="0.2">
      <c r="A3842" s="17">
        <v>29809.14</v>
      </c>
      <c r="B3842" s="17"/>
      <c r="C3842" s="17"/>
      <c r="D3842" s="17"/>
      <c r="K3842" s="20">
        <v>34672.15</v>
      </c>
      <c r="L3842" s="20"/>
      <c r="M3842" s="20"/>
      <c r="N3842" s="20"/>
    </row>
    <row r="3843" spans="1:14" x14ac:dyDescent="0.2">
      <c r="A3843" s="17">
        <v>92908.63</v>
      </c>
      <c r="B3843" s="17"/>
      <c r="C3843" s="17"/>
      <c r="D3843" s="17"/>
      <c r="K3843" s="20">
        <v>56085.45</v>
      </c>
      <c r="L3843" s="20"/>
      <c r="M3843" s="20"/>
      <c r="N3843" s="20"/>
    </row>
    <row r="3844" spans="1:14" x14ac:dyDescent="0.2">
      <c r="A3844" s="17">
        <v>28196.19</v>
      </c>
      <c r="B3844" s="17"/>
      <c r="C3844" s="17"/>
      <c r="D3844" s="17"/>
      <c r="K3844" s="20">
        <v>29733.9</v>
      </c>
      <c r="L3844" s="20"/>
      <c r="M3844" s="20"/>
      <c r="N3844" s="20"/>
    </row>
    <row r="3845" spans="1:14" x14ac:dyDescent="0.2">
      <c r="A3845" s="17">
        <v>82950.28</v>
      </c>
      <c r="B3845" s="17"/>
      <c r="C3845" s="17"/>
      <c r="D3845" s="17"/>
      <c r="K3845" s="20">
        <v>54832.83</v>
      </c>
      <c r="L3845" s="20"/>
      <c r="M3845" s="20"/>
      <c r="N3845" s="20"/>
    </row>
    <row r="3846" spans="1:14" x14ac:dyDescent="0.2">
      <c r="A3846" s="17">
        <v>43243.02</v>
      </c>
      <c r="B3846" s="17"/>
      <c r="C3846" s="17"/>
      <c r="D3846" s="17"/>
      <c r="K3846" s="20">
        <v>43732.58</v>
      </c>
      <c r="L3846" s="20"/>
      <c r="M3846" s="20"/>
      <c r="N3846" s="20"/>
    </row>
    <row r="3847" spans="1:14" x14ac:dyDescent="0.2">
      <c r="A3847" s="17">
        <v>86985.76</v>
      </c>
      <c r="B3847" s="17"/>
      <c r="C3847" s="17"/>
      <c r="D3847" s="17"/>
      <c r="K3847" s="20">
        <v>39555.410000000003</v>
      </c>
      <c r="L3847" s="20"/>
      <c r="M3847" s="20"/>
      <c r="N3847" s="20"/>
    </row>
    <row r="3848" spans="1:14" x14ac:dyDescent="0.2">
      <c r="A3848" s="17">
        <v>57243.8</v>
      </c>
      <c r="B3848" s="17"/>
      <c r="C3848" s="17"/>
      <c r="D3848" s="17"/>
      <c r="K3848" s="20">
        <v>45068.28</v>
      </c>
      <c r="L3848" s="20"/>
      <c r="M3848" s="20"/>
      <c r="N3848" s="20"/>
    </row>
    <row r="3849" spans="1:14" x14ac:dyDescent="0.2">
      <c r="A3849" s="17">
        <v>155142.1</v>
      </c>
      <c r="B3849" s="17"/>
      <c r="C3849" s="17"/>
      <c r="D3849" s="17"/>
      <c r="K3849" s="20">
        <v>54135.51</v>
      </c>
      <c r="L3849" s="20"/>
      <c r="M3849" s="20"/>
      <c r="N3849" s="20"/>
    </row>
    <row r="3850" spans="1:14" x14ac:dyDescent="0.2">
      <c r="A3850" s="17">
        <v>99465.49</v>
      </c>
      <c r="B3850" s="17"/>
      <c r="C3850" s="17"/>
      <c r="D3850" s="17"/>
      <c r="K3850" s="20">
        <v>31163.14</v>
      </c>
      <c r="L3850" s="20"/>
      <c r="M3850" s="20"/>
      <c r="N3850" s="20"/>
    </row>
    <row r="3851" spans="1:14" x14ac:dyDescent="0.2">
      <c r="A3851" s="17">
        <v>52757.13</v>
      </c>
      <c r="B3851" s="17"/>
      <c r="C3851" s="17"/>
      <c r="D3851" s="17"/>
      <c r="K3851" s="20">
        <v>41084.17</v>
      </c>
      <c r="L3851" s="20"/>
      <c r="M3851" s="20"/>
      <c r="N3851" s="20"/>
    </row>
    <row r="3852" spans="1:14" x14ac:dyDescent="0.2">
      <c r="A3852" s="17">
        <v>54092.82</v>
      </c>
      <c r="B3852" s="17"/>
      <c r="C3852" s="17"/>
      <c r="D3852" s="17"/>
      <c r="K3852" s="20">
        <v>50988.5</v>
      </c>
      <c r="L3852" s="20"/>
      <c r="M3852" s="20"/>
      <c r="N3852" s="20"/>
    </row>
    <row r="3853" spans="1:14" x14ac:dyDescent="0.2">
      <c r="A3853" s="17">
        <v>45667.26</v>
      </c>
      <c r="B3853" s="17"/>
      <c r="C3853" s="17"/>
      <c r="D3853" s="17"/>
      <c r="K3853" s="20">
        <v>34945.040000000001</v>
      </c>
      <c r="L3853" s="20"/>
      <c r="M3853" s="20"/>
      <c r="N3853" s="20"/>
    </row>
    <row r="3854" spans="1:14" x14ac:dyDescent="0.2">
      <c r="A3854" s="17">
        <v>29953.85</v>
      </c>
      <c r="B3854" s="17"/>
      <c r="C3854" s="17"/>
      <c r="D3854" s="17"/>
      <c r="K3854" s="20">
        <v>59807.78</v>
      </c>
      <c r="L3854" s="20"/>
      <c r="M3854" s="20"/>
      <c r="N3854" s="20"/>
    </row>
    <row r="3855" spans="1:14" x14ac:dyDescent="0.2">
      <c r="A3855" s="17">
        <v>36215.54</v>
      </c>
      <c r="B3855" s="17"/>
      <c r="C3855" s="17"/>
      <c r="D3855" s="17"/>
      <c r="K3855" s="20">
        <v>28350.69</v>
      </c>
      <c r="L3855" s="20"/>
      <c r="M3855" s="20"/>
      <c r="N3855" s="20"/>
    </row>
    <row r="3856" spans="1:14" x14ac:dyDescent="0.2">
      <c r="A3856" s="17">
        <v>74587.289999999994</v>
      </c>
      <c r="B3856" s="17"/>
      <c r="C3856" s="17"/>
      <c r="D3856" s="17"/>
      <c r="K3856" s="20">
        <v>37667.9</v>
      </c>
      <c r="L3856" s="20"/>
      <c r="M3856" s="20"/>
      <c r="N3856" s="20"/>
    </row>
    <row r="3857" spans="1:14" x14ac:dyDescent="0.2">
      <c r="A3857" s="17">
        <v>70413.64</v>
      </c>
      <c r="B3857" s="17"/>
      <c r="C3857" s="17"/>
      <c r="D3857" s="17"/>
      <c r="K3857" s="20">
        <v>44406.7</v>
      </c>
      <c r="L3857" s="20"/>
      <c r="M3857" s="20"/>
      <c r="N3857" s="20"/>
    </row>
    <row r="3858" spans="1:14" x14ac:dyDescent="0.2">
      <c r="A3858" s="17">
        <v>67460.75</v>
      </c>
      <c r="B3858" s="17"/>
      <c r="C3858" s="17"/>
      <c r="D3858" s="17"/>
      <c r="K3858" s="20">
        <v>32051.52</v>
      </c>
      <c r="L3858" s="20"/>
      <c r="M3858" s="20"/>
      <c r="N3858" s="20"/>
    </row>
    <row r="3859" spans="1:14" x14ac:dyDescent="0.2">
      <c r="A3859" s="17">
        <v>68134.33</v>
      </c>
      <c r="B3859" s="17"/>
      <c r="C3859" s="17"/>
      <c r="D3859" s="17"/>
      <c r="K3859" s="20">
        <v>47452.7</v>
      </c>
      <c r="L3859" s="20"/>
      <c r="M3859" s="20"/>
      <c r="N3859" s="20"/>
    </row>
    <row r="3860" spans="1:14" x14ac:dyDescent="0.2">
      <c r="A3860" s="17">
        <v>39536.19</v>
      </c>
      <c r="B3860" s="17"/>
      <c r="C3860" s="17"/>
      <c r="D3860" s="17"/>
      <c r="K3860" s="20">
        <v>43491</v>
      </c>
      <c r="L3860" s="20"/>
      <c r="M3860" s="20"/>
      <c r="N3860" s="20"/>
    </row>
    <row r="3861" spans="1:14" x14ac:dyDescent="0.2">
      <c r="A3861" s="17">
        <v>44353.84</v>
      </c>
      <c r="B3861" s="17"/>
      <c r="C3861" s="17"/>
      <c r="D3861" s="17"/>
      <c r="K3861" s="20">
        <v>41083.08</v>
      </c>
      <c r="L3861" s="20"/>
      <c r="M3861" s="20"/>
      <c r="N3861" s="20"/>
    </row>
    <row r="3862" spans="1:14" x14ac:dyDescent="0.2">
      <c r="A3862" s="17">
        <v>98749.07</v>
      </c>
      <c r="B3862" s="17"/>
      <c r="C3862" s="17"/>
      <c r="D3862" s="17"/>
      <c r="K3862" s="20">
        <v>46016.97</v>
      </c>
      <c r="L3862" s="20"/>
      <c r="M3862" s="20"/>
      <c r="N3862" s="20"/>
    </row>
    <row r="3863" spans="1:14" x14ac:dyDescent="0.2">
      <c r="A3863" s="17">
        <v>60652.88</v>
      </c>
      <c r="B3863" s="17"/>
      <c r="C3863" s="17"/>
      <c r="D3863" s="17"/>
      <c r="K3863" s="20">
        <v>50184</v>
      </c>
      <c r="L3863" s="20"/>
      <c r="M3863" s="20"/>
      <c r="N3863" s="20"/>
    </row>
    <row r="3864" spans="1:14" x14ac:dyDescent="0.2">
      <c r="A3864" s="17">
        <v>31320.31</v>
      </c>
      <c r="B3864" s="17"/>
      <c r="C3864" s="17"/>
      <c r="D3864" s="17"/>
      <c r="K3864" s="20">
        <v>40100.46</v>
      </c>
      <c r="L3864" s="20"/>
      <c r="M3864" s="20"/>
      <c r="N3864" s="20"/>
    </row>
    <row r="3865" spans="1:14" x14ac:dyDescent="0.2">
      <c r="A3865" s="17">
        <v>38893.339999999997</v>
      </c>
      <c r="B3865" s="17"/>
      <c r="C3865" s="17"/>
      <c r="D3865" s="17"/>
      <c r="K3865" s="20">
        <v>41826.629999999997</v>
      </c>
      <c r="L3865" s="20"/>
      <c r="M3865" s="20"/>
      <c r="N3865" s="20"/>
    </row>
    <row r="3866" spans="1:14" x14ac:dyDescent="0.2">
      <c r="A3866" s="17">
        <v>116426.8</v>
      </c>
      <c r="B3866" s="17"/>
      <c r="C3866" s="17"/>
      <c r="D3866" s="17"/>
      <c r="K3866" s="20">
        <v>47545.82</v>
      </c>
      <c r="L3866" s="20"/>
      <c r="M3866" s="20"/>
      <c r="N3866" s="20"/>
    </row>
    <row r="3867" spans="1:14" x14ac:dyDescent="0.2">
      <c r="A3867" s="17">
        <v>42773.74</v>
      </c>
      <c r="B3867" s="17"/>
      <c r="C3867" s="17"/>
      <c r="D3867" s="17"/>
      <c r="K3867" s="20">
        <v>62238.18</v>
      </c>
      <c r="L3867" s="20"/>
      <c r="M3867" s="20"/>
      <c r="N3867" s="20"/>
    </row>
    <row r="3868" spans="1:14" x14ac:dyDescent="0.2">
      <c r="A3868" s="17">
        <v>42677.09</v>
      </c>
      <c r="B3868" s="17"/>
      <c r="C3868" s="17"/>
      <c r="D3868" s="17"/>
      <c r="K3868" s="20">
        <v>50772.69</v>
      </c>
      <c r="L3868" s="20"/>
      <c r="M3868" s="20"/>
      <c r="N3868" s="20"/>
    </row>
    <row r="3869" spans="1:14" x14ac:dyDescent="0.2">
      <c r="A3869" s="17">
        <v>76889.84</v>
      </c>
      <c r="B3869" s="17"/>
      <c r="C3869" s="17"/>
      <c r="D3869" s="17"/>
      <c r="K3869" s="20">
        <v>62308.66</v>
      </c>
      <c r="L3869" s="20"/>
      <c r="M3869" s="20"/>
      <c r="N3869" s="20"/>
    </row>
    <row r="3870" spans="1:14" x14ac:dyDescent="0.2">
      <c r="A3870" s="17">
        <v>63568.12</v>
      </c>
      <c r="B3870" s="17"/>
      <c r="C3870" s="17"/>
      <c r="D3870" s="17"/>
      <c r="K3870" s="20">
        <v>93071.31</v>
      </c>
      <c r="L3870" s="20"/>
      <c r="M3870" s="20"/>
      <c r="N3870" s="20"/>
    </row>
    <row r="3871" spans="1:14" x14ac:dyDescent="0.2">
      <c r="A3871" s="17">
        <v>47132.38</v>
      </c>
      <c r="B3871" s="17"/>
      <c r="C3871" s="17"/>
      <c r="D3871" s="17"/>
      <c r="K3871" s="20">
        <v>65698.28</v>
      </c>
      <c r="L3871" s="20"/>
      <c r="M3871" s="20"/>
      <c r="N3871" s="20"/>
    </row>
    <row r="3872" spans="1:14" x14ac:dyDescent="0.2">
      <c r="A3872" s="17">
        <v>60042.73</v>
      </c>
      <c r="B3872" s="17"/>
      <c r="C3872" s="17"/>
      <c r="D3872" s="17"/>
      <c r="K3872" s="20">
        <v>44012.79</v>
      </c>
      <c r="L3872" s="20"/>
      <c r="M3872" s="20"/>
      <c r="N3872" s="20"/>
    </row>
    <row r="3873" spans="1:14" x14ac:dyDescent="0.2">
      <c r="A3873" s="17">
        <v>40844.589999999997</v>
      </c>
      <c r="B3873" s="17"/>
      <c r="C3873" s="17"/>
      <c r="D3873" s="17"/>
      <c r="K3873" s="20">
        <v>39894.230000000003</v>
      </c>
      <c r="L3873" s="20"/>
      <c r="M3873" s="20"/>
      <c r="N3873" s="20"/>
    </row>
    <row r="3874" spans="1:14" x14ac:dyDescent="0.2">
      <c r="A3874" s="17">
        <v>67235.929999999993</v>
      </c>
      <c r="B3874" s="17"/>
      <c r="C3874" s="17"/>
      <c r="D3874" s="17"/>
      <c r="K3874" s="20">
        <v>58091.63</v>
      </c>
      <c r="L3874" s="20"/>
      <c r="M3874" s="20"/>
      <c r="N3874" s="20"/>
    </row>
    <row r="3875" spans="1:14" x14ac:dyDescent="0.2">
      <c r="A3875" s="17">
        <v>50090.96</v>
      </c>
      <c r="B3875" s="17"/>
      <c r="C3875" s="17"/>
      <c r="D3875" s="17"/>
      <c r="K3875" s="20">
        <v>56713.98</v>
      </c>
      <c r="L3875" s="20"/>
      <c r="M3875" s="20"/>
      <c r="N3875" s="20"/>
    </row>
    <row r="3876" spans="1:14" x14ac:dyDescent="0.2">
      <c r="A3876" s="17">
        <v>116815.4</v>
      </c>
      <c r="B3876" s="17"/>
      <c r="C3876" s="17"/>
      <c r="D3876" s="17"/>
      <c r="K3876" s="20">
        <v>44866.239999999998</v>
      </c>
      <c r="L3876" s="20"/>
      <c r="M3876" s="20"/>
      <c r="N3876" s="20"/>
    </row>
    <row r="3877" spans="1:14" x14ac:dyDescent="0.2">
      <c r="A3877" s="17">
        <v>47525.84</v>
      </c>
      <c r="B3877" s="17"/>
      <c r="C3877" s="17"/>
      <c r="D3877" s="17"/>
      <c r="K3877" s="20">
        <v>42430.39</v>
      </c>
      <c r="L3877" s="20"/>
      <c r="M3877" s="20"/>
      <c r="N3877" s="20"/>
    </row>
    <row r="3878" spans="1:14" x14ac:dyDescent="0.2">
      <c r="A3878" s="17">
        <v>62684.92</v>
      </c>
      <c r="B3878" s="17"/>
      <c r="C3878" s="17"/>
      <c r="D3878" s="17"/>
      <c r="K3878" s="20">
        <v>50628.29</v>
      </c>
      <c r="L3878" s="20"/>
      <c r="M3878" s="20"/>
      <c r="N3878" s="20"/>
    </row>
    <row r="3879" spans="1:14" x14ac:dyDescent="0.2">
      <c r="A3879" s="17">
        <v>73585.3</v>
      </c>
      <c r="B3879" s="17"/>
      <c r="C3879" s="17"/>
      <c r="D3879" s="17"/>
      <c r="K3879" s="20">
        <v>47710.46</v>
      </c>
      <c r="L3879" s="20"/>
      <c r="M3879" s="20"/>
      <c r="N3879" s="20"/>
    </row>
    <row r="3880" spans="1:14" x14ac:dyDescent="0.2">
      <c r="A3880" s="17">
        <v>37346.910000000003</v>
      </c>
      <c r="B3880" s="17"/>
      <c r="C3880" s="17"/>
      <c r="D3880" s="17"/>
      <c r="K3880" s="20">
        <v>23473.62</v>
      </c>
      <c r="L3880" s="20"/>
      <c r="M3880" s="20"/>
      <c r="N3880" s="20"/>
    </row>
    <row r="3881" spans="1:14" x14ac:dyDescent="0.2">
      <c r="A3881" s="17">
        <v>91248.87</v>
      </c>
      <c r="B3881" s="17"/>
      <c r="C3881" s="17"/>
      <c r="D3881" s="17"/>
      <c r="K3881" s="20">
        <v>35963.18</v>
      </c>
      <c r="L3881" s="20"/>
      <c r="M3881" s="20"/>
      <c r="N3881" s="20"/>
    </row>
    <row r="3882" spans="1:14" x14ac:dyDescent="0.2">
      <c r="A3882" s="17">
        <v>73056.86</v>
      </c>
      <c r="B3882" s="17"/>
      <c r="C3882" s="17"/>
      <c r="D3882" s="17"/>
      <c r="K3882" s="20">
        <v>45257.4</v>
      </c>
      <c r="L3882" s="20"/>
      <c r="M3882" s="20"/>
      <c r="N3882" s="20"/>
    </row>
    <row r="3883" spans="1:14" x14ac:dyDescent="0.2">
      <c r="A3883" s="17">
        <v>83722.89</v>
      </c>
      <c r="B3883" s="17"/>
      <c r="C3883" s="17"/>
      <c r="D3883" s="17"/>
      <c r="K3883" s="20">
        <v>40125.129999999997</v>
      </c>
      <c r="L3883" s="20"/>
      <c r="M3883" s="20"/>
      <c r="N3883" s="20"/>
    </row>
    <row r="3884" spans="1:14" x14ac:dyDescent="0.2">
      <c r="A3884" s="17">
        <v>37717.06</v>
      </c>
      <c r="B3884" s="17"/>
      <c r="C3884" s="17"/>
      <c r="D3884" s="17"/>
      <c r="K3884" s="20">
        <v>49688.46</v>
      </c>
      <c r="L3884" s="20"/>
      <c r="M3884" s="20"/>
      <c r="N3884" s="20"/>
    </row>
    <row r="3885" spans="1:14" x14ac:dyDescent="0.2">
      <c r="A3885" s="17">
        <v>32954.620000000003</v>
      </c>
      <c r="B3885" s="17"/>
      <c r="C3885" s="17"/>
      <c r="D3885" s="17"/>
      <c r="K3885" s="20">
        <v>38463.97</v>
      </c>
      <c r="L3885" s="20"/>
      <c r="M3885" s="20"/>
      <c r="N3885" s="20"/>
    </row>
    <row r="3886" spans="1:14" x14ac:dyDescent="0.2">
      <c r="A3886" s="17">
        <v>53549.31</v>
      </c>
      <c r="B3886" s="17"/>
      <c r="C3886" s="17"/>
      <c r="D3886" s="17"/>
      <c r="K3886" s="20">
        <v>48692</v>
      </c>
      <c r="L3886" s="20"/>
      <c r="M3886" s="20"/>
      <c r="N3886" s="20"/>
    </row>
    <row r="3887" spans="1:14" x14ac:dyDescent="0.2">
      <c r="A3887" s="17">
        <v>69674.05</v>
      </c>
      <c r="B3887" s="17"/>
      <c r="C3887" s="17"/>
      <c r="D3887" s="17"/>
      <c r="K3887" s="20">
        <v>36751.839999999997</v>
      </c>
      <c r="L3887" s="20"/>
      <c r="M3887" s="20"/>
      <c r="N3887" s="20"/>
    </row>
    <row r="3888" spans="1:14" x14ac:dyDescent="0.2">
      <c r="A3888" s="17">
        <v>93241.41</v>
      </c>
      <c r="B3888" s="17"/>
      <c r="C3888" s="17"/>
      <c r="D3888" s="17"/>
      <c r="K3888" s="20">
        <v>43405.94</v>
      </c>
      <c r="L3888" s="20"/>
      <c r="M3888" s="20"/>
      <c r="N3888" s="20"/>
    </row>
    <row r="3889" spans="1:14" x14ac:dyDescent="0.2">
      <c r="A3889" s="17">
        <v>76237.91</v>
      </c>
      <c r="B3889" s="17"/>
      <c r="C3889" s="17"/>
      <c r="D3889" s="17"/>
      <c r="K3889" s="20">
        <v>40562.239999999998</v>
      </c>
      <c r="L3889" s="20"/>
      <c r="M3889" s="20"/>
      <c r="N3889" s="20"/>
    </row>
    <row r="3890" spans="1:14" x14ac:dyDescent="0.2">
      <c r="A3890" s="17">
        <v>78183</v>
      </c>
      <c r="B3890" s="17"/>
      <c r="C3890" s="17"/>
      <c r="D3890" s="17"/>
      <c r="K3890" s="20">
        <v>50775.8</v>
      </c>
      <c r="L3890" s="20"/>
      <c r="M3890" s="20"/>
      <c r="N3890" s="20"/>
    </row>
    <row r="3891" spans="1:14" x14ac:dyDescent="0.2">
      <c r="A3891" s="17">
        <v>102544.3</v>
      </c>
      <c r="B3891" s="17"/>
      <c r="C3891" s="17"/>
      <c r="D3891" s="17"/>
      <c r="K3891" s="20">
        <v>44695.11</v>
      </c>
      <c r="L3891" s="20"/>
      <c r="M3891" s="20"/>
      <c r="N3891" s="20"/>
    </row>
    <row r="3892" spans="1:14" x14ac:dyDescent="0.2">
      <c r="A3892" s="17">
        <v>67270.19</v>
      </c>
      <c r="B3892" s="17"/>
      <c r="C3892" s="17"/>
      <c r="D3892" s="17"/>
      <c r="K3892" s="20">
        <v>32683.43</v>
      </c>
      <c r="L3892" s="20"/>
      <c r="M3892" s="20"/>
      <c r="N3892" s="20"/>
    </row>
    <row r="3893" spans="1:14" x14ac:dyDescent="0.2">
      <c r="A3893" s="17">
        <v>49931.95</v>
      </c>
      <c r="B3893" s="17"/>
      <c r="C3893" s="17"/>
      <c r="D3893" s="17"/>
      <c r="K3893" s="20">
        <v>47438.559999999998</v>
      </c>
      <c r="L3893" s="20"/>
      <c r="M3893" s="20"/>
      <c r="N3893" s="20"/>
    </row>
    <row r="3894" spans="1:14" x14ac:dyDescent="0.2">
      <c r="A3894" s="17">
        <v>62256.480000000003</v>
      </c>
      <c r="B3894" s="17"/>
      <c r="C3894" s="17"/>
      <c r="D3894" s="17"/>
      <c r="K3894" s="20">
        <v>35890.17</v>
      </c>
      <c r="L3894" s="20"/>
      <c r="M3894" s="20"/>
      <c r="N3894" s="20"/>
    </row>
    <row r="3895" spans="1:14" x14ac:dyDescent="0.2">
      <c r="A3895" s="17">
        <v>35779.06</v>
      </c>
      <c r="B3895" s="17"/>
      <c r="C3895" s="17"/>
      <c r="D3895" s="17"/>
      <c r="K3895" s="20">
        <v>44577</v>
      </c>
      <c r="L3895" s="20"/>
      <c r="M3895" s="20"/>
      <c r="N3895" s="20"/>
    </row>
    <row r="3896" spans="1:14" x14ac:dyDescent="0.2">
      <c r="A3896" s="17">
        <v>52096.79</v>
      </c>
      <c r="B3896" s="17"/>
      <c r="C3896" s="17"/>
      <c r="D3896" s="17"/>
      <c r="K3896" s="20">
        <v>39574.839999999997</v>
      </c>
      <c r="L3896" s="20"/>
      <c r="M3896" s="20"/>
      <c r="N3896" s="20"/>
    </row>
    <row r="3897" spans="1:14" x14ac:dyDescent="0.2">
      <c r="A3897" s="17">
        <v>114469.4</v>
      </c>
      <c r="B3897" s="17"/>
      <c r="C3897" s="17"/>
      <c r="D3897" s="17"/>
      <c r="K3897" s="20">
        <v>46376.08</v>
      </c>
      <c r="L3897" s="20"/>
      <c r="M3897" s="20"/>
      <c r="N3897" s="20"/>
    </row>
    <row r="3898" spans="1:14" x14ac:dyDescent="0.2">
      <c r="A3898" s="17">
        <v>64896.480000000003</v>
      </c>
      <c r="B3898" s="17"/>
      <c r="C3898" s="17"/>
      <c r="D3898" s="17"/>
      <c r="K3898" s="20">
        <v>36899.32</v>
      </c>
      <c r="L3898" s="20"/>
      <c r="M3898" s="20"/>
      <c r="N3898" s="20"/>
    </row>
    <row r="3899" spans="1:14" x14ac:dyDescent="0.2">
      <c r="A3899" s="17">
        <v>96228.42</v>
      </c>
      <c r="B3899" s="17"/>
      <c r="C3899" s="17"/>
      <c r="D3899" s="17"/>
      <c r="K3899" s="20">
        <v>42105.9</v>
      </c>
      <c r="L3899" s="20"/>
      <c r="M3899" s="20"/>
      <c r="N3899" s="20"/>
    </row>
    <row r="3900" spans="1:14" x14ac:dyDescent="0.2">
      <c r="A3900" s="17">
        <v>97825.66</v>
      </c>
      <c r="B3900" s="17"/>
      <c r="C3900" s="17"/>
      <c r="D3900" s="17"/>
      <c r="K3900" s="20">
        <v>27068.21</v>
      </c>
      <c r="L3900" s="20"/>
      <c r="M3900" s="20"/>
      <c r="N3900" s="20"/>
    </row>
    <row r="3901" spans="1:14" x14ac:dyDescent="0.2">
      <c r="A3901" s="17">
        <v>63827.03</v>
      </c>
      <c r="B3901" s="17"/>
      <c r="C3901" s="17"/>
      <c r="D3901" s="17"/>
      <c r="K3901" s="20">
        <v>43451.06</v>
      </c>
      <c r="L3901" s="20"/>
      <c r="M3901" s="20"/>
      <c r="N3901" s="20"/>
    </row>
    <row r="3902" spans="1:14" x14ac:dyDescent="0.2">
      <c r="A3902" s="17">
        <v>38645.07</v>
      </c>
      <c r="B3902" s="17"/>
      <c r="C3902" s="17"/>
      <c r="D3902" s="17"/>
      <c r="K3902" s="20">
        <v>42136.66</v>
      </c>
      <c r="L3902" s="20"/>
      <c r="M3902" s="20"/>
      <c r="N3902" s="20"/>
    </row>
    <row r="3903" spans="1:14" x14ac:dyDescent="0.2">
      <c r="A3903" s="17">
        <v>63409.03</v>
      </c>
      <c r="B3903" s="17"/>
      <c r="C3903" s="17"/>
      <c r="D3903" s="17"/>
      <c r="K3903" s="20">
        <v>35565.75</v>
      </c>
      <c r="L3903" s="20"/>
      <c r="M3903" s="20"/>
      <c r="N3903" s="20"/>
    </row>
    <row r="3904" spans="1:14" x14ac:dyDescent="0.2">
      <c r="A3904" s="17">
        <v>52240.13</v>
      </c>
      <c r="B3904" s="17"/>
      <c r="C3904" s="17"/>
      <c r="D3904" s="17"/>
      <c r="K3904" s="20">
        <v>44409.09</v>
      </c>
      <c r="L3904" s="20"/>
      <c r="M3904" s="20"/>
      <c r="N3904" s="20"/>
    </row>
    <row r="3905" spans="1:14" x14ac:dyDescent="0.2">
      <c r="A3905" s="17">
        <v>29645.33</v>
      </c>
      <c r="B3905" s="17"/>
      <c r="C3905" s="17"/>
      <c r="D3905" s="17"/>
      <c r="K3905" s="20">
        <v>39768.980000000003</v>
      </c>
      <c r="L3905" s="20"/>
      <c r="M3905" s="20"/>
      <c r="N3905" s="20"/>
    </row>
    <row r="3906" spans="1:14" x14ac:dyDescent="0.2">
      <c r="A3906" s="17">
        <v>93924.51</v>
      </c>
      <c r="B3906" s="17"/>
      <c r="C3906" s="17"/>
      <c r="D3906" s="17"/>
      <c r="K3906" s="20">
        <v>32575.15</v>
      </c>
      <c r="L3906" s="20"/>
      <c r="M3906" s="20"/>
      <c r="N3906" s="20"/>
    </row>
    <row r="3907" spans="1:14" x14ac:dyDescent="0.2">
      <c r="A3907" s="17">
        <v>77770.78</v>
      </c>
      <c r="B3907" s="17"/>
      <c r="C3907" s="17"/>
      <c r="D3907" s="17"/>
      <c r="K3907" s="20">
        <v>56209.53</v>
      </c>
      <c r="L3907" s="20"/>
      <c r="M3907" s="20"/>
      <c r="N3907" s="20"/>
    </row>
    <row r="3908" spans="1:14" x14ac:dyDescent="0.2">
      <c r="A3908" s="17">
        <v>93819.06</v>
      </c>
      <c r="B3908" s="17"/>
      <c r="C3908" s="17"/>
      <c r="D3908" s="17"/>
      <c r="K3908" s="20">
        <v>54792.480000000003</v>
      </c>
      <c r="L3908" s="20"/>
      <c r="M3908" s="20"/>
      <c r="N3908" s="20"/>
    </row>
    <row r="3909" spans="1:14" x14ac:dyDescent="0.2">
      <c r="A3909" s="17">
        <v>56021.75</v>
      </c>
      <c r="B3909" s="17"/>
      <c r="C3909" s="17"/>
      <c r="D3909" s="17"/>
      <c r="K3909" s="20">
        <v>52720.82</v>
      </c>
      <c r="L3909" s="20"/>
      <c r="M3909" s="20"/>
      <c r="N3909" s="20"/>
    </row>
    <row r="3910" spans="1:14" x14ac:dyDescent="0.2">
      <c r="A3910" s="17">
        <v>87257.26</v>
      </c>
      <c r="B3910" s="17"/>
      <c r="C3910" s="17"/>
      <c r="D3910" s="17"/>
      <c r="K3910" s="20">
        <v>32672.47</v>
      </c>
      <c r="L3910" s="20"/>
      <c r="M3910" s="20"/>
      <c r="N3910" s="20"/>
    </row>
    <row r="3911" spans="1:14" x14ac:dyDescent="0.2">
      <c r="A3911" s="17">
        <v>23593.45</v>
      </c>
      <c r="B3911" s="17"/>
      <c r="C3911" s="17"/>
      <c r="D3911" s="17"/>
      <c r="K3911" s="20">
        <v>37740.07</v>
      </c>
      <c r="L3911" s="20"/>
      <c r="M3911" s="20"/>
      <c r="N3911" s="20"/>
    </row>
    <row r="3912" spans="1:14" x14ac:dyDescent="0.2">
      <c r="A3912" s="17">
        <v>121347.3</v>
      </c>
      <c r="B3912" s="17"/>
      <c r="C3912" s="17"/>
      <c r="D3912" s="17"/>
      <c r="K3912" s="20">
        <v>41648.99</v>
      </c>
      <c r="L3912" s="20"/>
      <c r="M3912" s="20"/>
      <c r="N3912" s="20"/>
    </row>
    <row r="3913" spans="1:14" x14ac:dyDescent="0.2">
      <c r="A3913" s="17">
        <v>72892.09</v>
      </c>
      <c r="B3913" s="17"/>
      <c r="C3913" s="17"/>
      <c r="D3913" s="17"/>
      <c r="K3913" s="20">
        <v>24760.16</v>
      </c>
      <c r="L3913" s="20"/>
      <c r="M3913" s="20"/>
      <c r="N3913" s="20"/>
    </row>
    <row r="3914" spans="1:14" x14ac:dyDescent="0.2">
      <c r="A3914" s="17">
        <v>23232.16</v>
      </c>
      <c r="B3914" s="17"/>
      <c r="C3914" s="17"/>
      <c r="D3914" s="17"/>
      <c r="K3914" s="20">
        <v>41037.910000000003</v>
      </c>
      <c r="L3914" s="20"/>
      <c r="M3914" s="20"/>
      <c r="N3914" s="20"/>
    </row>
    <row r="3915" spans="1:14" x14ac:dyDescent="0.2">
      <c r="A3915" s="17">
        <v>103190.7</v>
      </c>
      <c r="B3915" s="17"/>
      <c r="C3915" s="17"/>
      <c r="D3915" s="17"/>
      <c r="K3915" s="20">
        <v>52733.27</v>
      </c>
      <c r="L3915" s="20"/>
      <c r="M3915" s="20"/>
      <c r="N3915" s="20"/>
    </row>
    <row r="3916" spans="1:14" x14ac:dyDescent="0.2">
      <c r="A3916" s="17">
        <v>81118.81</v>
      </c>
      <c r="B3916" s="17"/>
      <c r="C3916" s="17"/>
      <c r="D3916" s="17"/>
      <c r="K3916" s="20">
        <v>43998.6</v>
      </c>
      <c r="L3916" s="20"/>
      <c r="M3916" s="20"/>
      <c r="N3916" s="20"/>
    </row>
    <row r="3917" spans="1:14" x14ac:dyDescent="0.2">
      <c r="A3917" s="17">
        <v>68515.679999999993</v>
      </c>
      <c r="B3917" s="17"/>
      <c r="C3917" s="17"/>
      <c r="D3917" s="17"/>
      <c r="K3917" s="20">
        <v>115203.9</v>
      </c>
      <c r="L3917" s="20"/>
      <c r="M3917" s="20"/>
      <c r="N3917" s="20"/>
    </row>
    <row r="3918" spans="1:14" x14ac:dyDescent="0.2">
      <c r="A3918" s="17">
        <v>76436.960000000006</v>
      </c>
      <c r="B3918" s="17"/>
      <c r="C3918" s="17"/>
      <c r="D3918" s="17"/>
      <c r="K3918" s="20">
        <v>36081.08</v>
      </c>
      <c r="L3918" s="20"/>
      <c r="M3918" s="20"/>
      <c r="N3918" s="20"/>
    </row>
    <row r="3919" spans="1:14" x14ac:dyDescent="0.2">
      <c r="A3919" s="17">
        <v>101181.1</v>
      </c>
      <c r="B3919" s="17"/>
      <c r="C3919" s="17"/>
      <c r="D3919" s="17"/>
      <c r="K3919" s="20">
        <v>50541.61</v>
      </c>
      <c r="L3919" s="20"/>
      <c r="M3919" s="20"/>
      <c r="N3919" s="20"/>
    </row>
    <row r="3920" spans="1:14" x14ac:dyDescent="0.2">
      <c r="A3920" s="17">
        <v>17252.59</v>
      </c>
      <c r="B3920" s="17"/>
      <c r="C3920" s="17"/>
      <c r="D3920" s="17"/>
      <c r="K3920" s="20">
        <v>47523.98</v>
      </c>
      <c r="L3920" s="20"/>
      <c r="M3920" s="20"/>
      <c r="N3920" s="20"/>
    </row>
    <row r="3921" spans="1:14" x14ac:dyDescent="0.2">
      <c r="A3921" s="17">
        <v>38687</v>
      </c>
      <c r="B3921" s="17"/>
      <c r="C3921" s="17"/>
      <c r="D3921" s="17"/>
      <c r="K3921" s="20">
        <v>41931.81</v>
      </c>
      <c r="L3921" s="20"/>
      <c r="M3921" s="20"/>
      <c r="N3921" s="20"/>
    </row>
    <row r="3922" spans="1:14" x14ac:dyDescent="0.2">
      <c r="A3922" s="17">
        <v>32581.78</v>
      </c>
      <c r="B3922" s="17"/>
      <c r="C3922" s="17"/>
      <c r="D3922" s="17"/>
      <c r="K3922" s="20">
        <v>33094.769999999997</v>
      </c>
      <c r="L3922" s="20"/>
      <c r="M3922" s="20"/>
      <c r="N3922" s="20"/>
    </row>
    <row r="3923" spans="1:14" x14ac:dyDescent="0.2">
      <c r="A3923" s="17">
        <v>84318.68</v>
      </c>
      <c r="B3923" s="17"/>
      <c r="C3923" s="17"/>
      <c r="D3923" s="17"/>
      <c r="K3923" s="20">
        <v>35590.46</v>
      </c>
      <c r="L3923" s="20"/>
      <c r="M3923" s="20"/>
      <c r="N3923" s="20"/>
    </row>
    <row r="3924" spans="1:14" x14ac:dyDescent="0.2">
      <c r="A3924" s="17">
        <v>50785.46</v>
      </c>
      <c r="B3924" s="17"/>
      <c r="C3924" s="17"/>
      <c r="D3924" s="17"/>
      <c r="K3924" s="20">
        <v>88935.92</v>
      </c>
      <c r="L3924" s="20"/>
      <c r="M3924" s="20"/>
      <c r="N3924" s="20"/>
    </row>
    <row r="3925" spans="1:14" x14ac:dyDescent="0.2">
      <c r="A3925" s="17">
        <v>74358.960000000006</v>
      </c>
      <c r="B3925" s="17"/>
      <c r="C3925" s="17"/>
      <c r="D3925" s="17"/>
      <c r="K3925" s="20">
        <v>36119.449999999997</v>
      </c>
      <c r="L3925" s="20"/>
      <c r="M3925" s="20"/>
      <c r="N3925" s="20"/>
    </row>
    <row r="3926" spans="1:14" x14ac:dyDescent="0.2">
      <c r="A3926" s="17">
        <v>75715.899999999994</v>
      </c>
      <c r="B3926" s="17"/>
      <c r="C3926" s="17"/>
      <c r="D3926" s="17"/>
      <c r="K3926" s="20">
        <v>39937.919999999998</v>
      </c>
      <c r="L3926" s="20"/>
      <c r="M3926" s="20"/>
      <c r="N3926" s="20"/>
    </row>
    <row r="3927" spans="1:14" x14ac:dyDescent="0.2">
      <c r="A3927" s="17">
        <v>29324.47</v>
      </c>
      <c r="B3927" s="17"/>
      <c r="C3927" s="17"/>
      <c r="D3927" s="17"/>
      <c r="K3927" s="20">
        <v>37879.160000000003</v>
      </c>
      <c r="L3927" s="20"/>
      <c r="M3927" s="20"/>
      <c r="N3927" s="20"/>
    </row>
    <row r="3928" spans="1:14" x14ac:dyDescent="0.2">
      <c r="A3928" s="17">
        <v>36123.269999999997</v>
      </c>
      <c r="B3928" s="17"/>
      <c r="C3928" s="17"/>
      <c r="D3928" s="17"/>
      <c r="K3928" s="20">
        <v>26409.8</v>
      </c>
      <c r="L3928" s="20"/>
      <c r="M3928" s="20"/>
      <c r="N3928" s="20"/>
    </row>
    <row r="3929" spans="1:14" x14ac:dyDescent="0.2">
      <c r="A3929" s="17">
        <v>43569.23</v>
      </c>
      <c r="B3929" s="17"/>
      <c r="C3929" s="17"/>
      <c r="D3929" s="17"/>
      <c r="K3929" s="20">
        <v>48996.31</v>
      </c>
      <c r="L3929" s="20"/>
      <c r="M3929" s="20"/>
      <c r="N3929" s="20"/>
    </row>
    <row r="3930" spans="1:14" x14ac:dyDescent="0.2">
      <c r="A3930" s="17">
        <v>35357.300000000003</v>
      </c>
      <c r="B3930" s="17"/>
      <c r="C3930" s="17"/>
      <c r="D3930" s="17"/>
      <c r="K3930" s="20">
        <v>37384.65</v>
      </c>
      <c r="L3930" s="20"/>
      <c r="M3930" s="20"/>
      <c r="N3930" s="20"/>
    </row>
    <row r="3931" spans="1:14" x14ac:dyDescent="0.2">
      <c r="A3931" s="17">
        <v>93325.11</v>
      </c>
      <c r="B3931" s="17"/>
      <c r="C3931" s="17"/>
      <c r="D3931" s="17"/>
      <c r="K3931" s="20">
        <v>32011.88</v>
      </c>
      <c r="L3931" s="20"/>
      <c r="M3931" s="20"/>
      <c r="N3931" s="20"/>
    </row>
    <row r="3932" spans="1:14" x14ac:dyDescent="0.2">
      <c r="A3932" s="17">
        <v>74595.48</v>
      </c>
      <c r="B3932" s="17"/>
      <c r="C3932" s="17"/>
      <c r="D3932" s="17"/>
      <c r="K3932" s="20">
        <v>44258.5</v>
      </c>
      <c r="L3932" s="20"/>
      <c r="M3932" s="20"/>
      <c r="N3932" s="20"/>
    </row>
    <row r="3933" spans="1:14" x14ac:dyDescent="0.2">
      <c r="A3933" s="17">
        <v>27898.69</v>
      </c>
      <c r="B3933" s="17"/>
      <c r="C3933" s="17"/>
      <c r="D3933" s="17"/>
      <c r="K3933" s="20">
        <v>43436.73</v>
      </c>
      <c r="L3933" s="20"/>
      <c r="M3933" s="20"/>
      <c r="N3933" s="20"/>
    </row>
    <row r="3934" spans="1:14" x14ac:dyDescent="0.2">
      <c r="A3934" s="17">
        <v>61197.31</v>
      </c>
      <c r="B3934" s="17"/>
      <c r="C3934" s="17"/>
      <c r="D3934" s="17"/>
      <c r="K3934" s="20">
        <v>49506.2</v>
      </c>
      <c r="L3934" s="20"/>
      <c r="M3934" s="20"/>
      <c r="N3934" s="20"/>
    </row>
    <row r="3935" spans="1:14" x14ac:dyDescent="0.2">
      <c r="A3935" s="17">
        <v>77696.55</v>
      </c>
      <c r="B3935" s="17"/>
      <c r="C3935" s="17"/>
      <c r="D3935" s="17"/>
      <c r="K3935" s="20">
        <v>43256.18</v>
      </c>
      <c r="L3935" s="20"/>
      <c r="M3935" s="20"/>
      <c r="N3935" s="20"/>
    </row>
    <row r="3936" spans="1:14" x14ac:dyDescent="0.2">
      <c r="A3936" s="17">
        <v>41668.1</v>
      </c>
      <c r="B3936" s="17"/>
      <c r="C3936" s="17"/>
      <c r="D3936" s="17"/>
      <c r="K3936" s="20">
        <v>37175.050000000003</v>
      </c>
      <c r="L3936" s="20"/>
      <c r="M3936" s="20"/>
      <c r="N3936" s="20"/>
    </row>
    <row r="3937" spans="1:14" x14ac:dyDescent="0.2">
      <c r="A3937" s="17">
        <v>46416.63</v>
      </c>
      <c r="B3937" s="17"/>
      <c r="C3937" s="17"/>
      <c r="D3937" s="17"/>
      <c r="K3937" s="20">
        <v>31515.51</v>
      </c>
      <c r="L3937" s="20"/>
      <c r="M3937" s="20"/>
      <c r="N3937" s="20"/>
    </row>
    <row r="3938" spans="1:14" x14ac:dyDescent="0.2">
      <c r="A3938" s="17">
        <v>38688.82</v>
      </c>
      <c r="B3938" s="17"/>
      <c r="C3938" s="17"/>
      <c r="D3938" s="17"/>
      <c r="K3938" s="20">
        <v>37708.559999999998</v>
      </c>
      <c r="L3938" s="20"/>
      <c r="M3938" s="20"/>
      <c r="N3938" s="20"/>
    </row>
    <row r="3939" spans="1:14" x14ac:dyDescent="0.2">
      <c r="A3939" s="17">
        <v>67074.13</v>
      </c>
      <c r="B3939" s="17"/>
      <c r="C3939" s="17"/>
      <c r="D3939" s="17"/>
      <c r="K3939" s="20">
        <v>32461.63</v>
      </c>
      <c r="L3939" s="20"/>
      <c r="M3939" s="20"/>
      <c r="N3939" s="20"/>
    </row>
    <row r="3940" spans="1:14" x14ac:dyDescent="0.2">
      <c r="A3940" s="17">
        <v>61888.11</v>
      </c>
      <c r="B3940" s="17"/>
      <c r="C3940" s="17"/>
      <c r="D3940" s="17"/>
      <c r="K3940" s="20">
        <v>40751.49</v>
      </c>
      <c r="L3940" s="20"/>
      <c r="M3940" s="20"/>
      <c r="N3940" s="20"/>
    </row>
    <row r="3941" spans="1:14" x14ac:dyDescent="0.2">
      <c r="A3941" s="17">
        <v>32915.050000000003</v>
      </c>
      <c r="B3941" s="17"/>
      <c r="C3941" s="17"/>
      <c r="D3941" s="17"/>
      <c r="K3941" s="20">
        <v>47636.47</v>
      </c>
      <c r="L3941" s="20"/>
      <c r="M3941" s="20"/>
      <c r="N3941" s="20"/>
    </row>
    <row r="3942" spans="1:14" x14ac:dyDescent="0.2">
      <c r="A3942" s="17">
        <v>57263.53</v>
      </c>
      <c r="B3942" s="17"/>
      <c r="C3942" s="17"/>
      <c r="D3942" s="17"/>
      <c r="K3942" s="20">
        <v>60393.55</v>
      </c>
      <c r="L3942" s="20"/>
      <c r="M3942" s="20"/>
      <c r="N3942" s="20"/>
    </row>
    <row r="3943" spans="1:14" x14ac:dyDescent="0.2">
      <c r="A3943" s="17">
        <v>63054.37</v>
      </c>
      <c r="B3943" s="17"/>
      <c r="C3943" s="17"/>
      <c r="D3943" s="17"/>
      <c r="K3943" s="20">
        <v>29147.03</v>
      </c>
      <c r="L3943" s="20"/>
      <c r="M3943" s="20"/>
      <c r="N3943" s="20"/>
    </row>
    <row r="3944" spans="1:14" x14ac:dyDescent="0.2">
      <c r="A3944" s="17">
        <v>125783.8</v>
      </c>
      <c r="B3944" s="17"/>
      <c r="C3944" s="17"/>
      <c r="D3944" s="17"/>
      <c r="K3944" s="20">
        <v>41819.89</v>
      </c>
      <c r="L3944" s="20"/>
      <c r="M3944" s="20"/>
      <c r="N3944" s="20"/>
    </row>
    <row r="3945" spans="1:14" x14ac:dyDescent="0.2">
      <c r="A3945" s="17">
        <v>65361.56</v>
      </c>
      <c r="B3945" s="17"/>
      <c r="C3945" s="17"/>
      <c r="D3945" s="17"/>
      <c r="K3945" s="20">
        <v>43225.5</v>
      </c>
      <c r="L3945" s="20"/>
      <c r="M3945" s="20"/>
      <c r="N3945" s="20"/>
    </row>
    <row r="3946" spans="1:14" x14ac:dyDescent="0.2">
      <c r="A3946" s="17">
        <v>80717.69</v>
      </c>
      <c r="B3946" s="17"/>
      <c r="C3946" s="17"/>
      <c r="D3946" s="17"/>
      <c r="K3946" s="20">
        <v>50751.78</v>
      </c>
      <c r="L3946" s="20"/>
      <c r="M3946" s="20"/>
      <c r="N3946" s="20"/>
    </row>
    <row r="3947" spans="1:14" x14ac:dyDescent="0.2">
      <c r="A3947" s="17">
        <v>68892.509999999995</v>
      </c>
      <c r="B3947" s="17"/>
      <c r="C3947" s="17"/>
      <c r="D3947" s="17"/>
      <c r="K3947" s="20">
        <v>36172.22</v>
      </c>
      <c r="L3947" s="20"/>
      <c r="M3947" s="20"/>
      <c r="N3947" s="20"/>
    </row>
    <row r="3948" spans="1:14" x14ac:dyDescent="0.2">
      <c r="A3948" s="17">
        <v>62280.04</v>
      </c>
      <c r="B3948" s="17"/>
      <c r="C3948" s="17"/>
      <c r="D3948" s="17"/>
      <c r="K3948" s="20">
        <v>32470.7</v>
      </c>
      <c r="L3948" s="20"/>
      <c r="M3948" s="20"/>
      <c r="N3948" s="20"/>
    </row>
    <row r="3949" spans="1:14" x14ac:dyDescent="0.2">
      <c r="A3949" s="17">
        <v>51882.69</v>
      </c>
      <c r="B3949" s="17"/>
      <c r="C3949" s="17"/>
      <c r="D3949" s="17"/>
      <c r="K3949" s="20">
        <v>45225.35</v>
      </c>
      <c r="L3949" s="20"/>
      <c r="M3949" s="20"/>
      <c r="N3949" s="20"/>
    </row>
    <row r="3950" spans="1:14" x14ac:dyDescent="0.2">
      <c r="A3950" s="17">
        <v>69870.12</v>
      </c>
      <c r="B3950" s="17"/>
      <c r="C3950" s="17"/>
      <c r="D3950" s="17"/>
      <c r="K3950" s="20">
        <v>44914.01</v>
      </c>
      <c r="L3950" s="20"/>
      <c r="M3950" s="20"/>
      <c r="N3950" s="20"/>
    </row>
    <row r="3951" spans="1:14" x14ac:dyDescent="0.2">
      <c r="A3951" s="17">
        <v>114909.1</v>
      </c>
      <c r="B3951" s="17"/>
      <c r="C3951" s="17"/>
      <c r="D3951" s="17"/>
      <c r="K3951" s="20">
        <v>27989.599999999999</v>
      </c>
      <c r="L3951" s="20"/>
      <c r="M3951" s="20"/>
      <c r="N3951" s="20"/>
    </row>
    <row r="3952" spans="1:14" x14ac:dyDescent="0.2">
      <c r="A3952" s="17">
        <v>58410.11</v>
      </c>
      <c r="B3952" s="17"/>
      <c r="C3952" s="17"/>
      <c r="D3952" s="17"/>
      <c r="K3952" s="20">
        <v>47087.46</v>
      </c>
      <c r="L3952" s="20"/>
      <c r="M3952" s="20"/>
      <c r="N3952" s="20"/>
    </row>
    <row r="3953" spans="1:14" x14ac:dyDescent="0.2">
      <c r="A3953" s="17">
        <v>62978.71</v>
      </c>
      <c r="B3953" s="17"/>
      <c r="C3953" s="17"/>
      <c r="D3953" s="17"/>
      <c r="K3953" s="20">
        <v>52000.5</v>
      </c>
      <c r="L3953" s="20"/>
      <c r="M3953" s="20"/>
      <c r="N3953" s="20"/>
    </row>
    <row r="3954" spans="1:14" x14ac:dyDescent="0.2">
      <c r="A3954" s="17">
        <v>42308.41</v>
      </c>
      <c r="B3954" s="17"/>
      <c r="C3954" s="17"/>
      <c r="D3954" s="17"/>
      <c r="K3954" s="20">
        <v>26260.75</v>
      </c>
      <c r="L3954" s="20"/>
      <c r="M3954" s="20"/>
      <c r="N3954" s="20"/>
    </row>
    <row r="3955" spans="1:14" x14ac:dyDescent="0.2">
      <c r="A3955" s="17">
        <v>74123.12</v>
      </c>
      <c r="B3955" s="17"/>
      <c r="C3955" s="17"/>
      <c r="D3955" s="17"/>
      <c r="K3955" s="20">
        <v>38651.75</v>
      </c>
      <c r="L3955" s="20"/>
      <c r="M3955" s="20"/>
      <c r="N3955" s="20"/>
    </row>
    <row r="3956" spans="1:14" x14ac:dyDescent="0.2">
      <c r="A3956" s="17">
        <v>55604.57</v>
      </c>
      <c r="B3956" s="17"/>
      <c r="C3956" s="17"/>
      <c r="D3956" s="17"/>
      <c r="K3956" s="20">
        <v>40870.43</v>
      </c>
      <c r="L3956" s="20"/>
      <c r="M3956" s="20"/>
      <c r="N3956" s="20"/>
    </row>
    <row r="3957" spans="1:14" x14ac:dyDescent="0.2">
      <c r="A3957" s="17">
        <v>37084.589999999997</v>
      </c>
      <c r="B3957" s="17"/>
      <c r="C3957" s="17"/>
      <c r="D3957" s="17"/>
      <c r="K3957" s="20">
        <v>38506.04</v>
      </c>
      <c r="L3957" s="20"/>
      <c r="M3957" s="20"/>
      <c r="N3957" s="20"/>
    </row>
    <row r="3958" spans="1:14" x14ac:dyDescent="0.2">
      <c r="A3958" s="17">
        <v>35264.720000000001</v>
      </c>
      <c r="B3958" s="17"/>
      <c r="C3958" s="17"/>
      <c r="D3958" s="17"/>
      <c r="K3958" s="20">
        <v>45057</v>
      </c>
      <c r="L3958" s="20"/>
      <c r="M3958" s="20"/>
      <c r="N3958" s="20"/>
    </row>
    <row r="3959" spans="1:14" x14ac:dyDescent="0.2">
      <c r="A3959" s="17">
        <v>17900.830000000002</v>
      </c>
      <c r="B3959" s="17"/>
      <c r="C3959" s="17"/>
      <c r="D3959" s="17"/>
      <c r="K3959" s="20">
        <v>49316.5</v>
      </c>
      <c r="L3959" s="20"/>
      <c r="M3959" s="20"/>
      <c r="N3959" s="20"/>
    </row>
    <row r="3960" spans="1:14" x14ac:dyDescent="0.2">
      <c r="A3960" s="17">
        <v>34536.5</v>
      </c>
      <c r="B3960" s="17"/>
      <c r="C3960" s="17"/>
      <c r="D3960" s="17"/>
      <c r="K3960" s="20">
        <v>50037.78</v>
      </c>
      <c r="L3960" s="20"/>
      <c r="M3960" s="20"/>
      <c r="N3960" s="20"/>
    </row>
    <row r="3961" spans="1:14" x14ac:dyDescent="0.2">
      <c r="A3961" s="17">
        <v>85180.800000000003</v>
      </c>
      <c r="B3961" s="17"/>
      <c r="C3961" s="17"/>
      <c r="D3961" s="17"/>
      <c r="K3961" s="20">
        <v>52286.239999999998</v>
      </c>
      <c r="L3961" s="20"/>
      <c r="M3961" s="20"/>
      <c r="N3961" s="20"/>
    </row>
    <row r="3962" spans="1:14" x14ac:dyDescent="0.2">
      <c r="A3962" s="17">
        <v>40382.629999999997</v>
      </c>
      <c r="B3962" s="17"/>
      <c r="C3962" s="17"/>
      <c r="D3962" s="17"/>
      <c r="K3962" s="20">
        <v>38689.760000000002</v>
      </c>
      <c r="L3962" s="20"/>
      <c r="M3962" s="20"/>
      <c r="N3962" s="20"/>
    </row>
    <row r="3963" spans="1:14" x14ac:dyDescent="0.2">
      <c r="A3963" s="17">
        <v>32930.32</v>
      </c>
      <c r="B3963" s="17"/>
      <c r="C3963" s="17"/>
      <c r="D3963" s="17"/>
      <c r="K3963" s="20">
        <v>40610.85</v>
      </c>
      <c r="L3963" s="20"/>
      <c r="M3963" s="20"/>
      <c r="N3963" s="20"/>
    </row>
    <row r="3964" spans="1:14" x14ac:dyDescent="0.2">
      <c r="A3964" s="17">
        <v>58956.74</v>
      </c>
      <c r="B3964" s="17"/>
      <c r="C3964" s="17"/>
      <c r="D3964" s="17"/>
      <c r="K3964" s="20">
        <v>46382.17</v>
      </c>
      <c r="L3964" s="20"/>
      <c r="M3964" s="20"/>
      <c r="N3964" s="20"/>
    </row>
    <row r="3965" spans="1:14" x14ac:dyDescent="0.2">
      <c r="A3965" s="17">
        <v>36687.910000000003</v>
      </c>
      <c r="B3965" s="17"/>
      <c r="C3965" s="17"/>
      <c r="D3965" s="17"/>
      <c r="K3965" s="20">
        <v>14026.79</v>
      </c>
      <c r="L3965" s="20"/>
      <c r="M3965" s="20"/>
      <c r="N3965" s="20"/>
    </row>
    <row r="3966" spans="1:14" x14ac:dyDescent="0.2">
      <c r="A3966" s="17">
        <v>58599.71</v>
      </c>
      <c r="B3966" s="17"/>
      <c r="C3966" s="17"/>
      <c r="D3966" s="17"/>
      <c r="K3966" s="20">
        <v>51653.19</v>
      </c>
      <c r="L3966" s="20"/>
      <c r="M3966" s="20"/>
      <c r="N3966" s="20"/>
    </row>
    <row r="3967" spans="1:14" x14ac:dyDescent="0.2">
      <c r="A3967" s="17">
        <v>72536.59</v>
      </c>
      <c r="B3967" s="17"/>
      <c r="C3967" s="17"/>
      <c r="D3967" s="17"/>
      <c r="K3967" s="20">
        <v>45924.6</v>
      </c>
      <c r="L3967" s="20"/>
      <c r="M3967" s="20"/>
      <c r="N3967" s="20"/>
    </row>
    <row r="3968" spans="1:14" x14ac:dyDescent="0.2">
      <c r="A3968" s="17">
        <v>87629.32</v>
      </c>
      <c r="B3968" s="17"/>
      <c r="C3968" s="17"/>
      <c r="D3968" s="17"/>
      <c r="K3968" s="20">
        <v>55455.6</v>
      </c>
      <c r="L3968" s="20"/>
      <c r="M3968" s="20"/>
      <c r="N3968" s="20"/>
    </row>
    <row r="3969" spans="1:14" x14ac:dyDescent="0.2">
      <c r="A3969" s="17">
        <v>59725.74</v>
      </c>
      <c r="B3969" s="17"/>
      <c r="C3969" s="17"/>
      <c r="D3969" s="17"/>
      <c r="K3969" s="20">
        <v>43006.65</v>
      </c>
      <c r="L3969" s="20"/>
      <c r="M3969" s="20"/>
      <c r="N3969" s="20"/>
    </row>
    <row r="3970" spans="1:14" x14ac:dyDescent="0.2">
      <c r="A3970" s="17">
        <v>37089.96</v>
      </c>
      <c r="B3970" s="17"/>
      <c r="C3970" s="17"/>
      <c r="D3970" s="17"/>
      <c r="K3970" s="20">
        <v>43846.85</v>
      </c>
      <c r="L3970" s="20"/>
      <c r="M3970" s="20"/>
      <c r="N3970" s="20"/>
    </row>
    <row r="3971" spans="1:14" x14ac:dyDescent="0.2">
      <c r="A3971" s="17">
        <v>31063.39</v>
      </c>
      <c r="B3971" s="17"/>
      <c r="C3971" s="17"/>
      <c r="D3971" s="17"/>
      <c r="K3971" s="20">
        <v>40995.83</v>
      </c>
      <c r="L3971" s="20"/>
      <c r="M3971" s="20"/>
      <c r="N3971" s="20"/>
    </row>
    <row r="3972" spans="1:14" x14ac:dyDescent="0.2">
      <c r="A3972" s="17">
        <v>56645.760000000002</v>
      </c>
      <c r="B3972" s="17"/>
      <c r="C3972" s="17"/>
      <c r="D3972" s="17"/>
      <c r="K3972" s="20">
        <v>54096.88</v>
      </c>
      <c r="L3972" s="20"/>
      <c r="M3972" s="20"/>
      <c r="N3972" s="20"/>
    </row>
    <row r="3973" spans="1:14" x14ac:dyDescent="0.2">
      <c r="A3973" s="17">
        <v>73158.710000000006</v>
      </c>
      <c r="B3973" s="17"/>
      <c r="C3973" s="17"/>
      <c r="D3973" s="17"/>
      <c r="K3973" s="20">
        <v>31549.19</v>
      </c>
      <c r="L3973" s="20"/>
      <c r="M3973" s="20"/>
      <c r="N3973" s="20"/>
    </row>
    <row r="3974" spans="1:14" x14ac:dyDescent="0.2">
      <c r="A3974" s="17">
        <v>73864.100000000006</v>
      </c>
      <c r="B3974" s="17"/>
      <c r="C3974" s="17"/>
      <c r="D3974" s="17"/>
      <c r="K3974" s="20">
        <v>52500.85</v>
      </c>
      <c r="L3974" s="20"/>
      <c r="M3974" s="20"/>
      <c r="N3974" s="20"/>
    </row>
    <row r="3975" spans="1:14" x14ac:dyDescent="0.2">
      <c r="A3975" s="17">
        <v>64887.66</v>
      </c>
      <c r="B3975" s="17"/>
      <c r="C3975" s="17"/>
      <c r="D3975" s="17"/>
      <c r="K3975" s="20">
        <v>42837.49</v>
      </c>
      <c r="L3975" s="20"/>
      <c r="M3975" s="20"/>
      <c r="N3975" s="20"/>
    </row>
    <row r="3976" spans="1:14" x14ac:dyDescent="0.2">
      <c r="A3976" s="17">
        <v>5140.5249999999996</v>
      </c>
      <c r="B3976" s="17"/>
      <c r="C3976" s="17"/>
      <c r="D3976" s="17"/>
      <c r="K3976" s="20">
        <v>30408.25</v>
      </c>
      <c r="L3976" s="20"/>
      <c r="M3976" s="20"/>
      <c r="N3976" s="20"/>
    </row>
    <row r="3977" spans="1:14" x14ac:dyDescent="0.2">
      <c r="A3977" s="17">
        <v>15340.31</v>
      </c>
      <c r="B3977" s="17"/>
      <c r="C3977" s="17"/>
      <c r="D3977" s="17"/>
      <c r="K3977" s="20">
        <v>41682.050000000003</v>
      </c>
      <c r="L3977" s="20"/>
      <c r="M3977" s="20"/>
      <c r="N3977" s="20"/>
    </row>
    <row r="3978" spans="1:14" x14ac:dyDescent="0.2">
      <c r="A3978" s="17">
        <v>64829.15</v>
      </c>
      <c r="B3978" s="17"/>
      <c r="C3978" s="17"/>
      <c r="D3978" s="17"/>
      <c r="K3978" s="20">
        <v>56386.25</v>
      </c>
      <c r="L3978" s="20"/>
      <c r="M3978" s="20"/>
      <c r="N3978" s="20"/>
    </row>
    <row r="3979" spans="1:14" x14ac:dyDescent="0.2">
      <c r="A3979" s="17">
        <v>37553.89</v>
      </c>
      <c r="B3979" s="17"/>
      <c r="C3979" s="17"/>
      <c r="D3979" s="17"/>
      <c r="K3979" s="20">
        <v>42431.97</v>
      </c>
      <c r="L3979" s="20"/>
      <c r="M3979" s="20"/>
      <c r="N3979" s="20"/>
    </row>
    <row r="3980" spans="1:14" x14ac:dyDescent="0.2">
      <c r="A3980" s="17">
        <v>34286.76</v>
      </c>
      <c r="B3980" s="17"/>
      <c r="C3980" s="17"/>
      <c r="D3980" s="17"/>
      <c r="K3980" s="20">
        <v>29555.79</v>
      </c>
      <c r="L3980" s="20"/>
      <c r="M3980" s="20"/>
      <c r="N3980" s="20"/>
    </row>
    <row r="3981" spans="1:14" x14ac:dyDescent="0.2">
      <c r="A3981" s="17">
        <v>68213.850000000006</v>
      </c>
      <c r="B3981" s="17"/>
      <c r="C3981" s="17"/>
      <c r="D3981" s="17"/>
      <c r="K3981" s="20">
        <v>26013.82</v>
      </c>
      <c r="L3981" s="20"/>
      <c r="M3981" s="20"/>
      <c r="N3981" s="20"/>
    </row>
    <row r="3982" spans="1:14" x14ac:dyDescent="0.2">
      <c r="A3982" s="17">
        <v>107623.9</v>
      </c>
      <c r="B3982" s="17"/>
      <c r="C3982" s="17"/>
      <c r="D3982" s="17"/>
      <c r="K3982" s="20">
        <v>39828.39</v>
      </c>
      <c r="L3982" s="20"/>
      <c r="M3982" s="20"/>
      <c r="N3982" s="20"/>
    </row>
    <row r="3983" spans="1:14" x14ac:dyDescent="0.2">
      <c r="A3983" s="17">
        <v>68075.69</v>
      </c>
      <c r="B3983" s="17"/>
      <c r="C3983" s="17"/>
      <c r="D3983" s="17"/>
      <c r="K3983" s="20">
        <v>33649.599999999999</v>
      </c>
      <c r="L3983" s="20"/>
      <c r="M3983" s="20"/>
      <c r="N3983" s="20"/>
    </row>
    <row r="3984" spans="1:14" x14ac:dyDescent="0.2">
      <c r="A3984" s="17">
        <v>47101.04</v>
      </c>
      <c r="B3984" s="17"/>
      <c r="C3984" s="17"/>
      <c r="D3984" s="17"/>
      <c r="K3984" s="20">
        <v>43176.86</v>
      </c>
      <c r="L3984" s="20"/>
      <c r="M3984" s="20"/>
      <c r="N3984" s="20"/>
    </row>
    <row r="3985" spans="1:14" x14ac:dyDescent="0.2">
      <c r="A3985" s="17">
        <v>58156.97</v>
      </c>
      <c r="B3985" s="17"/>
      <c r="C3985" s="17"/>
      <c r="D3985" s="17"/>
      <c r="K3985" s="20">
        <v>35554.81</v>
      </c>
      <c r="L3985" s="20"/>
      <c r="M3985" s="20"/>
      <c r="N3985" s="20"/>
    </row>
    <row r="3986" spans="1:14" x14ac:dyDescent="0.2">
      <c r="A3986" s="17">
        <v>77103.83</v>
      </c>
      <c r="B3986" s="17"/>
      <c r="C3986" s="17"/>
      <c r="D3986" s="17"/>
      <c r="K3986" s="20">
        <v>39639.160000000003</v>
      </c>
      <c r="L3986" s="20"/>
      <c r="M3986" s="20"/>
      <c r="N3986" s="20"/>
    </row>
    <row r="3987" spans="1:14" x14ac:dyDescent="0.2">
      <c r="A3987" s="17">
        <v>47297.9</v>
      </c>
      <c r="B3987" s="17"/>
      <c r="C3987" s="17"/>
      <c r="D3987" s="17"/>
      <c r="K3987" s="20">
        <v>35573.370000000003</v>
      </c>
      <c r="L3987" s="20"/>
      <c r="M3987" s="20"/>
      <c r="N3987" s="20"/>
    </row>
    <row r="3988" spans="1:14" x14ac:dyDescent="0.2">
      <c r="A3988" s="17">
        <v>30954.27</v>
      </c>
      <c r="B3988" s="17"/>
      <c r="C3988" s="17"/>
      <c r="D3988" s="17"/>
      <c r="K3988" s="20">
        <v>31722.04</v>
      </c>
      <c r="L3988" s="20"/>
      <c r="M3988" s="20"/>
      <c r="N3988" s="20"/>
    </row>
    <row r="3989" spans="1:14" x14ac:dyDescent="0.2">
      <c r="A3989" s="17">
        <v>31337.55</v>
      </c>
      <c r="B3989" s="17"/>
      <c r="C3989" s="17"/>
      <c r="D3989" s="17"/>
      <c r="K3989" s="20">
        <v>26687.78</v>
      </c>
      <c r="L3989" s="20"/>
      <c r="M3989" s="20"/>
      <c r="N3989" s="20"/>
    </row>
    <row r="3990" spans="1:14" x14ac:dyDescent="0.2">
      <c r="A3990" s="17">
        <v>65242.080000000002</v>
      </c>
      <c r="B3990" s="17"/>
      <c r="C3990" s="17"/>
      <c r="D3990" s="17"/>
      <c r="K3990" s="20">
        <v>32039.57</v>
      </c>
      <c r="L3990" s="20"/>
      <c r="M3990" s="20"/>
      <c r="N3990" s="20"/>
    </row>
    <row r="3991" spans="1:14" x14ac:dyDescent="0.2">
      <c r="A3991" s="17">
        <v>85182.62</v>
      </c>
      <c r="B3991" s="17"/>
      <c r="C3991" s="17"/>
      <c r="D3991" s="17"/>
      <c r="K3991" s="20">
        <v>37075.57</v>
      </c>
      <c r="L3991" s="20"/>
      <c r="M3991" s="20"/>
      <c r="N3991" s="20"/>
    </row>
    <row r="3992" spans="1:14" x14ac:dyDescent="0.2">
      <c r="A3992" s="17">
        <v>62694.69</v>
      </c>
      <c r="B3992" s="17"/>
      <c r="C3992" s="17"/>
      <c r="D3992" s="17"/>
      <c r="K3992" s="20">
        <v>48586.12</v>
      </c>
      <c r="L3992" s="20"/>
      <c r="M3992" s="20"/>
      <c r="N3992" s="20"/>
    </row>
    <row r="3993" spans="1:14" x14ac:dyDescent="0.2">
      <c r="A3993" s="17">
        <v>53650.11</v>
      </c>
      <c r="B3993" s="17"/>
      <c r="C3993" s="17"/>
      <c r="D3993" s="17"/>
      <c r="K3993" s="20">
        <v>28330.86</v>
      </c>
      <c r="L3993" s="20"/>
      <c r="M3993" s="20"/>
      <c r="N3993" s="20"/>
    </row>
    <row r="3994" spans="1:14" x14ac:dyDescent="0.2">
      <c r="A3994" s="17">
        <v>125564.9</v>
      </c>
      <c r="B3994" s="17"/>
      <c r="C3994" s="17"/>
      <c r="D3994" s="17"/>
      <c r="K3994" s="20">
        <v>47371.38</v>
      </c>
      <c r="L3994" s="20"/>
      <c r="M3994" s="20"/>
      <c r="N3994" s="20"/>
    </row>
    <row r="3995" spans="1:14" x14ac:dyDescent="0.2">
      <c r="A3995" s="17">
        <v>53103.19</v>
      </c>
      <c r="B3995" s="17"/>
      <c r="C3995" s="17"/>
      <c r="D3995" s="17"/>
      <c r="K3995" s="20">
        <v>50864.61</v>
      </c>
      <c r="L3995" s="20"/>
      <c r="M3995" s="20"/>
      <c r="N3995" s="20"/>
    </row>
    <row r="3996" spans="1:14" x14ac:dyDescent="0.2">
      <c r="A3996" s="17">
        <v>46496.68</v>
      </c>
      <c r="B3996" s="17"/>
      <c r="C3996" s="17"/>
      <c r="D3996" s="17"/>
      <c r="K3996" s="20">
        <v>48767.61</v>
      </c>
      <c r="L3996" s="20"/>
      <c r="M3996" s="20"/>
      <c r="N3996" s="20"/>
    </row>
    <row r="3997" spans="1:14" x14ac:dyDescent="0.2">
      <c r="A3997" s="17">
        <v>53346.45</v>
      </c>
      <c r="B3997" s="17"/>
      <c r="C3997" s="17"/>
      <c r="D3997" s="17"/>
      <c r="K3997" s="20">
        <v>33278.959999999999</v>
      </c>
      <c r="L3997" s="20"/>
      <c r="M3997" s="20"/>
      <c r="N3997" s="20"/>
    </row>
    <row r="3998" spans="1:14" x14ac:dyDescent="0.2">
      <c r="A3998" s="17">
        <v>73748.509999999995</v>
      </c>
      <c r="B3998" s="17"/>
      <c r="C3998" s="17"/>
      <c r="D3998" s="17"/>
      <c r="K3998" s="20">
        <v>47745.69</v>
      </c>
      <c r="L3998" s="20"/>
      <c r="M3998" s="20"/>
      <c r="N3998" s="20"/>
    </row>
    <row r="3999" spans="1:14" x14ac:dyDescent="0.2">
      <c r="A3999" s="17">
        <v>69401.81</v>
      </c>
      <c r="B3999" s="17"/>
      <c r="C3999" s="17"/>
      <c r="D3999" s="17"/>
      <c r="K3999" s="20">
        <v>35352.58</v>
      </c>
      <c r="L3999" s="20"/>
      <c r="M3999" s="20"/>
      <c r="N3999" s="20"/>
    </row>
    <row r="4000" spans="1:14" x14ac:dyDescent="0.2">
      <c r="A4000" s="17">
        <v>50656.800000000003</v>
      </c>
      <c r="B4000" s="17"/>
      <c r="C4000" s="17"/>
      <c r="D4000" s="17"/>
      <c r="K4000" s="20">
        <v>24866.38</v>
      </c>
      <c r="L4000" s="20"/>
      <c r="M4000" s="20"/>
      <c r="N4000" s="20"/>
    </row>
    <row r="4001" spans="1:14" x14ac:dyDescent="0.2">
      <c r="A4001" s="17">
        <v>56739.07</v>
      </c>
      <c r="B4001" s="17"/>
      <c r="C4001" s="17"/>
      <c r="D4001" s="17"/>
      <c r="K4001" s="20">
        <v>34129.300000000003</v>
      </c>
      <c r="L4001" s="20"/>
      <c r="M4001" s="20"/>
      <c r="N4001" s="20"/>
    </row>
    <row r="4002" spans="1:14" x14ac:dyDescent="0.2">
      <c r="A4002" s="17">
        <v>39400.379999999997</v>
      </c>
      <c r="B4002" s="17"/>
      <c r="C4002" s="17"/>
      <c r="D4002" s="17"/>
      <c r="K4002" s="20">
        <v>27205.07</v>
      </c>
      <c r="L4002" s="20"/>
      <c r="M4002" s="20"/>
      <c r="N4002" s="20"/>
    </row>
    <row r="4003" spans="1:14" x14ac:dyDescent="0.2">
      <c r="A4003" s="17">
        <v>97525.11</v>
      </c>
      <c r="B4003" s="17"/>
      <c r="C4003" s="17"/>
      <c r="D4003" s="17"/>
      <c r="K4003" s="20">
        <v>49696.53</v>
      </c>
      <c r="L4003" s="20"/>
      <c r="M4003" s="20"/>
      <c r="N4003" s="20"/>
    </row>
    <row r="4004" spans="1:14" x14ac:dyDescent="0.2">
      <c r="A4004" s="17">
        <v>59023.28</v>
      </c>
      <c r="B4004" s="17"/>
      <c r="C4004" s="17"/>
      <c r="D4004" s="17"/>
      <c r="K4004" s="20">
        <v>26269.52</v>
      </c>
      <c r="L4004" s="20"/>
      <c r="M4004" s="20"/>
      <c r="N4004" s="20"/>
    </row>
    <row r="4005" spans="1:14" x14ac:dyDescent="0.2">
      <c r="A4005" s="17">
        <v>63909.24</v>
      </c>
      <c r="B4005" s="17"/>
      <c r="C4005" s="17"/>
      <c r="D4005" s="17"/>
      <c r="K4005" s="20">
        <v>43734.11</v>
      </c>
      <c r="L4005" s="20"/>
      <c r="M4005" s="20"/>
      <c r="N4005" s="20"/>
    </row>
    <row r="4006" spans="1:14" x14ac:dyDescent="0.2">
      <c r="A4006" s="17">
        <v>45282.53</v>
      </c>
      <c r="B4006" s="17"/>
      <c r="C4006" s="17"/>
      <c r="D4006" s="17"/>
      <c r="K4006" s="20">
        <v>41129.78</v>
      </c>
      <c r="L4006" s="20"/>
      <c r="M4006" s="20"/>
      <c r="N4006" s="20"/>
    </row>
    <row r="4007" spans="1:14" x14ac:dyDescent="0.2">
      <c r="A4007" s="17">
        <v>63088.81</v>
      </c>
      <c r="B4007" s="17"/>
      <c r="C4007" s="17"/>
      <c r="D4007" s="17"/>
      <c r="K4007" s="20">
        <v>30590.71</v>
      </c>
      <c r="L4007" s="20"/>
      <c r="M4007" s="20"/>
      <c r="N4007" s="20"/>
    </row>
    <row r="4008" spans="1:14" x14ac:dyDescent="0.2">
      <c r="A4008" s="17">
        <v>7669.1049999999996</v>
      </c>
      <c r="B4008" s="17"/>
      <c r="C4008" s="17"/>
      <c r="D4008" s="17"/>
      <c r="K4008" s="20">
        <v>36376.01</v>
      </c>
      <c r="L4008" s="20"/>
      <c r="M4008" s="20"/>
      <c r="N4008" s="20"/>
    </row>
    <row r="4009" spans="1:14" x14ac:dyDescent="0.2">
      <c r="A4009" s="17">
        <v>123192.5</v>
      </c>
      <c r="B4009" s="17"/>
      <c r="C4009" s="17"/>
      <c r="D4009" s="17"/>
      <c r="K4009" s="20">
        <v>38809.81</v>
      </c>
      <c r="L4009" s="20"/>
      <c r="M4009" s="20"/>
      <c r="N4009" s="20"/>
    </row>
    <row r="4010" spans="1:14" x14ac:dyDescent="0.2">
      <c r="A4010" s="17">
        <v>42334.99</v>
      </c>
      <c r="B4010" s="17"/>
      <c r="C4010" s="17"/>
      <c r="D4010" s="17"/>
      <c r="K4010" s="20">
        <v>40523.519999999997</v>
      </c>
      <c r="L4010" s="20"/>
      <c r="M4010" s="20"/>
      <c r="N4010" s="20"/>
    </row>
    <row r="4011" spans="1:14" x14ac:dyDescent="0.2">
      <c r="A4011" s="17">
        <v>56539.92</v>
      </c>
      <c r="B4011" s="17"/>
      <c r="C4011" s="17"/>
      <c r="D4011" s="17"/>
      <c r="K4011" s="20">
        <v>40108.68</v>
      </c>
      <c r="L4011" s="20"/>
      <c r="M4011" s="20"/>
      <c r="N4011" s="20"/>
    </row>
    <row r="4012" spans="1:14" x14ac:dyDescent="0.2">
      <c r="A4012" s="17">
        <v>105576.1</v>
      </c>
      <c r="B4012" s="17"/>
      <c r="C4012" s="17"/>
      <c r="D4012" s="17"/>
      <c r="K4012" s="20">
        <v>40854.44</v>
      </c>
      <c r="L4012" s="20"/>
      <c r="M4012" s="20"/>
      <c r="N4012" s="20"/>
    </row>
    <row r="4013" spans="1:14" x14ac:dyDescent="0.2">
      <c r="A4013" s="17">
        <v>35756.480000000003</v>
      </c>
      <c r="B4013" s="17"/>
      <c r="C4013" s="17"/>
      <c r="D4013" s="17"/>
      <c r="K4013" s="20">
        <v>33462.97</v>
      </c>
      <c r="L4013" s="20"/>
      <c r="M4013" s="20"/>
      <c r="N4013" s="20"/>
    </row>
    <row r="4014" spans="1:14" x14ac:dyDescent="0.2">
      <c r="A4014" s="17">
        <v>19484.97</v>
      </c>
      <c r="B4014" s="17"/>
      <c r="C4014" s="17"/>
      <c r="D4014" s="17"/>
      <c r="K4014" s="20">
        <v>48338.53</v>
      </c>
      <c r="L4014" s="20"/>
      <c r="M4014" s="20"/>
      <c r="N4014" s="20"/>
    </row>
    <row r="4015" spans="1:14" x14ac:dyDescent="0.2">
      <c r="A4015" s="17">
        <v>54145.97</v>
      </c>
      <c r="B4015" s="17"/>
      <c r="C4015" s="17"/>
      <c r="D4015" s="17"/>
      <c r="K4015" s="20">
        <v>37944.5</v>
      </c>
      <c r="L4015" s="20"/>
      <c r="M4015" s="20"/>
      <c r="N4015" s="20"/>
    </row>
    <row r="4016" spans="1:14" x14ac:dyDescent="0.2">
      <c r="A4016" s="17">
        <v>141005.9</v>
      </c>
      <c r="B4016" s="17"/>
      <c r="C4016" s="17"/>
      <c r="D4016" s="17"/>
      <c r="K4016" s="20">
        <v>33927.35</v>
      </c>
      <c r="L4016" s="20"/>
      <c r="M4016" s="20"/>
      <c r="N4016" s="20"/>
    </row>
    <row r="4017" spans="1:14" x14ac:dyDescent="0.2">
      <c r="A4017" s="17">
        <v>18931.43</v>
      </c>
      <c r="B4017" s="17"/>
      <c r="C4017" s="17"/>
      <c r="D4017" s="17"/>
      <c r="K4017" s="20">
        <v>78358.720000000001</v>
      </c>
      <c r="L4017" s="20"/>
      <c r="M4017" s="20"/>
      <c r="N4017" s="20"/>
    </row>
    <row r="4018" spans="1:14" x14ac:dyDescent="0.2">
      <c r="A4018" s="17">
        <v>63810.06</v>
      </c>
      <c r="B4018" s="17"/>
      <c r="C4018" s="17"/>
      <c r="D4018" s="17"/>
      <c r="K4018" s="20">
        <v>31343.599999999999</v>
      </c>
      <c r="L4018" s="20"/>
      <c r="M4018" s="20"/>
      <c r="N4018" s="20"/>
    </row>
    <row r="4019" spans="1:14" x14ac:dyDescent="0.2">
      <c r="A4019" s="17">
        <v>34139.97</v>
      </c>
      <c r="B4019" s="17"/>
      <c r="C4019" s="17"/>
      <c r="D4019" s="17"/>
      <c r="K4019" s="20">
        <v>45300.44</v>
      </c>
      <c r="L4019" s="20"/>
      <c r="M4019" s="20"/>
      <c r="N4019" s="20"/>
    </row>
    <row r="4020" spans="1:14" x14ac:dyDescent="0.2">
      <c r="A4020" s="17">
        <v>52200.66</v>
      </c>
      <c r="B4020" s="17"/>
      <c r="C4020" s="17"/>
      <c r="D4020" s="17"/>
      <c r="K4020" s="20">
        <v>47578.07</v>
      </c>
      <c r="L4020" s="20"/>
      <c r="M4020" s="20"/>
      <c r="N4020" s="20"/>
    </row>
    <row r="4021" spans="1:14" x14ac:dyDescent="0.2">
      <c r="A4021" s="17">
        <v>44488.94</v>
      </c>
      <c r="B4021" s="17"/>
      <c r="C4021" s="17"/>
      <c r="D4021" s="17"/>
      <c r="K4021" s="20">
        <v>42274.68</v>
      </c>
      <c r="L4021" s="20"/>
      <c r="M4021" s="20"/>
      <c r="N4021" s="20"/>
    </row>
    <row r="4022" spans="1:14" x14ac:dyDescent="0.2">
      <c r="A4022" s="17">
        <v>95525.87</v>
      </c>
      <c r="B4022" s="17"/>
      <c r="C4022" s="17"/>
      <c r="D4022" s="17"/>
      <c r="K4022" s="20">
        <v>33200.9</v>
      </c>
      <c r="L4022" s="20"/>
      <c r="M4022" s="20"/>
      <c r="N4022" s="20"/>
    </row>
    <row r="4023" spans="1:14" x14ac:dyDescent="0.2">
      <c r="A4023" s="17">
        <v>34763.620000000003</v>
      </c>
      <c r="B4023" s="17"/>
      <c r="C4023" s="17"/>
      <c r="D4023" s="17"/>
      <c r="K4023" s="20">
        <v>47652.69</v>
      </c>
      <c r="L4023" s="20"/>
      <c r="M4023" s="20"/>
      <c r="N4023" s="20"/>
    </row>
    <row r="4024" spans="1:14" x14ac:dyDescent="0.2">
      <c r="A4024" s="17">
        <v>42679.56</v>
      </c>
      <c r="B4024" s="17"/>
      <c r="C4024" s="17"/>
      <c r="D4024" s="17"/>
      <c r="K4024" s="20">
        <v>30861.1</v>
      </c>
      <c r="L4024" s="20"/>
      <c r="M4024" s="20"/>
      <c r="N4024" s="20"/>
    </row>
    <row r="4025" spans="1:14" x14ac:dyDescent="0.2">
      <c r="A4025" s="17">
        <v>34940.730000000003</v>
      </c>
      <c r="B4025" s="17"/>
      <c r="C4025" s="17"/>
      <c r="D4025" s="17"/>
      <c r="K4025" s="20">
        <v>26102.83</v>
      </c>
      <c r="L4025" s="20"/>
      <c r="M4025" s="20"/>
      <c r="N4025" s="20"/>
    </row>
    <row r="4026" spans="1:14" x14ac:dyDescent="0.2">
      <c r="A4026" s="17">
        <v>60751.18</v>
      </c>
      <c r="B4026" s="17"/>
      <c r="C4026" s="17"/>
      <c r="D4026" s="17"/>
      <c r="K4026" s="20">
        <v>41264.82</v>
      </c>
      <c r="L4026" s="20"/>
      <c r="M4026" s="20"/>
      <c r="N4026" s="20"/>
    </row>
    <row r="4027" spans="1:14" x14ac:dyDescent="0.2">
      <c r="A4027" s="17">
        <v>49370.17</v>
      </c>
      <c r="B4027" s="17"/>
      <c r="C4027" s="17"/>
      <c r="D4027" s="17"/>
      <c r="K4027" s="20">
        <v>42390.27</v>
      </c>
      <c r="L4027" s="20"/>
      <c r="M4027" s="20"/>
      <c r="N4027" s="20"/>
    </row>
    <row r="4028" spans="1:14" x14ac:dyDescent="0.2">
      <c r="A4028" s="17">
        <v>45536.95</v>
      </c>
      <c r="B4028" s="17"/>
      <c r="C4028" s="17"/>
      <c r="D4028" s="17"/>
      <c r="K4028" s="20">
        <v>35112.11</v>
      </c>
      <c r="L4028" s="20"/>
      <c r="M4028" s="20"/>
      <c r="N4028" s="20"/>
    </row>
    <row r="4029" spans="1:14" x14ac:dyDescent="0.2">
      <c r="A4029" s="17">
        <v>59073</v>
      </c>
      <c r="B4029" s="17"/>
      <c r="C4029" s="17"/>
      <c r="D4029" s="17"/>
      <c r="K4029" s="20">
        <v>31819.51</v>
      </c>
      <c r="L4029" s="20"/>
      <c r="M4029" s="20"/>
      <c r="N4029" s="20"/>
    </row>
    <row r="4030" spans="1:14" x14ac:dyDescent="0.2">
      <c r="A4030" s="17">
        <v>127102.7</v>
      </c>
      <c r="B4030" s="17"/>
      <c r="C4030" s="17"/>
      <c r="D4030" s="17"/>
      <c r="K4030" s="20">
        <v>36373.1</v>
      </c>
      <c r="L4030" s="20"/>
      <c r="M4030" s="20"/>
      <c r="N4030" s="20"/>
    </row>
    <row r="4031" spans="1:14" x14ac:dyDescent="0.2">
      <c r="A4031" s="17">
        <v>59467.01</v>
      </c>
      <c r="B4031" s="17"/>
      <c r="C4031" s="17"/>
      <c r="D4031" s="17"/>
      <c r="K4031" s="20">
        <v>37113.53</v>
      </c>
      <c r="L4031" s="20"/>
      <c r="M4031" s="20"/>
      <c r="N4031" s="20"/>
    </row>
    <row r="4032" spans="1:14" x14ac:dyDescent="0.2">
      <c r="A4032" s="17">
        <v>8646.6380000000008</v>
      </c>
      <c r="B4032" s="17"/>
      <c r="C4032" s="17"/>
      <c r="D4032" s="17"/>
      <c r="K4032" s="20">
        <v>33405.65</v>
      </c>
      <c r="L4032" s="20"/>
      <c r="M4032" s="20"/>
      <c r="N4032" s="20"/>
    </row>
    <row r="4033" spans="1:14" x14ac:dyDescent="0.2">
      <c r="A4033" s="17">
        <v>133128.1</v>
      </c>
      <c r="B4033" s="17"/>
      <c r="C4033" s="17"/>
      <c r="D4033" s="17"/>
      <c r="K4033" s="20">
        <v>42472.74</v>
      </c>
      <c r="L4033" s="20"/>
      <c r="M4033" s="20"/>
      <c r="N4033" s="20"/>
    </row>
    <row r="4034" spans="1:14" x14ac:dyDescent="0.2">
      <c r="A4034" s="17">
        <v>32035.54</v>
      </c>
      <c r="B4034" s="17"/>
      <c r="C4034" s="17"/>
      <c r="D4034" s="17"/>
      <c r="K4034" s="20">
        <v>50643.12</v>
      </c>
      <c r="L4034" s="20"/>
      <c r="M4034" s="20"/>
      <c r="N4034" s="20"/>
    </row>
    <row r="4035" spans="1:14" x14ac:dyDescent="0.2">
      <c r="A4035" s="17">
        <v>38678.54</v>
      </c>
      <c r="B4035" s="17"/>
      <c r="C4035" s="17"/>
      <c r="D4035" s="17"/>
      <c r="K4035" s="20">
        <v>40808.15</v>
      </c>
      <c r="L4035" s="20"/>
      <c r="M4035" s="20"/>
      <c r="N4035" s="20"/>
    </row>
    <row r="4036" spans="1:14" x14ac:dyDescent="0.2">
      <c r="A4036" s="17">
        <v>25545.17</v>
      </c>
      <c r="B4036" s="17"/>
      <c r="C4036" s="17"/>
      <c r="D4036" s="17"/>
      <c r="K4036" s="20">
        <v>40510.29</v>
      </c>
      <c r="L4036" s="20"/>
      <c r="M4036" s="20"/>
      <c r="N4036" s="20"/>
    </row>
    <row r="4037" spans="1:14" x14ac:dyDescent="0.2">
      <c r="A4037" s="17">
        <v>67696.27</v>
      </c>
      <c r="B4037" s="17"/>
      <c r="C4037" s="17"/>
      <c r="D4037" s="17"/>
      <c r="K4037" s="20">
        <v>41911.22</v>
      </c>
      <c r="L4037" s="20"/>
      <c r="M4037" s="20"/>
      <c r="N4037" s="20"/>
    </row>
    <row r="4038" spans="1:14" x14ac:dyDescent="0.2">
      <c r="A4038" s="17">
        <v>68674.100000000006</v>
      </c>
      <c r="B4038" s="17"/>
      <c r="C4038" s="17"/>
      <c r="D4038" s="17"/>
      <c r="K4038" s="20">
        <v>37626.730000000003</v>
      </c>
      <c r="L4038" s="20"/>
      <c r="M4038" s="20"/>
      <c r="N4038" s="20"/>
    </row>
    <row r="4039" spans="1:14" x14ac:dyDescent="0.2">
      <c r="A4039" s="17">
        <v>87717.119999999995</v>
      </c>
      <c r="B4039" s="17"/>
      <c r="C4039" s="17"/>
      <c r="D4039" s="17"/>
      <c r="K4039" s="20">
        <v>37493.93</v>
      </c>
      <c r="L4039" s="20"/>
      <c r="M4039" s="20"/>
      <c r="N4039" s="20"/>
    </row>
    <row r="4040" spans="1:14" x14ac:dyDescent="0.2">
      <c r="A4040" s="17">
        <v>72984.59</v>
      </c>
      <c r="B4040" s="17"/>
      <c r="C4040" s="17"/>
      <c r="D4040" s="17"/>
      <c r="K4040" s="20">
        <v>40892.79</v>
      </c>
      <c r="L4040" s="20"/>
      <c r="M4040" s="20"/>
      <c r="N4040" s="20"/>
    </row>
    <row r="4041" spans="1:14" x14ac:dyDescent="0.2">
      <c r="A4041" s="17">
        <v>97123.69</v>
      </c>
      <c r="B4041" s="17"/>
      <c r="C4041" s="17"/>
      <c r="D4041" s="17"/>
      <c r="K4041" s="20">
        <v>57010.45</v>
      </c>
      <c r="L4041" s="20"/>
      <c r="M4041" s="20"/>
      <c r="N4041" s="20"/>
    </row>
    <row r="4042" spans="1:14" x14ac:dyDescent="0.2">
      <c r="A4042" s="17">
        <v>56357.07</v>
      </c>
      <c r="B4042" s="17"/>
      <c r="C4042" s="17"/>
      <c r="D4042" s="17"/>
      <c r="K4042" s="20">
        <v>30753.59</v>
      </c>
      <c r="L4042" s="20"/>
      <c r="M4042" s="20"/>
      <c r="N4042" s="20"/>
    </row>
    <row r="4043" spans="1:14" x14ac:dyDescent="0.2">
      <c r="A4043" s="17">
        <v>44425.31</v>
      </c>
      <c r="B4043" s="17"/>
      <c r="C4043" s="17"/>
      <c r="D4043" s="17"/>
      <c r="K4043" s="20">
        <v>72520.899999999994</v>
      </c>
      <c r="L4043" s="20"/>
      <c r="M4043" s="20"/>
      <c r="N4043" s="20"/>
    </row>
    <row r="4044" spans="1:14" x14ac:dyDescent="0.2">
      <c r="A4044" s="17">
        <v>71533.240000000005</v>
      </c>
      <c r="B4044" s="17"/>
      <c r="C4044" s="17"/>
      <c r="D4044" s="17"/>
      <c r="K4044" s="20">
        <v>33863.58</v>
      </c>
      <c r="L4044" s="20"/>
      <c r="M4044" s="20"/>
      <c r="N4044" s="20"/>
    </row>
    <row r="4045" spans="1:14" x14ac:dyDescent="0.2">
      <c r="A4045" s="17">
        <v>47899.94</v>
      </c>
      <c r="B4045" s="17"/>
      <c r="C4045" s="17"/>
      <c r="D4045" s="17"/>
      <c r="K4045" s="20">
        <v>42157.75</v>
      </c>
      <c r="L4045" s="20"/>
      <c r="M4045" s="20"/>
      <c r="N4045" s="20"/>
    </row>
    <row r="4046" spans="1:14" x14ac:dyDescent="0.2">
      <c r="A4046" s="17">
        <v>19962.54</v>
      </c>
      <c r="B4046" s="17"/>
      <c r="C4046" s="17"/>
      <c r="D4046" s="17"/>
      <c r="K4046" s="20">
        <v>28301.08</v>
      </c>
      <c r="L4046" s="20"/>
      <c r="M4046" s="20"/>
      <c r="N4046" s="20"/>
    </row>
    <row r="4047" spans="1:14" x14ac:dyDescent="0.2">
      <c r="A4047" s="17">
        <v>175856.2</v>
      </c>
      <c r="B4047" s="17"/>
      <c r="C4047" s="17"/>
      <c r="D4047" s="17"/>
      <c r="K4047" s="20">
        <v>36880.92</v>
      </c>
      <c r="L4047" s="20"/>
      <c r="M4047" s="20"/>
      <c r="N4047" s="20"/>
    </row>
    <row r="4048" spans="1:14" x14ac:dyDescent="0.2">
      <c r="A4048" s="17">
        <v>44900.4</v>
      </c>
      <c r="B4048" s="17"/>
      <c r="C4048" s="17"/>
      <c r="D4048" s="17"/>
      <c r="K4048" s="20">
        <v>58476.03</v>
      </c>
      <c r="L4048" s="20"/>
      <c r="M4048" s="20"/>
      <c r="N4048" s="20"/>
    </row>
    <row r="4049" spans="1:14" x14ac:dyDescent="0.2">
      <c r="A4049" s="17">
        <v>73500.58</v>
      </c>
      <c r="B4049" s="17"/>
      <c r="C4049" s="17"/>
      <c r="D4049" s="17"/>
      <c r="K4049" s="20">
        <v>34705.699999999997</v>
      </c>
      <c r="L4049" s="20"/>
      <c r="M4049" s="20"/>
      <c r="N4049" s="20"/>
    </row>
    <row r="4050" spans="1:14" x14ac:dyDescent="0.2">
      <c r="A4050" s="17">
        <v>56947.44</v>
      </c>
      <c r="B4050" s="17"/>
      <c r="C4050" s="17"/>
      <c r="D4050" s="17"/>
      <c r="K4050" s="20">
        <v>29725.58</v>
      </c>
      <c r="L4050" s="20"/>
      <c r="M4050" s="20"/>
      <c r="N4050" s="20"/>
    </row>
    <row r="4051" spans="1:14" x14ac:dyDescent="0.2">
      <c r="A4051" s="17">
        <v>16050.78</v>
      </c>
      <c r="B4051" s="17"/>
      <c r="C4051" s="17"/>
      <c r="D4051" s="17"/>
      <c r="K4051" s="20">
        <v>36329.339999999997</v>
      </c>
      <c r="L4051" s="20"/>
      <c r="M4051" s="20"/>
      <c r="N4051" s="20"/>
    </row>
    <row r="4052" spans="1:14" x14ac:dyDescent="0.2">
      <c r="A4052" s="17">
        <v>53638.83</v>
      </c>
      <c r="B4052" s="17"/>
      <c r="C4052" s="17"/>
      <c r="D4052" s="17"/>
      <c r="K4052" s="20">
        <v>29000.09</v>
      </c>
      <c r="L4052" s="20"/>
      <c r="M4052" s="20"/>
      <c r="N4052" s="20"/>
    </row>
    <row r="4053" spans="1:14" x14ac:dyDescent="0.2">
      <c r="A4053" s="17">
        <v>39199.56</v>
      </c>
      <c r="B4053" s="17"/>
      <c r="C4053" s="17"/>
      <c r="D4053" s="17"/>
      <c r="K4053" s="20">
        <v>46815.19</v>
      </c>
      <c r="L4053" s="20"/>
      <c r="M4053" s="20"/>
      <c r="N4053" s="20"/>
    </row>
    <row r="4054" spans="1:14" x14ac:dyDescent="0.2">
      <c r="A4054" s="17">
        <v>85761.33</v>
      </c>
      <c r="B4054" s="17"/>
      <c r="C4054" s="17"/>
      <c r="D4054" s="17"/>
      <c r="K4054" s="20">
        <v>45642.15</v>
      </c>
      <c r="L4054" s="20"/>
      <c r="M4054" s="20"/>
      <c r="N4054" s="20"/>
    </row>
    <row r="4055" spans="1:14" x14ac:dyDescent="0.2">
      <c r="A4055" s="17">
        <v>37741.19</v>
      </c>
      <c r="B4055" s="17"/>
      <c r="C4055" s="17"/>
      <c r="D4055" s="17"/>
      <c r="K4055" s="20">
        <v>49377.46</v>
      </c>
      <c r="L4055" s="20"/>
      <c r="M4055" s="20"/>
      <c r="N4055" s="20"/>
    </row>
    <row r="4056" spans="1:14" x14ac:dyDescent="0.2">
      <c r="A4056" s="17">
        <v>81232.63</v>
      </c>
      <c r="B4056" s="17"/>
      <c r="C4056" s="17"/>
      <c r="D4056" s="17"/>
      <c r="K4056" s="20">
        <v>34093.65</v>
      </c>
      <c r="L4056" s="20"/>
      <c r="M4056" s="20"/>
      <c r="N4056" s="20"/>
    </row>
    <row r="4057" spans="1:14" x14ac:dyDescent="0.2">
      <c r="A4057" s="17">
        <v>63611.16</v>
      </c>
      <c r="B4057" s="17"/>
      <c r="C4057" s="17"/>
      <c r="D4057" s="17"/>
      <c r="K4057" s="20">
        <v>53267.79</v>
      </c>
      <c r="L4057" s="20"/>
      <c r="M4057" s="20"/>
      <c r="N4057" s="20"/>
    </row>
    <row r="4058" spans="1:14" x14ac:dyDescent="0.2">
      <c r="A4058" s="17">
        <v>124076.2</v>
      </c>
      <c r="B4058" s="17"/>
      <c r="C4058" s="17"/>
      <c r="D4058" s="17"/>
      <c r="K4058" s="20">
        <v>25498.54</v>
      </c>
      <c r="L4058" s="20"/>
      <c r="M4058" s="20"/>
      <c r="N4058" s="20"/>
    </row>
    <row r="4059" spans="1:14" x14ac:dyDescent="0.2">
      <c r="A4059" s="17">
        <v>88353.67</v>
      </c>
      <c r="B4059" s="17"/>
      <c r="C4059" s="17"/>
      <c r="D4059" s="17"/>
      <c r="K4059" s="20">
        <v>32140.65</v>
      </c>
      <c r="L4059" s="20"/>
      <c r="M4059" s="20"/>
      <c r="N4059" s="20"/>
    </row>
    <row r="4060" spans="1:14" x14ac:dyDescent="0.2">
      <c r="A4060" s="17">
        <v>67282.42</v>
      </c>
      <c r="B4060" s="17"/>
      <c r="C4060" s="17"/>
      <c r="D4060" s="17"/>
      <c r="K4060" s="20">
        <v>43764.39</v>
      </c>
      <c r="L4060" s="20"/>
      <c r="M4060" s="20"/>
      <c r="N4060" s="20"/>
    </row>
    <row r="4061" spans="1:14" x14ac:dyDescent="0.2">
      <c r="A4061" s="17">
        <v>52346.96</v>
      </c>
      <c r="B4061" s="17"/>
      <c r="C4061" s="17"/>
      <c r="D4061" s="17"/>
      <c r="K4061" s="20">
        <v>37980.93</v>
      </c>
      <c r="L4061" s="20"/>
      <c r="M4061" s="20"/>
      <c r="N4061" s="20"/>
    </row>
    <row r="4062" spans="1:14" x14ac:dyDescent="0.2">
      <c r="A4062" s="17">
        <v>81165.240000000005</v>
      </c>
      <c r="B4062" s="17"/>
      <c r="C4062" s="17"/>
      <c r="D4062" s="17"/>
      <c r="K4062" s="20">
        <v>33216.410000000003</v>
      </c>
      <c r="L4062" s="20"/>
      <c r="M4062" s="20"/>
      <c r="N4062" s="20"/>
    </row>
    <row r="4063" spans="1:14" x14ac:dyDescent="0.2">
      <c r="A4063" s="17">
        <v>42112</v>
      </c>
      <c r="B4063" s="17"/>
      <c r="C4063" s="17"/>
      <c r="D4063" s="17"/>
      <c r="K4063" s="20">
        <v>37096.74</v>
      </c>
      <c r="L4063" s="20"/>
      <c r="M4063" s="20"/>
      <c r="N4063" s="20"/>
    </row>
    <row r="4064" spans="1:14" x14ac:dyDescent="0.2">
      <c r="A4064" s="17">
        <v>49981.45</v>
      </c>
      <c r="B4064" s="17"/>
      <c r="C4064" s="17"/>
      <c r="D4064" s="17"/>
      <c r="K4064" s="20">
        <v>27392.03</v>
      </c>
      <c r="L4064" s="20"/>
      <c r="M4064" s="20"/>
      <c r="N4064" s="20"/>
    </row>
    <row r="4065" spans="1:14" x14ac:dyDescent="0.2">
      <c r="A4065" s="17">
        <v>92665.82</v>
      </c>
      <c r="B4065" s="17"/>
      <c r="C4065" s="17"/>
      <c r="D4065" s="17"/>
      <c r="K4065" s="20">
        <v>37471.300000000003</v>
      </c>
      <c r="L4065" s="20"/>
      <c r="M4065" s="20"/>
      <c r="N4065" s="20"/>
    </row>
    <row r="4066" spans="1:14" x14ac:dyDescent="0.2">
      <c r="A4066" s="17">
        <v>30068.7</v>
      </c>
      <c r="B4066" s="17"/>
      <c r="C4066" s="17"/>
      <c r="D4066" s="17"/>
      <c r="K4066" s="20">
        <v>24339.25</v>
      </c>
      <c r="L4066" s="20"/>
      <c r="M4066" s="20"/>
      <c r="N4066" s="20"/>
    </row>
    <row r="4067" spans="1:14" x14ac:dyDescent="0.2">
      <c r="A4067" s="17">
        <v>48090.54</v>
      </c>
      <c r="B4067" s="17"/>
      <c r="C4067" s="17"/>
      <c r="D4067" s="17"/>
      <c r="K4067" s="20">
        <v>42988.24</v>
      </c>
      <c r="L4067" s="20"/>
      <c r="M4067" s="20"/>
      <c r="N4067" s="20"/>
    </row>
    <row r="4068" spans="1:14" x14ac:dyDescent="0.2">
      <c r="A4068" s="17">
        <v>61665.59</v>
      </c>
      <c r="B4068" s="17"/>
      <c r="C4068" s="17"/>
      <c r="D4068" s="17"/>
      <c r="K4068" s="20">
        <v>39445.550000000003</v>
      </c>
      <c r="L4068" s="20"/>
      <c r="M4068" s="20"/>
      <c r="N4068" s="20"/>
    </row>
    <row r="4069" spans="1:14" x14ac:dyDescent="0.2">
      <c r="A4069" s="17">
        <v>72900.320000000007</v>
      </c>
      <c r="B4069" s="17"/>
      <c r="C4069" s="17"/>
      <c r="D4069" s="17"/>
      <c r="K4069" s="20">
        <v>33245</v>
      </c>
      <c r="L4069" s="20"/>
      <c r="M4069" s="20"/>
      <c r="N4069" s="20"/>
    </row>
    <row r="4070" spans="1:14" x14ac:dyDescent="0.2">
      <c r="A4070" s="17">
        <v>44282.97</v>
      </c>
      <c r="B4070" s="17"/>
      <c r="C4070" s="17"/>
      <c r="D4070" s="17"/>
      <c r="K4070" s="20">
        <v>50083.45</v>
      </c>
      <c r="L4070" s="20"/>
      <c r="M4070" s="20"/>
      <c r="N4070" s="20"/>
    </row>
    <row r="4071" spans="1:14" x14ac:dyDescent="0.2">
      <c r="A4071" s="17">
        <v>57924</v>
      </c>
      <c r="B4071" s="17"/>
      <c r="C4071" s="17"/>
      <c r="D4071" s="17"/>
      <c r="K4071" s="20">
        <v>48658.95</v>
      </c>
      <c r="L4071" s="20"/>
      <c r="M4071" s="20"/>
      <c r="N4071" s="20"/>
    </row>
    <row r="4072" spans="1:14" x14ac:dyDescent="0.2">
      <c r="A4072" s="17">
        <v>39249.629999999997</v>
      </c>
      <c r="B4072" s="17"/>
      <c r="C4072" s="17"/>
      <c r="D4072" s="17"/>
      <c r="K4072" s="20">
        <v>59573.21</v>
      </c>
      <c r="L4072" s="20"/>
      <c r="M4072" s="20"/>
      <c r="N4072" s="20"/>
    </row>
    <row r="4073" spans="1:14" x14ac:dyDescent="0.2">
      <c r="A4073" s="17">
        <v>45904.5</v>
      </c>
      <c r="B4073" s="17"/>
      <c r="C4073" s="17"/>
      <c r="D4073" s="17"/>
      <c r="K4073" s="20">
        <v>29752.73</v>
      </c>
      <c r="L4073" s="20"/>
      <c r="M4073" s="20"/>
      <c r="N4073" s="20"/>
    </row>
    <row r="4074" spans="1:14" x14ac:dyDescent="0.2">
      <c r="A4074" s="17">
        <v>70173.52</v>
      </c>
      <c r="B4074" s="17"/>
      <c r="C4074" s="17"/>
      <c r="D4074" s="17"/>
      <c r="K4074" s="20">
        <v>35386.94</v>
      </c>
      <c r="L4074" s="20"/>
      <c r="M4074" s="20"/>
      <c r="N4074" s="20"/>
    </row>
    <row r="4075" spans="1:14" x14ac:dyDescent="0.2">
      <c r="A4075" s="17">
        <v>92794.06</v>
      </c>
      <c r="B4075" s="17"/>
      <c r="C4075" s="17"/>
      <c r="D4075" s="17"/>
      <c r="K4075" s="20">
        <v>36259.839999999997</v>
      </c>
      <c r="L4075" s="20"/>
      <c r="M4075" s="20"/>
      <c r="N4075" s="20"/>
    </row>
    <row r="4076" spans="1:14" x14ac:dyDescent="0.2">
      <c r="A4076" s="17">
        <v>37915.660000000003</v>
      </c>
      <c r="B4076" s="17"/>
      <c r="C4076" s="17"/>
      <c r="D4076" s="17"/>
      <c r="K4076" s="20">
        <v>40218.49</v>
      </c>
      <c r="L4076" s="20"/>
      <c r="M4076" s="20"/>
      <c r="N4076" s="20"/>
    </row>
    <row r="4077" spans="1:14" x14ac:dyDescent="0.2">
      <c r="A4077" s="17">
        <v>99367.95</v>
      </c>
      <c r="B4077" s="17"/>
      <c r="C4077" s="17"/>
      <c r="D4077" s="17"/>
      <c r="K4077" s="20">
        <v>20732.400000000001</v>
      </c>
      <c r="L4077" s="20"/>
      <c r="M4077" s="20"/>
      <c r="N4077" s="20"/>
    </row>
    <row r="4078" spans="1:14" x14ac:dyDescent="0.2">
      <c r="A4078" s="17">
        <v>78201.679999999993</v>
      </c>
      <c r="B4078" s="17"/>
      <c r="C4078" s="17"/>
      <c r="D4078" s="17"/>
      <c r="K4078" s="20">
        <v>34830.85</v>
      </c>
      <c r="L4078" s="20"/>
      <c r="M4078" s="20"/>
      <c r="N4078" s="20"/>
    </row>
    <row r="4079" spans="1:14" x14ac:dyDescent="0.2">
      <c r="A4079" s="17">
        <v>68810.55</v>
      </c>
      <c r="B4079" s="17"/>
      <c r="C4079" s="17"/>
      <c r="D4079" s="17"/>
      <c r="K4079" s="20">
        <v>46637.5</v>
      </c>
      <c r="L4079" s="20"/>
      <c r="M4079" s="20"/>
      <c r="N4079" s="20"/>
    </row>
    <row r="4080" spans="1:14" x14ac:dyDescent="0.2">
      <c r="A4080" s="17">
        <v>58188.41</v>
      </c>
      <c r="B4080" s="17"/>
      <c r="C4080" s="17"/>
      <c r="D4080" s="17"/>
      <c r="K4080" s="20">
        <v>33220.92</v>
      </c>
      <c r="L4080" s="20"/>
      <c r="M4080" s="20"/>
      <c r="N4080" s="20"/>
    </row>
    <row r="4081" spans="1:14" x14ac:dyDescent="0.2">
      <c r="A4081" s="17">
        <v>53328.01</v>
      </c>
      <c r="B4081" s="17"/>
      <c r="C4081" s="17"/>
      <c r="D4081" s="17"/>
      <c r="K4081" s="20">
        <v>48203.75</v>
      </c>
      <c r="L4081" s="20"/>
      <c r="M4081" s="20"/>
      <c r="N4081" s="20"/>
    </row>
    <row r="4082" spans="1:14" x14ac:dyDescent="0.2">
      <c r="A4082" s="17">
        <v>29863.38</v>
      </c>
      <c r="B4082" s="17"/>
      <c r="C4082" s="17"/>
      <c r="D4082" s="17"/>
      <c r="K4082" s="20">
        <v>34163.24</v>
      </c>
      <c r="L4082" s="20"/>
      <c r="M4082" s="20"/>
      <c r="N4082" s="20"/>
    </row>
    <row r="4083" spans="1:14" x14ac:dyDescent="0.2">
      <c r="A4083" s="17">
        <v>57129.62</v>
      </c>
      <c r="B4083" s="17"/>
      <c r="C4083" s="17"/>
      <c r="D4083" s="17"/>
      <c r="K4083" s="20">
        <v>32168.74</v>
      </c>
      <c r="L4083" s="20"/>
      <c r="M4083" s="20"/>
      <c r="N4083" s="20"/>
    </row>
    <row r="4084" spans="1:14" x14ac:dyDescent="0.2">
      <c r="A4084" s="17">
        <v>37260.370000000003</v>
      </c>
      <c r="B4084" s="17"/>
      <c r="C4084" s="17"/>
      <c r="D4084" s="17"/>
      <c r="K4084" s="20">
        <v>35698.800000000003</v>
      </c>
      <c r="L4084" s="20"/>
      <c r="M4084" s="20"/>
      <c r="N4084" s="20"/>
    </row>
    <row r="4085" spans="1:14" x14ac:dyDescent="0.2">
      <c r="A4085" s="17">
        <v>94558.51</v>
      </c>
      <c r="B4085" s="17"/>
      <c r="C4085" s="17"/>
      <c r="D4085" s="17"/>
      <c r="K4085" s="20">
        <v>38134.18</v>
      </c>
      <c r="L4085" s="20"/>
      <c r="M4085" s="20"/>
      <c r="N4085" s="20"/>
    </row>
    <row r="4086" spans="1:14" x14ac:dyDescent="0.2">
      <c r="A4086" s="17">
        <v>23122.95</v>
      </c>
      <c r="B4086" s="17"/>
      <c r="C4086" s="17"/>
      <c r="D4086" s="17"/>
      <c r="K4086" s="20">
        <v>38188.639999999999</v>
      </c>
      <c r="L4086" s="20"/>
      <c r="M4086" s="20"/>
      <c r="N4086" s="20"/>
    </row>
    <row r="4087" spans="1:14" x14ac:dyDescent="0.2">
      <c r="A4087" s="17">
        <v>64212.62</v>
      </c>
      <c r="B4087" s="17"/>
      <c r="C4087" s="17"/>
      <c r="D4087" s="17"/>
      <c r="K4087" s="20">
        <v>47643.83</v>
      </c>
      <c r="L4087" s="20"/>
      <c r="M4087" s="20"/>
      <c r="N4087" s="20"/>
    </row>
    <row r="4088" spans="1:14" x14ac:dyDescent="0.2">
      <c r="A4088" s="17">
        <v>22366.14</v>
      </c>
      <c r="B4088" s="17"/>
      <c r="C4088" s="17"/>
      <c r="D4088" s="17"/>
      <c r="K4088" s="20">
        <v>36980.69</v>
      </c>
      <c r="L4088" s="20"/>
      <c r="M4088" s="20"/>
      <c r="N4088" s="20"/>
    </row>
    <row r="4089" spans="1:14" x14ac:dyDescent="0.2">
      <c r="A4089" s="17">
        <v>52601.01</v>
      </c>
      <c r="B4089" s="17"/>
      <c r="C4089" s="17"/>
      <c r="D4089" s="17"/>
      <c r="K4089" s="20">
        <v>32811.86</v>
      </c>
      <c r="L4089" s="20"/>
      <c r="M4089" s="20"/>
      <c r="N4089" s="20"/>
    </row>
    <row r="4090" spans="1:14" x14ac:dyDescent="0.2">
      <c r="A4090" s="17">
        <v>55911.79</v>
      </c>
      <c r="B4090" s="17"/>
      <c r="C4090" s="17"/>
      <c r="D4090" s="17"/>
      <c r="K4090" s="20">
        <v>23211.27</v>
      </c>
      <c r="L4090" s="20"/>
      <c r="M4090" s="20"/>
      <c r="N4090" s="20"/>
    </row>
    <row r="4091" spans="1:14" x14ac:dyDescent="0.2">
      <c r="A4091" s="17">
        <v>43195.87</v>
      </c>
      <c r="B4091" s="17"/>
      <c r="C4091" s="17"/>
      <c r="D4091" s="17"/>
      <c r="K4091" s="20">
        <v>25217.69</v>
      </c>
      <c r="L4091" s="20"/>
      <c r="M4091" s="20"/>
      <c r="N4091" s="20"/>
    </row>
    <row r="4092" spans="1:14" x14ac:dyDescent="0.2">
      <c r="A4092" s="17">
        <v>88332.05</v>
      </c>
      <c r="B4092" s="17"/>
      <c r="C4092" s="17"/>
      <c r="D4092" s="17"/>
      <c r="K4092" s="20">
        <v>31636.14</v>
      </c>
      <c r="L4092" s="20"/>
      <c r="M4092" s="20"/>
      <c r="N4092" s="20"/>
    </row>
    <row r="4093" spans="1:14" x14ac:dyDescent="0.2">
      <c r="A4093" s="17">
        <v>104921</v>
      </c>
      <c r="B4093" s="17"/>
      <c r="C4093" s="17"/>
      <c r="D4093" s="17"/>
      <c r="K4093" s="20">
        <v>45308.95</v>
      </c>
      <c r="L4093" s="20"/>
      <c r="M4093" s="20"/>
      <c r="N4093" s="20"/>
    </row>
    <row r="4094" spans="1:14" x14ac:dyDescent="0.2">
      <c r="A4094" s="17">
        <v>107243</v>
      </c>
      <c r="B4094" s="17"/>
      <c r="C4094" s="17"/>
      <c r="D4094" s="17"/>
      <c r="K4094" s="20">
        <v>26687.95</v>
      </c>
      <c r="L4094" s="20"/>
      <c r="M4094" s="20"/>
      <c r="N4094" s="20"/>
    </row>
    <row r="4095" spans="1:14" x14ac:dyDescent="0.2">
      <c r="A4095" s="17">
        <v>55201.81</v>
      </c>
      <c r="B4095" s="17"/>
      <c r="C4095" s="17"/>
      <c r="D4095" s="17"/>
      <c r="K4095" s="20">
        <v>28798.95</v>
      </c>
      <c r="L4095" s="20"/>
      <c r="M4095" s="20"/>
      <c r="N4095" s="20"/>
    </row>
    <row r="4096" spans="1:14" x14ac:dyDescent="0.2">
      <c r="A4096" s="17">
        <v>98802.3</v>
      </c>
      <c r="B4096" s="17"/>
      <c r="C4096" s="17"/>
      <c r="D4096" s="17"/>
      <c r="K4096" s="20">
        <v>40607.18</v>
      </c>
      <c r="L4096" s="20"/>
      <c r="M4096" s="20"/>
      <c r="N4096" s="20"/>
    </row>
    <row r="4097" spans="1:14" x14ac:dyDescent="0.2">
      <c r="A4097" s="17">
        <v>31049.759999999998</v>
      </c>
      <c r="B4097" s="17"/>
      <c r="C4097" s="17"/>
      <c r="D4097" s="17"/>
      <c r="K4097" s="20">
        <v>41926.58</v>
      </c>
      <c r="L4097" s="20"/>
      <c r="M4097" s="20"/>
      <c r="N4097" s="20"/>
    </row>
    <row r="4098" spans="1:14" x14ac:dyDescent="0.2">
      <c r="A4098" s="17">
        <v>71231.789999999994</v>
      </c>
      <c r="B4098" s="17"/>
      <c r="C4098" s="17"/>
      <c r="D4098" s="17"/>
      <c r="K4098" s="20">
        <v>43019.57</v>
      </c>
      <c r="L4098" s="20"/>
      <c r="M4098" s="20"/>
      <c r="N4098" s="20"/>
    </row>
    <row r="4099" spans="1:14" x14ac:dyDescent="0.2">
      <c r="A4099" s="17">
        <v>22909.39</v>
      </c>
      <c r="B4099" s="17"/>
      <c r="C4099" s="17"/>
      <c r="D4099" s="17"/>
      <c r="K4099" s="20">
        <v>30498.17</v>
      </c>
      <c r="L4099" s="20"/>
      <c r="M4099" s="20"/>
      <c r="N4099" s="20"/>
    </row>
    <row r="4100" spans="1:14" x14ac:dyDescent="0.2">
      <c r="A4100" s="17">
        <v>42215.63</v>
      </c>
      <c r="B4100" s="17"/>
      <c r="C4100" s="17"/>
      <c r="D4100" s="17"/>
      <c r="K4100" s="20">
        <v>32897.32</v>
      </c>
      <c r="L4100" s="20"/>
      <c r="M4100" s="20"/>
      <c r="N4100" s="20"/>
    </row>
    <row r="4101" spans="1:14" x14ac:dyDescent="0.2">
      <c r="A4101" s="17">
        <v>36339.589999999997</v>
      </c>
      <c r="B4101" s="17"/>
      <c r="C4101" s="17"/>
      <c r="D4101" s="17"/>
      <c r="K4101" s="20">
        <v>52566.38</v>
      </c>
      <c r="L4101" s="20"/>
      <c r="M4101" s="20"/>
      <c r="N4101" s="20"/>
    </row>
    <row r="4102" spans="1:14" x14ac:dyDescent="0.2">
      <c r="A4102" s="17">
        <v>57494.05</v>
      </c>
      <c r="B4102" s="17"/>
      <c r="C4102" s="17"/>
      <c r="D4102" s="17"/>
      <c r="K4102" s="20">
        <v>30156.21</v>
      </c>
      <c r="L4102" s="20"/>
      <c r="M4102" s="20"/>
      <c r="N4102" s="20"/>
    </row>
    <row r="4103" spans="1:14" x14ac:dyDescent="0.2">
      <c r="A4103" s="17">
        <v>63616.24</v>
      </c>
      <c r="B4103" s="17"/>
      <c r="C4103" s="17"/>
      <c r="D4103" s="17"/>
      <c r="K4103" s="20">
        <v>31047.88</v>
      </c>
      <c r="L4103" s="20"/>
      <c r="M4103" s="20"/>
      <c r="N4103" s="20"/>
    </row>
    <row r="4104" spans="1:14" x14ac:dyDescent="0.2">
      <c r="A4104" s="17">
        <v>45569.05</v>
      </c>
      <c r="B4104" s="17"/>
      <c r="C4104" s="17"/>
      <c r="D4104" s="17"/>
      <c r="K4104" s="20">
        <v>33928.300000000003</v>
      </c>
      <c r="L4104" s="20"/>
      <c r="M4104" s="20"/>
      <c r="N4104" s="20"/>
    </row>
    <row r="4105" spans="1:14" x14ac:dyDescent="0.2">
      <c r="A4105" s="17">
        <v>75129.53</v>
      </c>
      <c r="B4105" s="17"/>
      <c r="C4105" s="17"/>
      <c r="D4105" s="17"/>
      <c r="K4105" s="20">
        <v>26253.279999999999</v>
      </c>
      <c r="L4105" s="20"/>
      <c r="M4105" s="20"/>
      <c r="N4105" s="20"/>
    </row>
    <row r="4106" spans="1:14" x14ac:dyDescent="0.2">
      <c r="A4106" s="17">
        <v>66134.59</v>
      </c>
      <c r="B4106" s="17"/>
      <c r="C4106" s="17"/>
      <c r="D4106" s="17"/>
      <c r="K4106" s="20">
        <v>38704.94</v>
      </c>
      <c r="L4106" s="20"/>
      <c r="M4106" s="20"/>
      <c r="N4106" s="20"/>
    </row>
    <row r="4107" spans="1:14" x14ac:dyDescent="0.2">
      <c r="A4107" s="17">
        <v>59030.06</v>
      </c>
      <c r="B4107" s="17"/>
      <c r="C4107" s="17"/>
      <c r="D4107" s="17"/>
      <c r="K4107" s="20">
        <v>33319.449999999997</v>
      </c>
      <c r="L4107" s="20"/>
      <c r="M4107" s="20"/>
      <c r="N4107" s="20"/>
    </row>
    <row r="4108" spans="1:14" x14ac:dyDescent="0.2">
      <c r="A4108" s="17">
        <v>87851.87</v>
      </c>
      <c r="B4108" s="17"/>
      <c r="C4108" s="17"/>
      <c r="D4108" s="17"/>
      <c r="K4108" s="20">
        <v>48973.34</v>
      </c>
      <c r="L4108" s="20"/>
      <c r="M4108" s="20"/>
      <c r="N4108" s="20"/>
    </row>
    <row r="4109" spans="1:14" x14ac:dyDescent="0.2">
      <c r="A4109" s="17">
        <v>57265.25</v>
      </c>
      <c r="B4109" s="17"/>
      <c r="C4109" s="17"/>
      <c r="D4109" s="17"/>
      <c r="K4109" s="20">
        <v>50349.14</v>
      </c>
      <c r="L4109" s="20"/>
      <c r="M4109" s="20"/>
      <c r="N4109" s="20"/>
    </row>
    <row r="4110" spans="1:14" x14ac:dyDescent="0.2">
      <c r="A4110" s="17">
        <v>56154.49</v>
      </c>
      <c r="B4110" s="17"/>
      <c r="C4110" s="17"/>
      <c r="D4110" s="17"/>
      <c r="K4110" s="20">
        <v>35068.49</v>
      </c>
      <c r="L4110" s="20"/>
      <c r="M4110" s="20"/>
      <c r="N4110" s="20"/>
    </row>
    <row r="4111" spans="1:14" x14ac:dyDescent="0.2">
      <c r="A4111" s="17">
        <v>99331.3</v>
      </c>
      <c r="B4111" s="17"/>
      <c r="C4111" s="17"/>
      <c r="D4111" s="17"/>
      <c r="K4111" s="20">
        <v>33148.83</v>
      </c>
      <c r="L4111" s="20"/>
      <c r="M4111" s="20"/>
      <c r="N4111" s="20"/>
    </row>
    <row r="4112" spans="1:14" x14ac:dyDescent="0.2">
      <c r="A4112" s="17">
        <v>32435.79</v>
      </c>
      <c r="B4112" s="17"/>
      <c r="C4112" s="17"/>
      <c r="D4112" s="17"/>
      <c r="K4112" s="20">
        <v>42138.400000000001</v>
      </c>
      <c r="L4112" s="20"/>
      <c r="M4112" s="20"/>
      <c r="N4112" s="20"/>
    </row>
    <row r="4113" spans="1:14" x14ac:dyDescent="0.2">
      <c r="A4113" s="17">
        <v>60295.11</v>
      </c>
      <c r="B4113" s="17"/>
      <c r="C4113" s="17"/>
      <c r="D4113" s="17"/>
      <c r="K4113" s="20">
        <v>39015.46</v>
      </c>
      <c r="L4113" s="20"/>
      <c r="M4113" s="20"/>
      <c r="N4113" s="20"/>
    </row>
    <row r="4114" spans="1:14" x14ac:dyDescent="0.2">
      <c r="A4114" s="17">
        <v>32871.9</v>
      </c>
      <c r="B4114" s="17"/>
      <c r="C4114" s="17"/>
      <c r="D4114" s="17"/>
      <c r="K4114" s="20">
        <v>37931.53</v>
      </c>
      <c r="L4114" s="20"/>
      <c r="M4114" s="20"/>
      <c r="N4114" s="20"/>
    </row>
    <row r="4115" spans="1:14" x14ac:dyDescent="0.2">
      <c r="A4115" s="17">
        <v>45756.07</v>
      </c>
      <c r="B4115" s="17"/>
      <c r="C4115" s="17"/>
      <c r="D4115" s="17"/>
      <c r="K4115" s="20">
        <v>37425.43</v>
      </c>
      <c r="L4115" s="20"/>
      <c r="M4115" s="20"/>
      <c r="N4115" s="20"/>
    </row>
    <row r="4116" spans="1:14" x14ac:dyDescent="0.2">
      <c r="A4116" s="17">
        <v>57414.79</v>
      </c>
      <c r="B4116" s="17"/>
      <c r="C4116" s="17"/>
      <c r="D4116" s="17"/>
      <c r="K4116" s="20">
        <v>28273.49</v>
      </c>
      <c r="L4116" s="20"/>
      <c r="M4116" s="20"/>
      <c r="N4116" s="20"/>
    </row>
    <row r="4117" spans="1:14" x14ac:dyDescent="0.2">
      <c r="A4117" s="17">
        <v>69131.92</v>
      </c>
      <c r="B4117" s="17"/>
      <c r="C4117" s="17"/>
      <c r="D4117" s="17"/>
      <c r="K4117" s="20">
        <v>34411.379999999997</v>
      </c>
      <c r="L4117" s="20"/>
      <c r="M4117" s="20"/>
      <c r="N4117" s="20"/>
    </row>
    <row r="4118" spans="1:14" x14ac:dyDescent="0.2">
      <c r="A4118" s="17">
        <v>52953.3</v>
      </c>
      <c r="B4118" s="17"/>
      <c r="C4118" s="17"/>
      <c r="D4118" s="17"/>
      <c r="K4118" s="20">
        <v>26559.119999999999</v>
      </c>
      <c r="L4118" s="20"/>
      <c r="M4118" s="20"/>
      <c r="N4118" s="20"/>
    </row>
    <row r="4119" spans="1:14" x14ac:dyDescent="0.2">
      <c r="A4119" s="17">
        <v>75117.06</v>
      </c>
      <c r="B4119" s="17"/>
      <c r="C4119" s="17"/>
      <c r="D4119" s="17"/>
      <c r="K4119" s="20">
        <v>39696.03</v>
      </c>
      <c r="L4119" s="20"/>
      <c r="M4119" s="20"/>
      <c r="N4119" s="20"/>
    </row>
    <row r="4120" spans="1:14" x14ac:dyDescent="0.2">
      <c r="A4120" s="17">
        <v>35467.769999999997</v>
      </c>
      <c r="B4120" s="17"/>
      <c r="C4120" s="17"/>
      <c r="D4120" s="17"/>
      <c r="K4120" s="20">
        <v>19508.84</v>
      </c>
      <c r="L4120" s="20"/>
      <c r="M4120" s="20"/>
      <c r="N4120" s="20"/>
    </row>
    <row r="4121" spans="1:14" x14ac:dyDescent="0.2">
      <c r="A4121" s="17">
        <v>20539.330000000002</v>
      </c>
      <c r="B4121" s="17"/>
      <c r="C4121" s="17"/>
      <c r="D4121" s="17"/>
      <c r="K4121" s="20">
        <v>28310.73</v>
      </c>
      <c r="L4121" s="20"/>
      <c r="M4121" s="20"/>
      <c r="N4121" s="20"/>
    </row>
    <row r="4122" spans="1:14" x14ac:dyDescent="0.2">
      <c r="A4122" s="17">
        <v>79223.73</v>
      </c>
      <c r="B4122" s="17"/>
      <c r="C4122" s="17"/>
      <c r="D4122" s="17"/>
      <c r="K4122" s="20">
        <v>62383.78</v>
      </c>
      <c r="L4122" s="20"/>
      <c r="M4122" s="20"/>
      <c r="N4122" s="20"/>
    </row>
    <row r="4123" spans="1:14" x14ac:dyDescent="0.2">
      <c r="A4123" s="17">
        <v>27598.39</v>
      </c>
      <c r="B4123" s="17"/>
      <c r="C4123" s="17"/>
      <c r="D4123" s="17"/>
      <c r="K4123" s="20">
        <v>42605.69</v>
      </c>
      <c r="L4123" s="20"/>
      <c r="M4123" s="20"/>
      <c r="N4123" s="20"/>
    </row>
    <row r="4124" spans="1:14" x14ac:dyDescent="0.2">
      <c r="A4124" s="17">
        <v>44606.31</v>
      </c>
      <c r="B4124" s="17"/>
      <c r="C4124" s="17"/>
      <c r="D4124" s="17"/>
      <c r="K4124" s="20">
        <v>38173.550000000003</v>
      </c>
      <c r="L4124" s="20"/>
      <c r="M4124" s="20"/>
      <c r="N4124" s="20"/>
    </row>
    <row r="4125" spans="1:14" x14ac:dyDescent="0.2">
      <c r="A4125" s="17">
        <v>80799.360000000001</v>
      </c>
      <c r="B4125" s="17"/>
      <c r="C4125" s="17"/>
      <c r="D4125" s="17"/>
      <c r="K4125" s="20">
        <v>33050.910000000003</v>
      </c>
      <c r="L4125" s="20"/>
      <c r="M4125" s="20"/>
      <c r="N4125" s="20"/>
    </row>
    <row r="4126" spans="1:14" x14ac:dyDescent="0.2">
      <c r="A4126" s="17">
        <v>32441.62</v>
      </c>
      <c r="B4126" s="17"/>
      <c r="C4126" s="17"/>
      <c r="D4126" s="17"/>
      <c r="K4126" s="20">
        <v>35555.68</v>
      </c>
      <c r="L4126" s="20"/>
      <c r="M4126" s="20"/>
      <c r="N4126" s="20"/>
    </row>
    <row r="4127" spans="1:14" x14ac:dyDescent="0.2">
      <c r="A4127" s="17">
        <v>67968.289999999994</v>
      </c>
      <c r="B4127" s="17"/>
      <c r="C4127" s="17"/>
      <c r="D4127" s="17"/>
      <c r="K4127" s="20">
        <v>38563.33</v>
      </c>
      <c r="L4127" s="20"/>
      <c r="M4127" s="20"/>
      <c r="N4127" s="20"/>
    </row>
    <row r="4128" spans="1:14" x14ac:dyDescent="0.2">
      <c r="A4128" s="17">
        <v>86256.17</v>
      </c>
      <c r="B4128" s="17"/>
      <c r="C4128" s="17"/>
      <c r="D4128" s="17"/>
      <c r="K4128" s="20">
        <v>40315.769999999997</v>
      </c>
      <c r="L4128" s="20"/>
      <c r="M4128" s="20"/>
      <c r="N4128" s="20"/>
    </row>
    <row r="4129" spans="1:14" x14ac:dyDescent="0.2">
      <c r="A4129" s="17">
        <v>28948.61</v>
      </c>
      <c r="B4129" s="17"/>
      <c r="C4129" s="17"/>
      <c r="D4129" s="17"/>
      <c r="K4129" s="20">
        <v>30202.62</v>
      </c>
      <c r="L4129" s="20"/>
      <c r="M4129" s="20"/>
      <c r="N4129" s="20"/>
    </row>
    <row r="4130" spans="1:14" x14ac:dyDescent="0.2">
      <c r="A4130" s="17">
        <v>73100.95</v>
      </c>
      <c r="B4130" s="17"/>
      <c r="C4130" s="17"/>
      <c r="D4130" s="17"/>
      <c r="K4130" s="20">
        <v>41036.58</v>
      </c>
      <c r="L4130" s="20"/>
      <c r="M4130" s="20"/>
      <c r="N4130" s="20"/>
    </row>
    <row r="4131" spans="1:14" x14ac:dyDescent="0.2">
      <c r="A4131" s="17">
        <v>33887.56</v>
      </c>
      <c r="B4131" s="17"/>
      <c r="C4131" s="17"/>
      <c r="D4131" s="17"/>
      <c r="K4131" s="20">
        <v>47885.85</v>
      </c>
      <c r="L4131" s="20"/>
      <c r="M4131" s="20"/>
      <c r="N4131" s="20"/>
    </row>
    <row r="4132" spans="1:14" x14ac:dyDescent="0.2">
      <c r="A4132" s="17">
        <v>46854.49</v>
      </c>
      <c r="B4132" s="17"/>
      <c r="C4132" s="17"/>
      <c r="D4132" s="17"/>
      <c r="K4132" s="20">
        <v>33516.17</v>
      </c>
      <c r="L4132" s="20"/>
      <c r="M4132" s="20"/>
      <c r="N4132" s="20"/>
    </row>
    <row r="4133" spans="1:14" x14ac:dyDescent="0.2">
      <c r="A4133" s="17">
        <v>51657.62</v>
      </c>
      <c r="B4133" s="17"/>
      <c r="C4133" s="17"/>
      <c r="D4133" s="17"/>
      <c r="K4133" s="20">
        <v>32386.67</v>
      </c>
      <c r="L4133" s="20"/>
      <c r="M4133" s="20"/>
      <c r="N4133" s="20"/>
    </row>
    <row r="4134" spans="1:14" x14ac:dyDescent="0.2">
      <c r="A4134" s="17">
        <v>38825.72</v>
      </c>
      <c r="B4134" s="17"/>
      <c r="C4134" s="17"/>
      <c r="D4134" s="17"/>
      <c r="K4134" s="20">
        <v>26723.47</v>
      </c>
      <c r="L4134" s="20"/>
      <c r="M4134" s="20"/>
      <c r="N4134" s="20"/>
    </row>
    <row r="4135" spans="1:14" x14ac:dyDescent="0.2">
      <c r="A4135" s="17">
        <v>54466.54</v>
      </c>
      <c r="B4135" s="17"/>
      <c r="C4135" s="17"/>
      <c r="D4135" s="17"/>
      <c r="K4135" s="20">
        <v>53533.56</v>
      </c>
      <c r="L4135" s="20"/>
      <c r="M4135" s="20"/>
      <c r="N4135" s="20"/>
    </row>
    <row r="4136" spans="1:14" x14ac:dyDescent="0.2">
      <c r="A4136" s="17">
        <v>32600.71</v>
      </c>
      <c r="B4136" s="17"/>
      <c r="C4136" s="17"/>
      <c r="D4136" s="17"/>
      <c r="K4136" s="20">
        <v>13312.21</v>
      </c>
      <c r="L4136" s="20"/>
      <c r="M4136" s="20"/>
      <c r="N4136" s="20"/>
    </row>
    <row r="4137" spans="1:14" x14ac:dyDescent="0.2">
      <c r="A4137" s="17">
        <v>78978.820000000007</v>
      </c>
      <c r="B4137" s="17"/>
      <c r="C4137" s="17"/>
      <c r="D4137" s="17"/>
      <c r="K4137" s="20">
        <v>44590.23</v>
      </c>
      <c r="L4137" s="20"/>
      <c r="M4137" s="20"/>
      <c r="N4137" s="20"/>
    </row>
    <row r="4138" spans="1:14" x14ac:dyDescent="0.2">
      <c r="A4138" s="17">
        <v>102387.4</v>
      </c>
      <c r="B4138" s="17"/>
      <c r="C4138" s="17"/>
      <c r="D4138" s="17"/>
      <c r="K4138" s="20">
        <v>31576.1</v>
      </c>
      <c r="L4138" s="20"/>
      <c r="M4138" s="20"/>
      <c r="N4138" s="20"/>
    </row>
    <row r="4139" spans="1:14" x14ac:dyDescent="0.2">
      <c r="A4139" s="17">
        <v>77658.62</v>
      </c>
      <c r="B4139" s="17"/>
      <c r="C4139" s="17"/>
      <c r="D4139" s="17"/>
      <c r="K4139" s="20">
        <v>42035.32</v>
      </c>
      <c r="L4139" s="20"/>
      <c r="M4139" s="20"/>
      <c r="N4139" s="20"/>
    </row>
    <row r="4140" spans="1:14" x14ac:dyDescent="0.2">
      <c r="A4140" s="17">
        <v>83131.64</v>
      </c>
      <c r="B4140" s="17"/>
      <c r="C4140" s="17"/>
      <c r="D4140" s="17"/>
      <c r="K4140" s="20">
        <v>42390.51</v>
      </c>
      <c r="L4140" s="20"/>
      <c r="M4140" s="20"/>
      <c r="N4140" s="20"/>
    </row>
    <row r="4141" spans="1:14" x14ac:dyDescent="0.2">
      <c r="A4141" s="17">
        <v>60562.14</v>
      </c>
      <c r="B4141" s="17"/>
      <c r="C4141" s="17"/>
      <c r="D4141" s="17"/>
      <c r="K4141" s="20">
        <v>28280.76</v>
      </c>
      <c r="L4141" s="20"/>
      <c r="M4141" s="20"/>
      <c r="N4141" s="20"/>
    </row>
    <row r="4142" spans="1:14" x14ac:dyDescent="0.2">
      <c r="A4142" s="17">
        <v>54429.4</v>
      </c>
      <c r="B4142" s="17"/>
      <c r="C4142" s="17"/>
      <c r="D4142" s="17"/>
      <c r="K4142" s="20">
        <v>40688.019999999997</v>
      </c>
      <c r="L4142" s="20"/>
      <c r="M4142" s="20"/>
      <c r="N4142" s="20"/>
    </row>
    <row r="4143" spans="1:14" x14ac:dyDescent="0.2">
      <c r="A4143" s="17">
        <v>62878.11</v>
      </c>
      <c r="B4143" s="17"/>
      <c r="C4143" s="17"/>
      <c r="D4143" s="17"/>
      <c r="K4143" s="20">
        <v>39240.080000000002</v>
      </c>
      <c r="L4143" s="20"/>
      <c r="M4143" s="20"/>
      <c r="N4143" s="20"/>
    </row>
    <row r="4144" spans="1:14" x14ac:dyDescent="0.2">
      <c r="A4144" s="17">
        <v>78629.23</v>
      </c>
      <c r="B4144" s="17"/>
      <c r="C4144" s="17"/>
      <c r="D4144" s="17"/>
      <c r="K4144" s="20">
        <v>43932.24</v>
      </c>
      <c r="L4144" s="20"/>
      <c r="M4144" s="20"/>
      <c r="N4144" s="20"/>
    </row>
    <row r="4145" spans="1:14" x14ac:dyDescent="0.2">
      <c r="A4145" s="17">
        <v>60621.37</v>
      </c>
      <c r="B4145" s="17"/>
      <c r="C4145" s="17"/>
      <c r="D4145" s="17"/>
      <c r="K4145" s="20">
        <v>34432.120000000003</v>
      </c>
      <c r="L4145" s="20"/>
      <c r="M4145" s="20"/>
      <c r="N4145" s="20"/>
    </row>
    <row r="4146" spans="1:14" x14ac:dyDescent="0.2">
      <c r="A4146" s="17">
        <v>60164.07</v>
      </c>
      <c r="B4146" s="17"/>
      <c r="C4146" s="17"/>
      <c r="D4146" s="17"/>
      <c r="K4146" s="20">
        <v>47146.02</v>
      </c>
      <c r="L4146" s="20"/>
      <c r="M4146" s="20"/>
      <c r="N4146" s="20"/>
    </row>
    <row r="4147" spans="1:14" x14ac:dyDescent="0.2">
      <c r="A4147" s="17">
        <v>37500.9</v>
      </c>
      <c r="B4147" s="17"/>
      <c r="C4147" s="17"/>
      <c r="D4147" s="17"/>
      <c r="K4147" s="20">
        <v>33885.879999999997</v>
      </c>
      <c r="L4147" s="20"/>
      <c r="M4147" s="20"/>
      <c r="N4147" s="20"/>
    </row>
    <row r="4148" spans="1:14" x14ac:dyDescent="0.2">
      <c r="A4148" s="17">
        <v>50932.71</v>
      </c>
      <c r="B4148" s="17"/>
      <c r="C4148" s="17"/>
      <c r="D4148" s="17"/>
      <c r="K4148" s="20">
        <v>44740.06</v>
      </c>
      <c r="L4148" s="20"/>
      <c r="M4148" s="20"/>
      <c r="N4148" s="20"/>
    </row>
    <row r="4149" spans="1:14" x14ac:dyDescent="0.2">
      <c r="A4149" s="17">
        <v>45190.44</v>
      </c>
      <c r="B4149" s="17"/>
      <c r="C4149" s="17"/>
      <c r="D4149" s="17"/>
      <c r="K4149" s="20">
        <v>36861.96</v>
      </c>
      <c r="L4149" s="20"/>
      <c r="M4149" s="20"/>
      <c r="N4149" s="20"/>
    </row>
    <row r="4150" spans="1:14" x14ac:dyDescent="0.2">
      <c r="A4150" s="17">
        <v>71325.210000000006</v>
      </c>
      <c r="B4150" s="17"/>
      <c r="C4150" s="17"/>
      <c r="D4150" s="17"/>
      <c r="K4150" s="20">
        <v>45992.19</v>
      </c>
      <c r="L4150" s="20"/>
      <c r="M4150" s="20"/>
      <c r="N4150" s="20"/>
    </row>
    <row r="4151" spans="1:14" x14ac:dyDescent="0.2">
      <c r="A4151" s="17">
        <v>57945.87</v>
      </c>
      <c r="B4151" s="17"/>
      <c r="C4151" s="17"/>
      <c r="D4151" s="17"/>
      <c r="K4151" s="20">
        <v>50540.5</v>
      </c>
      <c r="L4151" s="20"/>
      <c r="M4151" s="20"/>
      <c r="N4151" s="20"/>
    </row>
    <row r="4152" spans="1:14" x14ac:dyDescent="0.2">
      <c r="A4152" s="17">
        <v>75624.97</v>
      </c>
      <c r="B4152" s="17"/>
      <c r="C4152" s="17"/>
      <c r="D4152" s="17"/>
      <c r="K4152" s="20">
        <v>45851.9</v>
      </c>
      <c r="L4152" s="20"/>
      <c r="M4152" s="20"/>
      <c r="N4152" s="20"/>
    </row>
    <row r="4153" spans="1:14" x14ac:dyDescent="0.2">
      <c r="A4153" s="17">
        <v>54226.97</v>
      </c>
      <c r="B4153" s="17"/>
      <c r="C4153" s="17"/>
      <c r="D4153" s="17"/>
      <c r="K4153" s="20">
        <v>31147.63</v>
      </c>
      <c r="L4153" s="20"/>
      <c r="M4153" s="20"/>
      <c r="N4153" s="20"/>
    </row>
    <row r="4154" spans="1:14" x14ac:dyDescent="0.2">
      <c r="A4154" s="17">
        <v>60277.77</v>
      </c>
      <c r="B4154" s="17"/>
      <c r="C4154" s="17"/>
      <c r="D4154" s="17"/>
      <c r="K4154" s="20">
        <v>35122.129999999997</v>
      </c>
      <c r="L4154" s="20"/>
      <c r="M4154" s="20"/>
      <c r="N4154" s="20"/>
    </row>
    <row r="4155" spans="1:14" x14ac:dyDescent="0.2">
      <c r="A4155" s="17">
        <v>64707.43</v>
      </c>
      <c r="B4155" s="17"/>
      <c r="C4155" s="17"/>
      <c r="D4155" s="17"/>
      <c r="K4155" s="20">
        <v>26765.360000000001</v>
      </c>
      <c r="L4155" s="20"/>
      <c r="M4155" s="20"/>
      <c r="N4155" s="20"/>
    </row>
    <row r="4156" spans="1:14" x14ac:dyDescent="0.2">
      <c r="A4156" s="17">
        <v>69209.62</v>
      </c>
      <c r="B4156" s="17"/>
      <c r="C4156" s="17"/>
      <c r="D4156" s="17"/>
      <c r="K4156" s="20">
        <v>66735.67</v>
      </c>
      <c r="L4156" s="20"/>
      <c r="M4156" s="20"/>
      <c r="N4156" s="20"/>
    </row>
    <row r="4157" spans="1:14" x14ac:dyDescent="0.2">
      <c r="A4157" s="17">
        <v>137466.4</v>
      </c>
      <c r="B4157" s="17"/>
      <c r="C4157" s="17"/>
      <c r="D4157" s="17"/>
      <c r="K4157" s="20">
        <v>28558.63</v>
      </c>
      <c r="L4157" s="20"/>
      <c r="M4157" s="20"/>
      <c r="N4157" s="20"/>
    </row>
    <row r="4158" spans="1:14" x14ac:dyDescent="0.2">
      <c r="A4158" s="17">
        <v>119088.6</v>
      </c>
      <c r="B4158" s="17"/>
      <c r="C4158" s="17"/>
      <c r="D4158" s="17"/>
      <c r="K4158" s="20">
        <v>17051.55</v>
      </c>
      <c r="L4158" s="20"/>
      <c r="M4158" s="20"/>
      <c r="N4158" s="20"/>
    </row>
    <row r="4159" spans="1:14" x14ac:dyDescent="0.2">
      <c r="A4159" s="17">
        <v>64879.72</v>
      </c>
      <c r="B4159" s="17"/>
      <c r="C4159" s="17"/>
      <c r="D4159" s="17"/>
      <c r="K4159" s="20">
        <v>48166.46</v>
      </c>
      <c r="L4159" s="20"/>
      <c r="M4159" s="20"/>
      <c r="N4159" s="20"/>
    </row>
    <row r="4160" spans="1:14" x14ac:dyDescent="0.2">
      <c r="A4160" s="17">
        <v>69515.88</v>
      </c>
      <c r="B4160" s="17"/>
      <c r="C4160" s="17"/>
      <c r="D4160" s="17"/>
      <c r="K4160" s="20">
        <v>31881.86</v>
      </c>
      <c r="L4160" s="20"/>
      <c r="M4160" s="20"/>
      <c r="N4160" s="20"/>
    </row>
    <row r="4161" spans="1:14" x14ac:dyDescent="0.2">
      <c r="A4161" s="17">
        <v>31972.53</v>
      </c>
      <c r="B4161" s="17"/>
      <c r="C4161" s="17"/>
      <c r="D4161" s="17"/>
      <c r="K4161" s="20">
        <v>45902.52</v>
      </c>
      <c r="L4161" s="20"/>
      <c r="M4161" s="20"/>
      <c r="N4161" s="20"/>
    </row>
    <row r="4162" spans="1:14" x14ac:dyDescent="0.2">
      <c r="A4162" s="17">
        <v>55861.38</v>
      </c>
      <c r="B4162" s="17"/>
      <c r="C4162" s="17"/>
      <c r="D4162" s="17"/>
      <c r="K4162" s="20">
        <v>41193.99</v>
      </c>
      <c r="L4162" s="20"/>
      <c r="M4162" s="20"/>
      <c r="N4162" s="20"/>
    </row>
    <row r="4163" spans="1:14" x14ac:dyDescent="0.2">
      <c r="A4163" s="17">
        <v>71138.62</v>
      </c>
      <c r="B4163" s="17"/>
      <c r="C4163" s="17"/>
      <c r="D4163" s="17"/>
      <c r="K4163" s="20">
        <v>38464.29</v>
      </c>
      <c r="L4163" s="20"/>
      <c r="M4163" s="20"/>
      <c r="N4163" s="20"/>
    </row>
    <row r="4164" spans="1:14" x14ac:dyDescent="0.2">
      <c r="A4164" s="17">
        <v>63896.04</v>
      </c>
      <c r="B4164" s="17"/>
      <c r="C4164" s="17"/>
      <c r="D4164" s="17"/>
      <c r="K4164" s="20">
        <v>49225.96</v>
      </c>
      <c r="L4164" s="20"/>
      <c r="M4164" s="20"/>
      <c r="N4164" s="20"/>
    </row>
    <row r="4165" spans="1:14" x14ac:dyDescent="0.2">
      <c r="A4165" s="17">
        <v>69282.509999999995</v>
      </c>
      <c r="B4165" s="17"/>
      <c r="C4165" s="17"/>
      <c r="D4165" s="17"/>
      <c r="K4165" s="20">
        <v>52281.94</v>
      </c>
      <c r="L4165" s="20"/>
      <c r="M4165" s="20"/>
      <c r="N4165" s="20"/>
    </row>
    <row r="4166" spans="1:14" x14ac:dyDescent="0.2">
      <c r="A4166" s="17">
        <v>61382.86</v>
      </c>
      <c r="B4166" s="17"/>
      <c r="C4166" s="17"/>
      <c r="D4166" s="17"/>
      <c r="K4166" s="20">
        <v>51682.73</v>
      </c>
      <c r="L4166" s="20"/>
      <c r="M4166" s="20"/>
      <c r="N4166" s="20"/>
    </row>
    <row r="4167" spans="1:14" x14ac:dyDescent="0.2">
      <c r="A4167" s="17">
        <v>93246.71</v>
      </c>
      <c r="B4167" s="17"/>
      <c r="C4167" s="17"/>
      <c r="D4167" s="17"/>
      <c r="K4167" s="20">
        <v>42725.93</v>
      </c>
      <c r="L4167" s="20"/>
      <c r="M4167" s="20"/>
      <c r="N4167" s="20"/>
    </row>
    <row r="4168" spans="1:14" x14ac:dyDescent="0.2">
      <c r="A4168" s="17">
        <v>93009.26</v>
      </c>
      <c r="B4168" s="17"/>
      <c r="C4168" s="17"/>
      <c r="D4168" s="17"/>
      <c r="K4168" s="20">
        <v>40277.300000000003</v>
      </c>
      <c r="L4168" s="20"/>
      <c r="M4168" s="20"/>
      <c r="N4168" s="20"/>
    </row>
    <row r="4169" spans="1:14" x14ac:dyDescent="0.2">
      <c r="A4169" s="17">
        <v>89772.63</v>
      </c>
      <c r="B4169" s="17"/>
      <c r="C4169" s="17"/>
      <c r="D4169" s="17"/>
      <c r="K4169" s="20">
        <v>35287.94</v>
      </c>
      <c r="L4169" s="20"/>
      <c r="M4169" s="20"/>
      <c r="N4169" s="20"/>
    </row>
    <row r="4170" spans="1:14" x14ac:dyDescent="0.2">
      <c r="A4170" s="17">
        <v>83708.639999999999</v>
      </c>
      <c r="B4170" s="17"/>
      <c r="C4170" s="17"/>
      <c r="D4170" s="17"/>
      <c r="K4170" s="20">
        <v>40740.33</v>
      </c>
      <c r="L4170" s="20"/>
      <c r="M4170" s="20"/>
      <c r="N4170" s="20"/>
    </row>
    <row r="4171" spans="1:14" x14ac:dyDescent="0.2">
      <c r="A4171" s="17">
        <v>86097.88</v>
      </c>
      <c r="B4171" s="17"/>
      <c r="C4171" s="17"/>
      <c r="D4171" s="17"/>
      <c r="K4171" s="20">
        <v>31115.19</v>
      </c>
      <c r="L4171" s="20"/>
      <c r="M4171" s="20"/>
      <c r="N4171" s="20"/>
    </row>
    <row r="4172" spans="1:14" x14ac:dyDescent="0.2">
      <c r="A4172" s="17">
        <v>32645.66</v>
      </c>
      <c r="B4172" s="17"/>
      <c r="C4172" s="17"/>
      <c r="D4172" s="17"/>
      <c r="K4172" s="20">
        <v>29940.16</v>
      </c>
      <c r="L4172" s="20"/>
      <c r="M4172" s="20"/>
      <c r="N4172" s="20"/>
    </row>
    <row r="4173" spans="1:14" x14ac:dyDescent="0.2">
      <c r="A4173" s="17">
        <v>67505.37</v>
      </c>
      <c r="B4173" s="17"/>
      <c r="C4173" s="17"/>
      <c r="D4173" s="17"/>
      <c r="K4173" s="20">
        <v>28240.25</v>
      </c>
      <c r="L4173" s="20"/>
      <c r="M4173" s="20"/>
      <c r="N4173" s="20"/>
    </row>
    <row r="4174" spans="1:14" x14ac:dyDescent="0.2">
      <c r="A4174" s="17">
        <v>90051.18</v>
      </c>
      <c r="B4174" s="17"/>
      <c r="C4174" s="17"/>
      <c r="D4174" s="17"/>
      <c r="K4174" s="20">
        <v>45194.75</v>
      </c>
      <c r="L4174" s="20"/>
      <c r="M4174" s="20"/>
      <c r="N4174" s="20"/>
    </row>
    <row r="4175" spans="1:14" x14ac:dyDescent="0.2">
      <c r="A4175" s="17">
        <v>94342.5</v>
      </c>
      <c r="B4175" s="17"/>
      <c r="C4175" s="17"/>
      <c r="D4175" s="17"/>
      <c r="K4175" s="20">
        <v>28193.82</v>
      </c>
      <c r="L4175" s="20"/>
      <c r="M4175" s="20"/>
      <c r="N4175" s="20"/>
    </row>
    <row r="4176" spans="1:14" x14ac:dyDescent="0.2">
      <c r="A4176" s="17">
        <v>83945.91</v>
      </c>
      <c r="B4176" s="17"/>
      <c r="C4176" s="17"/>
      <c r="D4176" s="17"/>
      <c r="K4176" s="20">
        <v>46660.91</v>
      </c>
      <c r="L4176" s="20"/>
      <c r="M4176" s="20"/>
      <c r="N4176" s="20"/>
    </row>
    <row r="4177" spans="1:14" x14ac:dyDescent="0.2">
      <c r="A4177" s="17">
        <v>58392.57</v>
      </c>
      <c r="B4177" s="17"/>
      <c r="C4177" s="17"/>
      <c r="D4177" s="17"/>
      <c r="K4177" s="20">
        <v>42736.33</v>
      </c>
      <c r="L4177" s="20"/>
      <c r="M4177" s="20"/>
      <c r="N4177" s="20"/>
    </row>
    <row r="4178" spans="1:14" x14ac:dyDescent="0.2">
      <c r="A4178" s="17">
        <v>54875.02</v>
      </c>
      <c r="B4178" s="17"/>
      <c r="C4178" s="17"/>
      <c r="D4178" s="17"/>
      <c r="K4178" s="20">
        <v>32268.22</v>
      </c>
      <c r="L4178" s="20"/>
      <c r="M4178" s="20"/>
      <c r="N4178" s="20"/>
    </row>
    <row r="4179" spans="1:14" x14ac:dyDescent="0.2">
      <c r="A4179" s="17">
        <v>46638.79</v>
      </c>
      <c r="B4179" s="17"/>
      <c r="C4179" s="17"/>
      <c r="D4179" s="17"/>
      <c r="K4179" s="20">
        <v>40483.599999999999</v>
      </c>
      <c r="L4179" s="20"/>
      <c r="M4179" s="20"/>
      <c r="N4179" s="20"/>
    </row>
    <row r="4180" spans="1:14" x14ac:dyDescent="0.2">
      <c r="A4180" s="17">
        <v>60887</v>
      </c>
      <c r="B4180" s="17"/>
      <c r="C4180" s="17"/>
      <c r="D4180" s="17"/>
      <c r="K4180" s="20">
        <v>38656.75</v>
      </c>
      <c r="L4180" s="20"/>
      <c r="M4180" s="20"/>
      <c r="N4180" s="20"/>
    </row>
    <row r="4181" spans="1:14" x14ac:dyDescent="0.2">
      <c r="A4181" s="17">
        <v>55938.92</v>
      </c>
      <c r="B4181" s="17"/>
      <c r="C4181" s="17"/>
      <c r="D4181" s="17"/>
      <c r="K4181" s="20">
        <v>41811.5</v>
      </c>
      <c r="L4181" s="20"/>
      <c r="M4181" s="20"/>
      <c r="N4181" s="20"/>
    </row>
    <row r="4182" spans="1:14" x14ac:dyDescent="0.2">
      <c r="A4182" s="17">
        <v>61204.71</v>
      </c>
      <c r="B4182" s="17"/>
      <c r="C4182" s="17"/>
      <c r="D4182" s="17"/>
      <c r="K4182" s="20">
        <v>31634.03</v>
      </c>
      <c r="L4182" s="20"/>
      <c r="M4182" s="20"/>
      <c r="N4182" s="20"/>
    </row>
    <row r="4183" spans="1:14" x14ac:dyDescent="0.2">
      <c r="A4183" s="17">
        <v>41922.36</v>
      </c>
      <c r="B4183" s="17"/>
      <c r="C4183" s="17"/>
      <c r="D4183" s="17"/>
      <c r="K4183" s="20">
        <v>42066.96</v>
      </c>
      <c r="L4183" s="20"/>
      <c r="M4183" s="20"/>
      <c r="N4183" s="20"/>
    </row>
    <row r="4184" spans="1:14" x14ac:dyDescent="0.2">
      <c r="A4184" s="17">
        <v>35338.71</v>
      </c>
      <c r="B4184" s="17"/>
      <c r="C4184" s="17"/>
      <c r="D4184" s="17"/>
      <c r="K4184" s="20">
        <v>76223.37</v>
      </c>
      <c r="L4184" s="20"/>
      <c r="M4184" s="20"/>
      <c r="N4184" s="20"/>
    </row>
    <row r="4185" spans="1:14" x14ac:dyDescent="0.2">
      <c r="A4185" s="17">
        <v>60698.04</v>
      </c>
      <c r="B4185" s="17"/>
      <c r="C4185" s="17"/>
      <c r="D4185" s="17"/>
      <c r="K4185" s="20">
        <v>28703.27</v>
      </c>
      <c r="L4185" s="20"/>
      <c r="M4185" s="20"/>
      <c r="N4185" s="20"/>
    </row>
    <row r="4186" spans="1:14" x14ac:dyDescent="0.2">
      <c r="A4186" s="17">
        <v>42294.77</v>
      </c>
      <c r="B4186" s="17"/>
      <c r="C4186" s="17"/>
      <c r="D4186" s="17"/>
      <c r="K4186" s="20">
        <v>35394.36</v>
      </c>
      <c r="L4186" s="20"/>
      <c r="M4186" s="20"/>
      <c r="N4186" s="20"/>
    </row>
    <row r="4187" spans="1:14" x14ac:dyDescent="0.2">
      <c r="A4187" s="17">
        <v>77165.679999999993</v>
      </c>
      <c r="B4187" s="17"/>
      <c r="C4187" s="17"/>
      <c r="D4187" s="17"/>
      <c r="K4187" s="20">
        <v>38064</v>
      </c>
      <c r="L4187" s="20"/>
      <c r="M4187" s="20"/>
      <c r="N4187" s="20"/>
    </row>
    <row r="4188" spans="1:14" x14ac:dyDescent="0.2">
      <c r="A4188" s="17">
        <v>19365.060000000001</v>
      </c>
      <c r="B4188" s="17"/>
      <c r="C4188" s="17"/>
      <c r="D4188" s="17"/>
      <c r="K4188" s="20">
        <v>34382.800000000003</v>
      </c>
      <c r="L4188" s="20"/>
      <c r="M4188" s="20"/>
      <c r="N4188" s="20"/>
    </row>
    <row r="4189" spans="1:14" x14ac:dyDescent="0.2">
      <c r="A4189" s="17">
        <v>109773.8</v>
      </c>
      <c r="B4189" s="17"/>
      <c r="C4189" s="17"/>
      <c r="D4189" s="17"/>
      <c r="K4189" s="20">
        <v>40587.47</v>
      </c>
      <c r="L4189" s="20"/>
      <c r="M4189" s="20"/>
      <c r="N4189" s="20"/>
    </row>
    <row r="4190" spans="1:14" x14ac:dyDescent="0.2">
      <c r="A4190" s="17">
        <v>18855.93</v>
      </c>
      <c r="B4190" s="17"/>
      <c r="C4190" s="17"/>
      <c r="D4190" s="17"/>
      <c r="K4190" s="20">
        <v>39016.11</v>
      </c>
      <c r="L4190" s="20"/>
      <c r="M4190" s="20"/>
      <c r="N4190" s="20"/>
    </row>
    <row r="4191" spans="1:14" x14ac:dyDescent="0.2">
      <c r="A4191" s="17">
        <v>50550.36</v>
      </c>
      <c r="B4191" s="17"/>
      <c r="C4191" s="17"/>
      <c r="D4191" s="17"/>
      <c r="K4191" s="20">
        <v>32605.41</v>
      </c>
      <c r="L4191" s="20"/>
      <c r="M4191" s="20"/>
      <c r="N4191" s="20"/>
    </row>
    <row r="4192" spans="1:14" x14ac:dyDescent="0.2">
      <c r="A4192" s="17">
        <v>110574.6</v>
      </c>
      <c r="B4192" s="17"/>
      <c r="C4192" s="17"/>
      <c r="D4192" s="17"/>
      <c r="K4192" s="20">
        <v>34819.760000000002</v>
      </c>
      <c r="L4192" s="20"/>
      <c r="M4192" s="20"/>
      <c r="N4192" s="20"/>
    </row>
    <row r="4193" spans="1:14" x14ac:dyDescent="0.2">
      <c r="A4193" s="17">
        <v>4481.6890000000003</v>
      </c>
      <c r="B4193" s="17"/>
      <c r="C4193" s="17"/>
      <c r="D4193" s="17"/>
      <c r="K4193" s="20">
        <v>42043.83</v>
      </c>
      <c r="L4193" s="20"/>
      <c r="M4193" s="20"/>
      <c r="N4193" s="20"/>
    </row>
    <row r="4194" spans="1:14" x14ac:dyDescent="0.2">
      <c r="A4194" s="17">
        <v>57798.239999999998</v>
      </c>
      <c r="B4194" s="17"/>
      <c r="C4194" s="17"/>
      <c r="D4194" s="17"/>
      <c r="K4194" s="20">
        <v>42569.599999999999</v>
      </c>
      <c r="L4194" s="20"/>
      <c r="M4194" s="20"/>
      <c r="N4194" s="20"/>
    </row>
    <row r="4195" spans="1:14" x14ac:dyDescent="0.2">
      <c r="A4195" s="17">
        <v>59676.51</v>
      </c>
      <c r="B4195" s="17"/>
      <c r="C4195" s="17"/>
      <c r="D4195" s="17"/>
      <c r="K4195" s="20">
        <v>27730.080000000002</v>
      </c>
      <c r="L4195" s="20"/>
      <c r="M4195" s="20"/>
      <c r="N4195" s="20"/>
    </row>
    <row r="4196" spans="1:14" x14ac:dyDescent="0.2">
      <c r="A4196" s="17">
        <v>80748.59</v>
      </c>
      <c r="B4196" s="17"/>
      <c r="C4196" s="17"/>
      <c r="D4196" s="17"/>
      <c r="K4196" s="20">
        <v>35898.6</v>
      </c>
      <c r="L4196" s="20"/>
      <c r="M4196" s="20"/>
      <c r="N4196" s="20"/>
    </row>
    <row r="4197" spans="1:14" x14ac:dyDescent="0.2">
      <c r="A4197" s="17">
        <v>53095.55</v>
      </c>
      <c r="B4197" s="17"/>
      <c r="C4197" s="17"/>
      <c r="D4197" s="17"/>
      <c r="K4197" s="20">
        <v>35569.83</v>
      </c>
      <c r="L4197" s="20"/>
      <c r="M4197" s="20"/>
      <c r="N4197" s="20"/>
    </row>
    <row r="4198" spans="1:14" x14ac:dyDescent="0.2">
      <c r="A4198" s="17">
        <v>92575.95</v>
      </c>
      <c r="B4198" s="17"/>
      <c r="C4198" s="17"/>
      <c r="D4198" s="17"/>
      <c r="K4198" s="20">
        <v>38125.69</v>
      </c>
      <c r="L4198" s="20"/>
      <c r="M4198" s="20"/>
      <c r="N4198" s="20"/>
    </row>
    <row r="4199" spans="1:14" x14ac:dyDescent="0.2">
      <c r="A4199" s="17">
        <v>56851.93</v>
      </c>
      <c r="B4199" s="17"/>
      <c r="C4199" s="17"/>
      <c r="D4199" s="17"/>
      <c r="K4199" s="20">
        <v>37986.699999999997</v>
      </c>
      <c r="L4199" s="20"/>
      <c r="M4199" s="20"/>
      <c r="N4199" s="20"/>
    </row>
    <row r="4200" spans="1:14" x14ac:dyDescent="0.2">
      <c r="A4200" s="17">
        <v>109844.4</v>
      </c>
      <c r="B4200" s="17"/>
      <c r="C4200" s="17"/>
      <c r="D4200" s="17"/>
      <c r="K4200" s="20">
        <v>55695.63</v>
      </c>
      <c r="L4200" s="20"/>
      <c r="M4200" s="20"/>
      <c r="N4200" s="20"/>
    </row>
    <row r="4201" spans="1:14" x14ac:dyDescent="0.2">
      <c r="A4201" s="17">
        <v>39149.199999999997</v>
      </c>
      <c r="B4201" s="17"/>
      <c r="C4201" s="17"/>
      <c r="D4201" s="17"/>
      <c r="K4201" s="20">
        <v>47214.94</v>
      </c>
      <c r="L4201" s="20"/>
      <c r="M4201" s="20"/>
      <c r="N4201" s="20"/>
    </row>
    <row r="4202" spans="1:14" x14ac:dyDescent="0.2">
      <c r="A4202" s="17">
        <v>66272.41</v>
      </c>
      <c r="B4202" s="17"/>
      <c r="C4202" s="17"/>
      <c r="D4202" s="17"/>
      <c r="K4202" s="20">
        <v>44336.11</v>
      </c>
      <c r="L4202" s="20"/>
      <c r="M4202" s="20"/>
      <c r="N4202" s="20"/>
    </row>
    <row r="4203" spans="1:14" x14ac:dyDescent="0.2">
      <c r="A4203" s="17">
        <v>36534.86</v>
      </c>
      <c r="B4203" s="17"/>
      <c r="C4203" s="17"/>
      <c r="D4203" s="17"/>
      <c r="K4203" s="20">
        <v>36424.949999999997</v>
      </c>
      <c r="L4203" s="20"/>
      <c r="M4203" s="20"/>
      <c r="N4203" s="20"/>
    </row>
    <row r="4204" spans="1:14" x14ac:dyDescent="0.2">
      <c r="A4204" s="17">
        <v>15169.39</v>
      </c>
      <c r="B4204" s="17"/>
      <c r="C4204" s="17"/>
      <c r="D4204" s="17"/>
      <c r="K4204" s="20">
        <v>44021.03</v>
      </c>
      <c r="L4204" s="20"/>
      <c r="M4204" s="20"/>
      <c r="N4204" s="20"/>
    </row>
    <row r="4205" spans="1:14" x14ac:dyDescent="0.2">
      <c r="A4205" s="17">
        <v>74510.94</v>
      </c>
      <c r="B4205" s="17"/>
      <c r="C4205" s="17"/>
      <c r="D4205" s="17"/>
      <c r="K4205" s="20">
        <v>30582.75</v>
      </c>
      <c r="L4205" s="20"/>
      <c r="M4205" s="20"/>
      <c r="N4205" s="20"/>
    </row>
    <row r="4206" spans="1:14" x14ac:dyDescent="0.2">
      <c r="A4206" s="17">
        <v>54282.73</v>
      </c>
      <c r="B4206" s="17"/>
      <c r="C4206" s="17"/>
      <c r="D4206" s="17"/>
      <c r="K4206" s="20">
        <v>34743.519999999997</v>
      </c>
      <c r="L4206" s="20"/>
      <c r="M4206" s="20"/>
      <c r="N4206" s="20"/>
    </row>
    <row r="4207" spans="1:14" x14ac:dyDescent="0.2">
      <c r="A4207" s="17">
        <v>47978.04</v>
      </c>
      <c r="B4207" s="17"/>
      <c r="C4207" s="17"/>
      <c r="D4207" s="17"/>
      <c r="K4207" s="20">
        <v>29157.03</v>
      </c>
      <c r="L4207" s="20"/>
      <c r="M4207" s="20"/>
      <c r="N4207" s="20"/>
    </row>
    <row r="4208" spans="1:14" x14ac:dyDescent="0.2">
      <c r="A4208" s="17">
        <v>31906.400000000001</v>
      </c>
      <c r="B4208" s="17"/>
      <c r="C4208" s="17"/>
      <c r="D4208" s="17"/>
      <c r="K4208" s="20">
        <v>47396.46</v>
      </c>
      <c r="L4208" s="20"/>
      <c r="M4208" s="20"/>
      <c r="N4208" s="20"/>
    </row>
    <row r="4209" spans="1:14" x14ac:dyDescent="0.2">
      <c r="A4209" s="17">
        <v>68493.89</v>
      </c>
      <c r="B4209" s="17"/>
      <c r="C4209" s="17"/>
      <c r="D4209" s="17"/>
      <c r="K4209" s="20">
        <v>30942.48</v>
      </c>
      <c r="L4209" s="20"/>
      <c r="M4209" s="20"/>
      <c r="N4209" s="20"/>
    </row>
    <row r="4210" spans="1:14" x14ac:dyDescent="0.2">
      <c r="A4210" s="17">
        <v>169982.7</v>
      </c>
      <c r="B4210" s="17"/>
      <c r="C4210" s="17"/>
      <c r="D4210" s="17"/>
      <c r="K4210" s="20">
        <v>44808.74</v>
      </c>
      <c r="L4210" s="20"/>
      <c r="M4210" s="20"/>
      <c r="N4210" s="20"/>
    </row>
    <row r="4211" spans="1:14" x14ac:dyDescent="0.2">
      <c r="A4211" s="17">
        <v>44390.09</v>
      </c>
      <c r="B4211" s="17"/>
      <c r="C4211" s="17"/>
      <c r="D4211" s="17"/>
      <c r="K4211" s="20">
        <v>26502.47</v>
      </c>
      <c r="L4211" s="20"/>
      <c r="M4211" s="20"/>
      <c r="N4211" s="20"/>
    </row>
    <row r="4212" spans="1:14" x14ac:dyDescent="0.2">
      <c r="A4212" s="17">
        <v>61699.59</v>
      </c>
      <c r="B4212" s="17"/>
      <c r="C4212" s="17"/>
      <c r="D4212" s="17"/>
      <c r="K4212" s="20">
        <v>54275.95</v>
      </c>
      <c r="L4212" s="20"/>
      <c r="M4212" s="20"/>
      <c r="N4212" s="20"/>
    </row>
    <row r="4213" spans="1:14" x14ac:dyDescent="0.2">
      <c r="A4213" s="17">
        <v>74925.100000000006</v>
      </c>
      <c r="B4213" s="17"/>
      <c r="C4213" s="17"/>
      <c r="D4213" s="17"/>
      <c r="K4213" s="20">
        <v>37453.089999999997</v>
      </c>
      <c r="L4213" s="20"/>
      <c r="M4213" s="20"/>
      <c r="N4213" s="20"/>
    </row>
    <row r="4214" spans="1:14" x14ac:dyDescent="0.2">
      <c r="A4214" s="17">
        <v>63043.67</v>
      </c>
      <c r="B4214" s="17"/>
      <c r="C4214" s="17"/>
      <c r="D4214" s="17"/>
      <c r="K4214" s="20">
        <v>35283.449999999997</v>
      </c>
      <c r="L4214" s="20"/>
      <c r="M4214" s="20"/>
      <c r="N4214" s="20"/>
    </row>
    <row r="4215" spans="1:14" x14ac:dyDescent="0.2">
      <c r="A4215" s="17">
        <v>42326.5</v>
      </c>
      <c r="B4215" s="17"/>
      <c r="C4215" s="17"/>
      <c r="D4215" s="17"/>
      <c r="K4215" s="20">
        <v>52671.44</v>
      </c>
      <c r="L4215" s="20"/>
      <c r="M4215" s="20"/>
      <c r="N4215" s="20"/>
    </row>
    <row r="4216" spans="1:14" x14ac:dyDescent="0.2">
      <c r="A4216" s="17">
        <v>64113.19</v>
      </c>
      <c r="B4216" s="17"/>
      <c r="C4216" s="17"/>
      <c r="D4216" s="17"/>
      <c r="K4216" s="20">
        <v>28871.06</v>
      </c>
      <c r="L4216" s="20"/>
      <c r="M4216" s="20"/>
      <c r="N4216" s="20"/>
    </row>
    <row r="4217" spans="1:14" x14ac:dyDescent="0.2">
      <c r="A4217" s="17">
        <v>60012.77</v>
      </c>
      <c r="B4217" s="17"/>
      <c r="C4217" s="17"/>
      <c r="D4217" s="17"/>
      <c r="K4217" s="20">
        <v>36186.33</v>
      </c>
      <c r="L4217" s="20"/>
      <c r="M4217" s="20"/>
      <c r="N4217" s="20"/>
    </row>
    <row r="4218" spans="1:14" x14ac:dyDescent="0.2">
      <c r="A4218" s="17">
        <v>42327.8</v>
      </c>
      <c r="B4218" s="17"/>
      <c r="C4218" s="17"/>
      <c r="D4218" s="17"/>
      <c r="K4218" s="20">
        <v>37709.94</v>
      </c>
      <c r="L4218" s="20"/>
      <c r="M4218" s="20"/>
      <c r="N4218" s="20"/>
    </row>
    <row r="4219" spans="1:14" x14ac:dyDescent="0.2">
      <c r="A4219" s="17">
        <v>75545.94</v>
      </c>
      <c r="B4219" s="17"/>
      <c r="C4219" s="17"/>
      <c r="D4219" s="17"/>
      <c r="K4219" s="20">
        <v>34293.26</v>
      </c>
      <c r="L4219" s="20"/>
      <c r="M4219" s="20"/>
      <c r="N4219" s="20"/>
    </row>
    <row r="4220" spans="1:14" x14ac:dyDescent="0.2">
      <c r="A4220" s="17">
        <v>193991.5</v>
      </c>
      <c r="B4220" s="17"/>
      <c r="C4220" s="17"/>
      <c r="D4220" s="17"/>
      <c r="K4220" s="20">
        <v>33271.06</v>
      </c>
      <c r="L4220" s="20"/>
      <c r="M4220" s="20"/>
      <c r="N4220" s="20"/>
    </row>
    <row r="4221" spans="1:14" x14ac:dyDescent="0.2">
      <c r="A4221" s="17">
        <v>48511.89</v>
      </c>
      <c r="B4221" s="17"/>
      <c r="C4221" s="17"/>
      <c r="D4221" s="17"/>
      <c r="K4221" s="20">
        <v>74048.83</v>
      </c>
      <c r="L4221" s="20"/>
      <c r="M4221" s="20"/>
      <c r="N4221" s="20"/>
    </row>
    <row r="4222" spans="1:14" x14ac:dyDescent="0.2">
      <c r="A4222" s="17">
        <v>73975.31</v>
      </c>
      <c r="B4222" s="17"/>
      <c r="C4222" s="17"/>
      <c r="D4222" s="17"/>
      <c r="K4222" s="20">
        <v>39829.17</v>
      </c>
      <c r="L4222" s="20"/>
      <c r="M4222" s="20"/>
      <c r="N4222" s="20"/>
    </row>
    <row r="4223" spans="1:14" x14ac:dyDescent="0.2">
      <c r="A4223" s="17">
        <v>37926.57</v>
      </c>
      <c r="B4223" s="17"/>
      <c r="C4223" s="17"/>
      <c r="D4223" s="17"/>
      <c r="K4223" s="20">
        <v>36830.03</v>
      </c>
      <c r="L4223" s="20"/>
      <c r="M4223" s="20"/>
      <c r="N4223" s="20"/>
    </row>
    <row r="4224" spans="1:14" x14ac:dyDescent="0.2">
      <c r="A4224" s="17">
        <v>80882.7</v>
      </c>
      <c r="B4224" s="17"/>
      <c r="C4224" s="17"/>
      <c r="D4224" s="17"/>
      <c r="K4224" s="20">
        <v>29910.26</v>
      </c>
      <c r="L4224" s="20"/>
      <c r="M4224" s="20"/>
      <c r="N4224" s="20"/>
    </row>
    <row r="4225" spans="1:14" x14ac:dyDescent="0.2">
      <c r="A4225" s="17">
        <v>106702</v>
      </c>
      <c r="B4225" s="17"/>
      <c r="C4225" s="17"/>
      <c r="D4225" s="17"/>
      <c r="K4225" s="20">
        <v>34848.660000000003</v>
      </c>
      <c r="L4225" s="20"/>
      <c r="M4225" s="20"/>
      <c r="N4225" s="20"/>
    </row>
    <row r="4226" spans="1:14" x14ac:dyDescent="0.2">
      <c r="A4226" s="17">
        <v>61075.19</v>
      </c>
      <c r="B4226" s="17"/>
      <c r="C4226" s="17"/>
      <c r="D4226" s="17"/>
      <c r="K4226" s="20">
        <v>49844.63</v>
      </c>
      <c r="L4226" s="20"/>
      <c r="M4226" s="20"/>
      <c r="N4226" s="20"/>
    </row>
    <row r="4227" spans="1:14" x14ac:dyDescent="0.2">
      <c r="A4227" s="17">
        <v>103085.2</v>
      </c>
      <c r="B4227" s="17"/>
      <c r="C4227" s="17"/>
      <c r="D4227" s="17"/>
      <c r="K4227" s="20">
        <v>47153.1</v>
      </c>
      <c r="L4227" s="20"/>
      <c r="M4227" s="20"/>
      <c r="N4227" s="20"/>
    </row>
    <row r="4228" spans="1:14" x14ac:dyDescent="0.2">
      <c r="A4228" s="17">
        <v>28995.98</v>
      </c>
      <c r="B4228" s="17"/>
      <c r="C4228" s="17"/>
      <c r="D4228" s="17"/>
      <c r="K4228" s="20">
        <v>41124.550000000003</v>
      </c>
      <c r="L4228" s="20"/>
      <c r="M4228" s="20"/>
      <c r="N4228" s="20"/>
    </row>
    <row r="4229" spans="1:14" x14ac:dyDescent="0.2">
      <c r="A4229" s="17">
        <v>122451.9</v>
      </c>
      <c r="B4229" s="17"/>
      <c r="C4229" s="17"/>
      <c r="D4229" s="17"/>
      <c r="K4229" s="20">
        <v>64303.6</v>
      </c>
      <c r="L4229" s="20"/>
      <c r="M4229" s="20"/>
      <c r="N4229" s="20"/>
    </row>
    <row r="4230" spans="1:14" x14ac:dyDescent="0.2">
      <c r="A4230" s="17">
        <v>52177.29</v>
      </c>
      <c r="B4230" s="17"/>
      <c r="C4230" s="17"/>
      <c r="D4230" s="17"/>
      <c r="K4230" s="20">
        <v>30034.12</v>
      </c>
      <c r="L4230" s="20"/>
      <c r="M4230" s="20"/>
      <c r="N4230" s="20"/>
    </row>
    <row r="4231" spans="1:14" x14ac:dyDescent="0.2">
      <c r="A4231" s="17">
        <v>71329.17</v>
      </c>
      <c r="B4231" s="17"/>
      <c r="C4231" s="17"/>
      <c r="D4231" s="17"/>
      <c r="K4231" s="20">
        <v>46987.68</v>
      </c>
      <c r="L4231" s="20"/>
      <c r="M4231" s="20"/>
      <c r="N4231" s="20"/>
    </row>
    <row r="4232" spans="1:14" x14ac:dyDescent="0.2">
      <c r="A4232" s="17">
        <v>27947.37</v>
      </c>
      <c r="B4232" s="17"/>
      <c r="C4232" s="17"/>
      <c r="D4232" s="17"/>
      <c r="K4232" s="20">
        <v>42483.47</v>
      </c>
      <c r="L4232" s="20"/>
      <c r="M4232" s="20"/>
      <c r="N4232" s="20"/>
    </row>
    <row r="4233" spans="1:14" x14ac:dyDescent="0.2">
      <c r="A4233" s="17">
        <v>82442.02</v>
      </c>
      <c r="B4233" s="17"/>
      <c r="C4233" s="17"/>
      <c r="D4233" s="17"/>
      <c r="K4233" s="20">
        <v>52552.03</v>
      </c>
      <c r="L4233" s="20"/>
      <c r="M4233" s="20"/>
      <c r="N4233" s="20"/>
    </row>
    <row r="4234" spans="1:14" x14ac:dyDescent="0.2">
      <c r="A4234" s="17">
        <v>80849.48</v>
      </c>
      <c r="B4234" s="17"/>
      <c r="C4234" s="17"/>
      <c r="D4234" s="17"/>
      <c r="K4234" s="20">
        <v>50280.25</v>
      </c>
      <c r="L4234" s="20"/>
      <c r="M4234" s="20"/>
      <c r="N4234" s="20"/>
    </row>
    <row r="4235" spans="1:14" x14ac:dyDescent="0.2">
      <c r="A4235" s="17">
        <v>55761.59</v>
      </c>
      <c r="B4235" s="17"/>
      <c r="C4235" s="17"/>
      <c r="D4235" s="17"/>
      <c r="K4235" s="20">
        <v>33388.69</v>
      </c>
      <c r="L4235" s="20"/>
      <c r="M4235" s="20"/>
      <c r="N4235" s="20"/>
    </row>
    <row r="4236" spans="1:14" x14ac:dyDescent="0.2">
      <c r="A4236" s="17">
        <v>58244.6</v>
      </c>
      <c r="B4236" s="17"/>
      <c r="C4236" s="17"/>
      <c r="D4236" s="17"/>
      <c r="K4236" s="20">
        <v>49275.3</v>
      </c>
      <c r="L4236" s="20"/>
      <c r="M4236" s="20"/>
      <c r="N4236" s="20"/>
    </row>
    <row r="4237" spans="1:14" x14ac:dyDescent="0.2">
      <c r="A4237" s="17">
        <v>27023.05</v>
      </c>
      <c r="B4237" s="17"/>
      <c r="C4237" s="17"/>
      <c r="D4237" s="17"/>
      <c r="K4237" s="20">
        <v>33573.699999999997</v>
      </c>
      <c r="L4237" s="20"/>
      <c r="M4237" s="20"/>
      <c r="N4237" s="20"/>
    </row>
    <row r="4238" spans="1:14" x14ac:dyDescent="0.2">
      <c r="A4238" s="17">
        <v>65860.850000000006</v>
      </c>
      <c r="B4238" s="17"/>
      <c r="C4238" s="17"/>
      <c r="D4238" s="17"/>
      <c r="K4238" s="20">
        <v>25909.37</v>
      </c>
      <c r="L4238" s="20"/>
      <c r="M4238" s="20"/>
      <c r="N4238" s="20"/>
    </row>
    <row r="4239" spans="1:14" x14ac:dyDescent="0.2">
      <c r="A4239" s="17">
        <v>67593.55</v>
      </c>
      <c r="B4239" s="17"/>
      <c r="C4239" s="17"/>
      <c r="D4239" s="17"/>
      <c r="K4239" s="20">
        <v>27725.65</v>
      </c>
      <c r="L4239" s="20"/>
      <c r="M4239" s="20"/>
      <c r="N4239" s="20"/>
    </row>
    <row r="4240" spans="1:14" x14ac:dyDescent="0.2">
      <c r="A4240" s="17">
        <v>61904.26</v>
      </c>
      <c r="B4240" s="17"/>
      <c r="C4240" s="17"/>
      <c r="D4240" s="17"/>
      <c r="K4240" s="20">
        <v>31786.02</v>
      </c>
      <c r="L4240" s="20"/>
      <c r="M4240" s="20"/>
      <c r="N4240" s="20"/>
    </row>
    <row r="4241" spans="1:14" x14ac:dyDescent="0.2">
      <c r="A4241" s="17">
        <v>75046.33</v>
      </c>
      <c r="B4241" s="17"/>
      <c r="C4241" s="17"/>
      <c r="D4241" s="17"/>
      <c r="K4241" s="20">
        <v>54339.63</v>
      </c>
      <c r="L4241" s="20"/>
      <c r="M4241" s="20"/>
      <c r="N4241" s="20"/>
    </row>
    <row r="4242" spans="1:14" x14ac:dyDescent="0.2">
      <c r="A4242" s="17">
        <v>24333.58</v>
      </c>
      <c r="B4242" s="17"/>
      <c r="C4242" s="17"/>
      <c r="D4242" s="17"/>
      <c r="K4242" s="20">
        <v>53530.7</v>
      </c>
      <c r="L4242" s="20"/>
      <c r="M4242" s="20"/>
      <c r="N4242" s="20"/>
    </row>
    <row r="4243" spans="1:14" x14ac:dyDescent="0.2">
      <c r="A4243" s="17">
        <v>221691</v>
      </c>
      <c r="B4243" s="17"/>
      <c r="C4243" s="17"/>
      <c r="D4243" s="17"/>
      <c r="K4243" s="20">
        <v>45976.5</v>
      </c>
      <c r="L4243" s="20"/>
      <c r="M4243" s="20"/>
      <c r="N4243" s="20"/>
    </row>
    <row r="4244" spans="1:14" x14ac:dyDescent="0.2">
      <c r="A4244" s="17">
        <v>59754.62</v>
      </c>
      <c r="B4244" s="17"/>
      <c r="C4244" s="17"/>
      <c r="D4244" s="17"/>
      <c r="K4244" s="20">
        <v>40292.699999999997</v>
      </c>
      <c r="L4244" s="20"/>
      <c r="M4244" s="20"/>
      <c r="N4244" s="20"/>
    </row>
    <row r="4245" spans="1:14" x14ac:dyDescent="0.2">
      <c r="A4245" s="17">
        <v>113262.5</v>
      </c>
      <c r="B4245" s="17"/>
      <c r="C4245" s="17"/>
      <c r="D4245" s="17"/>
      <c r="K4245" s="20">
        <v>40388.080000000002</v>
      </c>
      <c r="L4245" s="20"/>
      <c r="M4245" s="20"/>
      <c r="N4245" s="20"/>
    </row>
    <row r="4246" spans="1:14" x14ac:dyDescent="0.2">
      <c r="A4246" s="17">
        <v>79363.81</v>
      </c>
      <c r="B4246" s="17"/>
      <c r="C4246" s="17"/>
      <c r="D4246" s="17"/>
      <c r="K4246" s="20">
        <v>30286.95</v>
      </c>
      <c r="L4246" s="20"/>
      <c r="M4246" s="20"/>
      <c r="N4246" s="20"/>
    </row>
    <row r="4247" spans="1:14" x14ac:dyDescent="0.2">
      <c r="A4247" s="17">
        <v>23620.23</v>
      </c>
      <c r="B4247" s="17"/>
      <c r="C4247" s="17"/>
      <c r="D4247" s="17"/>
      <c r="K4247" s="20">
        <v>31978.18</v>
      </c>
      <c r="L4247" s="20"/>
      <c r="M4247" s="20"/>
      <c r="N4247" s="20"/>
    </row>
    <row r="4248" spans="1:14" x14ac:dyDescent="0.2">
      <c r="A4248" s="17">
        <v>100473.1</v>
      </c>
      <c r="B4248" s="17"/>
      <c r="C4248" s="17"/>
      <c r="D4248" s="17"/>
      <c r="K4248" s="20">
        <v>57650.239999999998</v>
      </c>
      <c r="L4248" s="20"/>
      <c r="M4248" s="20"/>
      <c r="N4248" s="20"/>
    </row>
    <row r="4249" spans="1:14" x14ac:dyDescent="0.2">
      <c r="A4249" s="17">
        <v>109711</v>
      </c>
      <c r="B4249" s="17"/>
      <c r="C4249" s="17"/>
      <c r="D4249" s="17"/>
      <c r="K4249" s="20">
        <v>37624.629999999997</v>
      </c>
      <c r="L4249" s="20"/>
      <c r="M4249" s="20"/>
      <c r="N4249" s="20"/>
    </row>
    <row r="4250" spans="1:14" x14ac:dyDescent="0.2">
      <c r="A4250" s="17">
        <v>60493.08</v>
      </c>
      <c r="B4250" s="17"/>
      <c r="C4250" s="17"/>
      <c r="D4250" s="17"/>
      <c r="K4250" s="20">
        <v>36230.44</v>
      </c>
      <c r="L4250" s="20"/>
      <c r="M4250" s="20"/>
      <c r="N4250" s="20"/>
    </row>
    <row r="4251" spans="1:14" x14ac:dyDescent="0.2">
      <c r="A4251" s="17">
        <v>70974.17</v>
      </c>
      <c r="B4251" s="17"/>
      <c r="C4251" s="17"/>
      <c r="D4251" s="17"/>
      <c r="K4251" s="20">
        <v>30183.119999999999</v>
      </c>
      <c r="L4251" s="20"/>
      <c r="M4251" s="20"/>
      <c r="N4251" s="20"/>
    </row>
    <row r="4252" spans="1:14" x14ac:dyDescent="0.2">
      <c r="A4252" s="17">
        <v>39107</v>
      </c>
      <c r="B4252" s="17"/>
      <c r="C4252" s="17"/>
      <c r="D4252" s="17"/>
      <c r="K4252" s="20">
        <v>44336.44</v>
      </c>
      <c r="L4252" s="20"/>
      <c r="M4252" s="20"/>
      <c r="N4252" s="20"/>
    </row>
    <row r="4253" spans="1:14" x14ac:dyDescent="0.2">
      <c r="A4253" s="17">
        <v>46649.33</v>
      </c>
      <c r="B4253" s="17"/>
      <c r="C4253" s="17"/>
      <c r="D4253" s="17"/>
      <c r="K4253" s="20">
        <v>46618.41</v>
      </c>
      <c r="L4253" s="20"/>
      <c r="M4253" s="20"/>
      <c r="N4253" s="20"/>
    </row>
    <row r="4254" spans="1:14" x14ac:dyDescent="0.2">
      <c r="A4254" s="17">
        <v>44382.59</v>
      </c>
      <c r="B4254" s="17"/>
      <c r="C4254" s="17"/>
      <c r="D4254" s="17"/>
      <c r="K4254" s="20">
        <v>50832.14</v>
      </c>
      <c r="L4254" s="20"/>
      <c r="M4254" s="20"/>
      <c r="N4254" s="20"/>
    </row>
    <row r="4255" spans="1:14" x14ac:dyDescent="0.2">
      <c r="A4255" s="17">
        <v>40953.24</v>
      </c>
      <c r="B4255" s="17"/>
      <c r="C4255" s="17"/>
      <c r="D4255" s="17"/>
      <c r="K4255" s="20">
        <v>62144.58</v>
      </c>
      <c r="L4255" s="20"/>
      <c r="M4255" s="20"/>
      <c r="N4255" s="20"/>
    </row>
    <row r="4256" spans="1:14" x14ac:dyDescent="0.2">
      <c r="A4256" s="17">
        <v>49217.32</v>
      </c>
      <c r="B4256" s="17"/>
      <c r="C4256" s="17"/>
      <c r="D4256" s="17"/>
      <c r="K4256" s="20">
        <v>36329.230000000003</v>
      </c>
      <c r="L4256" s="20"/>
      <c r="M4256" s="20"/>
      <c r="N4256" s="20"/>
    </row>
    <row r="4257" spans="1:14" x14ac:dyDescent="0.2">
      <c r="A4257" s="17">
        <v>64701.57</v>
      </c>
      <c r="B4257" s="17"/>
      <c r="C4257" s="17"/>
      <c r="D4257" s="17"/>
      <c r="K4257" s="20">
        <v>38935.879999999997</v>
      </c>
      <c r="L4257" s="20"/>
      <c r="M4257" s="20"/>
      <c r="N4257" s="20"/>
    </row>
    <row r="4258" spans="1:14" x14ac:dyDescent="0.2">
      <c r="A4258" s="17">
        <v>67011.960000000006</v>
      </c>
      <c r="B4258" s="17"/>
      <c r="C4258" s="17"/>
      <c r="D4258" s="17"/>
      <c r="K4258" s="20">
        <v>38533.9</v>
      </c>
      <c r="L4258" s="20"/>
      <c r="M4258" s="20"/>
      <c r="N4258" s="20"/>
    </row>
    <row r="4259" spans="1:14" x14ac:dyDescent="0.2">
      <c r="A4259" s="17">
        <v>60468.7</v>
      </c>
      <c r="B4259" s="17"/>
      <c r="C4259" s="17"/>
      <c r="D4259" s="17"/>
      <c r="K4259" s="20">
        <v>31333.1</v>
      </c>
      <c r="L4259" s="20"/>
      <c r="M4259" s="20"/>
      <c r="N4259" s="20"/>
    </row>
    <row r="4260" spans="1:14" x14ac:dyDescent="0.2">
      <c r="A4260" s="17">
        <v>26426.46</v>
      </c>
      <c r="B4260" s="17"/>
      <c r="C4260" s="17"/>
      <c r="D4260" s="17"/>
      <c r="K4260" s="20">
        <v>40252.94</v>
      </c>
      <c r="L4260" s="20"/>
      <c r="M4260" s="20"/>
      <c r="N4260" s="20"/>
    </row>
    <row r="4261" spans="1:14" x14ac:dyDescent="0.2">
      <c r="A4261" s="17">
        <v>37884.5</v>
      </c>
      <c r="B4261" s="17"/>
      <c r="C4261" s="17"/>
      <c r="D4261" s="17"/>
      <c r="K4261" s="20">
        <v>42346.89</v>
      </c>
      <c r="L4261" s="20"/>
      <c r="M4261" s="20"/>
      <c r="N4261" s="20"/>
    </row>
    <row r="4262" spans="1:14" x14ac:dyDescent="0.2">
      <c r="A4262" s="17">
        <v>44585.46</v>
      </c>
      <c r="B4262" s="17"/>
      <c r="C4262" s="17"/>
      <c r="D4262" s="17"/>
      <c r="K4262" s="20">
        <v>29743.49</v>
      </c>
      <c r="L4262" s="20"/>
      <c r="M4262" s="20"/>
      <c r="N4262" s="20"/>
    </row>
    <row r="4263" spans="1:14" x14ac:dyDescent="0.2">
      <c r="A4263" s="17">
        <v>92610.8</v>
      </c>
      <c r="B4263" s="17"/>
      <c r="C4263" s="17"/>
      <c r="D4263" s="17"/>
      <c r="K4263" s="20">
        <v>42224.09</v>
      </c>
      <c r="L4263" s="20"/>
      <c r="M4263" s="20"/>
      <c r="N4263" s="20"/>
    </row>
    <row r="4264" spans="1:14" x14ac:dyDescent="0.2">
      <c r="A4264" s="17">
        <v>49538.73</v>
      </c>
      <c r="B4264" s="17"/>
      <c r="C4264" s="17"/>
      <c r="D4264" s="17"/>
      <c r="K4264" s="20">
        <v>54992</v>
      </c>
      <c r="L4264" s="20"/>
      <c r="M4264" s="20"/>
      <c r="N4264" s="20"/>
    </row>
    <row r="4265" spans="1:14" x14ac:dyDescent="0.2">
      <c r="A4265" s="17">
        <v>29983.35</v>
      </c>
      <c r="B4265" s="17"/>
      <c r="C4265" s="17"/>
      <c r="D4265" s="17"/>
      <c r="K4265" s="20">
        <v>38422.83</v>
      </c>
      <c r="L4265" s="20"/>
      <c r="M4265" s="20"/>
      <c r="N4265" s="20"/>
    </row>
    <row r="4266" spans="1:14" x14ac:dyDescent="0.2">
      <c r="A4266" s="17">
        <v>56091.08</v>
      </c>
      <c r="B4266" s="17"/>
      <c r="C4266" s="17"/>
      <c r="D4266" s="17"/>
      <c r="K4266" s="20">
        <v>48799.25</v>
      </c>
      <c r="L4266" s="20"/>
      <c r="M4266" s="20"/>
      <c r="N4266" s="20"/>
    </row>
    <row r="4267" spans="1:14" x14ac:dyDescent="0.2">
      <c r="A4267" s="17">
        <v>84964.58</v>
      </c>
      <c r="B4267" s="17"/>
      <c r="C4267" s="17"/>
      <c r="D4267" s="17"/>
      <c r="K4267" s="20">
        <v>47338.99</v>
      </c>
      <c r="L4267" s="20"/>
      <c r="M4267" s="20"/>
      <c r="N4267" s="20"/>
    </row>
    <row r="4268" spans="1:14" x14ac:dyDescent="0.2">
      <c r="A4268" s="17">
        <v>37167.72</v>
      </c>
      <c r="B4268" s="17"/>
      <c r="C4268" s="17"/>
      <c r="D4268" s="17"/>
      <c r="K4268" s="20">
        <v>27442.28</v>
      </c>
      <c r="L4268" s="20"/>
      <c r="M4268" s="20"/>
      <c r="N4268" s="20"/>
    </row>
    <row r="4269" spans="1:14" x14ac:dyDescent="0.2">
      <c r="A4269" s="17">
        <v>39781.71</v>
      </c>
      <c r="B4269" s="17"/>
      <c r="C4269" s="17"/>
      <c r="D4269" s="17"/>
      <c r="K4269" s="20">
        <v>43192.85</v>
      </c>
      <c r="L4269" s="20"/>
      <c r="M4269" s="20"/>
      <c r="N4269" s="20"/>
    </row>
    <row r="4270" spans="1:14" x14ac:dyDescent="0.2">
      <c r="A4270" s="17">
        <v>39809.519999999997</v>
      </c>
      <c r="B4270" s="17"/>
      <c r="C4270" s="17"/>
      <c r="D4270" s="17"/>
      <c r="K4270" s="20">
        <v>41241.61</v>
      </c>
      <c r="L4270" s="20"/>
      <c r="M4270" s="20"/>
      <c r="N4270" s="20"/>
    </row>
    <row r="4271" spans="1:14" x14ac:dyDescent="0.2">
      <c r="A4271" s="17">
        <v>94811.87</v>
      </c>
      <c r="B4271" s="17"/>
      <c r="C4271" s="17"/>
      <c r="D4271" s="17"/>
      <c r="K4271" s="20">
        <v>42208.79</v>
      </c>
      <c r="L4271" s="20"/>
      <c r="M4271" s="20"/>
      <c r="N4271" s="20"/>
    </row>
    <row r="4272" spans="1:14" x14ac:dyDescent="0.2">
      <c r="A4272" s="17">
        <v>57345.63</v>
      </c>
      <c r="B4272" s="17"/>
      <c r="C4272" s="17"/>
      <c r="D4272" s="17"/>
      <c r="K4272" s="20">
        <v>32187.4</v>
      </c>
      <c r="L4272" s="20"/>
      <c r="M4272" s="20"/>
      <c r="N4272" s="20"/>
    </row>
    <row r="4273" spans="1:14" x14ac:dyDescent="0.2">
      <c r="A4273" s="17">
        <v>33535.78</v>
      </c>
      <c r="B4273" s="17"/>
      <c r="C4273" s="17"/>
      <c r="D4273" s="17"/>
      <c r="K4273" s="20">
        <v>31100</v>
      </c>
      <c r="L4273" s="20"/>
      <c r="M4273" s="20"/>
      <c r="N4273" s="20"/>
    </row>
    <row r="4274" spans="1:14" x14ac:dyDescent="0.2">
      <c r="A4274" s="17">
        <v>33342.36</v>
      </c>
      <c r="B4274" s="17"/>
      <c r="C4274" s="17"/>
      <c r="D4274" s="17"/>
      <c r="K4274" s="20">
        <v>46104.67</v>
      </c>
      <c r="L4274" s="20"/>
      <c r="M4274" s="20"/>
      <c r="N4274" s="20"/>
    </row>
    <row r="4275" spans="1:14" x14ac:dyDescent="0.2">
      <c r="A4275" s="17">
        <v>52411.59</v>
      </c>
      <c r="B4275" s="17"/>
      <c r="C4275" s="17"/>
      <c r="D4275" s="17"/>
      <c r="K4275" s="20">
        <v>35997.11</v>
      </c>
      <c r="L4275" s="20"/>
      <c r="M4275" s="20"/>
      <c r="N4275" s="20"/>
    </row>
    <row r="4276" spans="1:14" x14ac:dyDescent="0.2">
      <c r="A4276" s="17">
        <v>45751.38</v>
      </c>
      <c r="B4276" s="17"/>
      <c r="C4276" s="17"/>
      <c r="D4276" s="17"/>
      <c r="K4276" s="20">
        <v>37349.58</v>
      </c>
      <c r="L4276" s="20"/>
      <c r="M4276" s="20"/>
      <c r="N4276" s="20"/>
    </row>
    <row r="4277" spans="1:14" x14ac:dyDescent="0.2">
      <c r="A4277" s="17">
        <v>67982.27</v>
      </c>
      <c r="B4277" s="17"/>
      <c r="C4277" s="17"/>
      <c r="D4277" s="17"/>
      <c r="K4277" s="20">
        <v>43567.86</v>
      </c>
      <c r="L4277" s="20"/>
      <c r="M4277" s="20"/>
      <c r="N4277" s="20"/>
    </row>
    <row r="4278" spans="1:14" x14ac:dyDescent="0.2">
      <c r="A4278" s="17">
        <v>104476.1</v>
      </c>
      <c r="B4278" s="17"/>
      <c r="C4278" s="17"/>
      <c r="D4278" s="17"/>
      <c r="K4278" s="20">
        <v>40676.93</v>
      </c>
      <c r="L4278" s="20"/>
      <c r="M4278" s="20"/>
      <c r="N4278" s="20"/>
    </row>
    <row r="4279" spans="1:14" x14ac:dyDescent="0.2">
      <c r="A4279" s="17">
        <v>98994.43</v>
      </c>
      <c r="B4279" s="17"/>
      <c r="C4279" s="17"/>
      <c r="D4279" s="17"/>
      <c r="K4279" s="20">
        <v>34356.879999999997</v>
      </c>
      <c r="L4279" s="20"/>
      <c r="M4279" s="20"/>
      <c r="N4279" s="20"/>
    </row>
    <row r="4280" spans="1:14" x14ac:dyDescent="0.2">
      <c r="A4280" s="17">
        <v>47498.15</v>
      </c>
      <c r="B4280" s="17"/>
      <c r="C4280" s="17"/>
      <c r="D4280" s="17"/>
      <c r="K4280" s="20">
        <v>52120.32</v>
      </c>
      <c r="L4280" s="20"/>
      <c r="M4280" s="20"/>
      <c r="N4280" s="20"/>
    </row>
    <row r="4281" spans="1:14" x14ac:dyDescent="0.2">
      <c r="A4281" s="17">
        <v>53566.52</v>
      </c>
      <c r="B4281" s="17"/>
      <c r="C4281" s="17"/>
      <c r="D4281" s="17"/>
      <c r="K4281" s="20">
        <v>42899</v>
      </c>
      <c r="L4281" s="20"/>
      <c r="M4281" s="20"/>
      <c r="N4281" s="20"/>
    </row>
    <row r="4282" spans="1:14" x14ac:dyDescent="0.2">
      <c r="A4282" s="17">
        <v>37853.86</v>
      </c>
      <c r="B4282" s="17"/>
      <c r="C4282" s="17"/>
      <c r="D4282" s="17"/>
      <c r="K4282" s="20">
        <v>58866.02</v>
      </c>
      <c r="L4282" s="20"/>
      <c r="M4282" s="20"/>
      <c r="N4282" s="20"/>
    </row>
    <row r="4283" spans="1:14" x14ac:dyDescent="0.2">
      <c r="A4283" s="17">
        <v>38991.79</v>
      </c>
      <c r="B4283" s="17"/>
      <c r="C4283" s="17"/>
      <c r="D4283" s="17"/>
      <c r="K4283" s="20">
        <v>48172.58</v>
      </c>
      <c r="L4283" s="20"/>
      <c r="M4283" s="20"/>
      <c r="N4283" s="20"/>
    </row>
    <row r="4284" spans="1:14" x14ac:dyDescent="0.2">
      <c r="A4284" s="17">
        <v>64401.64</v>
      </c>
      <c r="B4284" s="17"/>
      <c r="C4284" s="17"/>
      <c r="D4284" s="17"/>
      <c r="K4284" s="20">
        <v>54424.06</v>
      </c>
      <c r="L4284" s="20"/>
      <c r="M4284" s="20"/>
      <c r="N4284" s="20"/>
    </row>
    <row r="4285" spans="1:14" x14ac:dyDescent="0.2">
      <c r="A4285" s="17">
        <v>22914</v>
      </c>
      <c r="B4285" s="17"/>
      <c r="C4285" s="17"/>
      <c r="D4285" s="17"/>
      <c r="K4285" s="20">
        <v>46808.33</v>
      </c>
      <c r="L4285" s="20"/>
      <c r="M4285" s="20"/>
      <c r="N4285" s="20"/>
    </row>
    <row r="4286" spans="1:14" x14ac:dyDescent="0.2">
      <c r="A4286" s="17">
        <v>50740.79</v>
      </c>
      <c r="B4286" s="17"/>
      <c r="C4286" s="17"/>
      <c r="D4286" s="17"/>
      <c r="K4286" s="20">
        <v>35768.720000000001</v>
      </c>
      <c r="L4286" s="20"/>
      <c r="M4286" s="20"/>
      <c r="N4286" s="20"/>
    </row>
    <row r="4287" spans="1:14" x14ac:dyDescent="0.2">
      <c r="A4287" s="17">
        <v>92360.320000000007</v>
      </c>
      <c r="B4287" s="17"/>
      <c r="C4287" s="17"/>
      <c r="D4287" s="17"/>
      <c r="K4287" s="20">
        <v>69623.66</v>
      </c>
      <c r="L4287" s="20"/>
      <c r="M4287" s="20"/>
      <c r="N4287" s="20"/>
    </row>
    <row r="4288" spans="1:14" x14ac:dyDescent="0.2">
      <c r="A4288" s="17">
        <v>41308.379999999997</v>
      </c>
      <c r="B4288" s="17"/>
      <c r="C4288" s="17"/>
      <c r="D4288" s="17"/>
      <c r="K4288" s="20">
        <v>35581.440000000002</v>
      </c>
      <c r="L4288" s="20"/>
      <c r="M4288" s="20"/>
      <c r="N4288" s="20"/>
    </row>
    <row r="4289" spans="1:14" x14ac:dyDescent="0.2">
      <c r="A4289" s="17">
        <v>66217.11</v>
      </c>
      <c r="B4289" s="17"/>
      <c r="C4289" s="17"/>
      <c r="D4289" s="17"/>
      <c r="K4289" s="20">
        <v>38405.68</v>
      </c>
      <c r="L4289" s="20"/>
      <c r="M4289" s="20"/>
      <c r="N4289" s="20"/>
    </row>
    <row r="4290" spans="1:14" x14ac:dyDescent="0.2">
      <c r="A4290" s="17">
        <v>33935.31</v>
      </c>
      <c r="B4290" s="17"/>
      <c r="C4290" s="17"/>
      <c r="D4290" s="17"/>
      <c r="K4290" s="20">
        <v>35751.32</v>
      </c>
      <c r="L4290" s="20"/>
      <c r="M4290" s="20"/>
      <c r="N4290" s="20"/>
    </row>
    <row r="4291" spans="1:14" x14ac:dyDescent="0.2">
      <c r="A4291" s="17">
        <v>45587.24</v>
      </c>
      <c r="B4291" s="17"/>
      <c r="C4291" s="17"/>
      <c r="D4291" s="17"/>
      <c r="K4291" s="20">
        <v>65209.84</v>
      </c>
      <c r="L4291" s="20"/>
      <c r="M4291" s="20"/>
      <c r="N4291" s="20"/>
    </row>
    <row r="4292" spans="1:14" x14ac:dyDescent="0.2">
      <c r="A4292" s="17">
        <v>66222.06</v>
      </c>
      <c r="B4292" s="17"/>
      <c r="C4292" s="17"/>
      <c r="D4292" s="17"/>
      <c r="K4292" s="20">
        <v>56491.21</v>
      </c>
      <c r="L4292" s="20"/>
      <c r="M4292" s="20"/>
      <c r="N4292" s="20"/>
    </row>
    <row r="4293" spans="1:14" x14ac:dyDescent="0.2">
      <c r="A4293" s="17">
        <v>64658.18</v>
      </c>
      <c r="B4293" s="17"/>
      <c r="C4293" s="17"/>
      <c r="D4293" s="17"/>
      <c r="K4293" s="20">
        <v>36987.050000000003</v>
      </c>
      <c r="L4293" s="20"/>
      <c r="M4293" s="20"/>
      <c r="N4293" s="20"/>
    </row>
    <row r="4294" spans="1:14" x14ac:dyDescent="0.2">
      <c r="A4294" s="17">
        <v>50263.14</v>
      </c>
      <c r="B4294" s="17"/>
      <c r="C4294" s="17"/>
      <c r="D4294" s="17"/>
      <c r="K4294" s="20">
        <v>50234.26</v>
      </c>
      <c r="L4294" s="20"/>
      <c r="M4294" s="20"/>
      <c r="N4294" s="20"/>
    </row>
    <row r="4295" spans="1:14" x14ac:dyDescent="0.2">
      <c r="A4295" s="17">
        <v>31363.61</v>
      </c>
      <c r="B4295" s="17"/>
      <c r="C4295" s="17"/>
      <c r="D4295" s="17"/>
      <c r="K4295" s="20">
        <v>35723.79</v>
      </c>
      <c r="L4295" s="20"/>
      <c r="M4295" s="20"/>
      <c r="N4295" s="20"/>
    </row>
    <row r="4296" spans="1:14" x14ac:dyDescent="0.2">
      <c r="A4296" s="17">
        <v>33546.61</v>
      </c>
      <c r="B4296" s="17"/>
      <c r="C4296" s="17"/>
      <c r="D4296" s="17"/>
      <c r="K4296" s="20">
        <v>44163.96</v>
      </c>
      <c r="L4296" s="20"/>
      <c r="M4296" s="20"/>
      <c r="N4296" s="20"/>
    </row>
    <row r="4297" spans="1:14" x14ac:dyDescent="0.2">
      <c r="A4297" s="17">
        <v>73728.52</v>
      </c>
      <c r="B4297" s="17"/>
      <c r="C4297" s="17"/>
      <c r="D4297" s="17"/>
      <c r="K4297" s="20">
        <v>37238</v>
      </c>
      <c r="L4297" s="20"/>
      <c r="M4297" s="20"/>
      <c r="N4297" s="20"/>
    </row>
    <row r="4298" spans="1:14" x14ac:dyDescent="0.2">
      <c r="A4298" s="17">
        <v>46177.05</v>
      </c>
      <c r="B4298" s="17"/>
      <c r="C4298" s="17"/>
      <c r="D4298" s="17"/>
      <c r="K4298" s="20">
        <v>40701.9</v>
      </c>
      <c r="L4298" s="20"/>
      <c r="M4298" s="20"/>
      <c r="N4298" s="20"/>
    </row>
    <row r="4299" spans="1:14" x14ac:dyDescent="0.2">
      <c r="A4299" s="17">
        <v>47095.09</v>
      </c>
      <c r="B4299" s="17"/>
      <c r="C4299" s="17"/>
      <c r="D4299" s="17"/>
      <c r="K4299" s="20">
        <v>43594.45</v>
      </c>
      <c r="L4299" s="20"/>
      <c r="M4299" s="20"/>
      <c r="N4299" s="20"/>
    </row>
    <row r="4300" spans="1:14" x14ac:dyDescent="0.2">
      <c r="A4300" s="17">
        <v>32377.64</v>
      </c>
      <c r="B4300" s="17"/>
      <c r="C4300" s="17"/>
      <c r="D4300" s="17"/>
      <c r="K4300" s="20">
        <v>57362.62</v>
      </c>
      <c r="L4300" s="20"/>
      <c r="M4300" s="20"/>
      <c r="N4300" s="20"/>
    </row>
    <row r="4301" spans="1:14" x14ac:dyDescent="0.2">
      <c r="A4301" s="17">
        <v>52127.61</v>
      </c>
      <c r="B4301" s="17"/>
      <c r="C4301" s="17"/>
      <c r="D4301" s="17"/>
      <c r="K4301" s="20">
        <v>43998.44</v>
      </c>
      <c r="L4301" s="20"/>
      <c r="M4301" s="20"/>
      <c r="N4301" s="20"/>
    </row>
    <row r="4302" spans="1:14" x14ac:dyDescent="0.2">
      <c r="A4302" s="17">
        <v>60579.13</v>
      </c>
      <c r="B4302" s="17"/>
      <c r="C4302" s="17"/>
      <c r="D4302" s="17"/>
      <c r="K4302" s="20">
        <v>29675.54</v>
      </c>
      <c r="L4302" s="20"/>
      <c r="M4302" s="20"/>
      <c r="N4302" s="20"/>
    </row>
    <row r="4303" spans="1:14" x14ac:dyDescent="0.2">
      <c r="A4303" s="17">
        <v>46730.559999999998</v>
      </c>
      <c r="B4303" s="17"/>
      <c r="C4303" s="17"/>
      <c r="D4303" s="17"/>
      <c r="K4303" s="20">
        <v>35313.199999999997</v>
      </c>
      <c r="L4303" s="20"/>
      <c r="M4303" s="20"/>
      <c r="N4303" s="20"/>
    </row>
    <row r="4304" spans="1:14" x14ac:dyDescent="0.2">
      <c r="A4304" s="17">
        <v>12108.15</v>
      </c>
      <c r="B4304" s="17"/>
      <c r="C4304" s="17"/>
      <c r="D4304" s="17"/>
      <c r="K4304" s="20">
        <v>43496.41</v>
      </c>
      <c r="L4304" s="20"/>
      <c r="M4304" s="20"/>
      <c r="N4304" s="20"/>
    </row>
    <row r="4305" spans="1:14" x14ac:dyDescent="0.2">
      <c r="A4305" s="17">
        <v>117337.60000000001</v>
      </c>
      <c r="B4305" s="17"/>
      <c r="C4305" s="17"/>
      <c r="D4305" s="17"/>
      <c r="K4305" s="20">
        <v>29536.25</v>
      </c>
      <c r="L4305" s="20"/>
      <c r="M4305" s="20"/>
      <c r="N4305" s="20"/>
    </row>
    <row r="4306" spans="1:14" x14ac:dyDescent="0.2">
      <c r="A4306" s="17">
        <v>68255.25</v>
      </c>
      <c r="B4306" s="17"/>
      <c r="C4306" s="17"/>
      <c r="D4306" s="17"/>
      <c r="K4306" s="20">
        <v>40789.06</v>
      </c>
      <c r="L4306" s="20"/>
      <c r="M4306" s="20"/>
      <c r="N4306" s="20"/>
    </row>
    <row r="4307" spans="1:14" x14ac:dyDescent="0.2">
      <c r="A4307" s="17">
        <v>91658.25</v>
      </c>
      <c r="B4307" s="17"/>
      <c r="C4307" s="17"/>
      <c r="D4307" s="17"/>
      <c r="K4307" s="20">
        <v>34820.629999999997</v>
      </c>
      <c r="L4307" s="20"/>
      <c r="M4307" s="20"/>
      <c r="N4307" s="20"/>
    </row>
    <row r="4308" spans="1:14" x14ac:dyDescent="0.2">
      <c r="A4308" s="17">
        <v>62276.1</v>
      </c>
      <c r="B4308" s="17"/>
      <c r="C4308" s="17"/>
      <c r="D4308" s="17"/>
      <c r="K4308" s="20">
        <v>39892.959999999999</v>
      </c>
      <c r="L4308" s="20"/>
      <c r="M4308" s="20"/>
      <c r="N4308" s="20"/>
    </row>
    <row r="4309" spans="1:14" x14ac:dyDescent="0.2">
      <c r="A4309" s="17">
        <v>69327.740000000005</v>
      </c>
      <c r="B4309" s="17"/>
      <c r="C4309" s="17"/>
      <c r="D4309" s="17"/>
      <c r="K4309" s="20">
        <v>43058.21</v>
      </c>
      <c r="L4309" s="20"/>
      <c r="M4309" s="20"/>
      <c r="N4309" s="20"/>
    </row>
    <row r="4310" spans="1:14" x14ac:dyDescent="0.2">
      <c r="A4310" s="17">
        <v>48420.85</v>
      </c>
      <c r="B4310" s="17"/>
      <c r="C4310" s="17"/>
      <c r="D4310" s="17"/>
      <c r="K4310" s="20">
        <v>45207.16</v>
      </c>
      <c r="L4310" s="20"/>
      <c r="M4310" s="20"/>
      <c r="N4310" s="20"/>
    </row>
    <row r="4311" spans="1:14" x14ac:dyDescent="0.2">
      <c r="A4311" s="17">
        <v>31568.13</v>
      </c>
      <c r="B4311" s="17"/>
      <c r="C4311" s="17"/>
      <c r="D4311" s="17"/>
      <c r="K4311" s="20">
        <v>45348.59</v>
      </c>
      <c r="L4311" s="20"/>
      <c r="M4311" s="20"/>
      <c r="N4311" s="20"/>
    </row>
    <row r="4312" spans="1:14" x14ac:dyDescent="0.2">
      <c r="A4312" s="17">
        <v>52843.08</v>
      </c>
      <c r="B4312" s="17"/>
      <c r="C4312" s="17"/>
      <c r="D4312" s="17"/>
      <c r="K4312" s="20">
        <v>50346.61</v>
      </c>
      <c r="L4312" s="20"/>
      <c r="M4312" s="20"/>
      <c r="N4312" s="20"/>
    </row>
    <row r="4313" spans="1:14" x14ac:dyDescent="0.2">
      <c r="A4313" s="17">
        <v>127013.4</v>
      </c>
      <c r="B4313" s="17"/>
      <c r="C4313" s="17"/>
      <c r="D4313" s="17"/>
      <c r="K4313" s="20">
        <v>38252.31</v>
      </c>
      <c r="L4313" s="20"/>
      <c r="M4313" s="20"/>
      <c r="N4313" s="20"/>
    </row>
    <row r="4314" spans="1:14" x14ac:dyDescent="0.2">
      <c r="A4314" s="17">
        <v>62311.59</v>
      </c>
      <c r="B4314" s="17"/>
      <c r="C4314" s="17"/>
      <c r="D4314" s="17"/>
      <c r="K4314" s="20">
        <v>35239.9</v>
      </c>
      <c r="L4314" s="20"/>
      <c r="M4314" s="20"/>
      <c r="N4314" s="20"/>
    </row>
    <row r="4315" spans="1:14" x14ac:dyDescent="0.2">
      <c r="A4315" s="17">
        <v>37542.07</v>
      </c>
      <c r="B4315" s="17"/>
      <c r="C4315" s="17"/>
      <c r="D4315" s="17"/>
      <c r="K4315" s="20">
        <v>43157.88</v>
      </c>
      <c r="L4315" s="20"/>
      <c r="M4315" s="20"/>
      <c r="N4315" s="20"/>
    </row>
    <row r="4316" spans="1:14" x14ac:dyDescent="0.2">
      <c r="A4316" s="17">
        <v>61386.04</v>
      </c>
      <c r="B4316" s="17"/>
      <c r="C4316" s="17"/>
      <c r="D4316" s="17"/>
      <c r="K4316" s="20">
        <v>40571.32</v>
      </c>
      <c r="L4316" s="20"/>
      <c r="M4316" s="20"/>
      <c r="N4316" s="20"/>
    </row>
    <row r="4317" spans="1:14" x14ac:dyDescent="0.2">
      <c r="A4317" s="17">
        <v>105409.7</v>
      </c>
      <c r="B4317" s="17"/>
      <c r="C4317" s="17"/>
      <c r="D4317" s="17"/>
      <c r="K4317" s="20">
        <v>46647.32</v>
      </c>
      <c r="L4317" s="20"/>
      <c r="M4317" s="20"/>
      <c r="N4317" s="20"/>
    </row>
    <row r="4318" spans="1:14" x14ac:dyDescent="0.2">
      <c r="A4318" s="17">
        <v>55555.08</v>
      </c>
      <c r="B4318" s="17"/>
      <c r="C4318" s="17"/>
      <c r="D4318" s="17"/>
      <c r="K4318" s="20">
        <v>25735.57</v>
      </c>
      <c r="L4318" s="20"/>
      <c r="M4318" s="20"/>
      <c r="N4318" s="20"/>
    </row>
    <row r="4319" spans="1:14" x14ac:dyDescent="0.2">
      <c r="A4319" s="17">
        <v>58009.47</v>
      </c>
      <c r="B4319" s="17"/>
      <c r="C4319" s="17"/>
      <c r="D4319" s="17"/>
      <c r="K4319" s="20">
        <v>58976.800000000003</v>
      </c>
      <c r="L4319" s="20"/>
      <c r="M4319" s="20"/>
      <c r="N4319" s="20"/>
    </row>
    <row r="4320" spans="1:14" x14ac:dyDescent="0.2">
      <c r="A4320" s="17">
        <v>49740.03</v>
      </c>
      <c r="B4320" s="17"/>
      <c r="C4320" s="17"/>
      <c r="D4320" s="17"/>
      <c r="K4320" s="20">
        <v>61374.82</v>
      </c>
      <c r="L4320" s="20"/>
      <c r="M4320" s="20"/>
      <c r="N4320" s="20"/>
    </row>
    <row r="4321" spans="1:14" x14ac:dyDescent="0.2">
      <c r="A4321" s="17">
        <v>70421.91</v>
      </c>
      <c r="B4321" s="17"/>
      <c r="C4321" s="17"/>
      <c r="D4321" s="17"/>
      <c r="K4321" s="20">
        <v>27892.25</v>
      </c>
      <c r="L4321" s="20"/>
      <c r="M4321" s="20"/>
      <c r="N4321" s="20"/>
    </row>
    <row r="4322" spans="1:14" x14ac:dyDescent="0.2">
      <c r="A4322" s="17">
        <v>81421.25</v>
      </c>
      <c r="B4322" s="17"/>
      <c r="C4322" s="17"/>
      <c r="D4322" s="17"/>
      <c r="K4322" s="20">
        <v>40101.85</v>
      </c>
      <c r="L4322" s="20"/>
      <c r="M4322" s="20"/>
      <c r="N4322" s="20"/>
    </row>
    <row r="4323" spans="1:14" x14ac:dyDescent="0.2">
      <c r="A4323" s="17">
        <v>71225.429999999993</v>
      </c>
      <c r="B4323" s="17"/>
      <c r="C4323" s="17"/>
      <c r="D4323" s="17"/>
      <c r="K4323" s="20">
        <v>42664.89</v>
      </c>
      <c r="L4323" s="20"/>
      <c r="M4323" s="20"/>
      <c r="N4323" s="20"/>
    </row>
    <row r="4324" spans="1:14" x14ac:dyDescent="0.2">
      <c r="A4324" s="17">
        <v>87534.83</v>
      </c>
      <c r="B4324" s="17"/>
      <c r="C4324" s="17"/>
      <c r="D4324" s="17"/>
      <c r="K4324" s="20">
        <v>49601.16</v>
      </c>
      <c r="L4324" s="20"/>
      <c r="M4324" s="20"/>
      <c r="N4324" s="20"/>
    </row>
    <row r="4325" spans="1:14" x14ac:dyDescent="0.2">
      <c r="A4325" s="17">
        <v>44641.39</v>
      </c>
      <c r="B4325" s="17"/>
      <c r="C4325" s="17"/>
      <c r="D4325" s="17"/>
      <c r="K4325" s="20">
        <v>33073.49</v>
      </c>
      <c r="L4325" s="20"/>
      <c r="M4325" s="20"/>
      <c r="N4325" s="20"/>
    </row>
    <row r="4326" spans="1:14" x14ac:dyDescent="0.2">
      <c r="A4326" s="17">
        <v>62010.62</v>
      </c>
      <c r="B4326" s="17"/>
      <c r="C4326" s="17"/>
      <c r="D4326" s="17"/>
      <c r="K4326" s="20">
        <v>39875.24</v>
      </c>
      <c r="L4326" s="20"/>
      <c r="M4326" s="20"/>
      <c r="N4326" s="20"/>
    </row>
    <row r="4327" spans="1:14" x14ac:dyDescent="0.2">
      <c r="A4327" s="17">
        <v>37590.839999999997</v>
      </c>
      <c r="B4327" s="17"/>
      <c r="C4327" s="17"/>
      <c r="D4327" s="17"/>
      <c r="K4327" s="20">
        <v>33279.53</v>
      </c>
      <c r="L4327" s="20"/>
      <c r="M4327" s="20"/>
      <c r="N4327" s="20"/>
    </row>
    <row r="4328" spans="1:14" x14ac:dyDescent="0.2">
      <c r="A4328" s="17">
        <v>47003.24</v>
      </c>
      <c r="B4328" s="17"/>
      <c r="C4328" s="17"/>
      <c r="D4328" s="17"/>
      <c r="K4328" s="20">
        <v>22695.07</v>
      </c>
      <c r="L4328" s="20"/>
      <c r="M4328" s="20"/>
      <c r="N4328" s="20"/>
    </row>
    <row r="4329" spans="1:14" x14ac:dyDescent="0.2">
      <c r="A4329" s="17">
        <v>49725.55</v>
      </c>
      <c r="B4329" s="17"/>
      <c r="C4329" s="17"/>
      <c r="D4329" s="17"/>
      <c r="K4329" s="20">
        <v>36810.33</v>
      </c>
      <c r="L4329" s="20"/>
      <c r="M4329" s="20"/>
      <c r="N4329" s="20"/>
    </row>
    <row r="4330" spans="1:14" x14ac:dyDescent="0.2">
      <c r="A4330" s="17">
        <v>126632.6</v>
      </c>
      <c r="B4330" s="17"/>
      <c r="C4330" s="17"/>
      <c r="D4330" s="17"/>
      <c r="K4330" s="20">
        <v>39098.71</v>
      </c>
      <c r="L4330" s="20"/>
      <c r="M4330" s="20"/>
      <c r="N4330" s="20"/>
    </row>
    <row r="4331" spans="1:14" x14ac:dyDescent="0.2">
      <c r="A4331" s="17">
        <v>36310.300000000003</v>
      </c>
      <c r="B4331" s="17"/>
      <c r="C4331" s="17"/>
      <c r="D4331" s="17"/>
      <c r="K4331" s="20">
        <v>52129.79</v>
      </c>
      <c r="L4331" s="20"/>
      <c r="M4331" s="20"/>
      <c r="N4331" s="20"/>
    </row>
    <row r="4332" spans="1:14" x14ac:dyDescent="0.2">
      <c r="A4332" s="17">
        <v>119317.1</v>
      </c>
      <c r="B4332" s="17"/>
      <c r="C4332" s="17"/>
      <c r="D4332" s="17"/>
      <c r="K4332" s="20">
        <v>39446.57</v>
      </c>
      <c r="L4332" s="20"/>
      <c r="M4332" s="20"/>
      <c r="N4332" s="20"/>
    </row>
    <row r="4333" spans="1:14" x14ac:dyDescent="0.2">
      <c r="A4333" s="17">
        <v>65190.96</v>
      </c>
      <c r="B4333" s="17"/>
      <c r="C4333" s="17"/>
      <c r="D4333" s="17"/>
      <c r="K4333" s="20">
        <v>38446.589999999997</v>
      </c>
      <c r="L4333" s="20"/>
      <c r="M4333" s="20"/>
      <c r="N4333" s="20"/>
    </row>
    <row r="4334" spans="1:14" x14ac:dyDescent="0.2">
      <c r="A4334" s="17">
        <v>112011.5</v>
      </c>
      <c r="B4334" s="17"/>
      <c r="C4334" s="17"/>
      <c r="D4334" s="17"/>
      <c r="K4334" s="20">
        <v>83122.600000000006</v>
      </c>
      <c r="L4334" s="20"/>
      <c r="M4334" s="20"/>
      <c r="N4334" s="20"/>
    </row>
    <row r="4335" spans="1:14" x14ac:dyDescent="0.2">
      <c r="A4335" s="17">
        <v>63378.61</v>
      </c>
      <c r="B4335" s="17"/>
      <c r="C4335" s="17"/>
      <c r="D4335" s="17"/>
      <c r="K4335" s="20">
        <v>31584.06</v>
      </c>
      <c r="L4335" s="20"/>
      <c r="M4335" s="20"/>
      <c r="N4335" s="20"/>
    </row>
    <row r="4336" spans="1:14" x14ac:dyDescent="0.2">
      <c r="A4336" s="17">
        <v>73794.350000000006</v>
      </c>
      <c r="B4336" s="17"/>
      <c r="C4336" s="17"/>
      <c r="D4336" s="17"/>
      <c r="K4336" s="20">
        <v>37004.18</v>
      </c>
      <c r="L4336" s="20"/>
      <c r="M4336" s="20"/>
      <c r="N4336" s="20"/>
    </row>
    <row r="4337" spans="1:14" x14ac:dyDescent="0.2">
      <c r="A4337" s="17">
        <v>41881</v>
      </c>
      <c r="B4337" s="17"/>
      <c r="C4337" s="17"/>
      <c r="D4337" s="17"/>
      <c r="K4337" s="20">
        <v>49626.58</v>
      </c>
      <c r="L4337" s="20"/>
      <c r="M4337" s="20"/>
      <c r="N4337" s="20"/>
    </row>
    <row r="4338" spans="1:14" x14ac:dyDescent="0.2">
      <c r="A4338" s="17">
        <v>87123.97</v>
      </c>
      <c r="B4338" s="17"/>
      <c r="C4338" s="17"/>
      <c r="D4338" s="17"/>
      <c r="K4338" s="20">
        <v>61381.22</v>
      </c>
      <c r="L4338" s="20"/>
      <c r="M4338" s="20"/>
      <c r="N4338" s="20"/>
    </row>
    <row r="4339" spans="1:14" x14ac:dyDescent="0.2">
      <c r="A4339" s="17">
        <v>36282.85</v>
      </c>
      <c r="B4339" s="17"/>
      <c r="C4339" s="17"/>
      <c r="D4339" s="17"/>
      <c r="K4339" s="20">
        <v>32228.49</v>
      </c>
      <c r="L4339" s="20"/>
      <c r="M4339" s="20"/>
      <c r="N4339" s="20"/>
    </row>
    <row r="4340" spans="1:14" x14ac:dyDescent="0.2">
      <c r="A4340" s="17">
        <v>61245.77</v>
      </c>
      <c r="B4340" s="17"/>
      <c r="C4340" s="17"/>
      <c r="D4340" s="17"/>
      <c r="K4340" s="20">
        <v>31442.13</v>
      </c>
      <c r="L4340" s="20"/>
      <c r="M4340" s="20"/>
      <c r="N4340" s="20"/>
    </row>
    <row r="4341" spans="1:14" x14ac:dyDescent="0.2">
      <c r="A4341" s="17">
        <v>89550.67</v>
      </c>
      <c r="B4341" s="17"/>
      <c r="C4341" s="17"/>
      <c r="D4341" s="17"/>
      <c r="K4341" s="20">
        <v>45740.25</v>
      </c>
      <c r="L4341" s="20"/>
      <c r="M4341" s="20"/>
      <c r="N4341" s="20"/>
    </row>
    <row r="4342" spans="1:14" x14ac:dyDescent="0.2">
      <c r="A4342" s="17">
        <v>35420.21</v>
      </c>
      <c r="B4342" s="17"/>
      <c r="C4342" s="17"/>
      <c r="D4342" s="17"/>
      <c r="K4342" s="20">
        <v>50882.66</v>
      </c>
      <c r="L4342" s="20"/>
      <c r="M4342" s="20"/>
      <c r="N4342" s="20"/>
    </row>
    <row r="4343" spans="1:14" x14ac:dyDescent="0.2">
      <c r="A4343" s="17">
        <v>37595.65</v>
      </c>
      <c r="B4343" s="17"/>
      <c r="C4343" s="17"/>
      <c r="D4343" s="17"/>
      <c r="K4343" s="20">
        <v>39799.440000000002</v>
      </c>
      <c r="L4343" s="20"/>
      <c r="M4343" s="20"/>
      <c r="N4343" s="20"/>
    </row>
    <row r="4344" spans="1:14" x14ac:dyDescent="0.2">
      <c r="A4344" s="17">
        <v>45884.56</v>
      </c>
      <c r="B4344" s="17"/>
      <c r="C4344" s="17"/>
      <c r="D4344" s="17"/>
      <c r="K4344" s="20">
        <v>42448.800000000003</v>
      </c>
      <c r="L4344" s="20"/>
      <c r="M4344" s="20"/>
      <c r="N4344" s="20"/>
    </row>
    <row r="4345" spans="1:14" x14ac:dyDescent="0.2">
      <c r="A4345" s="17">
        <v>72895.179999999993</v>
      </c>
      <c r="B4345" s="17"/>
      <c r="C4345" s="17"/>
      <c r="D4345" s="17"/>
      <c r="K4345" s="20">
        <v>45636.89</v>
      </c>
      <c r="L4345" s="20"/>
      <c r="M4345" s="20"/>
      <c r="N4345" s="20"/>
    </row>
    <row r="4346" spans="1:14" x14ac:dyDescent="0.2">
      <c r="A4346" s="17">
        <v>7050.5069999999996</v>
      </c>
      <c r="B4346" s="17"/>
      <c r="C4346" s="17"/>
      <c r="D4346" s="17"/>
      <c r="K4346" s="20">
        <v>37998.06</v>
      </c>
      <c r="L4346" s="20"/>
      <c r="M4346" s="20"/>
      <c r="N4346" s="20"/>
    </row>
    <row r="4347" spans="1:14" x14ac:dyDescent="0.2">
      <c r="A4347" s="17">
        <v>43423.63</v>
      </c>
      <c r="B4347" s="17"/>
      <c r="C4347" s="17"/>
      <c r="D4347" s="17"/>
      <c r="K4347" s="20">
        <v>29899.51</v>
      </c>
      <c r="L4347" s="20"/>
      <c r="M4347" s="20"/>
      <c r="N4347" s="20"/>
    </row>
    <row r="4348" spans="1:14" x14ac:dyDescent="0.2">
      <c r="A4348" s="17">
        <v>83951.02</v>
      </c>
      <c r="B4348" s="17"/>
      <c r="C4348" s="17"/>
      <c r="D4348" s="17"/>
      <c r="K4348" s="20">
        <v>37262.370000000003</v>
      </c>
      <c r="L4348" s="20"/>
      <c r="M4348" s="20"/>
      <c r="N4348" s="20"/>
    </row>
    <row r="4349" spans="1:14" x14ac:dyDescent="0.2">
      <c r="A4349" s="17">
        <v>55993.32</v>
      </c>
      <c r="B4349" s="17"/>
      <c r="C4349" s="17"/>
      <c r="D4349" s="17"/>
      <c r="K4349" s="20">
        <v>50088.33</v>
      </c>
      <c r="L4349" s="20"/>
      <c r="M4349" s="20"/>
      <c r="N4349" s="20"/>
    </row>
    <row r="4350" spans="1:14" x14ac:dyDescent="0.2">
      <c r="A4350" s="17">
        <v>60058.66</v>
      </c>
      <c r="B4350" s="17"/>
      <c r="C4350" s="17"/>
      <c r="D4350" s="17"/>
      <c r="K4350" s="20">
        <v>55743.67</v>
      </c>
      <c r="L4350" s="20"/>
      <c r="M4350" s="20"/>
      <c r="N4350" s="20"/>
    </row>
    <row r="4351" spans="1:14" x14ac:dyDescent="0.2">
      <c r="A4351" s="17">
        <v>95171.78</v>
      </c>
      <c r="B4351" s="17"/>
      <c r="C4351" s="17"/>
      <c r="D4351" s="17"/>
      <c r="K4351" s="20">
        <v>69867.11</v>
      </c>
      <c r="L4351" s="20"/>
      <c r="M4351" s="20"/>
      <c r="N4351" s="20"/>
    </row>
    <row r="4352" spans="1:14" x14ac:dyDescent="0.2">
      <c r="A4352" s="17">
        <v>119549.2</v>
      </c>
      <c r="B4352" s="17"/>
      <c r="C4352" s="17"/>
      <c r="D4352" s="17"/>
      <c r="K4352" s="20">
        <v>28256.45</v>
      </c>
      <c r="L4352" s="20"/>
      <c r="M4352" s="20"/>
      <c r="N4352" s="20"/>
    </row>
    <row r="4353" spans="1:14" x14ac:dyDescent="0.2">
      <c r="A4353" s="17">
        <v>70433.67</v>
      </c>
      <c r="B4353" s="17"/>
      <c r="C4353" s="17"/>
      <c r="D4353" s="17"/>
      <c r="K4353" s="20">
        <v>72703.12</v>
      </c>
      <c r="L4353" s="20"/>
      <c r="M4353" s="20"/>
      <c r="N4353" s="20"/>
    </row>
    <row r="4354" spans="1:14" x14ac:dyDescent="0.2">
      <c r="A4354" s="17">
        <v>44087.29</v>
      </c>
      <c r="B4354" s="17"/>
      <c r="C4354" s="17"/>
      <c r="D4354" s="17"/>
      <c r="K4354" s="20">
        <v>42682.5</v>
      </c>
      <c r="L4354" s="20"/>
      <c r="M4354" s="20"/>
      <c r="N4354" s="20"/>
    </row>
    <row r="4355" spans="1:14" x14ac:dyDescent="0.2">
      <c r="A4355" s="17">
        <v>42216.05</v>
      </c>
      <c r="B4355" s="17"/>
      <c r="C4355" s="17"/>
      <c r="D4355" s="17"/>
      <c r="K4355" s="20">
        <v>56817.78</v>
      </c>
      <c r="L4355" s="20"/>
      <c r="M4355" s="20"/>
      <c r="N4355" s="20"/>
    </row>
    <row r="4356" spans="1:14" x14ac:dyDescent="0.2">
      <c r="A4356" s="17">
        <v>85316.54</v>
      </c>
      <c r="B4356" s="17"/>
      <c r="C4356" s="17"/>
      <c r="D4356" s="17"/>
      <c r="K4356" s="20">
        <v>36330.120000000003</v>
      </c>
      <c r="L4356" s="20"/>
      <c r="M4356" s="20"/>
      <c r="N4356" s="20"/>
    </row>
    <row r="4357" spans="1:14" x14ac:dyDescent="0.2">
      <c r="A4357" s="17">
        <v>36682.620000000003</v>
      </c>
      <c r="B4357" s="17"/>
      <c r="C4357" s="17"/>
      <c r="D4357" s="17"/>
      <c r="K4357" s="20">
        <v>26294.57</v>
      </c>
      <c r="L4357" s="20"/>
      <c r="M4357" s="20"/>
      <c r="N4357" s="20"/>
    </row>
    <row r="4358" spans="1:14" x14ac:dyDescent="0.2">
      <c r="A4358" s="17">
        <v>47769.17</v>
      </c>
      <c r="B4358" s="17"/>
      <c r="C4358" s="17"/>
      <c r="D4358" s="17"/>
      <c r="K4358" s="20">
        <v>41596.949999999997</v>
      </c>
      <c r="L4358" s="20"/>
      <c r="M4358" s="20"/>
      <c r="N4358" s="20"/>
    </row>
    <row r="4359" spans="1:14" x14ac:dyDescent="0.2">
      <c r="A4359" s="17">
        <v>43280.01</v>
      </c>
      <c r="B4359" s="17"/>
      <c r="C4359" s="17"/>
      <c r="D4359" s="17"/>
      <c r="K4359" s="20">
        <v>30337.77</v>
      </c>
      <c r="L4359" s="20"/>
      <c r="M4359" s="20"/>
      <c r="N4359" s="20"/>
    </row>
    <row r="4360" spans="1:14" x14ac:dyDescent="0.2">
      <c r="A4360" s="17">
        <v>80518.62</v>
      </c>
      <c r="B4360" s="17"/>
      <c r="C4360" s="17"/>
      <c r="D4360" s="17"/>
      <c r="K4360" s="20">
        <v>54090.66</v>
      </c>
      <c r="L4360" s="20"/>
      <c r="M4360" s="20"/>
      <c r="N4360" s="20"/>
    </row>
    <row r="4361" spans="1:14" x14ac:dyDescent="0.2">
      <c r="A4361" s="17">
        <v>49225.11</v>
      </c>
      <c r="B4361" s="17"/>
      <c r="C4361" s="17"/>
      <c r="D4361" s="17"/>
      <c r="K4361" s="20">
        <v>45176.65</v>
      </c>
      <c r="L4361" s="20"/>
      <c r="M4361" s="20"/>
      <c r="N4361" s="20"/>
    </row>
    <row r="4362" spans="1:14" x14ac:dyDescent="0.2">
      <c r="A4362" s="17">
        <v>160476</v>
      </c>
      <c r="B4362" s="17"/>
      <c r="C4362" s="17"/>
      <c r="D4362" s="17"/>
      <c r="K4362" s="20">
        <v>43149.36</v>
      </c>
      <c r="L4362" s="20"/>
      <c r="M4362" s="20"/>
      <c r="N4362" s="20"/>
    </row>
    <row r="4363" spans="1:14" x14ac:dyDescent="0.2">
      <c r="A4363" s="17">
        <v>109249</v>
      </c>
      <c r="B4363" s="17"/>
      <c r="C4363" s="17"/>
      <c r="D4363" s="17"/>
      <c r="K4363" s="20">
        <v>49367.58</v>
      </c>
      <c r="L4363" s="20"/>
      <c r="M4363" s="20"/>
      <c r="N4363" s="20"/>
    </row>
    <row r="4364" spans="1:14" x14ac:dyDescent="0.2">
      <c r="A4364" s="17">
        <v>65915.929999999993</v>
      </c>
      <c r="B4364" s="17"/>
      <c r="C4364" s="17"/>
      <c r="D4364" s="17"/>
      <c r="K4364" s="20">
        <v>34749.06</v>
      </c>
      <c r="L4364" s="20"/>
      <c r="M4364" s="20"/>
      <c r="N4364" s="20"/>
    </row>
    <row r="4365" spans="1:14" x14ac:dyDescent="0.2">
      <c r="A4365" s="17">
        <v>41034.46</v>
      </c>
      <c r="B4365" s="17"/>
      <c r="C4365" s="17"/>
      <c r="D4365" s="17"/>
      <c r="K4365" s="20">
        <v>52615.11</v>
      </c>
      <c r="L4365" s="20"/>
      <c r="M4365" s="20"/>
      <c r="N4365" s="20"/>
    </row>
    <row r="4366" spans="1:14" x14ac:dyDescent="0.2">
      <c r="A4366" s="17">
        <v>21290.639999999999</v>
      </c>
      <c r="B4366" s="17"/>
      <c r="C4366" s="17"/>
      <c r="D4366" s="17"/>
      <c r="K4366" s="20">
        <v>72477.460000000006</v>
      </c>
      <c r="L4366" s="20"/>
      <c r="M4366" s="20"/>
      <c r="N4366" s="20"/>
    </row>
    <row r="4367" spans="1:14" x14ac:dyDescent="0.2">
      <c r="A4367" s="17">
        <v>52755.56</v>
      </c>
      <c r="B4367" s="17"/>
      <c r="C4367" s="17"/>
      <c r="D4367" s="17"/>
      <c r="K4367" s="20">
        <v>187657</v>
      </c>
      <c r="L4367" s="20"/>
      <c r="M4367" s="20"/>
      <c r="N4367" s="20"/>
    </row>
    <row r="4368" spans="1:14" x14ac:dyDescent="0.2">
      <c r="A4368" s="17">
        <v>64863.27</v>
      </c>
      <c r="B4368" s="17"/>
      <c r="C4368" s="17"/>
      <c r="D4368" s="17"/>
      <c r="K4368" s="20">
        <v>35356.620000000003</v>
      </c>
      <c r="L4368" s="20"/>
      <c r="M4368" s="20"/>
      <c r="N4368" s="20"/>
    </row>
    <row r="4369" spans="1:14" x14ac:dyDescent="0.2">
      <c r="A4369" s="17">
        <v>42917.37</v>
      </c>
      <c r="B4369" s="17"/>
      <c r="C4369" s="17"/>
      <c r="D4369" s="17"/>
      <c r="K4369" s="20">
        <v>57150.31</v>
      </c>
      <c r="L4369" s="20"/>
      <c r="M4369" s="20"/>
      <c r="N4369" s="20"/>
    </row>
    <row r="4370" spans="1:14" x14ac:dyDescent="0.2">
      <c r="A4370" s="17">
        <v>61623.57</v>
      </c>
      <c r="B4370" s="17"/>
      <c r="C4370" s="17"/>
      <c r="D4370" s="17"/>
      <c r="K4370" s="20">
        <v>39165.5</v>
      </c>
      <c r="L4370" s="20"/>
      <c r="M4370" s="20"/>
      <c r="N4370" s="20"/>
    </row>
    <row r="4371" spans="1:14" x14ac:dyDescent="0.2">
      <c r="A4371" s="17">
        <v>56158.89</v>
      </c>
      <c r="B4371" s="17"/>
      <c r="C4371" s="17"/>
      <c r="D4371" s="17"/>
      <c r="K4371" s="20">
        <v>39651.4</v>
      </c>
      <c r="L4371" s="20"/>
      <c r="M4371" s="20"/>
      <c r="N4371" s="20"/>
    </row>
    <row r="4372" spans="1:14" x14ac:dyDescent="0.2">
      <c r="A4372" s="17">
        <v>69877.279999999999</v>
      </c>
      <c r="B4372" s="17"/>
      <c r="C4372" s="17"/>
      <c r="D4372" s="17"/>
      <c r="K4372" s="20">
        <v>44383.53</v>
      </c>
      <c r="L4372" s="20"/>
      <c r="M4372" s="20"/>
      <c r="N4372" s="20"/>
    </row>
    <row r="4373" spans="1:14" x14ac:dyDescent="0.2">
      <c r="A4373" s="17">
        <v>113976.5</v>
      </c>
      <c r="B4373" s="17"/>
      <c r="C4373" s="17"/>
      <c r="D4373" s="17"/>
      <c r="K4373" s="20">
        <v>63569.919999999998</v>
      </c>
      <c r="L4373" s="20"/>
      <c r="M4373" s="20"/>
      <c r="N4373" s="20"/>
    </row>
    <row r="4374" spans="1:14" x14ac:dyDescent="0.2">
      <c r="A4374" s="17">
        <v>69571.08</v>
      </c>
      <c r="B4374" s="17"/>
      <c r="C4374" s="17"/>
      <c r="D4374" s="17"/>
      <c r="K4374" s="20">
        <v>17393.22</v>
      </c>
      <c r="L4374" s="20"/>
      <c r="M4374" s="20"/>
      <c r="N4374" s="20"/>
    </row>
    <row r="4375" spans="1:14" x14ac:dyDescent="0.2">
      <c r="A4375" s="17">
        <v>80565.17</v>
      </c>
      <c r="B4375" s="17"/>
      <c r="C4375" s="17"/>
      <c r="D4375" s="17"/>
      <c r="K4375" s="20">
        <v>31116.52</v>
      </c>
      <c r="L4375" s="20"/>
      <c r="M4375" s="20"/>
      <c r="N4375" s="20"/>
    </row>
    <row r="4376" spans="1:14" x14ac:dyDescent="0.2">
      <c r="A4376" s="17">
        <v>44396.15</v>
      </c>
      <c r="B4376" s="17"/>
      <c r="C4376" s="17"/>
      <c r="D4376" s="17"/>
      <c r="K4376" s="20">
        <v>26069</v>
      </c>
      <c r="L4376" s="20"/>
      <c r="M4376" s="20"/>
      <c r="N4376" s="20"/>
    </row>
    <row r="4377" spans="1:14" x14ac:dyDescent="0.2">
      <c r="A4377" s="17">
        <v>103995.8</v>
      </c>
      <c r="B4377" s="17"/>
      <c r="C4377" s="17"/>
      <c r="D4377" s="17"/>
      <c r="K4377" s="20">
        <v>49984.87</v>
      </c>
      <c r="L4377" s="20"/>
      <c r="M4377" s="20"/>
      <c r="N4377" s="20"/>
    </row>
    <row r="4378" spans="1:14" x14ac:dyDescent="0.2">
      <c r="A4378" s="17">
        <v>80334.66</v>
      </c>
      <c r="B4378" s="17"/>
      <c r="C4378" s="17"/>
      <c r="D4378" s="17"/>
      <c r="K4378" s="20">
        <v>42590.84</v>
      </c>
      <c r="L4378" s="20"/>
      <c r="M4378" s="20"/>
      <c r="N4378" s="20"/>
    </row>
    <row r="4379" spans="1:14" x14ac:dyDescent="0.2">
      <c r="A4379" s="17">
        <v>88961.62</v>
      </c>
      <c r="B4379" s="17"/>
      <c r="C4379" s="17"/>
      <c r="D4379" s="17"/>
      <c r="K4379" s="20">
        <v>47920.11</v>
      </c>
      <c r="L4379" s="20"/>
      <c r="M4379" s="20"/>
      <c r="N4379" s="20"/>
    </row>
    <row r="4380" spans="1:14" x14ac:dyDescent="0.2">
      <c r="A4380" s="17">
        <v>79665.39</v>
      </c>
      <c r="B4380" s="17"/>
      <c r="C4380" s="17"/>
      <c r="D4380" s="17"/>
      <c r="K4380" s="20">
        <v>43852.43</v>
      </c>
      <c r="L4380" s="20"/>
      <c r="M4380" s="20"/>
      <c r="N4380" s="20"/>
    </row>
    <row r="4381" spans="1:14" x14ac:dyDescent="0.2">
      <c r="A4381" s="17">
        <v>108450</v>
      </c>
      <c r="B4381" s="17"/>
      <c r="C4381" s="17"/>
      <c r="D4381" s="17"/>
      <c r="K4381" s="20">
        <v>43609.49</v>
      </c>
      <c r="L4381" s="20"/>
      <c r="M4381" s="20"/>
      <c r="N4381" s="20"/>
    </row>
    <row r="4382" spans="1:14" x14ac:dyDescent="0.2">
      <c r="A4382" s="17">
        <v>36054.660000000003</v>
      </c>
      <c r="B4382" s="17"/>
      <c r="C4382" s="17"/>
      <c r="D4382" s="17"/>
      <c r="K4382" s="20">
        <v>39328.86</v>
      </c>
      <c r="L4382" s="20"/>
      <c r="M4382" s="20"/>
      <c r="N4382" s="20"/>
    </row>
    <row r="4383" spans="1:14" x14ac:dyDescent="0.2">
      <c r="A4383" s="17">
        <v>72202.22</v>
      </c>
      <c r="B4383" s="17"/>
      <c r="C4383" s="17"/>
      <c r="D4383" s="17"/>
      <c r="K4383" s="20">
        <v>47271.19</v>
      </c>
      <c r="L4383" s="20"/>
      <c r="M4383" s="20"/>
      <c r="N4383" s="20"/>
    </row>
    <row r="4384" spans="1:14" x14ac:dyDescent="0.2">
      <c r="A4384" s="17">
        <v>61172.800000000003</v>
      </c>
      <c r="B4384" s="17"/>
      <c r="C4384" s="17"/>
      <c r="D4384" s="17"/>
      <c r="K4384" s="20">
        <v>30140.83</v>
      </c>
      <c r="L4384" s="20"/>
      <c r="M4384" s="20"/>
      <c r="N4384" s="20"/>
    </row>
    <row r="4385" spans="1:14" x14ac:dyDescent="0.2">
      <c r="A4385" s="17">
        <v>31868.37</v>
      </c>
      <c r="B4385" s="17"/>
      <c r="C4385" s="17"/>
      <c r="D4385" s="17"/>
      <c r="K4385" s="20">
        <v>32919</v>
      </c>
      <c r="L4385" s="20"/>
      <c r="M4385" s="20"/>
      <c r="N4385" s="20"/>
    </row>
    <row r="4386" spans="1:14" x14ac:dyDescent="0.2">
      <c r="A4386" s="17">
        <v>51667.89</v>
      </c>
      <c r="B4386" s="17"/>
      <c r="C4386" s="17"/>
      <c r="D4386" s="17"/>
      <c r="K4386" s="20">
        <v>46948.61</v>
      </c>
      <c r="L4386" s="20"/>
      <c r="M4386" s="20"/>
      <c r="N4386" s="20"/>
    </row>
    <row r="4387" spans="1:14" x14ac:dyDescent="0.2">
      <c r="A4387" s="17">
        <v>84231.55</v>
      </c>
      <c r="B4387" s="17"/>
      <c r="C4387" s="17"/>
      <c r="D4387" s="17"/>
      <c r="K4387" s="20">
        <v>33444.629999999997</v>
      </c>
      <c r="L4387" s="20"/>
      <c r="M4387" s="20"/>
      <c r="N4387" s="20"/>
    </row>
    <row r="4388" spans="1:14" x14ac:dyDescent="0.2">
      <c r="A4388" s="17">
        <v>42662.85</v>
      </c>
      <c r="B4388" s="17"/>
      <c r="C4388" s="17"/>
      <c r="D4388" s="17"/>
      <c r="K4388" s="20">
        <v>47627.65</v>
      </c>
      <c r="L4388" s="20"/>
      <c r="M4388" s="20"/>
      <c r="N4388" s="20"/>
    </row>
    <row r="4389" spans="1:14" x14ac:dyDescent="0.2">
      <c r="A4389" s="17">
        <v>47081.35</v>
      </c>
      <c r="B4389" s="17"/>
      <c r="C4389" s="17"/>
      <c r="D4389" s="17"/>
      <c r="K4389" s="20">
        <v>53369.99</v>
      </c>
      <c r="L4389" s="20"/>
      <c r="M4389" s="20"/>
      <c r="N4389" s="20"/>
    </row>
    <row r="4390" spans="1:14" x14ac:dyDescent="0.2">
      <c r="A4390" s="17">
        <v>36539.54</v>
      </c>
      <c r="B4390" s="17"/>
      <c r="C4390" s="17"/>
      <c r="D4390" s="17"/>
      <c r="K4390" s="20">
        <v>45489.45</v>
      </c>
      <c r="L4390" s="20"/>
      <c r="M4390" s="20"/>
      <c r="N4390" s="20"/>
    </row>
    <row r="4391" spans="1:14" x14ac:dyDescent="0.2">
      <c r="A4391" s="17">
        <v>76581.89</v>
      </c>
      <c r="B4391" s="17"/>
      <c r="C4391" s="17"/>
      <c r="D4391" s="17"/>
      <c r="K4391" s="20">
        <v>36211.81</v>
      </c>
      <c r="L4391" s="20"/>
      <c r="M4391" s="20"/>
      <c r="N4391" s="20"/>
    </row>
    <row r="4392" spans="1:14" x14ac:dyDescent="0.2">
      <c r="A4392" s="17">
        <v>7450.9459999999999</v>
      </c>
      <c r="B4392" s="17"/>
      <c r="C4392" s="17"/>
      <c r="D4392" s="17"/>
      <c r="K4392" s="20">
        <v>53110.94</v>
      </c>
      <c r="L4392" s="20"/>
      <c r="M4392" s="20"/>
      <c r="N4392" s="20"/>
    </row>
    <row r="4393" spans="1:14" x14ac:dyDescent="0.2">
      <c r="A4393" s="17">
        <v>29958.29</v>
      </c>
      <c r="B4393" s="17"/>
      <c r="C4393" s="17"/>
      <c r="D4393" s="17"/>
      <c r="K4393" s="20">
        <v>43561.98</v>
      </c>
      <c r="L4393" s="20"/>
      <c r="M4393" s="20"/>
      <c r="N4393" s="20"/>
    </row>
    <row r="4394" spans="1:14" x14ac:dyDescent="0.2">
      <c r="A4394" s="17">
        <v>88271.77</v>
      </c>
      <c r="B4394" s="17"/>
      <c r="C4394" s="17"/>
      <c r="D4394" s="17"/>
      <c r="K4394" s="20">
        <v>36071.89</v>
      </c>
      <c r="L4394" s="20"/>
      <c r="M4394" s="20"/>
      <c r="N4394" s="20"/>
    </row>
    <row r="4395" spans="1:14" x14ac:dyDescent="0.2">
      <c r="A4395" s="17">
        <v>39148.239999999998</v>
      </c>
      <c r="B4395" s="17"/>
      <c r="C4395" s="17"/>
      <c r="D4395" s="17"/>
      <c r="K4395" s="20">
        <v>45345.04</v>
      </c>
      <c r="L4395" s="20"/>
      <c r="M4395" s="20"/>
      <c r="N4395" s="20"/>
    </row>
    <row r="4396" spans="1:14" x14ac:dyDescent="0.2">
      <c r="A4396" s="17">
        <v>8599.3709999999992</v>
      </c>
      <c r="B4396" s="17"/>
      <c r="C4396" s="17"/>
      <c r="D4396" s="17"/>
      <c r="K4396" s="20">
        <v>40361.269999999997</v>
      </c>
      <c r="L4396" s="20"/>
      <c r="M4396" s="20"/>
      <c r="N4396" s="20"/>
    </row>
    <row r="4397" spans="1:14" x14ac:dyDescent="0.2">
      <c r="A4397" s="17">
        <v>76662.960000000006</v>
      </c>
      <c r="B4397" s="17"/>
      <c r="C4397" s="17"/>
      <c r="D4397" s="17"/>
      <c r="K4397" s="20">
        <v>39803.360000000001</v>
      </c>
      <c r="L4397" s="20"/>
      <c r="M4397" s="20"/>
      <c r="N4397" s="20"/>
    </row>
    <row r="4398" spans="1:14" x14ac:dyDescent="0.2">
      <c r="A4398" s="17">
        <v>88939.53</v>
      </c>
      <c r="B4398" s="17"/>
      <c r="C4398" s="17"/>
      <c r="D4398" s="17"/>
      <c r="K4398" s="20">
        <v>34014.43</v>
      </c>
      <c r="L4398" s="20"/>
      <c r="M4398" s="20"/>
      <c r="N4398" s="20"/>
    </row>
    <row r="4399" spans="1:14" x14ac:dyDescent="0.2">
      <c r="A4399" s="17">
        <v>49129.56</v>
      </c>
      <c r="B4399" s="17"/>
      <c r="C4399" s="17"/>
      <c r="D4399" s="17"/>
      <c r="K4399" s="20">
        <v>36138.26</v>
      </c>
      <c r="L4399" s="20"/>
      <c r="M4399" s="20"/>
      <c r="N4399" s="20"/>
    </row>
    <row r="4400" spans="1:14" x14ac:dyDescent="0.2">
      <c r="A4400" s="17">
        <v>13319.91</v>
      </c>
      <c r="B4400" s="17"/>
      <c r="C4400" s="17"/>
      <c r="D4400" s="17"/>
      <c r="K4400" s="20">
        <v>44963.519999999997</v>
      </c>
      <c r="L4400" s="20"/>
      <c r="M4400" s="20"/>
      <c r="N4400" s="20"/>
    </row>
    <row r="4401" spans="1:14" x14ac:dyDescent="0.2">
      <c r="A4401" s="17">
        <v>84507.09</v>
      </c>
      <c r="B4401" s="17"/>
      <c r="C4401" s="17"/>
      <c r="D4401" s="17"/>
      <c r="K4401" s="20">
        <v>35801.69</v>
      </c>
      <c r="L4401" s="20"/>
      <c r="M4401" s="20"/>
      <c r="N4401" s="20"/>
    </row>
    <row r="4402" spans="1:14" x14ac:dyDescent="0.2">
      <c r="A4402" s="17">
        <v>22374.75</v>
      </c>
      <c r="B4402" s="17"/>
      <c r="C4402" s="17"/>
      <c r="D4402" s="17"/>
      <c r="K4402" s="20">
        <v>45668.63</v>
      </c>
      <c r="L4402" s="20"/>
      <c r="M4402" s="20"/>
      <c r="N4402" s="20"/>
    </row>
    <row r="4403" spans="1:14" x14ac:dyDescent="0.2">
      <c r="A4403" s="17">
        <v>141620.1</v>
      </c>
      <c r="B4403" s="17"/>
      <c r="C4403" s="17"/>
      <c r="D4403" s="17"/>
      <c r="K4403" s="20">
        <v>54106.25</v>
      </c>
      <c r="L4403" s="20"/>
      <c r="M4403" s="20"/>
      <c r="N4403" s="20"/>
    </row>
    <row r="4404" spans="1:14" x14ac:dyDescent="0.2">
      <c r="A4404" s="17">
        <v>69795.740000000005</v>
      </c>
      <c r="B4404" s="17"/>
      <c r="C4404" s="17"/>
      <c r="D4404" s="17"/>
      <c r="K4404" s="20">
        <v>35946.49</v>
      </c>
      <c r="L4404" s="20"/>
      <c r="M4404" s="20"/>
      <c r="N4404" s="20"/>
    </row>
    <row r="4405" spans="1:14" x14ac:dyDescent="0.2">
      <c r="A4405" s="17">
        <v>80219.17</v>
      </c>
      <c r="B4405" s="17"/>
      <c r="C4405" s="17"/>
      <c r="D4405" s="17"/>
      <c r="K4405" s="20">
        <v>49442.04</v>
      </c>
      <c r="L4405" s="20"/>
      <c r="M4405" s="20"/>
      <c r="N4405" s="20"/>
    </row>
    <row r="4406" spans="1:14" x14ac:dyDescent="0.2">
      <c r="A4406" s="17">
        <v>51325.83</v>
      </c>
      <c r="B4406" s="17"/>
      <c r="C4406" s="17"/>
      <c r="D4406" s="17"/>
      <c r="K4406" s="20">
        <v>36066.089999999997</v>
      </c>
      <c r="L4406" s="20"/>
      <c r="M4406" s="20"/>
      <c r="N4406" s="20"/>
    </row>
    <row r="4407" spans="1:14" x14ac:dyDescent="0.2">
      <c r="A4407" s="17">
        <v>114259.9</v>
      </c>
      <c r="B4407" s="17"/>
      <c r="C4407" s="17"/>
      <c r="D4407" s="17"/>
      <c r="K4407" s="20">
        <v>34531.550000000003</v>
      </c>
      <c r="L4407" s="20"/>
      <c r="M4407" s="20"/>
      <c r="N4407" s="20"/>
    </row>
    <row r="4408" spans="1:14" x14ac:dyDescent="0.2">
      <c r="A4408" s="17">
        <v>126109.3</v>
      </c>
      <c r="B4408" s="17"/>
      <c r="C4408" s="17"/>
      <c r="D4408" s="17"/>
      <c r="K4408" s="20">
        <v>36369.64</v>
      </c>
      <c r="L4408" s="20"/>
      <c r="M4408" s="20"/>
      <c r="N4408" s="20"/>
    </row>
    <row r="4409" spans="1:14" x14ac:dyDescent="0.2">
      <c r="A4409" s="17">
        <v>69403.66</v>
      </c>
      <c r="B4409" s="17"/>
      <c r="C4409" s="17"/>
      <c r="D4409" s="17"/>
      <c r="K4409" s="20">
        <v>32450</v>
      </c>
      <c r="L4409" s="20"/>
      <c r="M4409" s="20"/>
      <c r="N4409" s="20"/>
    </row>
    <row r="4410" spans="1:14" x14ac:dyDescent="0.2">
      <c r="A4410" s="17">
        <v>49411.26</v>
      </c>
      <c r="B4410" s="17"/>
      <c r="C4410" s="17"/>
      <c r="D4410" s="17"/>
      <c r="K4410" s="20">
        <v>31558.47</v>
      </c>
      <c r="L4410" s="20"/>
      <c r="M4410" s="20"/>
      <c r="N4410" s="20"/>
    </row>
    <row r="4411" spans="1:14" x14ac:dyDescent="0.2">
      <c r="A4411" s="17">
        <v>48661.74</v>
      </c>
      <c r="B4411" s="17"/>
      <c r="C4411" s="17"/>
      <c r="D4411" s="17"/>
      <c r="K4411" s="20">
        <v>47706.3</v>
      </c>
      <c r="L4411" s="20"/>
      <c r="M4411" s="20"/>
      <c r="N4411" s="20"/>
    </row>
    <row r="4412" spans="1:14" x14ac:dyDescent="0.2">
      <c r="A4412" s="17">
        <v>78366.33</v>
      </c>
      <c r="B4412" s="17"/>
      <c r="C4412" s="17"/>
      <c r="D4412" s="17"/>
      <c r="K4412" s="20">
        <v>44613.29</v>
      </c>
      <c r="L4412" s="20"/>
      <c r="M4412" s="20"/>
      <c r="N4412" s="20"/>
    </row>
    <row r="4413" spans="1:14" x14ac:dyDescent="0.2">
      <c r="A4413" s="17">
        <v>68329</v>
      </c>
      <c r="B4413" s="17"/>
      <c r="C4413" s="17"/>
      <c r="D4413" s="17"/>
      <c r="K4413" s="20">
        <v>45196.22</v>
      </c>
      <c r="L4413" s="20"/>
      <c r="M4413" s="20"/>
      <c r="N4413" s="20"/>
    </row>
    <row r="4414" spans="1:14" x14ac:dyDescent="0.2">
      <c r="A4414" s="17">
        <v>61013.42</v>
      </c>
      <c r="B4414" s="17"/>
      <c r="C4414" s="17"/>
      <c r="D4414" s="17"/>
      <c r="K4414" s="20">
        <v>48708.61</v>
      </c>
      <c r="L4414" s="20"/>
      <c r="M4414" s="20"/>
      <c r="N4414" s="20"/>
    </row>
    <row r="4415" spans="1:14" x14ac:dyDescent="0.2">
      <c r="A4415" s="17">
        <v>107150.5</v>
      </c>
      <c r="B4415" s="17"/>
      <c r="C4415" s="17"/>
      <c r="D4415" s="17"/>
      <c r="K4415" s="20">
        <v>37942.699999999997</v>
      </c>
      <c r="L4415" s="20"/>
      <c r="M4415" s="20"/>
      <c r="N4415" s="20"/>
    </row>
    <row r="4416" spans="1:14" x14ac:dyDescent="0.2">
      <c r="A4416" s="17">
        <v>63757.16</v>
      </c>
      <c r="B4416" s="17"/>
      <c r="C4416" s="17"/>
      <c r="D4416" s="17"/>
      <c r="K4416" s="20">
        <v>52692.480000000003</v>
      </c>
      <c r="L4416" s="20"/>
      <c r="M4416" s="20"/>
      <c r="N4416" s="20"/>
    </row>
    <row r="4417" spans="1:14" x14ac:dyDescent="0.2">
      <c r="A4417" s="17">
        <v>44983</v>
      </c>
      <c r="B4417" s="17"/>
      <c r="C4417" s="17"/>
      <c r="D4417" s="17"/>
      <c r="K4417" s="20">
        <v>47362.93</v>
      </c>
      <c r="L4417" s="20"/>
      <c r="M4417" s="20"/>
      <c r="N4417" s="20"/>
    </row>
    <row r="4418" spans="1:14" x14ac:dyDescent="0.2">
      <c r="A4418" s="17">
        <v>103114.5</v>
      </c>
      <c r="B4418" s="17"/>
      <c r="C4418" s="17"/>
      <c r="D4418" s="17"/>
      <c r="K4418" s="20">
        <v>38124.089999999997</v>
      </c>
      <c r="L4418" s="20"/>
      <c r="M4418" s="20"/>
      <c r="N4418" s="20"/>
    </row>
    <row r="4419" spans="1:14" x14ac:dyDescent="0.2">
      <c r="A4419" s="17">
        <v>82332.36</v>
      </c>
      <c r="B4419" s="17"/>
      <c r="C4419" s="17"/>
      <c r="D4419" s="17"/>
      <c r="K4419" s="20">
        <v>31087.61</v>
      </c>
      <c r="L4419" s="20"/>
      <c r="M4419" s="20"/>
      <c r="N4419" s="20"/>
    </row>
    <row r="4420" spans="1:14" x14ac:dyDescent="0.2">
      <c r="A4420" s="17">
        <v>63862.87</v>
      </c>
      <c r="B4420" s="17"/>
      <c r="C4420" s="17"/>
      <c r="D4420" s="17"/>
      <c r="K4420" s="20">
        <v>39544.76</v>
      </c>
      <c r="L4420" s="20"/>
      <c r="M4420" s="20"/>
      <c r="N4420" s="20"/>
    </row>
    <row r="4421" spans="1:14" x14ac:dyDescent="0.2">
      <c r="A4421" s="17">
        <v>54031.27</v>
      </c>
      <c r="B4421" s="17"/>
      <c r="C4421" s="17"/>
      <c r="D4421" s="17"/>
      <c r="K4421" s="20">
        <v>38448.39</v>
      </c>
      <c r="L4421" s="20"/>
      <c r="M4421" s="20"/>
      <c r="N4421" s="20"/>
    </row>
    <row r="4422" spans="1:14" x14ac:dyDescent="0.2">
      <c r="A4422" s="17">
        <v>67344.759999999995</v>
      </c>
      <c r="B4422" s="17"/>
      <c r="C4422" s="17"/>
      <c r="D4422" s="17"/>
      <c r="K4422" s="20">
        <v>48794.1</v>
      </c>
      <c r="L4422" s="20"/>
      <c r="M4422" s="20"/>
      <c r="N4422" s="20"/>
    </row>
    <row r="4423" spans="1:14" x14ac:dyDescent="0.2">
      <c r="A4423" s="17">
        <v>97735.93</v>
      </c>
      <c r="B4423" s="17"/>
      <c r="C4423" s="17"/>
      <c r="D4423" s="17"/>
      <c r="K4423" s="20">
        <v>56408.86</v>
      </c>
      <c r="L4423" s="20"/>
      <c r="M4423" s="20"/>
      <c r="N4423" s="20"/>
    </row>
    <row r="4424" spans="1:14" x14ac:dyDescent="0.2">
      <c r="A4424" s="17">
        <v>53577.09</v>
      </c>
      <c r="B4424" s="17"/>
      <c r="C4424" s="17"/>
      <c r="D4424" s="17"/>
      <c r="K4424" s="20">
        <v>28554.46</v>
      </c>
      <c r="L4424" s="20"/>
      <c r="M4424" s="20"/>
      <c r="N4424" s="20"/>
    </row>
    <row r="4425" spans="1:14" x14ac:dyDescent="0.2">
      <c r="A4425" s="17">
        <v>66349.649999999994</v>
      </c>
      <c r="B4425" s="17"/>
      <c r="C4425" s="17"/>
      <c r="D4425" s="17"/>
      <c r="K4425" s="20">
        <v>46985.440000000002</v>
      </c>
      <c r="L4425" s="20"/>
      <c r="M4425" s="20"/>
      <c r="N4425" s="20"/>
    </row>
    <row r="4426" spans="1:14" x14ac:dyDescent="0.2">
      <c r="A4426" s="17">
        <v>34894.5</v>
      </c>
      <c r="B4426" s="17"/>
      <c r="C4426" s="17"/>
      <c r="D4426" s="17"/>
      <c r="K4426" s="20">
        <v>56422.03</v>
      </c>
      <c r="L4426" s="20"/>
      <c r="M4426" s="20"/>
      <c r="N4426" s="20"/>
    </row>
    <row r="4427" spans="1:14" x14ac:dyDescent="0.2">
      <c r="A4427" s="17">
        <v>29666.32</v>
      </c>
      <c r="B4427" s="17"/>
      <c r="C4427" s="17"/>
      <c r="D4427" s="17"/>
      <c r="K4427" s="20">
        <v>29071.11</v>
      </c>
      <c r="L4427" s="20"/>
      <c r="M4427" s="20"/>
      <c r="N4427" s="20"/>
    </row>
    <row r="4428" spans="1:14" x14ac:dyDescent="0.2">
      <c r="A4428" s="17">
        <v>45862.39</v>
      </c>
      <c r="B4428" s="17"/>
      <c r="C4428" s="17"/>
      <c r="D4428" s="17"/>
      <c r="K4428" s="20">
        <v>33941</v>
      </c>
      <c r="L4428" s="20"/>
      <c r="M4428" s="20"/>
      <c r="N4428" s="20"/>
    </row>
    <row r="4429" spans="1:14" x14ac:dyDescent="0.2">
      <c r="A4429" s="17">
        <v>60645.37</v>
      </c>
      <c r="B4429" s="17"/>
      <c r="C4429" s="17"/>
      <c r="D4429" s="17"/>
      <c r="K4429" s="20">
        <v>36226.230000000003</v>
      </c>
      <c r="L4429" s="20"/>
      <c r="M4429" s="20"/>
      <c r="N4429" s="20"/>
    </row>
    <row r="4430" spans="1:14" x14ac:dyDescent="0.2">
      <c r="A4430" s="17">
        <v>21289.55</v>
      </c>
      <c r="B4430" s="17"/>
      <c r="C4430" s="17"/>
      <c r="D4430" s="17"/>
      <c r="K4430" s="20">
        <v>50395.12</v>
      </c>
      <c r="L4430" s="20"/>
      <c r="M4430" s="20"/>
      <c r="N4430" s="20"/>
    </row>
    <row r="4431" spans="1:14" x14ac:dyDescent="0.2">
      <c r="A4431" s="17">
        <v>52472.28</v>
      </c>
      <c r="B4431" s="17"/>
      <c r="C4431" s="17"/>
      <c r="D4431" s="17"/>
      <c r="K4431" s="20">
        <v>43173.1</v>
      </c>
      <c r="L4431" s="20"/>
      <c r="M4431" s="20"/>
      <c r="N4431" s="20"/>
    </row>
    <row r="4432" spans="1:14" x14ac:dyDescent="0.2">
      <c r="A4432" s="17">
        <v>32366.71</v>
      </c>
      <c r="B4432" s="17"/>
      <c r="C4432" s="17"/>
      <c r="D4432" s="17"/>
      <c r="K4432" s="20">
        <v>40917.51</v>
      </c>
      <c r="L4432" s="20"/>
      <c r="M4432" s="20"/>
      <c r="N4432" s="20"/>
    </row>
    <row r="4433" spans="1:14" x14ac:dyDescent="0.2">
      <c r="A4433" s="17">
        <v>54689.06</v>
      </c>
      <c r="B4433" s="17"/>
      <c r="C4433" s="17"/>
      <c r="D4433" s="17"/>
      <c r="K4433" s="20">
        <v>38917.33</v>
      </c>
      <c r="L4433" s="20"/>
      <c r="M4433" s="20"/>
      <c r="N4433" s="20"/>
    </row>
    <row r="4434" spans="1:14" x14ac:dyDescent="0.2">
      <c r="A4434" s="17">
        <v>23099.07</v>
      </c>
      <c r="B4434" s="17"/>
      <c r="C4434" s="17"/>
      <c r="D4434" s="17"/>
      <c r="K4434" s="20">
        <v>33186.19</v>
      </c>
      <c r="L4434" s="20"/>
      <c r="M4434" s="20"/>
      <c r="N4434" s="20"/>
    </row>
    <row r="4435" spans="1:14" x14ac:dyDescent="0.2">
      <c r="A4435" s="17">
        <v>53661.94</v>
      </c>
      <c r="B4435" s="17"/>
      <c r="C4435" s="17"/>
      <c r="D4435" s="17"/>
      <c r="K4435" s="20">
        <v>42322.27</v>
      </c>
      <c r="L4435" s="20"/>
      <c r="M4435" s="20"/>
      <c r="N4435" s="20"/>
    </row>
    <row r="4436" spans="1:14" x14ac:dyDescent="0.2">
      <c r="A4436" s="17">
        <v>43922.23</v>
      </c>
      <c r="B4436" s="17"/>
      <c r="C4436" s="17"/>
      <c r="D4436" s="17"/>
      <c r="K4436" s="20">
        <v>55283.839999999997</v>
      </c>
      <c r="L4436" s="20"/>
      <c r="M4436" s="20"/>
      <c r="N4436" s="20"/>
    </row>
    <row r="4437" spans="1:14" x14ac:dyDescent="0.2">
      <c r="A4437" s="17">
        <v>34343.25</v>
      </c>
      <c r="B4437" s="17"/>
      <c r="C4437" s="17"/>
      <c r="D4437" s="17"/>
      <c r="K4437" s="20">
        <v>40693.17</v>
      </c>
      <c r="L4437" s="20"/>
      <c r="M4437" s="20"/>
      <c r="N4437" s="20"/>
    </row>
    <row r="4438" spans="1:14" x14ac:dyDescent="0.2">
      <c r="A4438" s="17">
        <v>103667.1</v>
      </c>
      <c r="B4438" s="17"/>
      <c r="C4438" s="17"/>
      <c r="D4438" s="17"/>
      <c r="K4438" s="20">
        <v>28009.03</v>
      </c>
      <c r="L4438" s="20"/>
      <c r="M4438" s="20"/>
      <c r="N4438" s="20"/>
    </row>
    <row r="4439" spans="1:14" x14ac:dyDescent="0.2">
      <c r="A4439" s="17">
        <v>73941.61</v>
      </c>
      <c r="B4439" s="17"/>
      <c r="C4439" s="17"/>
      <c r="D4439" s="17"/>
      <c r="K4439" s="20">
        <v>35906.980000000003</v>
      </c>
      <c r="L4439" s="20"/>
      <c r="M4439" s="20"/>
      <c r="N4439" s="20"/>
    </row>
    <row r="4440" spans="1:14" x14ac:dyDescent="0.2">
      <c r="A4440" s="17">
        <v>61084.4</v>
      </c>
      <c r="B4440" s="17"/>
      <c r="C4440" s="17"/>
      <c r="D4440" s="17"/>
      <c r="K4440" s="20">
        <v>33083.35</v>
      </c>
      <c r="L4440" s="20"/>
      <c r="M4440" s="20"/>
      <c r="N4440" s="20"/>
    </row>
    <row r="4441" spans="1:14" x14ac:dyDescent="0.2">
      <c r="A4441" s="17">
        <v>34242</v>
      </c>
      <c r="B4441" s="17"/>
      <c r="C4441" s="17"/>
      <c r="D4441" s="17"/>
      <c r="K4441" s="20">
        <v>53801.26</v>
      </c>
      <c r="L4441" s="20"/>
      <c r="M4441" s="20"/>
      <c r="N4441" s="20"/>
    </row>
    <row r="4442" spans="1:14" x14ac:dyDescent="0.2">
      <c r="A4442" s="17">
        <v>51703.13</v>
      </c>
      <c r="B4442" s="17"/>
      <c r="C4442" s="17"/>
      <c r="D4442" s="17"/>
      <c r="K4442" s="20">
        <v>46468.77</v>
      </c>
      <c r="L4442" s="20"/>
      <c r="M4442" s="20"/>
      <c r="N4442" s="20"/>
    </row>
    <row r="4443" spans="1:14" x14ac:dyDescent="0.2">
      <c r="A4443" s="17">
        <v>6412.1509999999998</v>
      </c>
      <c r="B4443" s="17"/>
      <c r="C4443" s="17"/>
      <c r="D4443" s="17"/>
      <c r="K4443" s="20">
        <v>48711.040000000001</v>
      </c>
      <c r="L4443" s="20"/>
      <c r="M4443" s="20"/>
      <c r="N4443" s="20"/>
    </row>
    <row r="4444" spans="1:14" x14ac:dyDescent="0.2">
      <c r="A4444" s="17">
        <v>73564.429999999993</v>
      </c>
      <c r="B4444" s="17"/>
      <c r="C4444" s="17"/>
      <c r="D4444" s="17"/>
      <c r="K4444" s="20">
        <v>41498.76</v>
      </c>
      <c r="L4444" s="20"/>
      <c r="M4444" s="20"/>
      <c r="N4444" s="20"/>
    </row>
    <row r="4445" spans="1:14" x14ac:dyDescent="0.2">
      <c r="A4445" s="17">
        <v>100813.3</v>
      </c>
      <c r="B4445" s="17"/>
      <c r="C4445" s="17"/>
      <c r="D4445" s="17"/>
      <c r="K4445" s="20">
        <v>35330.129999999997</v>
      </c>
      <c r="L4445" s="20"/>
      <c r="M4445" s="20"/>
      <c r="N4445" s="20"/>
    </row>
    <row r="4446" spans="1:14" x14ac:dyDescent="0.2">
      <c r="A4446" s="17">
        <v>74093.100000000006</v>
      </c>
      <c r="B4446" s="17"/>
      <c r="C4446" s="17"/>
      <c r="D4446" s="17"/>
      <c r="K4446" s="20">
        <v>36407.870000000003</v>
      </c>
      <c r="L4446" s="20"/>
      <c r="M4446" s="20"/>
      <c r="N4446" s="20"/>
    </row>
    <row r="4447" spans="1:14" x14ac:dyDescent="0.2">
      <c r="A4447" s="17">
        <v>36689.879999999997</v>
      </c>
      <c r="B4447" s="17"/>
      <c r="C4447" s="17"/>
      <c r="D4447" s="17"/>
      <c r="K4447" s="20">
        <v>54364.17</v>
      </c>
      <c r="L4447" s="20"/>
      <c r="M4447" s="20"/>
      <c r="N4447" s="20"/>
    </row>
    <row r="4448" spans="1:14" x14ac:dyDescent="0.2">
      <c r="A4448" s="17">
        <v>37875.360000000001</v>
      </c>
      <c r="B4448" s="17"/>
      <c r="C4448" s="17"/>
      <c r="D4448" s="17"/>
      <c r="K4448" s="20">
        <v>28080</v>
      </c>
      <c r="L4448" s="20"/>
      <c r="M4448" s="20"/>
      <c r="N4448" s="20"/>
    </row>
    <row r="4449" spans="1:14" x14ac:dyDescent="0.2">
      <c r="A4449" s="17">
        <v>82660.679999999993</v>
      </c>
      <c r="B4449" s="17"/>
      <c r="C4449" s="17"/>
      <c r="D4449" s="17"/>
      <c r="K4449" s="20">
        <v>41548.379999999997</v>
      </c>
      <c r="L4449" s="20"/>
      <c r="M4449" s="20"/>
      <c r="N4449" s="20"/>
    </row>
    <row r="4450" spans="1:14" x14ac:dyDescent="0.2">
      <c r="A4450" s="17">
        <v>32646.33</v>
      </c>
      <c r="B4450" s="17"/>
      <c r="C4450" s="17"/>
      <c r="D4450" s="17"/>
      <c r="K4450" s="20">
        <v>45608.61</v>
      </c>
      <c r="L4450" s="20"/>
      <c r="M4450" s="20"/>
      <c r="N4450" s="20"/>
    </row>
    <row r="4451" spans="1:14" x14ac:dyDescent="0.2">
      <c r="A4451" s="17">
        <v>125750.2</v>
      </c>
      <c r="B4451" s="17"/>
      <c r="C4451" s="17"/>
      <c r="D4451" s="17"/>
      <c r="K4451" s="20">
        <v>31409.22</v>
      </c>
      <c r="L4451" s="20"/>
      <c r="M4451" s="20"/>
      <c r="N4451" s="20"/>
    </row>
    <row r="4452" spans="1:14" x14ac:dyDescent="0.2">
      <c r="A4452" s="17">
        <v>71519.350000000006</v>
      </c>
      <c r="B4452" s="17"/>
      <c r="C4452" s="17"/>
      <c r="D4452" s="17"/>
      <c r="K4452" s="20">
        <v>28990.58</v>
      </c>
      <c r="L4452" s="20"/>
      <c r="M4452" s="20"/>
      <c r="N4452" s="20"/>
    </row>
    <row r="4453" spans="1:14" x14ac:dyDescent="0.2">
      <c r="A4453" s="17">
        <v>90533.57</v>
      </c>
      <c r="B4453" s="17"/>
      <c r="C4453" s="17"/>
      <c r="D4453" s="17"/>
      <c r="K4453" s="20">
        <v>38225.870000000003</v>
      </c>
      <c r="L4453" s="20"/>
      <c r="M4453" s="20"/>
      <c r="N4453" s="20"/>
    </row>
    <row r="4454" spans="1:14" x14ac:dyDescent="0.2">
      <c r="A4454" s="17">
        <v>52390.7</v>
      </c>
      <c r="B4454" s="17"/>
      <c r="C4454" s="17"/>
      <c r="D4454" s="17"/>
      <c r="K4454" s="20">
        <v>38475.53</v>
      </c>
      <c r="L4454" s="20"/>
      <c r="M4454" s="20"/>
      <c r="N4454" s="20"/>
    </row>
    <row r="4455" spans="1:14" x14ac:dyDescent="0.2">
      <c r="A4455" s="17">
        <v>55426.03</v>
      </c>
      <c r="B4455" s="17"/>
      <c r="C4455" s="17"/>
      <c r="D4455" s="17"/>
      <c r="K4455" s="20">
        <v>39624.050000000003</v>
      </c>
      <c r="L4455" s="20"/>
      <c r="M4455" s="20"/>
      <c r="N4455" s="20"/>
    </row>
    <row r="4456" spans="1:14" x14ac:dyDescent="0.2">
      <c r="A4456" s="17">
        <v>59419.3</v>
      </c>
      <c r="B4456" s="17"/>
      <c r="C4456" s="17"/>
      <c r="D4456" s="17"/>
      <c r="K4456" s="20">
        <v>41951.32</v>
      </c>
      <c r="L4456" s="20"/>
      <c r="M4456" s="20"/>
      <c r="N4456" s="20"/>
    </row>
    <row r="4457" spans="1:14" x14ac:dyDescent="0.2">
      <c r="A4457" s="17">
        <v>36289.32</v>
      </c>
      <c r="B4457" s="17"/>
      <c r="C4457" s="17"/>
      <c r="D4457" s="17"/>
      <c r="K4457" s="20">
        <v>36915.53</v>
      </c>
      <c r="L4457" s="20"/>
      <c r="M4457" s="20"/>
      <c r="N4457" s="20"/>
    </row>
    <row r="4458" spans="1:14" x14ac:dyDescent="0.2">
      <c r="A4458" s="17">
        <v>42356.34</v>
      </c>
      <c r="B4458" s="17"/>
      <c r="C4458" s="17"/>
      <c r="D4458" s="17"/>
      <c r="K4458" s="20">
        <v>39890.92</v>
      </c>
      <c r="L4458" s="20"/>
      <c r="M4458" s="20"/>
      <c r="N4458" s="20"/>
    </row>
    <row r="4459" spans="1:14" x14ac:dyDescent="0.2">
      <c r="A4459" s="17">
        <v>86425.94</v>
      </c>
      <c r="B4459" s="17"/>
      <c r="C4459" s="17"/>
      <c r="D4459" s="17"/>
      <c r="K4459" s="20">
        <v>41772.47</v>
      </c>
      <c r="L4459" s="20"/>
      <c r="M4459" s="20"/>
      <c r="N4459" s="20"/>
    </row>
    <row r="4460" spans="1:14" x14ac:dyDescent="0.2">
      <c r="A4460" s="17">
        <v>21229.29</v>
      </c>
      <c r="B4460" s="17"/>
      <c r="C4460" s="17"/>
      <c r="D4460" s="17"/>
      <c r="K4460" s="20">
        <v>48178.47</v>
      </c>
      <c r="L4460" s="20"/>
      <c r="M4460" s="20"/>
      <c r="N4460" s="20"/>
    </row>
    <row r="4461" spans="1:14" x14ac:dyDescent="0.2">
      <c r="A4461" s="17">
        <v>83277.63</v>
      </c>
      <c r="B4461" s="17"/>
      <c r="C4461" s="17"/>
      <c r="D4461" s="17"/>
      <c r="K4461" s="20">
        <v>32781.730000000003</v>
      </c>
      <c r="L4461" s="20"/>
      <c r="M4461" s="20"/>
      <c r="N4461" s="20"/>
    </row>
    <row r="4462" spans="1:14" x14ac:dyDescent="0.2">
      <c r="A4462" s="17">
        <v>43405.72</v>
      </c>
      <c r="B4462" s="17"/>
      <c r="C4462" s="17"/>
      <c r="D4462" s="17"/>
      <c r="K4462" s="20">
        <v>51198.21</v>
      </c>
      <c r="L4462" s="20"/>
      <c r="M4462" s="20"/>
      <c r="N4462" s="20"/>
    </row>
    <row r="4463" spans="1:14" x14ac:dyDescent="0.2">
      <c r="A4463" s="17">
        <v>84205.83</v>
      </c>
      <c r="B4463" s="17"/>
      <c r="C4463" s="17"/>
      <c r="D4463" s="17"/>
      <c r="K4463" s="20">
        <v>31108.63</v>
      </c>
      <c r="L4463" s="20"/>
      <c r="M4463" s="20"/>
      <c r="N4463" s="20"/>
    </row>
    <row r="4464" spans="1:14" x14ac:dyDescent="0.2">
      <c r="A4464" s="17">
        <v>58325.56</v>
      </c>
      <c r="B4464" s="17"/>
      <c r="C4464" s="17"/>
      <c r="D4464" s="17"/>
      <c r="K4464" s="20">
        <v>54730.04</v>
      </c>
      <c r="L4464" s="20"/>
      <c r="M4464" s="20"/>
      <c r="N4464" s="20"/>
    </row>
    <row r="4465" spans="1:14" x14ac:dyDescent="0.2">
      <c r="A4465" s="17">
        <v>99932.23</v>
      </c>
      <c r="B4465" s="17"/>
      <c r="C4465" s="17"/>
      <c r="D4465" s="17"/>
      <c r="K4465" s="20">
        <v>42045.41</v>
      </c>
      <c r="L4465" s="20"/>
      <c r="M4465" s="20"/>
      <c r="N4465" s="20"/>
    </row>
    <row r="4466" spans="1:14" x14ac:dyDescent="0.2">
      <c r="A4466" s="17">
        <v>91666.6</v>
      </c>
      <c r="B4466" s="17"/>
      <c r="C4466" s="17"/>
      <c r="D4466" s="17"/>
      <c r="K4466" s="20">
        <v>22436.71</v>
      </c>
      <c r="L4466" s="20"/>
      <c r="M4466" s="20"/>
      <c r="N4466" s="20"/>
    </row>
    <row r="4467" spans="1:14" x14ac:dyDescent="0.2">
      <c r="A4467" s="17">
        <v>51769.63</v>
      </c>
      <c r="B4467" s="17"/>
      <c r="C4467" s="17"/>
      <c r="D4467" s="17"/>
      <c r="K4467" s="20">
        <v>36001.760000000002</v>
      </c>
      <c r="L4467" s="20"/>
      <c r="M4467" s="20"/>
      <c r="N4467" s="20"/>
    </row>
    <row r="4468" spans="1:14" x14ac:dyDescent="0.2">
      <c r="A4468" s="17">
        <v>100002.9</v>
      </c>
      <c r="B4468" s="17"/>
      <c r="C4468" s="17"/>
      <c r="D4468" s="17"/>
      <c r="K4468" s="20">
        <v>37897.360000000001</v>
      </c>
      <c r="L4468" s="20"/>
      <c r="M4468" s="20"/>
      <c r="N4468" s="20"/>
    </row>
    <row r="4469" spans="1:14" x14ac:dyDescent="0.2">
      <c r="A4469" s="17">
        <v>55584.35</v>
      </c>
      <c r="B4469" s="17"/>
      <c r="C4469" s="17"/>
      <c r="D4469" s="17"/>
      <c r="K4469" s="20">
        <v>15141.07</v>
      </c>
      <c r="L4469" s="20"/>
      <c r="M4469" s="20"/>
      <c r="N4469" s="20"/>
    </row>
    <row r="4470" spans="1:14" x14ac:dyDescent="0.2">
      <c r="A4470" s="17">
        <v>106521.60000000001</v>
      </c>
      <c r="B4470" s="17"/>
      <c r="C4470" s="17"/>
      <c r="D4470" s="17"/>
      <c r="K4470" s="20">
        <v>32515.53</v>
      </c>
      <c r="L4470" s="20"/>
      <c r="M4470" s="20"/>
      <c r="N4470" s="20"/>
    </row>
    <row r="4471" spans="1:14" x14ac:dyDescent="0.2">
      <c r="A4471" s="17">
        <v>79898.34</v>
      </c>
      <c r="B4471" s="17"/>
      <c r="C4471" s="17"/>
      <c r="D4471" s="17"/>
      <c r="K4471" s="20">
        <v>56017.84</v>
      </c>
      <c r="L4471" s="20"/>
      <c r="M4471" s="20"/>
      <c r="N4471" s="20"/>
    </row>
    <row r="4472" spans="1:14" x14ac:dyDescent="0.2">
      <c r="A4472" s="17">
        <v>101938</v>
      </c>
      <c r="B4472" s="17"/>
      <c r="C4472" s="17"/>
      <c r="D4472" s="17"/>
      <c r="K4472" s="20">
        <v>31848.05</v>
      </c>
      <c r="L4472" s="20"/>
      <c r="M4472" s="20"/>
      <c r="N4472" s="20"/>
    </row>
    <row r="4473" spans="1:14" x14ac:dyDescent="0.2">
      <c r="A4473" s="17">
        <v>221768.6</v>
      </c>
      <c r="B4473" s="17"/>
      <c r="C4473" s="17"/>
      <c r="D4473" s="17"/>
      <c r="K4473" s="20">
        <v>45663.62</v>
      </c>
      <c r="L4473" s="20"/>
      <c r="M4473" s="20"/>
      <c r="N4473" s="20"/>
    </row>
    <row r="4474" spans="1:14" x14ac:dyDescent="0.2">
      <c r="A4474" s="17">
        <v>37601.56</v>
      </c>
      <c r="B4474" s="17"/>
      <c r="C4474" s="17"/>
      <c r="D4474" s="17"/>
      <c r="K4474" s="20">
        <v>42961.13</v>
      </c>
      <c r="L4474" s="20"/>
      <c r="M4474" s="20"/>
      <c r="N4474" s="20"/>
    </row>
    <row r="4475" spans="1:14" x14ac:dyDescent="0.2">
      <c r="A4475" s="17">
        <v>70846.240000000005</v>
      </c>
      <c r="B4475" s="17"/>
      <c r="C4475" s="17"/>
      <c r="D4475" s="17"/>
      <c r="K4475" s="20">
        <v>41140.400000000001</v>
      </c>
      <c r="L4475" s="20"/>
      <c r="M4475" s="20"/>
      <c r="N4475" s="20"/>
    </row>
    <row r="4476" spans="1:14" x14ac:dyDescent="0.2">
      <c r="A4476" s="17">
        <v>49186.02</v>
      </c>
      <c r="B4476" s="17"/>
      <c r="C4476" s="17"/>
      <c r="D4476" s="17"/>
      <c r="K4476" s="20">
        <v>51761.45</v>
      </c>
      <c r="L4476" s="20"/>
      <c r="M4476" s="20"/>
      <c r="N4476" s="20"/>
    </row>
    <row r="4477" spans="1:14" x14ac:dyDescent="0.2">
      <c r="A4477" s="17">
        <v>61388.54</v>
      </c>
      <c r="B4477" s="17"/>
      <c r="C4477" s="17"/>
      <c r="D4477" s="17"/>
      <c r="K4477" s="20">
        <v>50342.43</v>
      </c>
      <c r="L4477" s="20"/>
      <c r="M4477" s="20"/>
      <c r="N4477" s="20"/>
    </row>
    <row r="4478" spans="1:14" x14ac:dyDescent="0.2">
      <c r="A4478" s="17">
        <v>58923.839999999997</v>
      </c>
      <c r="B4478" s="17"/>
      <c r="C4478" s="17"/>
      <c r="D4478" s="17"/>
      <c r="K4478" s="20">
        <v>44441.39</v>
      </c>
      <c r="L4478" s="20"/>
      <c r="M4478" s="20"/>
      <c r="N4478" s="20"/>
    </row>
    <row r="4479" spans="1:14" x14ac:dyDescent="0.2">
      <c r="A4479" s="17">
        <v>70843.399999999994</v>
      </c>
      <c r="B4479" s="17"/>
      <c r="C4479" s="17"/>
      <c r="D4479" s="17"/>
      <c r="K4479" s="20">
        <v>60248.54</v>
      </c>
      <c r="L4479" s="20"/>
      <c r="M4479" s="20"/>
      <c r="N4479" s="20"/>
    </row>
    <row r="4480" spans="1:14" x14ac:dyDescent="0.2">
      <c r="A4480" s="17">
        <v>96062.07</v>
      </c>
      <c r="B4480" s="17"/>
      <c r="C4480" s="17"/>
      <c r="D4480" s="17"/>
      <c r="K4480" s="20">
        <v>38453.370000000003</v>
      </c>
      <c r="L4480" s="20"/>
      <c r="M4480" s="20"/>
      <c r="N4480" s="20"/>
    </row>
    <row r="4481" spans="1:14" x14ac:dyDescent="0.2">
      <c r="A4481" s="17">
        <v>102954.8</v>
      </c>
      <c r="B4481" s="17"/>
      <c r="C4481" s="17"/>
      <c r="D4481" s="17"/>
      <c r="K4481" s="20">
        <v>38395.69</v>
      </c>
      <c r="L4481" s="20"/>
      <c r="M4481" s="20"/>
      <c r="N4481" s="20"/>
    </row>
    <row r="4482" spans="1:14" x14ac:dyDescent="0.2">
      <c r="A4482" s="17">
        <v>107306.9</v>
      </c>
      <c r="B4482" s="17"/>
      <c r="C4482" s="17"/>
      <c r="D4482" s="17"/>
      <c r="K4482" s="20">
        <v>37578.22</v>
      </c>
      <c r="L4482" s="20"/>
      <c r="M4482" s="20"/>
      <c r="N4482" s="20"/>
    </row>
    <row r="4483" spans="1:14" x14ac:dyDescent="0.2">
      <c r="A4483" s="17">
        <v>52030.41</v>
      </c>
      <c r="B4483" s="17"/>
      <c r="C4483" s="17"/>
      <c r="D4483" s="17"/>
      <c r="K4483" s="20">
        <v>44906.44</v>
      </c>
      <c r="L4483" s="20"/>
      <c r="M4483" s="20"/>
      <c r="N4483" s="20"/>
    </row>
    <row r="4484" spans="1:14" x14ac:dyDescent="0.2">
      <c r="A4484" s="17">
        <v>62123.86</v>
      </c>
      <c r="B4484" s="17"/>
      <c r="C4484" s="17"/>
      <c r="D4484" s="17"/>
      <c r="K4484" s="20">
        <v>33202.39</v>
      </c>
      <c r="L4484" s="20"/>
      <c r="M4484" s="20"/>
      <c r="N4484" s="20"/>
    </row>
    <row r="4485" spans="1:14" x14ac:dyDescent="0.2">
      <c r="A4485" s="17">
        <v>47729.2</v>
      </c>
      <c r="B4485" s="17"/>
      <c r="C4485" s="17"/>
      <c r="D4485" s="17"/>
      <c r="K4485" s="20">
        <v>44947.02</v>
      </c>
      <c r="L4485" s="20"/>
      <c r="M4485" s="20"/>
      <c r="N4485" s="20"/>
    </row>
    <row r="4486" spans="1:14" x14ac:dyDescent="0.2">
      <c r="A4486" s="17">
        <v>57266.19</v>
      </c>
      <c r="B4486" s="17"/>
      <c r="C4486" s="17"/>
      <c r="D4486" s="17"/>
      <c r="K4486" s="20">
        <v>44644.72</v>
      </c>
      <c r="L4486" s="20"/>
      <c r="M4486" s="20"/>
      <c r="N4486" s="20"/>
    </row>
    <row r="4487" spans="1:14" x14ac:dyDescent="0.2">
      <c r="A4487" s="17">
        <v>55351.1</v>
      </c>
      <c r="B4487" s="17"/>
      <c r="C4487" s="17"/>
      <c r="D4487" s="17"/>
      <c r="K4487" s="20">
        <v>40311.64</v>
      </c>
      <c r="L4487" s="20"/>
      <c r="M4487" s="20"/>
      <c r="N4487" s="20"/>
    </row>
    <row r="4488" spans="1:14" x14ac:dyDescent="0.2">
      <c r="A4488" s="17">
        <v>68094.929999999993</v>
      </c>
      <c r="B4488" s="17"/>
      <c r="C4488" s="17"/>
      <c r="D4488" s="17"/>
      <c r="K4488" s="20">
        <v>44555.79</v>
      </c>
      <c r="L4488" s="20"/>
      <c r="M4488" s="20"/>
      <c r="N4488" s="20"/>
    </row>
    <row r="4489" spans="1:14" x14ac:dyDescent="0.2">
      <c r="A4489" s="17">
        <v>39885.279999999999</v>
      </c>
      <c r="B4489" s="17"/>
      <c r="C4489" s="17"/>
      <c r="D4489" s="17"/>
      <c r="K4489" s="20">
        <v>37304.6</v>
      </c>
      <c r="L4489" s="20"/>
      <c r="M4489" s="20"/>
      <c r="N4489" s="20"/>
    </row>
    <row r="4490" spans="1:14" x14ac:dyDescent="0.2">
      <c r="A4490" s="17">
        <v>79309.649999999994</v>
      </c>
      <c r="B4490" s="17"/>
      <c r="C4490" s="17"/>
      <c r="D4490" s="17"/>
      <c r="K4490" s="20">
        <v>56510.75</v>
      </c>
      <c r="L4490" s="20"/>
      <c r="M4490" s="20"/>
      <c r="N4490" s="20"/>
    </row>
    <row r="4491" spans="1:14" x14ac:dyDescent="0.2">
      <c r="A4491" s="17">
        <v>63629.78</v>
      </c>
      <c r="B4491" s="17"/>
      <c r="C4491" s="17"/>
      <c r="D4491" s="17"/>
      <c r="K4491" s="20">
        <v>46247.519999999997</v>
      </c>
      <c r="L4491" s="20"/>
      <c r="M4491" s="20"/>
      <c r="N4491" s="20"/>
    </row>
    <row r="4492" spans="1:14" x14ac:dyDescent="0.2">
      <c r="A4492" s="17">
        <v>67365.289999999994</v>
      </c>
      <c r="B4492" s="17"/>
      <c r="C4492" s="17"/>
      <c r="D4492" s="17"/>
      <c r="K4492" s="20">
        <v>38630.76</v>
      </c>
      <c r="L4492" s="20"/>
      <c r="M4492" s="20"/>
      <c r="N4492" s="20"/>
    </row>
    <row r="4493" spans="1:14" x14ac:dyDescent="0.2">
      <c r="A4493" s="17">
        <v>44219.27</v>
      </c>
      <c r="B4493" s="17"/>
      <c r="C4493" s="17"/>
      <c r="D4493" s="17"/>
      <c r="K4493" s="20">
        <v>27645.03</v>
      </c>
      <c r="L4493" s="20"/>
      <c r="M4493" s="20"/>
      <c r="N4493" s="20"/>
    </row>
    <row r="4494" spans="1:14" x14ac:dyDescent="0.2">
      <c r="A4494" s="17">
        <v>97052.4</v>
      </c>
      <c r="B4494" s="17"/>
      <c r="C4494" s="17"/>
      <c r="D4494" s="17"/>
      <c r="K4494" s="20">
        <v>42771</v>
      </c>
      <c r="L4494" s="20"/>
      <c r="M4494" s="20"/>
      <c r="N4494" s="20"/>
    </row>
    <row r="4495" spans="1:14" x14ac:dyDescent="0.2">
      <c r="A4495" s="17">
        <v>58216.17</v>
      </c>
      <c r="B4495" s="17"/>
      <c r="C4495" s="17"/>
      <c r="D4495" s="17"/>
      <c r="K4495" s="20">
        <v>38800.46</v>
      </c>
      <c r="L4495" s="20"/>
      <c r="M4495" s="20"/>
      <c r="N4495" s="20"/>
    </row>
    <row r="4496" spans="1:14" x14ac:dyDescent="0.2">
      <c r="A4496" s="17">
        <v>27242.47</v>
      </c>
      <c r="B4496" s="17"/>
      <c r="C4496" s="17"/>
      <c r="D4496" s="17"/>
      <c r="K4496" s="20">
        <v>34129.32</v>
      </c>
      <c r="L4496" s="20"/>
      <c r="M4496" s="20"/>
      <c r="N4496" s="20"/>
    </row>
    <row r="4497" spans="1:14" x14ac:dyDescent="0.2">
      <c r="A4497" s="17">
        <v>46345.26</v>
      </c>
      <c r="B4497" s="17"/>
      <c r="C4497" s="17"/>
      <c r="D4497" s="17"/>
      <c r="K4497" s="20">
        <v>41286.03</v>
      </c>
      <c r="L4497" s="20"/>
      <c r="M4497" s="20"/>
      <c r="N4497" s="20"/>
    </row>
    <row r="4498" spans="1:14" x14ac:dyDescent="0.2">
      <c r="A4498" s="17">
        <v>54976.89</v>
      </c>
      <c r="B4498" s="17"/>
      <c r="C4498" s="17"/>
      <c r="D4498" s="17"/>
      <c r="K4498" s="20">
        <v>43486.45</v>
      </c>
      <c r="L4498" s="20"/>
      <c r="M4498" s="20"/>
      <c r="N4498" s="20"/>
    </row>
    <row r="4499" spans="1:14" x14ac:dyDescent="0.2">
      <c r="A4499" s="17">
        <v>63854.06</v>
      </c>
      <c r="B4499" s="17"/>
      <c r="C4499" s="17"/>
      <c r="D4499" s="17"/>
      <c r="K4499" s="20">
        <v>65756.45</v>
      </c>
      <c r="L4499" s="20"/>
      <c r="M4499" s="20"/>
      <c r="N4499" s="20"/>
    </row>
    <row r="4500" spans="1:14" x14ac:dyDescent="0.2">
      <c r="A4500" s="17">
        <v>68561.03</v>
      </c>
      <c r="B4500" s="17"/>
      <c r="C4500" s="17"/>
      <c r="D4500" s="17"/>
      <c r="K4500" s="20">
        <v>39614.120000000003</v>
      </c>
      <c r="L4500" s="20"/>
      <c r="M4500" s="20"/>
      <c r="N4500" s="20"/>
    </row>
    <row r="4501" spans="1:14" x14ac:dyDescent="0.2">
      <c r="A4501" s="17">
        <v>49653.37</v>
      </c>
      <c r="B4501" s="17"/>
      <c r="C4501" s="17"/>
      <c r="D4501" s="17"/>
      <c r="K4501" s="20">
        <v>45293.19</v>
      </c>
      <c r="L4501" s="20"/>
      <c r="M4501" s="20"/>
      <c r="N4501" s="20"/>
    </row>
    <row r="4502" spans="1:14" x14ac:dyDescent="0.2">
      <c r="A4502" s="17">
        <v>62012.71</v>
      </c>
      <c r="B4502" s="17"/>
      <c r="C4502" s="17"/>
      <c r="D4502" s="17"/>
      <c r="K4502" s="20">
        <v>46191.23</v>
      </c>
      <c r="L4502" s="20"/>
      <c r="M4502" s="20"/>
      <c r="N4502" s="20"/>
    </row>
    <row r="4503" spans="1:14" x14ac:dyDescent="0.2">
      <c r="A4503" s="17">
        <v>23949.24</v>
      </c>
      <c r="B4503" s="17"/>
      <c r="C4503" s="17"/>
      <c r="D4503" s="17"/>
      <c r="K4503" s="20">
        <v>30366.47</v>
      </c>
      <c r="L4503" s="20"/>
      <c r="M4503" s="20"/>
      <c r="N4503" s="20"/>
    </row>
    <row r="4504" spans="1:14" x14ac:dyDescent="0.2">
      <c r="A4504" s="17">
        <v>104707.5</v>
      </c>
      <c r="B4504" s="17"/>
      <c r="C4504" s="17"/>
      <c r="D4504" s="17"/>
      <c r="K4504" s="20">
        <v>50600.75</v>
      </c>
      <c r="L4504" s="20"/>
      <c r="M4504" s="20"/>
      <c r="N4504" s="20"/>
    </row>
    <row r="4505" spans="1:14" x14ac:dyDescent="0.2">
      <c r="A4505" s="17">
        <v>33997.300000000003</v>
      </c>
      <c r="B4505" s="17"/>
      <c r="C4505" s="17"/>
      <c r="D4505" s="17"/>
      <c r="K4505" s="20">
        <v>41224.1</v>
      </c>
      <c r="L4505" s="20"/>
      <c r="M4505" s="20"/>
      <c r="N4505" s="20"/>
    </row>
    <row r="4506" spans="1:14" x14ac:dyDescent="0.2">
      <c r="A4506" s="17">
        <v>49304.01</v>
      </c>
      <c r="B4506" s="17"/>
      <c r="C4506" s="17"/>
      <c r="D4506" s="17"/>
      <c r="K4506" s="20">
        <v>33106.480000000003</v>
      </c>
      <c r="L4506" s="20"/>
      <c r="M4506" s="20"/>
      <c r="N4506" s="20"/>
    </row>
    <row r="4507" spans="1:14" x14ac:dyDescent="0.2">
      <c r="A4507" s="17">
        <v>60452.79</v>
      </c>
      <c r="B4507" s="17"/>
      <c r="C4507" s="17"/>
      <c r="D4507" s="17"/>
      <c r="K4507" s="20">
        <v>29097.1</v>
      </c>
      <c r="L4507" s="20"/>
      <c r="M4507" s="20"/>
      <c r="N4507" s="20"/>
    </row>
    <row r="4508" spans="1:14" x14ac:dyDescent="0.2">
      <c r="A4508" s="17">
        <v>128110.7</v>
      </c>
      <c r="B4508" s="17"/>
      <c r="C4508" s="17"/>
      <c r="D4508" s="17"/>
      <c r="K4508" s="20">
        <v>31854.92</v>
      </c>
      <c r="L4508" s="20"/>
      <c r="M4508" s="20"/>
      <c r="N4508" s="20"/>
    </row>
    <row r="4509" spans="1:14" x14ac:dyDescent="0.2">
      <c r="A4509" s="17">
        <v>65204.2</v>
      </c>
      <c r="B4509" s="17"/>
      <c r="C4509" s="17"/>
      <c r="D4509" s="17"/>
      <c r="K4509" s="20">
        <v>34757.910000000003</v>
      </c>
      <c r="L4509" s="20"/>
      <c r="M4509" s="20"/>
      <c r="N4509" s="20"/>
    </row>
    <row r="4510" spans="1:14" x14ac:dyDescent="0.2">
      <c r="A4510" s="17">
        <v>44991.96</v>
      </c>
      <c r="B4510" s="17"/>
      <c r="C4510" s="17"/>
      <c r="D4510" s="17"/>
      <c r="K4510" s="20">
        <v>55867.32</v>
      </c>
      <c r="L4510" s="20"/>
      <c r="M4510" s="20"/>
      <c r="N4510" s="20"/>
    </row>
    <row r="4511" spans="1:14" x14ac:dyDescent="0.2">
      <c r="A4511" s="17">
        <v>60970.559999999998</v>
      </c>
      <c r="B4511" s="17"/>
      <c r="C4511" s="17"/>
      <c r="D4511" s="17"/>
      <c r="K4511" s="20">
        <v>28669.23</v>
      </c>
      <c r="L4511" s="20"/>
      <c r="M4511" s="20"/>
      <c r="N4511" s="20"/>
    </row>
    <row r="4512" spans="1:14" x14ac:dyDescent="0.2">
      <c r="A4512" s="17">
        <v>61046.13</v>
      </c>
      <c r="B4512" s="17"/>
      <c r="C4512" s="17"/>
      <c r="D4512" s="17"/>
      <c r="K4512" s="20">
        <v>39291.5</v>
      </c>
      <c r="L4512" s="20"/>
      <c r="M4512" s="20"/>
      <c r="N4512" s="20"/>
    </row>
    <row r="4513" spans="1:14" x14ac:dyDescent="0.2">
      <c r="A4513" s="17">
        <v>63815.24</v>
      </c>
      <c r="B4513" s="17"/>
      <c r="C4513" s="17"/>
      <c r="D4513" s="17"/>
      <c r="K4513" s="20">
        <v>26825</v>
      </c>
      <c r="L4513" s="20"/>
      <c r="M4513" s="20"/>
      <c r="N4513" s="20"/>
    </row>
    <row r="4514" spans="1:14" x14ac:dyDescent="0.2">
      <c r="A4514" s="17">
        <v>66681.509999999995</v>
      </c>
      <c r="B4514" s="17"/>
      <c r="C4514" s="17"/>
      <c r="D4514" s="17"/>
      <c r="K4514" s="20">
        <v>33634.85</v>
      </c>
      <c r="L4514" s="20"/>
      <c r="M4514" s="20"/>
      <c r="N4514" s="20"/>
    </row>
    <row r="4515" spans="1:14" x14ac:dyDescent="0.2">
      <c r="A4515" s="17">
        <v>71054.23</v>
      </c>
      <c r="B4515" s="17"/>
      <c r="C4515" s="17"/>
      <c r="D4515" s="17"/>
      <c r="K4515" s="20">
        <v>31865.16</v>
      </c>
      <c r="L4515" s="20"/>
      <c r="M4515" s="20"/>
      <c r="N4515" s="20"/>
    </row>
    <row r="4516" spans="1:14" x14ac:dyDescent="0.2">
      <c r="A4516" s="17">
        <v>44497.13</v>
      </c>
      <c r="B4516" s="17"/>
      <c r="C4516" s="17"/>
      <c r="D4516" s="17"/>
      <c r="K4516" s="20">
        <v>32249.759999999998</v>
      </c>
      <c r="L4516" s="20"/>
      <c r="M4516" s="20"/>
      <c r="N4516" s="20"/>
    </row>
    <row r="4517" spans="1:14" x14ac:dyDescent="0.2">
      <c r="A4517" s="17">
        <v>45381.91</v>
      </c>
      <c r="B4517" s="17"/>
      <c r="C4517" s="17"/>
      <c r="D4517" s="17"/>
      <c r="K4517" s="20">
        <v>31417.02</v>
      </c>
      <c r="L4517" s="20"/>
      <c r="M4517" s="20"/>
      <c r="N4517" s="20"/>
    </row>
    <row r="4518" spans="1:14" x14ac:dyDescent="0.2">
      <c r="A4518" s="17">
        <v>51073.81</v>
      </c>
      <c r="B4518" s="17"/>
      <c r="C4518" s="17"/>
      <c r="D4518" s="17"/>
      <c r="K4518" s="20">
        <v>45637.49</v>
      </c>
      <c r="L4518" s="20"/>
      <c r="M4518" s="20"/>
      <c r="N4518" s="20"/>
    </row>
    <row r="4519" spans="1:14" x14ac:dyDescent="0.2">
      <c r="A4519" s="17">
        <v>42810.75</v>
      </c>
      <c r="B4519" s="17"/>
      <c r="C4519" s="17"/>
      <c r="D4519" s="17"/>
      <c r="K4519" s="20">
        <v>10844.93</v>
      </c>
      <c r="L4519" s="20"/>
      <c r="M4519" s="20"/>
      <c r="N4519" s="20"/>
    </row>
    <row r="4520" spans="1:14" x14ac:dyDescent="0.2">
      <c r="A4520" s="17">
        <v>31999.81</v>
      </c>
      <c r="B4520" s="17"/>
      <c r="C4520" s="17"/>
      <c r="D4520" s="17"/>
      <c r="K4520" s="20">
        <v>41407.94</v>
      </c>
      <c r="L4520" s="20"/>
      <c r="M4520" s="20"/>
      <c r="N4520" s="20"/>
    </row>
    <row r="4521" spans="1:14" x14ac:dyDescent="0.2">
      <c r="A4521" s="17">
        <v>64614</v>
      </c>
      <c r="B4521" s="17"/>
      <c r="C4521" s="17"/>
      <c r="D4521" s="17"/>
      <c r="K4521" s="20">
        <v>38033.67</v>
      </c>
      <c r="L4521" s="20"/>
      <c r="M4521" s="20"/>
      <c r="N4521" s="20"/>
    </row>
    <row r="4522" spans="1:14" x14ac:dyDescent="0.2">
      <c r="A4522" s="17">
        <v>54114.78</v>
      </c>
      <c r="B4522" s="17"/>
      <c r="C4522" s="17"/>
      <c r="D4522" s="17"/>
      <c r="K4522" s="20">
        <v>50228.04</v>
      </c>
      <c r="L4522" s="20"/>
      <c r="M4522" s="20"/>
      <c r="N4522" s="20"/>
    </row>
    <row r="4523" spans="1:14" x14ac:dyDescent="0.2">
      <c r="A4523" s="17">
        <v>36813.040000000001</v>
      </c>
      <c r="B4523" s="17"/>
      <c r="C4523" s="17"/>
      <c r="D4523" s="17"/>
      <c r="K4523" s="20">
        <v>18852.689999999999</v>
      </c>
      <c r="L4523" s="20"/>
      <c r="M4523" s="20"/>
      <c r="N4523" s="20"/>
    </row>
    <row r="4524" spans="1:14" x14ac:dyDescent="0.2">
      <c r="A4524" s="17">
        <v>43428.44</v>
      </c>
      <c r="B4524" s="17"/>
      <c r="C4524" s="17"/>
      <c r="D4524" s="17"/>
      <c r="K4524" s="20">
        <v>44225.63</v>
      </c>
      <c r="L4524" s="20"/>
      <c r="M4524" s="20"/>
      <c r="N4524" s="20"/>
    </row>
    <row r="4525" spans="1:14" x14ac:dyDescent="0.2">
      <c r="A4525" s="17">
        <v>51784.639999999999</v>
      </c>
      <c r="B4525" s="17"/>
      <c r="C4525" s="17"/>
      <c r="D4525" s="17"/>
      <c r="K4525" s="20">
        <v>23545.88</v>
      </c>
      <c r="L4525" s="20"/>
      <c r="M4525" s="20"/>
      <c r="N4525" s="20"/>
    </row>
    <row r="4526" spans="1:14" x14ac:dyDescent="0.2">
      <c r="A4526" s="17">
        <v>75017.789999999994</v>
      </c>
      <c r="B4526" s="17"/>
      <c r="C4526" s="17"/>
      <c r="D4526" s="17"/>
      <c r="K4526" s="20">
        <v>59343.44</v>
      </c>
      <c r="L4526" s="20"/>
      <c r="M4526" s="20"/>
      <c r="N4526" s="20"/>
    </row>
    <row r="4527" spans="1:14" x14ac:dyDescent="0.2">
      <c r="A4527" s="17">
        <v>41447.19</v>
      </c>
      <c r="B4527" s="17"/>
      <c r="C4527" s="17"/>
      <c r="D4527" s="17"/>
      <c r="K4527" s="20">
        <v>34168.550000000003</v>
      </c>
      <c r="L4527" s="20"/>
      <c r="M4527" s="20"/>
      <c r="N4527" s="20"/>
    </row>
    <row r="4528" spans="1:14" x14ac:dyDescent="0.2">
      <c r="A4528" s="17">
        <v>94612.82</v>
      </c>
      <c r="B4528" s="17"/>
      <c r="C4528" s="17"/>
      <c r="D4528" s="17"/>
      <c r="K4528" s="20">
        <v>46047.67</v>
      </c>
      <c r="L4528" s="20"/>
      <c r="M4528" s="20"/>
      <c r="N4528" s="20"/>
    </row>
    <row r="4529" spans="1:14" x14ac:dyDescent="0.2">
      <c r="A4529" s="17">
        <v>91098.52</v>
      </c>
      <c r="B4529" s="17"/>
      <c r="C4529" s="17"/>
      <c r="D4529" s="17"/>
      <c r="K4529" s="20">
        <v>47552.7</v>
      </c>
      <c r="L4529" s="20"/>
      <c r="M4529" s="20"/>
      <c r="N4529" s="20"/>
    </row>
    <row r="4530" spans="1:14" x14ac:dyDescent="0.2">
      <c r="A4530" s="17">
        <v>45663</v>
      </c>
      <c r="B4530" s="17"/>
      <c r="C4530" s="17"/>
      <c r="D4530" s="17"/>
      <c r="K4530" s="20">
        <v>25308.13</v>
      </c>
      <c r="L4530" s="20"/>
      <c r="M4530" s="20"/>
      <c r="N4530" s="20"/>
    </row>
    <row r="4531" spans="1:14" x14ac:dyDescent="0.2">
      <c r="A4531" s="17">
        <v>110905.9</v>
      </c>
      <c r="B4531" s="17"/>
      <c r="C4531" s="17"/>
      <c r="D4531" s="17"/>
      <c r="K4531" s="20">
        <v>39580.06</v>
      </c>
      <c r="L4531" s="20"/>
      <c r="M4531" s="20"/>
      <c r="N4531" s="20"/>
    </row>
    <row r="4532" spans="1:14" x14ac:dyDescent="0.2">
      <c r="A4532" s="17">
        <v>47501.69</v>
      </c>
      <c r="B4532" s="17"/>
      <c r="C4532" s="17"/>
      <c r="D4532" s="17"/>
      <c r="K4532" s="20">
        <v>59354.05</v>
      </c>
      <c r="L4532" s="20"/>
      <c r="M4532" s="20"/>
      <c r="N4532" s="20"/>
    </row>
    <row r="4533" spans="1:14" x14ac:dyDescent="0.2">
      <c r="A4533" s="17">
        <v>53400.72</v>
      </c>
      <c r="B4533" s="17"/>
      <c r="C4533" s="17"/>
      <c r="D4533" s="17"/>
      <c r="K4533" s="20">
        <v>57339.63</v>
      </c>
      <c r="L4533" s="20"/>
      <c r="M4533" s="20"/>
      <c r="N4533" s="20"/>
    </row>
    <row r="4534" spans="1:14" x14ac:dyDescent="0.2">
      <c r="A4534" s="17">
        <v>59113.26</v>
      </c>
      <c r="B4534" s="17"/>
      <c r="C4534" s="17"/>
      <c r="D4534" s="17"/>
      <c r="K4534" s="20">
        <v>32584.37</v>
      </c>
      <c r="L4534" s="20"/>
      <c r="M4534" s="20"/>
      <c r="N4534" s="20"/>
    </row>
    <row r="4535" spans="1:14" x14ac:dyDescent="0.2">
      <c r="A4535" s="17">
        <v>65024.72</v>
      </c>
      <c r="B4535" s="17"/>
      <c r="C4535" s="17"/>
      <c r="D4535" s="17"/>
      <c r="K4535" s="20">
        <v>49214.17</v>
      </c>
      <c r="L4535" s="20"/>
      <c r="M4535" s="20"/>
      <c r="N4535" s="20"/>
    </row>
    <row r="4536" spans="1:14" x14ac:dyDescent="0.2">
      <c r="A4536" s="17">
        <v>85773.32</v>
      </c>
      <c r="B4536" s="17"/>
      <c r="C4536" s="17"/>
      <c r="D4536" s="17"/>
      <c r="K4536" s="20">
        <v>39181</v>
      </c>
      <c r="L4536" s="20"/>
      <c r="M4536" s="20"/>
      <c r="N4536" s="20"/>
    </row>
    <row r="4537" spans="1:14" x14ac:dyDescent="0.2">
      <c r="A4537" s="17">
        <v>61347.3</v>
      </c>
      <c r="B4537" s="17"/>
      <c r="C4537" s="17"/>
      <c r="D4537" s="17"/>
      <c r="K4537" s="20">
        <v>33858.019999999997</v>
      </c>
      <c r="L4537" s="20"/>
      <c r="M4537" s="20"/>
      <c r="N4537" s="20"/>
    </row>
    <row r="4538" spans="1:14" x14ac:dyDescent="0.2">
      <c r="A4538" s="17">
        <v>65755.740000000005</v>
      </c>
      <c r="B4538" s="17"/>
      <c r="C4538" s="17"/>
      <c r="D4538" s="17"/>
      <c r="K4538" s="20">
        <v>39021.57</v>
      </c>
      <c r="L4538" s="20"/>
      <c r="M4538" s="20"/>
      <c r="N4538" s="20"/>
    </row>
    <row r="4539" spans="1:14" x14ac:dyDescent="0.2">
      <c r="A4539" s="17">
        <v>65746.789999999994</v>
      </c>
      <c r="B4539" s="17"/>
      <c r="C4539" s="17"/>
      <c r="D4539" s="17"/>
      <c r="K4539" s="20">
        <v>31444.09</v>
      </c>
      <c r="L4539" s="20"/>
      <c r="M4539" s="20"/>
      <c r="N4539" s="20"/>
    </row>
    <row r="4540" spans="1:14" x14ac:dyDescent="0.2">
      <c r="A4540" s="17">
        <v>73789.119999999995</v>
      </c>
      <c r="B4540" s="17"/>
      <c r="C4540" s="17"/>
      <c r="D4540" s="17"/>
      <c r="K4540" s="20">
        <v>59971.05</v>
      </c>
      <c r="L4540" s="20"/>
      <c r="M4540" s="20"/>
      <c r="N4540" s="20"/>
    </row>
    <row r="4541" spans="1:14" x14ac:dyDescent="0.2">
      <c r="A4541" s="17">
        <v>67324.11</v>
      </c>
      <c r="B4541" s="17"/>
      <c r="C4541" s="17"/>
      <c r="D4541" s="17"/>
      <c r="K4541" s="20">
        <v>39424.61</v>
      </c>
      <c r="L4541" s="20"/>
      <c r="M4541" s="20"/>
      <c r="N4541" s="20"/>
    </row>
    <row r="4542" spans="1:14" x14ac:dyDescent="0.2">
      <c r="A4542" s="17">
        <v>99330.52</v>
      </c>
      <c r="B4542" s="17"/>
      <c r="C4542" s="17"/>
      <c r="D4542" s="17"/>
      <c r="K4542" s="20">
        <v>43209.94</v>
      </c>
      <c r="L4542" s="20"/>
      <c r="M4542" s="20"/>
      <c r="N4542" s="20"/>
    </row>
    <row r="4543" spans="1:14" x14ac:dyDescent="0.2">
      <c r="A4543" s="17">
        <v>87001.01</v>
      </c>
      <c r="B4543" s="17"/>
      <c r="C4543" s="17"/>
      <c r="D4543" s="17"/>
      <c r="K4543" s="20">
        <v>41690.68</v>
      </c>
      <c r="L4543" s="20"/>
      <c r="M4543" s="20"/>
      <c r="N4543" s="20"/>
    </row>
    <row r="4544" spans="1:14" x14ac:dyDescent="0.2">
      <c r="A4544" s="17">
        <v>80375.179999999993</v>
      </c>
      <c r="B4544" s="17"/>
      <c r="C4544" s="17"/>
      <c r="D4544" s="17"/>
      <c r="K4544" s="20">
        <v>41937.83</v>
      </c>
      <c r="L4544" s="20"/>
      <c r="M4544" s="20"/>
      <c r="N4544" s="20"/>
    </row>
    <row r="4545" spans="1:14" x14ac:dyDescent="0.2">
      <c r="A4545" s="17">
        <v>44856.71</v>
      </c>
      <c r="B4545" s="17"/>
      <c r="C4545" s="17"/>
      <c r="D4545" s="17"/>
      <c r="K4545" s="20">
        <v>38969.879999999997</v>
      </c>
      <c r="L4545" s="20"/>
      <c r="M4545" s="20"/>
      <c r="N4545" s="20"/>
    </row>
    <row r="4546" spans="1:14" x14ac:dyDescent="0.2">
      <c r="A4546" s="17">
        <v>58209.95</v>
      </c>
      <c r="B4546" s="17"/>
      <c r="C4546" s="17"/>
      <c r="D4546" s="17"/>
      <c r="K4546" s="20">
        <v>39085</v>
      </c>
      <c r="L4546" s="20"/>
      <c r="M4546" s="20"/>
      <c r="N4546" s="20"/>
    </row>
    <row r="4547" spans="1:14" x14ac:dyDescent="0.2">
      <c r="A4547" s="17">
        <v>58448.86</v>
      </c>
      <c r="B4547" s="17"/>
      <c r="C4547" s="17"/>
      <c r="D4547" s="17"/>
      <c r="K4547" s="20">
        <v>47094.73</v>
      </c>
      <c r="L4547" s="20"/>
      <c r="M4547" s="20"/>
      <c r="N4547" s="20"/>
    </row>
    <row r="4548" spans="1:14" x14ac:dyDescent="0.2">
      <c r="A4548" s="17">
        <v>39927.129999999997</v>
      </c>
      <c r="B4548" s="17"/>
      <c r="C4548" s="17"/>
      <c r="D4548" s="17"/>
      <c r="K4548" s="20">
        <v>66031.02</v>
      </c>
      <c r="L4548" s="20"/>
      <c r="M4548" s="20"/>
      <c r="N4548" s="20"/>
    </row>
    <row r="4549" spans="1:14" x14ac:dyDescent="0.2">
      <c r="A4549" s="17">
        <v>44617.03</v>
      </c>
      <c r="B4549" s="17"/>
      <c r="C4549" s="17"/>
      <c r="D4549" s="17"/>
      <c r="K4549" s="20">
        <v>35466.85</v>
      </c>
      <c r="L4549" s="20"/>
      <c r="M4549" s="20"/>
      <c r="N4549" s="20"/>
    </row>
    <row r="4550" spans="1:14" x14ac:dyDescent="0.2">
      <c r="A4550" s="17">
        <v>45477.33</v>
      </c>
      <c r="B4550" s="17"/>
      <c r="C4550" s="17"/>
      <c r="D4550" s="17"/>
      <c r="K4550" s="20">
        <v>46020.28</v>
      </c>
      <c r="L4550" s="20"/>
      <c r="M4550" s="20"/>
      <c r="N4550" s="20"/>
    </row>
    <row r="4551" spans="1:14" x14ac:dyDescent="0.2">
      <c r="A4551" s="17">
        <v>104433.1</v>
      </c>
      <c r="B4551" s="17"/>
      <c r="C4551" s="17"/>
      <c r="D4551" s="17"/>
      <c r="K4551" s="20">
        <v>30751.75</v>
      </c>
      <c r="L4551" s="20"/>
      <c r="M4551" s="20"/>
      <c r="N4551" s="20"/>
    </row>
    <row r="4552" spans="1:14" x14ac:dyDescent="0.2">
      <c r="A4552" s="17">
        <v>77651.88</v>
      </c>
      <c r="B4552" s="17"/>
      <c r="C4552" s="17"/>
      <c r="D4552" s="17"/>
      <c r="K4552" s="20">
        <v>48499.87</v>
      </c>
      <c r="L4552" s="20"/>
      <c r="M4552" s="20"/>
      <c r="N4552" s="20"/>
    </row>
    <row r="4553" spans="1:14" x14ac:dyDescent="0.2">
      <c r="A4553" s="17">
        <v>98024.51</v>
      </c>
      <c r="B4553" s="17"/>
      <c r="C4553" s="17"/>
      <c r="D4553" s="17"/>
      <c r="K4553" s="20">
        <v>42877.33</v>
      </c>
      <c r="L4553" s="20"/>
      <c r="M4553" s="20"/>
      <c r="N4553" s="20"/>
    </row>
    <row r="4554" spans="1:14" x14ac:dyDescent="0.2">
      <c r="A4554" s="17">
        <v>57186.96</v>
      </c>
      <c r="B4554" s="17"/>
      <c r="C4554" s="17"/>
      <c r="D4554" s="17"/>
      <c r="K4554" s="20">
        <v>35429.5</v>
      </c>
      <c r="L4554" s="20"/>
      <c r="M4554" s="20"/>
      <c r="N4554" s="20"/>
    </row>
    <row r="4555" spans="1:14" x14ac:dyDescent="0.2">
      <c r="A4555" s="17">
        <v>66083.990000000005</v>
      </c>
      <c r="B4555" s="17"/>
      <c r="C4555" s="17"/>
      <c r="D4555" s="17"/>
      <c r="K4555" s="20">
        <v>35165.61</v>
      </c>
      <c r="L4555" s="20"/>
      <c r="M4555" s="20"/>
      <c r="N4555" s="20"/>
    </row>
    <row r="4556" spans="1:14" x14ac:dyDescent="0.2">
      <c r="A4556" s="17">
        <v>79892.37</v>
      </c>
      <c r="B4556" s="17"/>
      <c r="C4556" s="17"/>
      <c r="D4556" s="17"/>
      <c r="K4556" s="20">
        <v>47697.75</v>
      </c>
      <c r="L4556" s="20"/>
      <c r="M4556" s="20"/>
      <c r="N4556" s="20"/>
    </row>
    <row r="4557" spans="1:14" x14ac:dyDescent="0.2">
      <c r="A4557" s="17">
        <v>76536.77</v>
      </c>
      <c r="B4557" s="17"/>
      <c r="C4557" s="17"/>
      <c r="D4557" s="17"/>
      <c r="K4557" s="20">
        <v>33231.410000000003</v>
      </c>
      <c r="L4557" s="20"/>
      <c r="M4557" s="20"/>
      <c r="N4557" s="20"/>
    </row>
    <row r="4558" spans="1:14" x14ac:dyDescent="0.2">
      <c r="A4558" s="17">
        <v>84686.399999999994</v>
      </c>
      <c r="B4558" s="17"/>
      <c r="C4558" s="17"/>
      <c r="D4558" s="17"/>
      <c r="K4558" s="20">
        <v>38710.559999999998</v>
      </c>
      <c r="L4558" s="20"/>
      <c r="M4558" s="20"/>
      <c r="N4558" s="20"/>
    </row>
    <row r="4559" spans="1:14" x14ac:dyDescent="0.2">
      <c r="A4559" s="17">
        <v>135455.1</v>
      </c>
      <c r="B4559" s="17"/>
      <c r="C4559" s="17"/>
      <c r="D4559" s="17"/>
      <c r="K4559" s="20">
        <v>40368.76</v>
      </c>
      <c r="L4559" s="20"/>
      <c r="M4559" s="20"/>
      <c r="N4559" s="20"/>
    </row>
    <row r="4560" spans="1:14" x14ac:dyDescent="0.2">
      <c r="A4560" s="17">
        <v>100112.4</v>
      </c>
      <c r="B4560" s="17"/>
      <c r="C4560" s="17"/>
      <c r="D4560" s="17"/>
      <c r="K4560" s="20">
        <v>34714.46</v>
      </c>
      <c r="L4560" s="20"/>
      <c r="M4560" s="20"/>
      <c r="N4560" s="20"/>
    </row>
    <row r="4561" spans="1:14" x14ac:dyDescent="0.2">
      <c r="A4561" s="17">
        <v>63360.4</v>
      </c>
      <c r="B4561" s="17"/>
      <c r="C4561" s="17"/>
      <c r="D4561" s="17"/>
      <c r="K4561" s="20">
        <v>45438.36</v>
      </c>
      <c r="L4561" s="20"/>
      <c r="M4561" s="20"/>
      <c r="N4561" s="20"/>
    </row>
    <row r="4562" spans="1:14" x14ac:dyDescent="0.2">
      <c r="A4562" s="17">
        <v>50029.279999999999</v>
      </c>
      <c r="B4562" s="17"/>
      <c r="C4562" s="17"/>
      <c r="D4562" s="17"/>
      <c r="K4562" s="20">
        <v>36078.959999999999</v>
      </c>
      <c r="L4562" s="20"/>
      <c r="M4562" s="20"/>
      <c r="N4562" s="20"/>
    </row>
    <row r="4563" spans="1:14" x14ac:dyDescent="0.2">
      <c r="A4563" s="17">
        <v>96440.29</v>
      </c>
      <c r="B4563" s="17"/>
      <c r="C4563" s="17"/>
      <c r="D4563" s="17"/>
      <c r="K4563" s="20">
        <v>30321.99</v>
      </c>
      <c r="L4563" s="20"/>
      <c r="M4563" s="20"/>
      <c r="N4563" s="20"/>
    </row>
    <row r="4564" spans="1:14" x14ac:dyDescent="0.2">
      <c r="A4564" s="17">
        <v>74703</v>
      </c>
      <c r="B4564" s="17"/>
      <c r="C4564" s="17"/>
      <c r="D4564" s="17"/>
      <c r="K4564" s="20">
        <v>34128.080000000002</v>
      </c>
      <c r="L4564" s="20"/>
      <c r="M4564" s="20"/>
      <c r="N4564" s="20"/>
    </row>
    <row r="4565" spans="1:14" x14ac:dyDescent="0.2">
      <c r="A4565" s="17">
        <v>32059.42</v>
      </c>
      <c r="B4565" s="17"/>
      <c r="C4565" s="17"/>
      <c r="D4565" s="17"/>
      <c r="K4565" s="20">
        <v>39351.25</v>
      </c>
      <c r="L4565" s="20"/>
      <c r="M4565" s="20"/>
      <c r="N4565" s="20"/>
    </row>
    <row r="4566" spans="1:14" x14ac:dyDescent="0.2">
      <c r="A4566" s="17">
        <v>98617.51</v>
      </c>
      <c r="B4566" s="17"/>
      <c r="C4566" s="17"/>
      <c r="D4566" s="17"/>
      <c r="K4566" s="20">
        <v>25546.29</v>
      </c>
      <c r="L4566" s="20"/>
      <c r="M4566" s="20"/>
      <c r="N4566" s="20"/>
    </row>
    <row r="4567" spans="1:14" x14ac:dyDescent="0.2">
      <c r="A4567" s="17">
        <v>58662.73</v>
      </c>
      <c r="B4567" s="17"/>
      <c r="C4567" s="17"/>
      <c r="D4567" s="17"/>
      <c r="K4567" s="20">
        <v>40298.76</v>
      </c>
      <c r="L4567" s="20"/>
      <c r="M4567" s="20"/>
      <c r="N4567" s="20"/>
    </row>
    <row r="4568" spans="1:14" x14ac:dyDescent="0.2">
      <c r="A4568" s="17">
        <v>40302.53</v>
      </c>
      <c r="B4568" s="17"/>
      <c r="C4568" s="17"/>
      <c r="D4568" s="17"/>
      <c r="K4568" s="20">
        <v>42854.14</v>
      </c>
      <c r="L4568" s="20"/>
      <c r="M4568" s="20"/>
      <c r="N4568" s="20"/>
    </row>
    <row r="4569" spans="1:14" x14ac:dyDescent="0.2">
      <c r="A4569" s="17">
        <v>67469.73</v>
      </c>
      <c r="B4569" s="17"/>
      <c r="C4569" s="17"/>
      <c r="D4569" s="17"/>
      <c r="K4569" s="20">
        <v>45284.78</v>
      </c>
      <c r="L4569" s="20"/>
      <c r="M4569" s="20"/>
      <c r="N4569" s="20"/>
    </row>
    <row r="4570" spans="1:14" x14ac:dyDescent="0.2">
      <c r="A4570" s="17">
        <v>35345.839999999997</v>
      </c>
      <c r="B4570" s="17"/>
      <c r="C4570" s="17"/>
      <c r="D4570" s="17"/>
      <c r="K4570" s="20">
        <v>40712.79</v>
      </c>
      <c r="L4570" s="20"/>
      <c r="M4570" s="20"/>
      <c r="N4570" s="20"/>
    </row>
    <row r="4571" spans="1:14" x14ac:dyDescent="0.2">
      <c r="A4571" s="17">
        <v>172819.8</v>
      </c>
      <c r="B4571" s="17"/>
      <c r="C4571" s="17"/>
      <c r="D4571" s="17"/>
      <c r="K4571" s="20">
        <v>31425.85</v>
      </c>
      <c r="L4571" s="20"/>
      <c r="M4571" s="20"/>
      <c r="N4571" s="20"/>
    </row>
    <row r="4572" spans="1:14" x14ac:dyDescent="0.2">
      <c r="A4572" s="17">
        <v>54562.46</v>
      </c>
      <c r="B4572" s="17"/>
      <c r="C4572" s="17"/>
      <c r="D4572" s="17"/>
      <c r="K4572" s="20">
        <v>34564.32</v>
      </c>
      <c r="L4572" s="20"/>
      <c r="M4572" s="20"/>
      <c r="N4572" s="20"/>
    </row>
    <row r="4573" spans="1:14" x14ac:dyDescent="0.2">
      <c r="A4573" s="17">
        <v>101180.5</v>
      </c>
      <c r="B4573" s="17"/>
      <c r="C4573" s="17"/>
      <c r="D4573" s="17"/>
      <c r="K4573" s="20">
        <v>31631.77</v>
      </c>
      <c r="L4573" s="20"/>
      <c r="M4573" s="20"/>
      <c r="N4573" s="20"/>
    </row>
    <row r="4574" spans="1:14" x14ac:dyDescent="0.2">
      <c r="A4574" s="17">
        <v>103821.8</v>
      </c>
      <c r="B4574" s="17"/>
      <c r="C4574" s="17"/>
      <c r="D4574" s="17"/>
      <c r="K4574" s="20">
        <v>28768.97</v>
      </c>
      <c r="L4574" s="20"/>
      <c r="M4574" s="20"/>
      <c r="N4574" s="20"/>
    </row>
    <row r="4575" spans="1:14" x14ac:dyDescent="0.2">
      <c r="A4575" s="17">
        <v>48951.24</v>
      </c>
      <c r="B4575" s="17"/>
      <c r="C4575" s="17"/>
      <c r="D4575" s="17"/>
      <c r="K4575" s="20">
        <v>46125.82</v>
      </c>
      <c r="L4575" s="20"/>
      <c r="M4575" s="20"/>
      <c r="N4575" s="20"/>
    </row>
    <row r="4576" spans="1:14" x14ac:dyDescent="0.2">
      <c r="A4576" s="17">
        <v>34742.79</v>
      </c>
      <c r="B4576" s="17"/>
      <c r="C4576" s="17"/>
      <c r="D4576" s="17"/>
      <c r="K4576" s="20">
        <v>44686.86</v>
      </c>
      <c r="L4576" s="20"/>
      <c r="M4576" s="20"/>
      <c r="N4576" s="20"/>
    </row>
    <row r="4577" spans="1:14" x14ac:dyDescent="0.2">
      <c r="A4577" s="17">
        <v>56673.66</v>
      </c>
      <c r="B4577" s="17"/>
      <c r="C4577" s="17"/>
      <c r="D4577" s="17"/>
      <c r="K4577" s="20">
        <v>35007.24</v>
      </c>
      <c r="L4577" s="20"/>
      <c r="M4577" s="20"/>
      <c r="N4577" s="20"/>
    </row>
    <row r="4578" spans="1:14" x14ac:dyDescent="0.2">
      <c r="A4578" s="17">
        <v>33268.06</v>
      </c>
      <c r="B4578" s="17"/>
      <c r="C4578" s="17"/>
      <c r="D4578" s="17"/>
      <c r="K4578" s="20">
        <v>37679.120000000003</v>
      </c>
      <c r="L4578" s="20"/>
      <c r="M4578" s="20"/>
      <c r="N4578" s="20"/>
    </row>
    <row r="4579" spans="1:14" x14ac:dyDescent="0.2">
      <c r="A4579" s="17">
        <v>70270.350000000006</v>
      </c>
      <c r="B4579" s="17"/>
      <c r="C4579" s="17"/>
      <c r="D4579" s="17"/>
      <c r="K4579" s="20">
        <v>43547.69</v>
      </c>
      <c r="L4579" s="20"/>
      <c r="M4579" s="20"/>
      <c r="N4579" s="20"/>
    </row>
    <row r="4580" spans="1:14" x14ac:dyDescent="0.2">
      <c r="A4580" s="17">
        <v>58276.23</v>
      </c>
      <c r="B4580" s="17"/>
      <c r="C4580" s="17"/>
      <c r="D4580" s="17"/>
      <c r="K4580" s="20">
        <v>40069.47</v>
      </c>
      <c r="L4580" s="20"/>
      <c r="M4580" s="20"/>
      <c r="N4580" s="20"/>
    </row>
    <row r="4581" spans="1:14" x14ac:dyDescent="0.2">
      <c r="A4581" s="17">
        <v>45237.65</v>
      </c>
      <c r="B4581" s="17"/>
      <c r="C4581" s="17"/>
      <c r="D4581" s="17"/>
      <c r="K4581" s="20">
        <v>34847.870000000003</v>
      </c>
      <c r="L4581" s="20"/>
      <c r="M4581" s="20"/>
      <c r="N4581" s="20"/>
    </row>
    <row r="4582" spans="1:14" x14ac:dyDescent="0.2">
      <c r="A4582" s="17">
        <v>61980.32</v>
      </c>
      <c r="B4582" s="17"/>
      <c r="C4582" s="17"/>
      <c r="D4582" s="17"/>
      <c r="K4582" s="20">
        <v>40639.24</v>
      </c>
      <c r="L4582" s="20"/>
      <c r="M4582" s="20"/>
      <c r="N4582" s="20"/>
    </row>
    <row r="4583" spans="1:14" x14ac:dyDescent="0.2">
      <c r="A4583" s="17">
        <v>89247.12</v>
      </c>
      <c r="B4583" s="17"/>
      <c r="C4583" s="17"/>
      <c r="D4583" s="17"/>
      <c r="K4583" s="20">
        <v>20310.060000000001</v>
      </c>
      <c r="L4583" s="20"/>
      <c r="M4583" s="20"/>
      <c r="N4583" s="20"/>
    </row>
    <row r="4584" spans="1:14" x14ac:dyDescent="0.2">
      <c r="A4584" s="17">
        <v>29835.59</v>
      </c>
      <c r="B4584" s="17"/>
      <c r="C4584" s="17"/>
      <c r="D4584" s="17"/>
      <c r="K4584" s="20">
        <v>30654.25</v>
      </c>
      <c r="L4584" s="20"/>
      <c r="M4584" s="20"/>
      <c r="N4584" s="20"/>
    </row>
    <row r="4585" spans="1:14" x14ac:dyDescent="0.2">
      <c r="A4585" s="17">
        <v>41034.21</v>
      </c>
      <c r="B4585" s="17"/>
      <c r="C4585" s="17"/>
      <c r="D4585" s="17"/>
      <c r="K4585" s="20">
        <v>36016.06</v>
      </c>
      <c r="L4585" s="20"/>
      <c r="M4585" s="20"/>
      <c r="N4585" s="20"/>
    </row>
    <row r="4586" spans="1:14" x14ac:dyDescent="0.2">
      <c r="A4586" s="17">
        <v>58028.71</v>
      </c>
      <c r="B4586" s="17"/>
      <c r="C4586" s="17"/>
      <c r="D4586" s="17"/>
      <c r="K4586" s="20">
        <v>37933.57</v>
      </c>
      <c r="L4586" s="20"/>
      <c r="M4586" s="20"/>
      <c r="N4586" s="20"/>
    </row>
    <row r="4587" spans="1:14" x14ac:dyDescent="0.2">
      <c r="A4587" s="17">
        <v>60031.37</v>
      </c>
      <c r="B4587" s="17"/>
      <c r="C4587" s="17"/>
      <c r="D4587" s="17"/>
      <c r="K4587" s="20">
        <v>39760</v>
      </c>
      <c r="L4587" s="20"/>
      <c r="M4587" s="20"/>
      <c r="N4587" s="20"/>
    </row>
    <row r="4588" spans="1:14" x14ac:dyDescent="0.2">
      <c r="A4588" s="17">
        <v>66904.83</v>
      </c>
      <c r="B4588" s="17"/>
      <c r="C4588" s="17"/>
      <c r="D4588" s="17"/>
      <c r="K4588" s="20">
        <v>53551.48</v>
      </c>
      <c r="L4588" s="20"/>
      <c r="M4588" s="20"/>
      <c r="N4588" s="20"/>
    </row>
    <row r="4589" spans="1:14" x14ac:dyDescent="0.2">
      <c r="A4589" s="17">
        <v>55957.38</v>
      </c>
      <c r="B4589" s="17"/>
      <c r="C4589" s="17"/>
      <c r="D4589" s="17"/>
      <c r="K4589" s="20">
        <v>34376.03</v>
      </c>
      <c r="L4589" s="20"/>
      <c r="M4589" s="20"/>
      <c r="N4589" s="20"/>
    </row>
    <row r="4590" spans="1:14" x14ac:dyDescent="0.2">
      <c r="A4590" s="17">
        <v>29808.2</v>
      </c>
      <c r="B4590" s="17"/>
      <c r="C4590" s="17"/>
      <c r="D4590" s="17"/>
      <c r="K4590" s="20">
        <v>34274.46</v>
      </c>
      <c r="L4590" s="20"/>
      <c r="M4590" s="20"/>
      <c r="N4590" s="20"/>
    </row>
    <row r="4591" spans="1:14" x14ac:dyDescent="0.2">
      <c r="A4591" s="17">
        <v>44458.49</v>
      </c>
      <c r="B4591" s="17"/>
      <c r="C4591" s="17"/>
      <c r="D4591" s="17"/>
      <c r="K4591" s="20">
        <v>49529.68</v>
      </c>
      <c r="L4591" s="20"/>
      <c r="M4591" s="20"/>
      <c r="N4591" s="20"/>
    </row>
    <row r="4592" spans="1:14" x14ac:dyDescent="0.2">
      <c r="A4592" s="17">
        <v>71303</v>
      </c>
      <c r="B4592" s="17"/>
      <c r="C4592" s="17"/>
      <c r="D4592" s="17"/>
      <c r="K4592" s="20">
        <v>31014.2</v>
      </c>
      <c r="L4592" s="20"/>
      <c r="M4592" s="20"/>
      <c r="N4592" s="20"/>
    </row>
    <row r="4593" spans="1:14" x14ac:dyDescent="0.2">
      <c r="A4593" s="17">
        <v>117677.8</v>
      </c>
      <c r="B4593" s="17"/>
      <c r="C4593" s="17"/>
      <c r="D4593" s="17"/>
      <c r="K4593" s="20">
        <v>36549.19</v>
      </c>
      <c r="L4593" s="20"/>
      <c r="M4593" s="20"/>
      <c r="N4593" s="20"/>
    </row>
    <row r="4594" spans="1:14" x14ac:dyDescent="0.2">
      <c r="A4594" s="17">
        <v>81161.17</v>
      </c>
      <c r="B4594" s="17"/>
      <c r="C4594" s="17"/>
      <c r="D4594" s="17"/>
      <c r="K4594" s="20">
        <v>41955.98</v>
      </c>
      <c r="L4594" s="20"/>
      <c r="M4594" s="20"/>
      <c r="N4594" s="20"/>
    </row>
    <row r="4595" spans="1:14" x14ac:dyDescent="0.2">
      <c r="A4595" s="17">
        <v>11909.96</v>
      </c>
      <c r="B4595" s="17"/>
      <c r="C4595" s="17"/>
      <c r="D4595" s="17"/>
      <c r="K4595" s="20">
        <v>33119.480000000003</v>
      </c>
      <c r="L4595" s="20"/>
      <c r="M4595" s="20"/>
      <c r="N4595" s="20"/>
    </row>
    <row r="4596" spans="1:14" x14ac:dyDescent="0.2">
      <c r="A4596" s="17">
        <v>34141.54</v>
      </c>
      <c r="B4596" s="17"/>
      <c r="C4596" s="17"/>
      <c r="D4596" s="17"/>
      <c r="K4596" s="20">
        <v>101084.7</v>
      </c>
      <c r="L4596" s="20"/>
      <c r="M4596" s="20"/>
      <c r="N4596" s="20"/>
    </row>
    <row r="4597" spans="1:14" x14ac:dyDescent="0.2">
      <c r="A4597" s="17">
        <v>63194.85</v>
      </c>
      <c r="B4597" s="17"/>
      <c r="C4597" s="17"/>
      <c r="D4597" s="17"/>
      <c r="K4597" s="20">
        <v>38697.06</v>
      </c>
      <c r="L4597" s="20"/>
      <c r="M4597" s="20"/>
      <c r="N4597" s="20"/>
    </row>
    <row r="4598" spans="1:14" x14ac:dyDescent="0.2">
      <c r="A4598" s="17">
        <v>58463.46</v>
      </c>
      <c r="B4598" s="17"/>
      <c r="C4598" s="17"/>
      <c r="D4598" s="17"/>
      <c r="K4598" s="20">
        <v>39154.03</v>
      </c>
      <c r="L4598" s="20"/>
      <c r="M4598" s="20"/>
      <c r="N4598" s="20"/>
    </row>
    <row r="4599" spans="1:14" x14ac:dyDescent="0.2">
      <c r="A4599" s="17">
        <v>49319.41</v>
      </c>
      <c r="B4599" s="17"/>
      <c r="C4599" s="17"/>
      <c r="D4599" s="17"/>
      <c r="K4599" s="20">
        <v>38429.800000000003</v>
      </c>
      <c r="L4599" s="20"/>
      <c r="M4599" s="20"/>
      <c r="N4599" s="20"/>
    </row>
    <row r="4600" spans="1:14" x14ac:dyDescent="0.2">
      <c r="A4600" s="17"/>
      <c r="B4600" s="17"/>
      <c r="C4600" s="17"/>
      <c r="D4600" s="17"/>
      <c r="K4600" s="20">
        <v>32171.84</v>
      </c>
      <c r="L4600" s="20"/>
      <c r="M4600" s="20"/>
      <c r="N4600" s="20"/>
    </row>
    <row r="4601" spans="1:14" x14ac:dyDescent="0.2">
      <c r="A4601" s="17">
        <v>66335.56</v>
      </c>
      <c r="B4601" s="17"/>
      <c r="C4601" s="17"/>
      <c r="D4601" s="17"/>
      <c r="K4601" s="20">
        <v>42262.53</v>
      </c>
      <c r="L4601" s="20"/>
      <c r="M4601" s="20"/>
      <c r="N4601" s="20"/>
    </row>
    <row r="4602" spans="1:14" x14ac:dyDescent="0.2">
      <c r="A4602" s="17">
        <v>55787.62</v>
      </c>
      <c r="B4602" s="17"/>
      <c r="C4602" s="17"/>
      <c r="D4602" s="17"/>
      <c r="K4602" s="20">
        <v>41864.75</v>
      </c>
      <c r="L4602" s="20"/>
      <c r="M4602" s="20"/>
      <c r="N4602" s="20"/>
    </row>
    <row r="4603" spans="1:14" x14ac:dyDescent="0.2">
      <c r="A4603" s="17">
        <v>31317.54</v>
      </c>
      <c r="B4603" s="17"/>
      <c r="C4603" s="17"/>
      <c r="D4603" s="17"/>
      <c r="K4603" s="20">
        <v>84245.77</v>
      </c>
      <c r="L4603" s="20"/>
      <c r="M4603" s="20"/>
      <c r="N4603" s="20"/>
    </row>
    <row r="4604" spans="1:14" x14ac:dyDescent="0.2">
      <c r="A4604" s="17">
        <v>47864</v>
      </c>
      <c r="B4604" s="17"/>
      <c r="C4604" s="17"/>
      <c r="D4604" s="17"/>
      <c r="K4604" s="20">
        <v>53150.85</v>
      </c>
      <c r="L4604" s="20"/>
      <c r="M4604" s="20"/>
      <c r="N4604" s="20"/>
    </row>
    <row r="4605" spans="1:14" x14ac:dyDescent="0.2">
      <c r="A4605" s="17">
        <v>43041.64</v>
      </c>
      <c r="B4605" s="17"/>
      <c r="C4605" s="17"/>
      <c r="D4605" s="17"/>
      <c r="K4605" s="20">
        <v>39536.300000000003</v>
      </c>
      <c r="L4605" s="20"/>
      <c r="M4605" s="20"/>
      <c r="N4605" s="20"/>
    </row>
    <row r="4606" spans="1:14" x14ac:dyDescent="0.2">
      <c r="A4606" s="17">
        <v>168039.5</v>
      </c>
      <c r="B4606" s="17"/>
      <c r="C4606" s="17"/>
      <c r="D4606" s="17"/>
      <c r="K4606" s="20">
        <v>32725.88</v>
      </c>
      <c r="L4606" s="20"/>
      <c r="M4606" s="20"/>
      <c r="N4606" s="20"/>
    </row>
    <row r="4607" spans="1:14" x14ac:dyDescent="0.2">
      <c r="A4607" s="17">
        <v>117814</v>
      </c>
      <c r="B4607" s="17"/>
      <c r="C4607" s="17"/>
      <c r="D4607" s="17"/>
      <c r="K4607" s="20">
        <v>39238.17</v>
      </c>
      <c r="L4607" s="20"/>
      <c r="M4607" s="20"/>
      <c r="N4607" s="20"/>
    </row>
    <row r="4608" spans="1:14" x14ac:dyDescent="0.2">
      <c r="A4608" s="17">
        <v>61034.9</v>
      </c>
      <c r="B4608" s="17"/>
      <c r="C4608" s="17"/>
      <c r="D4608" s="17"/>
      <c r="K4608" s="20">
        <v>35226.69</v>
      </c>
      <c r="L4608" s="20"/>
      <c r="M4608" s="20"/>
      <c r="N4608" s="20"/>
    </row>
    <row r="4609" spans="1:14" x14ac:dyDescent="0.2">
      <c r="A4609" s="17">
        <v>54481.14</v>
      </c>
      <c r="B4609" s="17"/>
      <c r="C4609" s="17"/>
      <c r="D4609" s="17"/>
      <c r="K4609" s="20">
        <v>36052.720000000001</v>
      </c>
      <c r="L4609" s="20"/>
      <c r="M4609" s="20"/>
      <c r="N4609" s="20"/>
    </row>
    <row r="4610" spans="1:14" x14ac:dyDescent="0.2">
      <c r="A4610" s="17">
        <v>55870.75</v>
      </c>
      <c r="B4610" s="17"/>
      <c r="C4610" s="17"/>
      <c r="D4610" s="17"/>
      <c r="K4610" s="20">
        <v>38226.400000000001</v>
      </c>
      <c r="L4610" s="20"/>
      <c r="M4610" s="20"/>
      <c r="N4610" s="20"/>
    </row>
    <row r="4611" spans="1:14" x14ac:dyDescent="0.2">
      <c r="A4611" s="17">
        <v>65945.899999999994</v>
      </c>
      <c r="B4611" s="17"/>
      <c r="C4611" s="17"/>
      <c r="D4611" s="17"/>
      <c r="K4611" s="20">
        <v>37372.79</v>
      </c>
      <c r="L4611" s="20"/>
      <c r="M4611" s="20"/>
      <c r="N4611" s="20"/>
    </row>
    <row r="4612" spans="1:14" x14ac:dyDescent="0.2">
      <c r="A4612" s="17">
        <v>68438.25</v>
      </c>
      <c r="B4612" s="17"/>
      <c r="C4612" s="17"/>
      <c r="D4612" s="17"/>
      <c r="K4612" s="20">
        <v>31033.3</v>
      </c>
      <c r="L4612" s="20"/>
      <c r="M4612" s="20"/>
      <c r="N4612" s="20"/>
    </row>
    <row r="4613" spans="1:14" x14ac:dyDescent="0.2">
      <c r="A4613" s="17">
        <v>113746.1</v>
      </c>
      <c r="B4613" s="17"/>
      <c r="C4613" s="17"/>
      <c r="D4613" s="17"/>
      <c r="K4613" s="20">
        <v>37709.019999999997</v>
      </c>
      <c r="L4613" s="20"/>
      <c r="M4613" s="20"/>
      <c r="N4613" s="20"/>
    </row>
    <row r="4614" spans="1:14" x14ac:dyDescent="0.2">
      <c r="A4614" s="17">
        <v>84052.69</v>
      </c>
      <c r="B4614" s="17"/>
      <c r="C4614" s="17"/>
      <c r="D4614" s="17"/>
      <c r="K4614" s="20">
        <v>25653.65</v>
      </c>
      <c r="L4614" s="20"/>
      <c r="M4614" s="20"/>
      <c r="N4614" s="20"/>
    </row>
    <row r="4615" spans="1:14" x14ac:dyDescent="0.2">
      <c r="A4615" s="17">
        <v>97155.08</v>
      </c>
      <c r="B4615" s="17"/>
      <c r="C4615" s="17"/>
      <c r="D4615" s="17"/>
      <c r="K4615" s="20">
        <v>42435</v>
      </c>
      <c r="L4615" s="20"/>
      <c r="M4615" s="20"/>
      <c r="N4615" s="20"/>
    </row>
    <row r="4616" spans="1:14" x14ac:dyDescent="0.2">
      <c r="A4616" s="17">
        <v>63840.69</v>
      </c>
      <c r="B4616" s="17"/>
      <c r="C4616" s="17"/>
      <c r="D4616" s="17"/>
      <c r="K4616" s="20">
        <v>39896.730000000003</v>
      </c>
      <c r="L4616" s="20"/>
      <c r="M4616" s="20"/>
      <c r="N4616" s="20"/>
    </row>
    <row r="4617" spans="1:14" x14ac:dyDescent="0.2">
      <c r="A4617" s="17">
        <v>36342.29</v>
      </c>
      <c r="B4617" s="17"/>
      <c r="C4617" s="17"/>
      <c r="D4617" s="17"/>
      <c r="K4617" s="20">
        <v>35953.65</v>
      </c>
      <c r="L4617" s="20"/>
      <c r="M4617" s="20"/>
      <c r="N4617" s="20"/>
    </row>
    <row r="4618" spans="1:14" x14ac:dyDescent="0.2">
      <c r="A4618" s="17">
        <v>36341.11</v>
      </c>
      <c r="B4618" s="17"/>
      <c r="C4618" s="17"/>
      <c r="D4618" s="17"/>
      <c r="K4618" s="20">
        <v>47427.48</v>
      </c>
      <c r="L4618" s="20"/>
      <c r="M4618" s="20"/>
      <c r="N4618" s="20"/>
    </row>
    <row r="4619" spans="1:14" x14ac:dyDescent="0.2">
      <c r="A4619" s="17">
        <v>176079.6</v>
      </c>
      <c r="B4619" s="17"/>
      <c r="C4619" s="17"/>
      <c r="D4619" s="17"/>
      <c r="K4619" s="20">
        <v>62327.48</v>
      </c>
      <c r="L4619" s="20"/>
      <c r="M4619" s="20"/>
      <c r="N4619" s="20"/>
    </row>
    <row r="4620" spans="1:14" x14ac:dyDescent="0.2">
      <c r="A4620" s="17">
        <v>108953.60000000001</v>
      </c>
      <c r="B4620" s="17"/>
      <c r="C4620" s="17"/>
      <c r="D4620" s="17"/>
      <c r="K4620" s="20">
        <v>24604.78</v>
      </c>
      <c r="L4620" s="20"/>
      <c r="M4620" s="20"/>
      <c r="N4620" s="20"/>
    </row>
    <row r="4621" spans="1:14" x14ac:dyDescent="0.2">
      <c r="A4621" s="17">
        <v>95366.1</v>
      </c>
      <c r="B4621" s="17"/>
      <c r="C4621" s="17"/>
      <c r="D4621" s="17"/>
      <c r="K4621" s="20">
        <v>32026.63</v>
      </c>
      <c r="L4621" s="20"/>
      <c r="M4621" s="20"/>
      <c r="N4621" s="20"/>
    </row>
    <row r="4622" spans="1:14" x14ac:dyDescent="0.2">
      <c r="A4622" s="17">
        <v>83496.12</v>
      </c>
      <c r="B4622" s="17"/>
      <c r="C4622" s="17"/>
      <c r="D4622" s="17"/>
      <c r="K4622" s="20">
        <v>54085.69</v>
      </c>
      <c r="L4622" s="20"/>
      <c r="M4622" s="20"/>
      <c r="N4622" s="20"/>
    </row>
    <row r="4623" spans="1:14" x14ac:dyDescent="0.2">
      <c r="A4623" s="17">
        <v>60423.31</v>
      </c>
      <c r="B4623" s="17"/>
      <c r="C4623" s="17"/>
      <c r="D4623" s="17"/>
      <c r="K4623" s="20">
        <v>47121.79</v>
      </c>
      <c r="L4623" s="20"/>
      <c r="M4623" s="20"/>
      <c r="N4623" s="20"/>
    </row>
    <row r="4624" spans="1:14" x14ac:dyDescent="0.2">
      <c r="A4624" s="17">
        <v>139612.20000000001</v>
      </c>
      <c r="B4624" s="17"/>
      <c r="C4624" s="17"/>
      <c r="D4624" s="17"/>
      <c r="K4624" s="20">
        <v>46035.7</v>
      </c>
      <c r="L4624" s="20"/>
      <c r="M4624" s="20"/>
      <c r="N4624" s="20"/>
    </row>
    <row r="4625" spans="1:14" x14ac:dyDescent="0.2">
      <c r="A4625" s="17">
        <v>45927.55</v>
      </c>
      <c r="B4625" s="17"/>
      <c r="C4625" s="17"/>
      <c r="D4625" s="17"/>
      <c r="K4625" s="20">
        <v>56858.59</v>
      </c>
      <c r="L4625" s="20"/>
      <c r="M4625" s="20"/>
      <c r="N4625" s="20"/>
    </row>
    <row r="4626" spans="1:14" x14ac:dyDescent="0.2">
      <c r="A4626" s="17">
        <v>117572.7</v>
      </c>
      <c r="B4626" s="17"/>
      <c r="C4626" s="17"/>
      <c r="D4626" s="17"/>
      <c r="K4626" s="20">
        <v>28628</v>
      </c>
      <c r="L4626" s="20"/>
      <c r="M4626" s="20"/>
      <c r="N4626" s="20"/>
    </row>
    <row r="4627" spans="1:14" x14ac:dyDescent="0.2">
      <c r="A4627" s="17">
        <v>72322.100000000006</v>
      </c>
      <c r="B4627" s="17"/>
      <c r="C4627" s="17"/>
      <c r="D4627" s="17"/>
      <c r="K4627" s="20">
        <v>36369.01</v>
      </c>
      <c r="L4627" s="20"/>
      <c r="M4627" s="20"/>
      <c r="N4627" s="20"/>
    </row>
    <row r="4628" spans="1:14" x14ac:dyDescent="0.2">
      <c r="A4628" s="17">
        <v>37140.9</v>
      </c>
      <c r="B4628" s="17"/>
      <c r="C4628" s="17"/>
      <c r="D4628" s="17"/>
      <c r="K4628" s="20">
        <v>46418.3</v>
      </c>
      <c r="L4628" s="20"/>
      <c r="M4628" s="20"/>
      <c r="N4628" s="20"/>
    </row>
    <row r="4629" spans="1:14" x14ac:dyDescent="0.2">
      <c r="A4629" s="17">
        <v>104350.1</v>
      </c>
      <c r="B4629" s="17"/>
      <c r="C4629" s="17"/>
      <c r="D4629" s="17"/>
      <c r="K4629" s="20">
        <v>35953.589999999997</v>
      </c>
      <c r="L4629" s="20"/>
      <c r="M4629" s="20"/>
      <c r="N4629" s="20"/>
    </row>
    <row r="4630" spans="1:14" x14ac:dyDescent="0.2">
      <c r="A4630" s="17">
        <v>67084</v>
      </c>
      <c r="B4630" s="17"/>
      <c r="C4630" s="17"/>
      <c r="D4630" s="17"/>
      <c r="K4630" s="20">
        <v>55028.46</v>
      </c>
      <c r="L4630" s="20"/>
      <c r="M4630" s="20"/>
      <c r="N4630" s="20"/>
    </row>
    <row r="4631" spans="1:14" x14ac:dyDescent="0.2">
      <c r="A4631" s="17">
        <v>93448.67</v>
      </c>
      <c r="B4631" s="17"/>
      <c r="C4631" s="17"/>
      <c r="D4631" s="17"/>
      <c r="K4631" s="20">
        <v>53309.21</v>
      </c>
      <c r="L4631" s="20"/>
      <c r="M4631" s="20"/>
      <c r="N4631" s="20"/>
    </row>
    <row r="4632" spans="1:14" x14ac:dyDescent="0.2">
      <c r="A4632" s="17">
        <v>53970.69</v>
      </c>
      <c r="B4632" s="17"/>
      <c r="C4632" s="17"/>
      <c r="D4632" s="17"/>
      <c r="K4632" s="20">
        <v>48692.79</v>
      </c>
      <c r="L4632" s="20"/>
      <c r="M4632" s="20"/>
      <c r="N4632" s="20"/>
    </row>
    <row r="4633" spans="1:14" x14ac:dyDescent="0.2">
      <c r="A4633" s="17">
        <v>68388.88</v>
      </c>
      <c r="B4633" s="17"/>
      <c r="C4633" s="17"/>
      <c r="D4633" s="17"/>
      <c r="K4633" s="20">
        <v>43449.68</v>
      </c>
      <c r="L4633" s="20"/>
      <c r="M4633" s="20"/>
      <c r="N4633" s="20"/>
    </row>
    <row r="4634" spans="1:14" x14ac:dyDescent="0.2">
      <c r="A4634" s="17">
        <v>60960.19</v>
      </c>
      <c r="B4634" s="17"/>
      <c r="C4634" s="17"/>
      <c r="D4634" s="17"/>
      <c r="K4634" s="20">
        <v>23975.75</v>
      </c>
      <c r="L4634" s="20"/>
      <c r="M4634" s="20"/>
      <c r="N4634" s="20"/>
    </row>
    <row r="4635" spans="1:14" x14ac:dyDescent="0.2">
      <c r="A4635" s="17">
        <v>49596.56</v>
      </c>
      <c r="B4635" s="17"/>
      <c r="C4635" s="17"/>
      <c r="D4635" s="17"/>
      <c r="K4635" s="20">
        <v>33479.35</v>
      </c>
      <c r="L4635" s="20"/>
      <c r="M4635" s="20"/>
      <c r="N4635" s="20"/>
    </row>
    <row r="4636" spans="1:14" x14ac:dyDescent="0.2">
      <c r="A4636" s="17">
        <v>37485.760000000002</v>
      </c>
      <c r="B4636" s="17"/>
      <c r="C4636" s="17"/>
      <c r="D4636" s="17"/>
      <c r="K4636" s="20">
        <v>28042.240000000002</v>
      </c>
      <c r="L4636" s="20"/>
      <c r="M4636" s="20"/>
      <c r="N4636" s="20"/>
    </row>
    <row r="4637" spans="1:14" x14ac:dyDescent="0.2">
      <c r="A4637" s="17">
        <v>109020.9</v>
      </c>
      <c r="B4637" s="17"/>
      <c r="C4637" s="17"/>
      <c r="D4637" s="17"/>
      <c r="K4637" s="20">
        <v>45221.75</v>
      </c>
      <c r="L4637" s="20"/>
      <c r="M4637" s="20"/>
      <c r="N4637" s="20"/>
    </row>
    <row r="4638" spans="1:14" x14ac:dyDescent="0.2">
      <c r="A4638" s="17">
        <v>72869.039999999994</v>
      </c>
      <c r="B4638" s="17"/>
      <c r="C4638" s="17"/>
      <c r="D4638" s="17"/>
      <c r="K4638" s="20">
        <v>27953.35</v>
      </c>
      <c r="L4638" s="20"/>
      <c r="M4638" s="20"/>
      <c r="N4638" s="20"/>
    </row>
    <row r="4639" spans="1:14" x14ac:dyDescent="0.2">
      <c r="A4639" s="17">
        <v>127248.9</v>
      </c>
      <c r="B4639" s="17"/>
      <c r="C4639" s="17"/>
      <c r="D4639" s="17"/>
      <c r="K4639" s="20">
        <v>34221.94</v>
      </c>
      <c r="L4639" s="20"/>
      <c r="M4639" s="20"/>
      <c r="N4639" s="20"/>
    </row>
    <row r="4640" spans="1:14" x14ac:dyDescent="0.2">
      <c r="A4640" s="17">
        <v>78087.179999999993</v>
      </c>
      <c r="B4640" s="17"/>
      <c r="C4640" s="17"/>
      <c r="D4640" s="17"/>
      <c r="K4640" s="20">
        <v>33941.72</v>
      </c>
      <c r="L4640" s="20"/>
      <c r="M4640" s="20"/>
      <c r="N4640" s="20"/>
    </row>
    <row r="4641" spans="1:14" x14ac:dyDescent="0.2">
      <c r="A4641" s="17">
        <v>57213.35</v>
      </c>
      <c r="B4641" s="17"/>
      <c r="C4641" s="17"/>
      <c r="D4641" s="17"/>
      <c r="K4641" s="20">
        <v>37182.06</v>
      </c>
      <c r="L4641" s="20"/>
      <c r="M4641" s="20"/>
      <c r="N4641" s="20"/>
    </row>
    <row r="4642" spans="1:14" x14ac:dyDescent="0.2">
      <c r="A4642" s="17">
        <v>33346</v>
      </c>
      <c r="B4642" s="17"/>
      <c r="C4642" s="17"/>
      <c r="D4642" s="17"/>
      <c r="K4642" s="20">
        <v>56894.01</v>
      </c>
      <c r="L4642" s="20"/>
      <c r="M4642" s="20"/>
      <c r="N4642" s="20"/>
    </row>
    <row r="4643" spans="1:14" x14ac:dyDescent="0.2">
      <c r="A4643" s="17">
        <v>104946</v>
      </c>
      <c r="B4643" s="17"/>
      <c r="C4643" s="17"/>
      <c r="D4643" s="17"/>
      <c r="K4643" s="20">
        <v>22794.94</v>
      </c>
      <c r="L4643" s="20"/>
      <c r="M4643" s="20"/>
      <c r="N4643" s="20"/>
    </row>
    <row r="4644" spans="1:14" x14ac:dyDescent="0.2">
      <c r="A4644" s="17">
        <v>25976.21</v>
      </c>
      <c r="B4644" s="17"/>
      <c r="C4644" s="17"/>
      <c r="D4644" s="17"/>
      <c r="K4644" s="20">
        <v>32186.65</v>
      </c>
      <c r="L4644" s="20"/>
      <c r="M4644" s="20"/>
      <c r="N4644" s="20"/>
    </row>
    <row r="4645" spans="1:14" x14ac:dyDescent="0.2">
      <c r="A4645" s="17">
        <v>87669.31</v>
      </c>
      <c r="B4645" s="17"/>
      <c r="C4645" s="17"/>
      <c r="D4645" s="17"/>
      <c r="K4645" s="20">
        <v>34671.769999999997</v>
      </c>
      <c r="L4645" s="20"/>
      <c r="M4645" s="20"/>
      <c r="N4645" s="20"/>
    </row>
    <row r="4646" spans="1:14" x14ac:dyDescent="0.2">
      <c r="A4646" s="17">
        <v>67942.100000000006</v>
      </c>
      <c r="B4646" s="17"/>
      <c r="C4646" s="17"/>
      <c r="D4646" s="17"/>
      <c r="K4646" s="20">
        <v>35941.199999999997</v>
      </c>
      <c r="L4646" s="20"/>
      <c r="M4646" s="20"/>
      <c r="N4646" s="20"/>
    </row>
    <row r="4647" spans="1:14" x14ac:dyDescent="0.2">
      <c r="A4647" s="17">
        <v>57686.99</v>
      </c>
      <c r="B4647" s="17"/>
      <c r="C4647" s="17"/>
      <c r="D4647" s="17"/>
      <c r="K4647" s="20">
        <v>27718.51</v>
      </c>
      <c r="L4647" s="20"/>
      <c r="M4647" s="20"/>
      <c r="N4647" s="20"/>
    </row>
    <row r="4648" spans="1:14" x14ac:dyDescent="0.2">
      <c r="A4648" s="17">
        <v>106058.4</v>
      </c>
      <c r="B4648" s="17"/>
      <c r="C4648" s="17"/>
      <c r="D4648" s="17"/>
      <c r="K4648" s="20">
        <v>43465.279999999999</v>
      </c>
      <c r="L4648" s="20"/>
      <c r="M4648" s="20"/>
      <c r="N4648" s="20"/>
    </row>
    <row r="4649" spans="1:14" x14ac:dyDescent="0.2">
      <c r="A4649" s="17">
        <v>53964.67</v>
      </c>
      <c r="B4649" s="17"/>
      <c r="C4649" s="17"/>
      <c r="D4649" s="17"/>
      <c r="K4649" s="20">
        <v>38384.82</v>
      </c>
      <c r="L4649" s="20"/>
      <c r="M4649" s="20"/>
      <c r="N4649" s="20"/>
    </row>
    <row r="4650" spans="1:14" x14ac:dyDescent="0.2">
      <c r="A4650" s="17">
        <v>53622.43</v>
      </c>
      <c r="B4650" s="17"/>
      <c r="C4650" s="17"/>
      <c r="D4650" s="17"/>
      <c r="K4650" s="20">
        <v>49303.25</v>
      </c>
      <c r="L4650" s="20"/>
      <c r="M4650" s="20"/>
      <c r="N4650" s="20"/>
    </row>
    <row r="4651" spans="1:14" x14ac:dyDescent="0.2">
      <c r="A4651" s="17">
        <v>59867.5</v>
      </c>
      <c r="B4651" s="17"/>
      <c r="C4651" s="17"/>
      <c r="D4651" s="17"/>
      <c r="K4651" s="20">
        <v>49177.96</v>
      </c>
      <c r="L4651" s="20"/>
      <c r="M4651" s="20"/>
      <c r="N4651" s="20"/>
    </row>
    <row r="4652" spans="1:14" x14ac:dyDescent="0.2">
      <c r="A4652" s="17">
        <v>48020.800000000003</v>
      </c>
      <c r="B4652" s="17"/>
      <c r="C4652" s="17"/>
      <c r="D4652" s="17"/>
      <c r="K4652" s="20">
        <v>32361.48</v>
      </c>
      <c r="L4652" s="20"/>
      <c r="M4652" s="20"/>
      <c r="N4652" s="20"/>
    </row>
    <row r="4653" spans="1:14" x14ac:dyDescent="0.2">
      <c r="A4653" s="17">
        <v>60828.19</v>
      </c>
      <c r="B4653" s="17"/>
      <c r="C4653" s="17"/>
      <c r="D4653" s="17"/>
      <c r="K4653" s="20">
        <v>37264</v>
      </c>
      <c r="L4653" s="20"/>
      <c r="M4653" s="20"/>
      <c r="N4653" s="20"/>
    </row>
    <row r="4654" spans="1:14" x14ac:dyDescent="0.2">
      <c r="A4654" s="17">
        <v>90791.12</v>
      </c>
      <c r="B4654" s="17"/>
      <c r="C4654" s="17"/>
      <c r="D4654" s="17"/>
      <c r="K4654" s="20">
        <v>46581.07</v>
      </c>
      <c r="L4654" s="20"/>
      <c r="M4654" s="20"/>
      <c r="N4654" s="20"/>
    </row>
    <row r="4655" spans="1:14" x14ac:dyDescent="0.2">
      <c r="A4655" s="17">
        <v>82696.710000000006</v>
      </c>
      <c r="B4655" s="17"/>
      <c r="C4655" s="17"/>
      <c r="D4655" s="17"/>
      <c r="K4655" s="20">
        <v>23372.41</v>
      </c>
      <c r="L4655" s="20"/>
      <c r="M4655" s="20"/>
      <c r="N4655" s="20"/>
    </row>
    <row r="4656" spans="1:14" x14ac:dyDescent="0.2">
      <c r="A4656" s="17">
        <v>87844.58</v>
      </c>
      <c r="B4656" s="17"/>
      <c r="C4656" s="17"/>
      <c r="D4656" s="17"/>
      <c r="K4656" s="20">
        <v>35723.79</v>
      </c>
      <c r="L4656" s="20"/>
      <c r="M4656" s="20"/>
      <c r="N4656" s="20"/>
    </row>
    <row r="4657" spans="1:14" x14ac:dyDescent="0.2">
      <c r="A4657" s="17">
        <v>80610.850000000006</v>
      </c>
      <c r="B4657" s="17"/>
      <c r="C4657" s="17"/>
      <c r="D4657" s="17"/>
      <c r="K4657" s="20">
        <v>50706.01</v>
      </c>
      <c r="L4657" s="20"/>
      <c r="M4657" s="20"/>
      <c r="N4657" s="20"/>
    </row>
    <row r="4658" spans="1:14" x14ac:dyDescent="0.2">
      <c r="A4658" s="17">
        <v>82533.94</v>
      </c>
      <c r="B4658" s="17"/>
      <c r="C4658" s="17"/>
      <c r="D4658" s="17"/>
      <c r="K4658" s="20">
        <v>31693.91</v>
      </c>
      <c r="L4658" s="20"/>
      <c r="M4658" s="20"/>
      <c r="N4658" s="20"/>
    </row>
    <row r="4659" spans="1:14" x14ac:dyDescent="0.2">
      <c r="A4659" s="17">
        <v>82013.45</v>
      </c>
      <c r="B4659" s="17"/>
      <c r="C4659" s="17"/>
      <c r="D4659" s="17"/>
      <c r="K4659" s="20">
        <v>33674.57</v>
      </c>
      <c r="L4659" s="20"/>
      <c r="M4659" s="20"/>
      <c r="N4659" s="20"/>
    </row>
    <row r="4660" spans="1:14" x14ac:dyDescent="0.2">
      <c r="A4660" s="17">
        <v>34442.26</v>
      </c>
      <c r="B4660" s="17"/>
      <c r="C4660" s="17"/>
      <c r="D4660" s="17"/>
      <c r="K4660" s="20">
        <v>43584.31</v>
      </c>
      <c r="L4660" s="20"/>
      <c r="M4660" s="20"/>
      <c r="N4660" s="20"/>
    </row>
    <row r="4661" spans="1:14" x14ac:dyDescent="0.2">
      <c r="A4661" s="17">
        <v>88237.88</v>
      </c>
      <c r="B4661" s="17"/>
      <c r="C4661" s="17"/>
      <c r="D4661" s="17"/>
      <c r="K4661" s="20">
        <v>33169.61</v>
      </c>
      <c r="L4661" s="20"/>
      <c r="M4661" s="20"/>
      <c r="N4661" s="20"/>
    </row>
    <row r="4662" spans="1:14" x14ac:dyDescent="0.2">
      <c r="A4662" s="17">
        <v>59597.23</v>
      </c>
      <c r="B4662" s="17"/>
      <c r="C4662" s="17"/>
      <c r="D4662" s="17"/>
      <c r="K4662" s="20">
        <v>37926.959999999999</v>
      </c>
      <c r="L4662" s="20"/>
      <c r="M4662" s="20"/>
      <c r="N4662" s="20"/>
    </row>
    <row r="4663" spans="1:14" x14ac:dyDescent="0.2">
      <c r="A4663" s="17">
        <v>84269.5</v>
      </c>
      <c r="B4663" s="17"/>
      <c r="C4663" s="17"/>
      <c r="D4663" s="17"/>
      <c r="K4663" s="20">
        <v>39948.97</v>
      </c>
      <c r="L4663" s="20"/>
      <c r="M4663" s="20"/>
      <c r="N4663" s="20"/>
    </row>
    <row r="4664" spans="1:14" x14ac:dyDescent="0.2">
      <c r="A4664" s="17">
        <v>48768.800000000003</v>
      </c>
      <c r="B4664" s="17"/>
      <c r="C4664" s="17"/>
      <c r="D4664" s="17"/>
      <c r="K4664" s="20">
        <v>33259.279999999999</v>
      </c>
      <c r="L4664" s="20"/>
      <c r="M4664" s="20"/>
      <c r="N4664" s="20"/>
    </row>
    <row r="4665" spans="1:14" x14ac:dyDescent="0.2">
      <c r="A4665" s="17">
        <v>68221.67</v>
      </c>
      <c r="B4665" s="17"/>
      <c r="C4665" s="17"/>
      <c r="D4665" s="17"/>
      <c r="K4665" s="20">
        <v>39174</v>
      </c>
      <c r="L4665" s="20"/>
      <c r="M4665" s="20"/>
      <c r="N4665" s="20"/>
    </row>
    <row r="4666" spans="1:14" x14ac:dyDescent="0.2">
      <c r="A4666" s="17">
        <v>125021.5</v>
      </c>
      <c r="B4666" s="17"/>
      <c r="C4666" s="17"/>
      <c r="D4666" s="17"/>
      <c r="K4666" s="20">
        <v>49944.08</v>
      </c>
      <c r="L4666" s="20"/>
      <c r="M4666" s="20"/>
      <c r="N4666" s="20"/>
    </row>
    <row r="4667" spans="1:14" x14ac:dyDescent="0.2">
      <c r="A4667" s="17">
        <v>62807.58</v>
      </c>
      <c r="B4667" s="17"/>
      <c r="C4667" s="17"/>
      <c r="D4667" s="17"/>
      <c r="K4667" s="20">
        <v>35860.449999999997</v>
      </c>
      <c r="L4667" s="20"/>
      <c r="M4667" s="20"/>
      <c r="N4667" s="20"/>
    </row>
    <row r="4668" spans="1:14" x14ac:dyDescent="0.2">
      <c r="A4668" s="17">
        <v>53615.79</v>
      </c>
      <c r="B4668" s="17"/>
      <c r="C4668" s="17"/>
      <c r="D4668" s="17"/>
      <c r="K4668" s="20">
        <v>45192.37</v>
      </c>
      <c r="L4668" s="20"/>
      <c r="M4668" s="20"/>
      <c r="N4668" s="20"/>
    </row>
    <row r="4669" spans="1:14" x14ac:dyDescent="0.2">
      <c r="A4669" s="17">
        <v>82292.679999999993</v>
      </c>
      <c r="B4669" s="17"/>
      <c r="C4669" s="17"/>
      <c r="D4669" s="17"/>
      <c r="K4669" s="20">
        <v>33685.910000000003</v>
      </c>
      <c r="L4669" s="20"/>
      <c r="M4669" s="20"/>
      <c r="N4669" s="20"/>
    </row>
    <row r="4670" spans="1:14" x14ac:dyDescent="0.2">
      <c r="A4670" s="17">
        <v>71241.899999999994</v>
      </c>
      <c r="B4670" s="17"/>
      <c r="C4670" s="17"/>
      <c r="D4670" s="17"/>
      <c r="K4670" s="20">
        <v>41074.85</v>
      </c>
      <c r="L4670" s="20"/>
      <c r="M4670" s="20"/>
      <c r="N4670" s="20"/>
    </row>
    <row r="4671" spans="1:14" x14ac:dyDescent="0.2">
      <c r="A4671" s="17">
        <v>100898</v>
      </c>
      <c r="B4671" s="17"/>
      <c r="C4671" s="17"/>
      <c r="D4671" s="17"/>
      <c r="K4671" s="20">
        <v>37592.26</v>
      </c>
      <c r="L4671" s="20"/>
      <c r="M4671" s="20"/>
      <c r="N4671" s="20"/>
    </row>
    <row r="4672" spans="1:14" x14ac:dyDescent="0.2">
      <c r="A4672" s="17">
        <v>58094.45</v>
      </c>
      <c r="B4672" s="17"/>
      <c r="C4672" s="17"/>
      <c r="D4672" s="17"/>
      <c r="K4672" s="20">
        <v>36898.15</v>
      </c>
      <c r="L4672" s="20"/>
      <c r="M4672" s="20"/>
      <c r="N4672" s="20"/>
    </row>
    <row r="4673" spans="1:14" x14ac:dyDescent="0.2">
      <c r="A4673" s="17">
        <v>102435.7</v>
      </c>
      <c r="B4673" s="17"/>
      <c r="C4673" s="17"/>
      <c r="D4673" s="17"/>
      <c r="K4673" s="20">
        <v>36632.99</v>
      </c>
      <c r="L4673" s="20"/>
      <c r="M4673" s="20"/>
      <c r="N4673" s="20"/>
    </row>
    <row r="4674" spans="1:14" x14ac:dyDescent="0.2">
      <c r="A4674" s="17">
        <v>66814.91</v>
      </c>
      <c r="B4674" s="17"/>
      <c r="C4674" s="17"/>
      <c r="D4674" s="17"/>
      <c r="K4674" s="20">
        <v>39864.92</v>
      </c>
      <c r="L4674" s="20"/>
      <c r="M4674" s="20"/>
      <c r="N4674" s="20"/>
    </row>
    <row r="4675" spans="1:14" x14ac:dyDescent="0.2">
      <c r="A4675" s="17">
        <v>62886.95</v>
      </c>
      <c r="B4675" s="17"/>
      <c r="C4675" s="17"/>
      <c r="D4675" s="17"/>
      <c r="K4675" s="20">
        <v>36302.65</v>
      </c>
      <c r="L4675" s="20"/>
      <c r="M4675" s="20"/>
      <c r="N4675" s="20"/>
    </row>
    <row r="4676" spans="1:14" x14ac:dyDescent="0.2">
      <c r="A4676" s="17">
        <v>74137.62</v>
      </c>
      <c r="B4676" s="17"/>
      <c r="C4676" s="17"/>
      <c r="D4676" s="17"/>
      <c r="K4676" s="20">
        <v>34850.050000000003</v>
      </c>
      <c r="L4676" s="20"/>
      <c r="M4676" s="20"/>
      <c r="N4676" s="20"/>
    </row>
    <row r="4677" spans="1:14" x14ac:dyDescent="0.2">
      <c r="A4677" s="17">
        <v>88921.79</v>
      </c>
      <c r="B4677" s="17"/>
      <c r="C4677" s="17"/>
      <c r="D4677" s="17"/>
      <c r="K4677" s="20">
        <v>34075.89</v>
      </c>
      <c r="L4677" s="20"/>
      <c r="M4677" s="20"/>
      <c r="N4677" s="20"/>
    </row>
    <row r="4678" spans="1:14" x14ac:dyDescent="0.2">
      <c r="A4678" s="17">
        <v>39863.699999999997</v>
      </c>
      <c r="B4678" s="17"/>
      <c r="C4678" s="17"/>
      <c r="D4678" s="17"/>
      <c r="K4678" s="20">
        <v>45273.19</v>
      </c>
      <c r="L4678" s="20"/>
      <c r="M4678" s="20"/>
      <c r="N4678" s="20"/>
    </row>
    <row r="4679" spans="1:14" x14ac:dyDescent="0.2">
      <c r="A4679" s="17">
        <v>45950.82</v>
      </c>
      <c r="B4679" s="17"/>
      <c r="C4679" s="17"/>
      <c r="D4679" s="17"/>
      <c r="K4679" s="20">
        <v>41643.230000000003</v>
      </c>
      <c r="L4679" s="20"/>
      <c r="M4679" s="20"/>
      <c r="N4679" s="20"/>
    </row>
    <row r="4680" spans="1:14" x14ac:dyDescent="0.2">
      <c r="A4680" s="17">
        <v>73320.399999999994</v>
      </c>
      <c r="B4680" s="17"/>
      <c r="C4680" s="17"/>
      <c r="D4680" s="17"/>
      <c r="K4680" s="20">
        <v>38866.949999999997</v>
      </c>
      <c r="L4680" s="20"/>
      <c r="M4680" s="20"/>
      <c r="N4680" s="20"/>
    </row>
    <row r="4681" spans="1:14" x14ac:dyDescent="0.2">
      <c r="A4681" s="17">
        <v>85911.2</v>
      </c>
      <c r="B4681" s="17"/>
      <c r="C4681" s="17"/>
      <c r="D4681" s="17"/>
      <c r="K4681" s="20">
        <v>31391.45</v>
      </c>
      <c r="L4681" s="20"/>
      <c r="M4681" s="20"/>
      <c r="N4681" s="20"/>
    </row>
    <row r="4682" spans="1:14" x14ac:dyDescent="0.2">
      <c r="A4682" s="17">
        <v>55736.639999999999</v>
      </c>
      <c r="B4682" s="17"/>
      <c r="C4682" s="17"/>
      <c r="D4682" s="17"/>
      <c r="K4682" s="20">
        <v>42692.19</v>
      </c>
      <c r="L4682" s="20"/>
      <c r="M4682" s="20"/>
      <c r="N4682" s="20"/>
    </row>
    <row r="4683" spans="1:14" x14ac:dyDescent="0.2">
      <c r="A4683" s="17">
        <v>120519.7</v>
      </c>
      <c r="B4683" s="17"/>
      <c r="C4683" s="17"/>
      <c r="D4683" s="17"/>
      <c r="K4683" s="20">
        <v>46183.35</v>
      </c>
      <c r="L4683" s="20"/>
      <c r="M4683" s="20"/>
      <c r="N4683" s="20"/>
    </row>
    <row r="4684" spans="1:14" x14ac:dyDescent="0.2">
      <c r="A4684" s="17">
        <v>85167.26</v>
      </c>
      <c r="B4684" s="17"/>
      <c r="C4684" s="17"/>
      <c r="D4684" s="17"/>
      <c r="K4684" s="20">
        <v>40665.32</v>
      </c>
      <c r="L4684" s="20"/>
      <c r="M4684" s="20"/>
      <c r="N4684" s="20"/>
    </row>
    <row r="4685" spans="1:14" x14ac:dyDescent="0.2">
      <c r="A4685" s="17">
        <v>37864.769999999997</v>
      </c>
      <c r="B4685" s="17"/>
      <c r="C4685" s="17"/>
      <c r="D4685" s="17"/>
      <c r="K4685" s="20">
        <v>33898.14</v>
      </c>
      <c r="L4685" s="20"/>
      <c r="M4685" s="20"/>
      <c r="N4685" s="20"/>
    </row>
    <row r="4686" spans="1:14" x14ac:dyDescent="0.2">
      <c r="A4686" s="17">
        <v>101125.7</v>
      </c>
      <c r="B4686" s="17"/>
      <c r="C4686" s="17"/>
      <c r="D4686" s="17"/>
      <c r="K4686" s="20">
        <v>52966.74</v>
      </c>
      <c r="L4686" s="20"/>
      <c r="M4686" s="20"/>
      <c r="N4686" s="20"/>
    </row>
    <row r="4687" spans="1:14" x14ac:dyDescent="0.2">
      <c r="A4687" s="17">
        <v>37343.99</v>
      </c>
      <c r="B4687" s="17"/>
      <c r="C4687" s="17"/>
      <c r="D4687" s="17"/>
      <c r="K4687" s="20">
        <v>27311.35</v>
      </c>
      <c r="L4687" s="20"/>
      <c r="M4687" s="20"/>
      <c r="N4687" s="20"/>
    </row>
    <row r="4688" spans="1:14" x14ac:dyDescent="0.2">
      <c r="A4688" s="17">
        <v>37056.46</v>
      </c>
      <c r="B4688" s="17"/>
      <c r="C4688" s="17"/>
      <c r="D4688" s="17"/>
      <c r="K4688" s="20">
        <v>36626.93</v>
      </c>
      <c r="L4688" s="20"/>
      <c r="M4688" s="20"/>
      <c r="N4688" s="20"/>
    </row>
    <row r="4689" spans="1:14" x14ac:dyDescent="0.2">
      <c r="A4689" s="17">
        <v>62941.64</v>
      </c>
      <c r="B4689" s="17"/>
      <c r="C4689" s="17"/>
      <c r="D4689" s="17"/>
      <c r="K4689" s="20">
        <v>35746.730000000003</v>
      </c>
      <c r="L4689" s="20"/>
      <c r="M4689" s="20"/>
      <c r="N4689" s="20"/>
    </row>
    <row r="4690" spans="1:14" x14ac:dyDescent="0.2">
      <c r="A4690" s="17">
        <v>48444.58</v>
      </c>
      <c r="B4690" s="17"/>
      <c r="C4690" s="17"/>
      <c r="D4690" s="17"/>
      <c r="K4690" s="20">
        <v>27050.97</v>
      </c>
      <c r="L4690" s="20"/>
      <c r="M4690" s="20"/>
      <c r="N4690" s="20"/>
    </row>
    <row r="4691" spans="1:14" x14ac:dyDescent="0.2">
      <c r="A4691" s="17">
        <v>81955.33</v>
      </c>
      <c r="B4691" s="17"/>
      <c r="C4691" s="17"/>
      <c r="D4691" s="17"/>
      <c r="K4691" s="20">
        <v>22695.03</v>
      </c>
      <c r="L4691" s="20"/>
      <c r="M4691" s="20"/>
      <c r="N4691" s="20"/>
    </row>
    <row r="4692" spans="1:14" x14ac:dyDescent="0.2">
      <c r="A4692" s="17">
        <v>76634.44</v>
      </c>
      <c r="B4692" s="17"/>
      <c r="C4692" s="17"/>
      <c r="D4692" s="17"/>
      <c r="K4692" s="20">
        <v>33291.440000000002</v>
      </c>
      <c r="L4692" s="20"/>
      <c r="M4692" s="20"/>
      <c r="N4692" s="20"/>
    </row>
    <row r="4693" spans="1:14" x14ac:dyDescent="0.2">
      <c r="A4693" s="17">
        <v>69944.69</v>
      </c>
      <c r="B4693" s="17"/>
      <c r="C4693" s="17"/>
      <c r="D4693" s="17"/>
      <c r="K4693" s="20">
        <v>33196.86</v>
      </c>
      <c r="L4693" s="20"/>
      <c r="M4693" s="20"/>
      <c r="N4693" s="20"/>
    </row>
    <row r="4694" spans="1:14" x14ac:dyDescent="0.2">
      <c r="A4694" s="17">
        <v>46934.1</v>
      </c>
      <c r="B4694" s="17"/>
      <c r="C4694" s="17"/>
      <c r="D4694" s="17"/>
      <c r="K4694" s="20">
        <v>27013.71</v>
      </c>
      <c r="L4694" s="20"/>
      <c r="M4694" s="20"/>
      <c r="N4694" s="20"/>
    </row>
    <row r="4695" spans="1:14" x14ac:dyDescent="0.2">
      <c r="A4695" s="17">
        <v>38788.65</v>
      </c>
      <c r="B4695" s="17"/>
      <c r="C4695" s="17"/>
      <c r="D4695" s="17"/>
      <c r="K4695" s="20">
        <v>38404.94</v>
      </c>
      <c r="L4695" s="20"/>
      <c r="M4695" s="20"/>
      <c r="N4695" s="20"/>
    </row>
    <row r="4696" spans="1:14" x14ac:dyDescent="0.2">
      <c r="A4696" s="17">
        <v>99453.16</v>
      </c>
      <c r="B4696" s="17"/>
      <c r="C4696" s="17"/>
      <c r="D4696" s="17"/>
      <c r="K4696" s="20">
        <v>40747.15</v>
      </c>
      <c r="L4696" s="20"/>
      <c r="M4696" s="20"/>
      <c r="N4696" s="20"/>
    </row>
    <row r="4697" spans="1:14" x14ac:dyDescent="0.2">
      <c r="A4697" s="17">
        <v>40440.31</v>
      </c>
      <c r="B4697" s="17"/>
      <c r="C4697" s="17"/>
      <c r="D4697" s="17"/>
      <c r="K4697" s="20">
        <v>49271.13</v>
      </c>
      <c r="L4697" s="20"/>
      <c r="M4697" s="20"/>
      <c r="N4697" s="20"/>
    </row>
    <row r="4698" spans="1:14" x14ac:dyDescent="0.2">
      <c r="A4698" s="17">
        <v>78030.38</v>
      </c>
      <c r="B4698" s="17"/>
      <c r="C4698" s="17"/>
      <c r="D4698" s="17"/>
      <c r="K4698" s="20">
        <v>29088.44</v>
      </c>
      <c r="L4698" s="20"/>
      <c r="M4698" s="20"/>
      <c r="N4698" s="20"/>
    </row>
    <row r="4699" spans="1:14" x14ac:dyDescent="0.2">
      <c r="A4699" s="17">
        <v>7477.5</v>
      </c>
      <c r="B4699" s="17"/>
      <c r="C4699" s="17"/>
      <c r="D4699" s="17"/>
      <c r="K4699" s="20">
        <v>32747.48</v>
      </c>
      <c r="L4699" s="20"/>
      <c r="M4699" s="20"/>
      <c r="N4699" s="20"/>
    </row>
    <row r="4700" spans="1:14" x14ac:dyDescent="0.2">
      <c r="A4700" s="17">
        <v>43060.52</v>
      </c>
      <c r="B4700" s="17"/>
      <c r="C4700" s="17"/>
      <c r="D4700" s="17"/>
      <c r="K4700" s="20">
        <v>29531.26</v>
      </c>
      <c r="L4700" s="20"/>
      <c r="M4700" s="20"/>
      <c r="N4700" s="20"/>
    </row>
    <row r="4701" spans="1:14" x14ac:dyDescent="0.2">
      <c r="A4701" s="17">
        <v>38905.279999999999</v>
      </c>
      <c r="B4701" s="17"/>
      <c r="C4701" s="17"/>
      <c r="D4701" s="17"/>
      <c r="K4701" s="20">
        <v>30258.37</v>
      </c>
      <c r="L4701" s="20"/>
      <c r="M4701" s="20"/>
      <c r="N4701" s="20"/>
    </row>
    <row r="4702" spans="1:14" x14ac:dyDescent="0.2">
      <c r="A4702" s="17">
        <v>30610.95</v>
      </c>
      <c r="B4702" s="17"/>
      <c r="C4702" s="17"/>
      <c r="D4702" s="17"/>
      <c r="K4702" s="20">
        <v>31251.42</v>
      </c>
      <c r="L4702" s="20"/>
      <c r="M4702" s="20"/>
      <c r="N4702" s="20"/>
    </row>
    <row r="4703" spans="1:14" x14ac:dyDescent="0.2">
      <c r="A4703" s="17">
        <v>33242.980000000003</v>
      </c>
      <c r="B4703" s="17"/>
      <c r="C4703" s="17"/>
      <c r="D4703" s="17"/>
      <c r="K4703" s="20">
        <v>25538.98</v>
      </c>
      <c r="L4703" s="20"/>
      <c r="M4703" s="20"/>
      <c r="N4703" s="20"/>
    </row>
    <row r="4704" spans="1:14" x14ac:dyDescent="0.2">
      <c r="A4704" s="17">
        <v>95106.93</v>
      </c>
      <c r="B4704" s="17"/>
      <c r="C4704" s="17"/>
      <c r="D4704" s="17"/>
      <c r="K4704" s="20">
        <v>36201.78</v>
      </c>
      <c r="L4704" s="20"/>
      <c r="M4704" s="20"/>
      <c r="N4704" s="20"/>
    </row>
    <row r="4705" spans="1:14" x14ac:dyDescent="0.2">
      <c r="A4705" s="17">
        <v>58954.33</v>
      </c>
      <c r="B4705" s="17"/>
      <c r="C4705" s="17"/>
      <c r="D4705" s="17"/>
      <c r="K4705" s="20">
        <v>22895.919999999998</v>
      </c>
      <c r="L4705" s="20"/>
      <c r="M4705" s="20"/>
      <c r="N4705" s="20"/>
    </row>
    <row r="4706" spans="1:14" x14ac:dyDescent="0.2">
      <c r="A4706" s="17">
        <v>60398.51</v>
      </c>
      <c r="B4706" s="17"/>
      <c r="C4706" s="17"/>
      <c r="D4706" s="17"/>
      <c r="K4706" s="20">
        <v>47226.16</v>
      </c>
      <c r="L4706" s="20"/>
      <c r="M4706" s="20"/>
      <c r="N4706" s="20"/>
    </row>
    <row r="4707" spans="1:14" x14ac:dyDescent="0.2">
      <c r="A4707" s="17">
        <v>30704.080000000002</v>
      </c>
      <c r="B4707" s="17"/>
      <c r="C4707" s="17"/>
      <c r="D4707" s="17"/>
      <c r="K4707" s="20">
        <v>26534.81</v>
      </c>
      <c r="L4707" s="20"/>
      <c r="M4707" s="20"/>
      <c r="N4707" s="20"/>
    </row>
    <row r="4708" spans="1:14" x14ac:dyDescent="0.2">
      <c r="A4708" s="17">
        <v>99773.13</v>
      </c>
      <c r="B4708" s="17"/>
      <c r="C4708" s="17"/>
      <c r="D4708" s="17"/>
      <c r="K4708" s="20">
        <v>30931.05</v>
      </c>
      <c r="L4708" s="20"/>
      <c r="M4708" s="20"/>
      <c r="N4708" s="20"/>
    </row>
    <row r="4709" spans="1:14" x14ac:dyDescent="0.2">
      <c r="A4709" s="17">
        <v>40250.57</v>
      </c>
      <c r="B4709" s="17"/>
      <c r="C4709" s="17"/>
      <c r="D4709" s="17"/>
      <c r="K4709" s="20">
        <v>41184.53</v>
      </c>
      <c r="L4709" s="20"/>
      <c r="M4709" s="20"/>
      <c r="N4709" s="20"/>
    </row>
    <row r="4710" spans="1:14" x14ac:dyDescent="0.2">
      <c r="A4710" s="17">
        <v>154815.29999999999</v>
      </c>
      <c r="B4710" s="17"/>
      <c r="C4710" s="17"/>
      <c r="D4710" s="17"/>
      <c r="K4710" s="20">
        <v>38698.160000000003</v>
      </c>
      <c r="L4710" s="20"/>
      <c r="M4710" s="20"/>
      <c r="N4710" s="20"/>
    </row>
    <row r="4711" spans="1:14" x14ac:dyDescent="0.2">
      <c r="A4711" s="17">
        <v>65324.42</v>
      </c>
      <c r="B4711" s="17"/>
      <c r="C4711" s="17"/>
      <c r="D4711" s="17"/>
      <c r="K4711" s="20">
        <v>36443.949999999997</v>
      </c>
      <c r="L4711" s="20"/>
      <c r="M4711" s="20"/>
      <c r="N4711" s="20"/>
    </row>
    <row r="4712" spans="1:14" x14ac:dyDescent="0.2">
      <c r="A4712" s="17">
        <v>54577.18</v>
      </c>
      <c r="B4712" s="17"/>
      <c r="C4712" s="17"/>
      <c r="D4712" s="17"/>
      <c r="K4712" s="20">
        <v>37413.24</v>
      </c>
      <c r="L4712" s="20"/>
      <c r="M4712" s="20"/>
      <c r="N4712" s="20"/>
    </row>
    <row r="4713" spans="1:14" x14ac:dyDescent="0.2">
      <c r="A4713" s="17">
        <v>50260.39</v>
      </c>
      <c r="B4713" s="17"/>
      <c r="C4713" s="17"/>
      <c r="D4713" s="17"/>
      <c r="K4713" s="20">
        <v>32840.03</v>
      </c>
      <c r="L4713" s="20"/>
      <c r="M4713" s="20"/>
      <c r="N4713" s="20"/>
    </row>
    <row r="4714" spans="1:14" x14ac:dyDescent="0.2">
      <c r="A4714" s="17">
        <v>61731.39</v>
      </c>
      <c r="B4714" s="17"/>
      <c r="C4714" s="17"/>
      <c r="D4714" s="17"/>
      <c r="K4714" s="20">
        <v>39210.31</v>
      </c>
      <c r="L4714" s="20"/>
      <c r="M4714" s="20"/>
      <c r="N4714" s="20"/>
    </row>
    <row r="4715" spans="1:14" x14ac:dyDescent="0.2">
      <c r="A4715" s="17">
        <v>90086.49</v>
      </c>
      <c r="B4715" s="17"/>
      <c r="C4715" s="17"/>
      <c r="D4715" s="17"/>
      <c r="K4715" s="20">
        <v>43846.33</v>
      </c>
      <c r="L4715" s="20"/>
      <c r="M4715" s="20"/>
      <c r="N4715" s="20"/>
    </row>
    <row r="4716" spans="1:14" x14ac:dyDescent="0.2">
      <c r="A4716" s="17">
        <v>84022.62</v>
      </c>
      <c r="B4716" s="17"/>
      <c r="C4716" s="17"/>
      <c r="D4716" s="17"/>
      <c r="K4716" s="20">
        <v>38422.28</v>
      </c>
      <c r="L4716" s="20"/>
      <c r="M4716" s="20"/>
      <c r="N4716" s="20"/>
    </row>
    <row r="4717" spans="1:14" x14ac:dyDescent="0.2">
      <c r="A4717" s="17">
        <v>93951.94</v>
      </c>
      <c r="B4717" s="17"/>
      <c r="C4717" s="17"/>
      <c r="D4717" s="17"/>
      <c r="K4717" s="20">
        <v>51809.74</v>
      </c>
      <c r="L4717" s="20"/>
      <c r="M4717" s="20"/>
      <c r="N4717" s="20"/>
    </row>
    <row r="4718" spans="1:14" x14ac:dyDescent="0.2">
      <c r="A4718" s="17">
        <v>78061.039999999994</v>
      </c>
      <c r="B4718" s="17"/>
      <c r="C4718" s="17"/>
      <c r="D4718" s="17"/>
      <c r="K4718" s="20">
        <v>26878.52</v>
      </c>
      <c r="L4718" s="20"/>
      <c r="M4718" s="20"/>
      <c r="N4718" s="20"/>
    </row>
    <row r="4719" spans="1:14" x14ac:dyDescent="0.2">
      <c r="A4719" s="17">
        <v>61648.68</v>
      </c>
      <c r="B4719" s="17"/>
      <c r="C4719" s="17"/>
      <c r="D4719" s="17"/>
      <c r="K4719" s="20">
        <v>26603.84</v>
      </c>
      <c r="L4719" s="20"/>
      <c r="M4719" s="20"/>
      <c r="N4719" s="20"/>
    </row>
    <row r="4720" spans="1:14" x14ac:dyDescent="0.2">
      <c r="A4720" s="17">
        <v>96758.26</v>
      </c>
      <c r="B4720" s="17"/>
      <c r="C4720" s="17"/>
      <c r="D4720" s="17"/>
      <c r="K4720" s="20">
        <v>39705.56</v>
      </c>
      <c r="L4720" s="20"/>
      <c r="M4720" s="20"/>
      <c r="N4720" s="20"/>
    </row>
    <row r="4721" spans="1:14" x14ac:dyDescent="0.2">
      <c r="A4721" s="17">
        <v>48173.97</v>
      </c>
      <c r="B4721" s="17"/>
      <c r="C4721" s="17"/>
      <c r="D4721" s="17"/>
      <c r="K4721" s="20">
        <v>48104.5</v>
      </c>
      <c r="L4721" s="20"/>
      <c r="M4721" s="20"/>
      <c r="N4721" s="20"/>
    </row>
    <row r="4722" spans="1:14" x14ac:dyDescent="0.2">
      <c r="A4722" s="17">
        <v>71160.47</v>
      </c>
      <c r="B4722" s="17"/>
      <c r="C4722" s="17"/>
      <c r="D4722" s="17"/>
      <c r="K4722" s="20">
        <v>41380.25</v>
      </c>
      <c r="L4722" s="20"/>
      <c r="M4722" s="20"/>
      <c r="N4722" s="20"/>
    </row>
    <row r="4723" spans="1:14" x14ac:dyDescent="0.2">
      <c r="A4723" s="17">
        <v>80548.55</v>
      </c>
      <c r="B4723" s="17"/>
      <c r="C4723" s="17"/>
      <c r="D4723" s="17"/>
      <c r="K4723" s="20"/>
      <c r="L4723" s="20"/>
      <c r="M4723" s="20"/>
      <c r="N4723" s="20"/>
    </row>
    <row r="4724" spans="1:14" x14ac:dyDescent="0.2">
      <c r="A4724" s="17">
        <v>53532.46</v>
      </c>
      <c r="B4724" s="17"/>
      <c r="C4724" s="17"/>
      <c r="D4724" s="17"/>
      <c r="K4724" s="20">
        <v>41735.53</v>
      </c>
      <c r="L4724" s="20"/>
      <c r="M4724" s="20"/>
      <c r="N4724" s="20"/>
    </row>
    <row r="4725" spans="1:14" x14ac:dyDescent="0.2">
      <c r="A4725" s="17">
        <v>39135.910000000003</v>
      </c>
      <c r="B4725" s="17"/>
      <c r="C4725" s="17"/>
      <c r="D4725" s="17"/>
      <c r="K4725" s="20">
        <v>38191.39</v>
      </c>
      <c r="L4725" s="20"/>
      <c r="M4725" s="20"/>
      <c r="N4725" s="20"/>
    </row>
    <row r="4726" spans="1:14" x14ac:dyDescent="0.2">
      <c r="A4726" s="17">
        <v>64047.73</v>
      </c>
      <c r="B4726" s="17"/>
      <c r="C4726" s="17"/>
      <c r="D4726" s="17"/>
      <c r="K4726" s="20">
        <v>45490.42</v>
      </c>
      <c r="L4726" s="20"/>
      <c r="M4726" s="20"/>
      <c r="N4726" s="20"/>
    </row>
    <row r="4727" spans="1:14" x14ac:dyDescent="0.2">
      <c r="A4727" s="17">
        <v>70464.479999999996</v>
      </c>
      <c r="B4727" s="17"/>
      <c r="C4727" s="17"/>
      <c r="D4727" s="17"/>
      <c r="K4727" s="20">
        <v>57745.760000000002</v>
      </c>
      <c r="L4727" s="20"/>
      <c r="M4727" s="20"/>
      <c r="N4727" s="20"/>
    </row>
    <row r="4728" spans="1:14" x14ac:dyDescent="0.2">
      <c r="A4728" s="17">
        <v>106827</v>
      </c>
      <c r="B4728" s="17"/>
      <c r="C4728" s="17"/>
      <c r="D4728" s="17"/>
      <c r="K4728" s="20">
        <v>28826.2</v>
      </c>
      <c r="L4728" s="20"/>
      <c r="M4728" s="20"/>
      <c r="N4728" s="20"/>
    </row>
    <row r="4729" spans="1:14" x14ac:dyDescent="0.2">
      <c r="A4729" s="17">
        <v>20878.939999999999</v>
      </c>
      <c r="B4729" s="17"/>
      <c r="C4729" s="17"/>
      <c r="D4729" s="17"/>
      <c r="K4729" s="20">
        <v>45182.23</v>
      </c>
      <c r="L4729" s="20"/>
      <c r="M4729" s="20"/>
      <c r="N4729" s="20"/>
    </row>
    <row r="4730" spans="1:14" x14ac:dyDescent="0.2">
      <c r="A4730" s="17">
        <v>99096.93</v>
      </c>
      <c r="B4730" s="17"/>
      <c r="C4730" s="17"/>
      <c r="D4730" s="17"/>
      <c r="K4730" s="20">
        <v>56092.26</v>
      </c>
      <c r="L4730" s="20"/>
      <c r="M4730" s="20"/>
      <c r="N4730" s="20"/>
    </row>
    <row r="4731" spans="1:14" x14ac:dyDescent="0.2">
      <c r="A4731" s="17">
        <v>37027.25</v>
      </c>
      <c r="B4731" s="17"/>
      <c r="C4731" s="17"/>
      <c r="D4731" s="17"/>
      <c r="K4731" s="20">
        <v>43261.77</v>
      </c>
      <c r="L4731" s="20"/>
      <c r="M4731" s="20"/>
      <c r="N4731" s="20"/>
    </row>
    <row r="4732" spans="1:14" x14ac:dyDescent="0.2">
      <c r="A4732" s="17">
        <v>42253.8</v>
      </c>
      <c r="B4732" s="17"/>
      <c r="C4732" s="17"/>
      <c r="D4732" s="17"/>
      <c r="K4732" s="20">
        <v>33353.760000000002</v>
      </c>
      <c r="L4732" s="20"/>
      <c r="M4732" s="20"/>
      <c r="N4732" s="20"/>
    </row>
    <row r="4733" spans="1:14" x14ac:dyDescent="0.2">
      <c r="A4733" s="17">
        <v>68610.44</v>
      </c>
      <c r="B4733" s="17"/>
      <c r="C4733" s="17"/>
      <c r="D4733" s="17"/>
      <c r="K4733" s="20">
        <v>35981.800000000003</v>
      </c>
      <c r="L4733" s="20"/>
      <c r="M4733" s="20"/>
      <c r="N4733" s="20"/>
    </row>
    <row r="4734" spans="1:14" x14ac:dyDescent="0.2">
      <c r="A4734" s="17">
        <v>44092.19</v>
      </c>
      <c r="B4734" s="17"/>
      <c r="C4734" s="17"/>
      <c r="D4734" s="17"/>
      <c r="K4734" s="20">
        <v>30513.25</v>
      </c>
      <c r="L4734" s="20"/>
      <c r="M4734" s="20"/>
      <c r="N4734" s="20"/>
    </row>
    <row r="4735" spans="1:14" x14ac:dyDescent="0.2">
      <c r="A4735" s="17">
        <v>56994.74</v>
      </c>
      <c r="B4735" s="17"/>
      <c r="C4735" s="17"/>
      <c r="D4735" s="17"/>
      <c r="K4735" s="20">
        <v>62350.74</v>
      </c>
      <c r="L4735" s="20"/>
      <c r="M4735" s="20"/>
      <c r="N4735" s="20"/>
    </row>
    <row r="4736" spans="1:14" x14ac:dyDescent="0.2">
      <c r="A4736" s="17">
        <v>91233.07</v>
      </c>
      <c r="B4736" s="17"/>
      <c r="C4736" s="17"/>
      <c r="D4736" s="17"/>
      <c r="K4736" s="20">
        <v>63480.65</v>
      </c>
      <c r="L4736" s="20"/>
      <c r="M4736" s="20"/>
      <c r="N4736" s="20"/>
    </row>
    <row r="4737" spans="1:14" x14ac:dyDescent="0.2">
      <c r="A4737" s="17">
        <v>97088.34</v>
      </c>
      <c r="B4737" s="17"/>
      <c r="C4737" s="17"/>
      <c r="D4737" s="17"/>
      <c r="K4737" s="20">
        <v>35403.160000000003</v>
      </c>
      <c r="L4737" s="20"/>
      <c r="M4737" s="20"/>
      <c r="N4737" s="20"/>
    </row>
    <row r="4738" spans="1:14" x14ac:dyDescent="0.2">
      <c r="A4738" s="17">
        <v>61993.83</v>
      </c>
      <c r="B4738" s="17"/>
      <c r="C4738" s="17"/>
      <c r="D4738" s="17"/>
      <c r="K4738" s="20">
        <v>37905.050000000003</v>
      </c>
      <c r="L4738" s="20"/>
      <c r="M4738" s="20"/>
      <c r="N4738" s="20"/>
    </row>
    <row r="4739" spans="1:14" x14ac:dyDescent="0.2">
      <c r="A4739" s="17">
        <v>73008.539999999994</v>
      </c>
      <c r="B4739" s="17"/>
      <c r="C4739" s="17"/>
      <c r="D4739" s="17"/>
      <c r="K4739" s="20">
        <v>45433</v>
      </c>
      <c r="L4739" s="20"/>
      <c r="M4739" s="20"/>
      <c r="N4739" s="20"/>
    </row>
    <row r="4740" spans="1:14" x14ac:dyDescent="0.2">
      <c r="A4740" s="17">
        <v>90487.7</v>
      </c>
      <c r="B4740" s="17"/>
      <c r="C4740" s="17"/>
      <c r="D4740" s="17"/>
      <c r="K4740" s="20">
        <v>37995.94</v>
      </c>
      <c r="L4740" s="20"/>
      <c r="M4740" s="20"/>
      <c r="N4740" s="20"/>
    </row>
    <row r="4741" spans="1:14" x14ac:dyDescent="0.2">
      <c r="A4741" s="17">
        <v>60666.720000000001</v>
      </c>
      <c r="B4741" s="17"/>
      <c r="C4741" s="17"/>
      <c r="D4741" s="17"/>
      <c r="K4741" s="20">
        <v>35755.199999999997</v>
      </c>
      <c r="L4741" s="20"/>
      <c r="M4741" s="20"/>
      <c r="N4741" s="20"/>
    </row>
    <row r="4742" spans="1:14" x14ac:dyDescent="0.2">
      <c r="A4742" s="17">
        <v>52207.93</v>
      </c>
      <c r="B4742" s="17"/>
      <c r="C4742" s="17"/>
      <c r="D4742" s="17"/>
      <c r="K4742" s="20">
        <v>51086.14</v>
      </c>
      <c r="L4742" s="20"/>
      <c r="M4742" s="20"/>
      <c r="N4742" s="20"/>
    </row>
    <row r="4743" spans="1:14" x14ac:dyDescent="0.2">
      <c r="A4743" s="17">
        <v>28979.43</v>
      </c>
      <c r="B4743" s="17"/>
      <c r="C4743" s="17"/>
      <c r="D4743" s="17"/>
      <c r="K4743" s="20">
        <v>39421.39</v>
      </c>
      <c r="L4743" s="20"/>
      <c r="M4743" s="20"/>
      <c r="N4743" s="20"/>
    </row>
    <row r="4744" spans="1:14" x14ac:dyDescent="0.2">
      <c r="A4744" s="17">
        <v>78104.63</v>
      </c>
      <c r="B4744" s="17"/>
      <c r="C4744" s="17"/>
      <c r="D4744" s="17"/>
      <c r="K4744" s="20">
        <v>54580.91</v>
      </c>
      <c r="L4744" s="20"/>
      <c r="M4744" s="20"/>
      <c r="N4744" s="20"/>
    </row>
    <row r="4745" spans="1:14" x14ac:dyDescent="0.2">
      <c r="A4745" s="17">
        <v>57431.81</v>
      </c>
      <c r="B4745" s="17"/>
      <c r="C4745" s="17"/>
      <c r="D4745" s="17"/>
      <c r="K4745" s="20">
        <v>56320.639999999999</v>
      </c>
      <c r="L4745" s="20"/>
      <c r="M4745" s="20"/>
      <c r="N4745" s="20"/>
    </row>
    <row r="4746" spans="1:14" x14ac:dyDescent="0.2">
      <c r="A4746" s="17">
        <v>92859.839999999997</v>
      </c>
      <c r="B4746" s="17"/>
      <c r="C4746" s="17"/>
      <c r="D4746" s="17"/>
      <c r="K4746" s="20">
        <v>48702.12</v>
      </c>
      <c r="L4746" s="20"/>
      <c r="M4746" s="20"/>
      <c r="N4746" s="20"/>
    </row>
    <row r="4747" spans="1:14" x14ac:dyDescent="0.2">
      <c r="A4747" s="17">
        <v>94197.54</v>
      </c>
      <c r="B4747" s="17"/>
      <c r="C4747" s="17"/>
      <c r="D4747" s="17"/>
      <c r="K4747" s="20">
        <v>45430.01</v>
      </c>
      <c r="L4747" s="20"/>
      <c r="M4747" s="20"/>
      <c r="N4747" s="20"/>
    </row>
    <row r="4748" spans="1:14" x14ac:dyDescent="0.2">
      <c r="A4748" s="17">
        <v>42108.2</v>
      </c>
      <c r="B4748" s="17"/>
      <c r="C4748" s="17"/>
      <c r="D4748" s="17"/>
      <c r="K4748" s="20">
        <v>35682.83</v>
      </c>
      <c r="L4748" s="20"/>
      <c r="M4748" s="20"/>
      <c r="N4748" s="20"/>
    </row>
    <row r="4749" spans="1:14" x14ac:dyDescent="0.2">
      <c r="A4749" s="17">
        <v>36707.910000000003</v>
      </c>
      <c r="B4749" s="17"/>
      <c r="C4749" s="17"/>
      <c r="D4749" s="17"/>
      <c r="K4749" s="20">
        <v>49165.47</v>
      </c>
      <c r="L4749" s="20"/>
      <c r="M4749" s="20"/>
      <c r="N4749" s="20"/>
    </row>
    <row r="4750" spans="1:14" x14ac:dyDescent="0.2">
      <c r="A4750" s="17">
        <v>76922.05</v>
      </c>
      <c r="B4750" s="17"/>
      <c r="C4750" s="17"/>
      <c r="D4750" s="17"/>
      <c r="K4750" s="20">
        <v>48883.16</v>
      </c>
      <c r="L4750" s="20"/>
      <c r="M4750" s="20"/>
      <c r="N4750" s="20"/>
    </row>
    <row r="4751" spans="1:14" x14ac:dyDescent="0.2">
      <c r="A4751" s="17">
        <v>44018.6</v>
      </c>
      <c r="B4751" s="17"/>
      <c r="C4751" s="17"/>
      <c r="D4751" s="17"/>
      <c r="K4751" s="20">
        <v>38347.78</v>
      </c>
      <c r="L4751" s="20"/>
      <c r="M4751" s="20"/>
      <c r="N4751" s="20"/>
    </row>
    <row r="4752" spans="1:14" x14ac:dyDescent="0.2">
      <c r="A4752" s="17">
        <v>101388.2</v>
      </c>
      <c r="B4752" s="17"/>
      <c r="C4752" s="17"/>
      <c r="D4752" s="17"/>
      <c r="K4752" s="20">
        <v>53690.29</v>
      </c>
      <c r="L4752" s="20"/>
      <c r="M4752" s="20"/>
      <c r="N4752" s="20"/>
    </row>
    <row r="4753" spans="1:14" x14ac:dyDescent="0.2">
      <c r="A4753" s="17">
        <v>70328.42</v>
      </c>
      <c r="B4753" s="17"/>
      <c r="C4753" s="17"/>
      <c r="D4753" s="17"/>
      <c r="K4753" s="20">
        <v>54792</v>
      </c>
      <c r="L4753" s="20"/>
      <c r="M4753" s="20"/>
      <c r="N4753" s="20"/>
    </row>
    <row r="4754" spans="1:14" x14ac:dyDescent="0.2">
      <c r="A4754" s="17">
        <v>63638.5</v>
      </c>
      <c r="B4754" s="17"/>
      <c r="C4754" s="17"/>
      <c r="D4754" s="17"/>
      <c r="K4754" s="20">
        <v>57379.81</v>
      </c>
      <c r="L4754" s="20"/>
      <c r="M4754" s="20"/>
      <c r="N4754" s="20"/>
    </row>
    <row r="4755" spans="1:14" x14ac:dyDescent="0.2">
      <c r="A4755" s="17">
        <v>80864.23</v>
      </c>
      <c r="B4755" s="17"/>
      <c r="C4755" s="17"/>
      <c r="D4755" s="17"/>
      <c r="K4755" s="20">
        <v>43486.98</v>
      </c>
      <c r="L4755" s="20"/>
      <c r="M4755" s="20"/>
      <c r="N4755" s="20"/>
    </row>
    <row r="4756" spans="1:14" x14ac:dyDescent="0.2">
      <c r="A4756" s="17">
        <v>86252.04</v>
      </c>
      <c r="B4756" s="17"/>
      <c r="C4756" s="17"/>
      <c r="D4756" s="17"/>
      <c r="K4756" s="20">
        <v>31766.76</v>
      </c>
      <c r="L4756" s="20"/>
      <c r="M4756" s="20"/>
      <c r="N4756" s="20"/>
    </row>
    <row r="4757" spans="1:14" x14ac:dyDescent="0.2">
      <c r="A4757" s="17">
        <v>18395.16</v>
      </c>
      <c r="B4757" s="17"/>
      <c r="C4757" s="17"/>
      <c r="D4757" s="17"/>
      <c r="K4757" s="20">
        <v>43112.800000000003</v>
      </c>
      <c r="L4757" s="20"/>
      <c r="M4757" s="20"/>
      <c r="N4757" s="20"/>
    </row>
    <row r="4758" spans="1:14" x14ac:dyDescent="0.2">
      <c r="A4758" s="17">
        <v>73910.87</v>
      </c>
      <c r="B4758" s="17"/>
      <c r="C4758" s="17"/>
      <c r="D4758" s="17"/>
      <c r="K4758" s="20">
        <v>47276.43</v>
      </c>
      <c r="L4758" s="20"/>
      <c r="M4758" s="20"/>
      <c r="N4758" s="20"/>
    </row>
    <row r="4759" spans="1:14" x14ac:dyDescent="0.2">
      <c r="A4759" s="17">
        <v>86677.58</v>
      </c>
      <c r="B4759" s="17"/>
      <c r="C4759" s="17"/>
      <c r="D4759" s="17"/>
      <c r="K4759" s="20">
        <v>30781.98</v>
      </c>
      <c r="L4759" s="20"/>
      <c r="M4759" s="20"/>
      <c r="N4759" s="20"/>
    </row>
    <row r="4760" spans="1:14" x14ac:dyDescent="0.2">
      <c r="A4760" s="17">
        <v>79756.509999999995</v>
      </c>
      <c r="B4760" s="17"/>
      <c r="C4760" s="17"/>
      <c r="D4760" s="17"/>
      <c r="K4760" s="20">
        <v>38312.550000000003</v>
      </c>
      <c r="L4760" s="20"/>
      <c r="M4760" s="20"/>
      <c r="N4760" s="20"/>
    </row>
    <row r="4761" spans="1:14" x14ac:dyDescent="0.2">
      <c r="A4761" s="17">
        <v>81267.64</v>
      </c>
      <c r="B4761" s="17"/>
      <c r="C4761" s="17"/>
      <c r="D4761" s="17"/>
      <c r="K4761" s="20">
        <v>35213.67</v>
      </c>
      <c r="L4761" s="20"/>
      <c r="M4761" s="20"/>
      <c r="N4761" s="20"/>
    </row>
    <row r="4762" spans="1:14" x14ac:dyDescent="0.2">
      <c r="A4762" s="17">
        <v>47852.07</v>
      </c>
      <c r="B4762" s="17"/>
      <c r="C4762" s="17"/>
      <c r="D4762" s="17"/>
      <c r="K4762" s="20">
        <v>43286.65</v>
      </c>
      <c r="L4762" s="20"/>
      <c r="M4762" s="20"/>
      <c r="N4762" s="20"/>
    </row>
    <row r="4763" spans="1:14" x14ac:dyDescent="0.2">
      <c r="A4763" s="17">
        <v>5275.3</v>
      </c>
      <c r="B4763" s="17"/>
      <c r="C4763" s="17"/>
      <c r="D4763" s="17"/>
      <c r="K4763" s="20">
        <v>46240.26</v>
      </c>
      <c r="L4763" s="20"/>
      <c r="M4763" s="20"/>
      <c r="N4763" s="20"/>
    </row>
    <row r="4764" spans="1:14" x14ac:dyDescent="0.2">
      <c r="A4764" s="17">
        <v>61615.79</v>
      </c>
      <c r="B4764" s="17"/>
      <c r="C4764" s="17"/>
      <c r="D4764" s="17"/>
      <c r="K4764" s="20">
        <v>47980.67</v>
      </c>
      <c r="L4764" s="20"/>
      <c r="M4764" s="20"/>
      <c r="N4764" s="20"/>
    </row>
    <row r="4765" spans="1:14" x14ac:dyDescent="0.2">
      <c r="A4765" s="17">
        <v>35397.15</v>
      </c>
      <c r="B4765" s="17"/>
      <c r="C4765" s="17"/>
      <c r="D4765" s="17"/>
      <c r="K4765" s="20">
        <v>44595.42</v>
      </c>
      <c r="L4765" s="20"/>
      <c r="M4765" s="20"/>
      <c r="N4765" s="20"/>
    </row>
    <row r="4766" spans="1:14" x14ac:dyDescent="0.2">
      <c r="A4766" s="17">
        <v>41597.03</v>
      </c>
      <c r="B4766" s="17"/>
      <c r="C4766" s="17"/>
      <c r="D4766" s="17"/>
      <c r="K4766" s="20">
        <v>39558.769999999997</v>
      </c>
      <c r="L4766" s="20"/>
      <c r="M4766" s="20"/>
      <c r="N4766" s="20"/>
    </row>
    <row r="4767" spans="1:14" x14ac:dyDescent="0.2">
      <c r="A4767" s="17">
        <v>54322.67</v>
      </c>
      <c r="B4767" s="17"/>
      <c r="C4767" s="17"/>
      <c r="D4767" s="17"/>
      <c r="K4767" s="20">
        <v>44181.23</v>
      </c>
      <c r="L4767" s="20"/>
      <c r="M4767" s="20"/>
      <c r="N4767" s="20"/>
    </row>
    <row r="4768" spans="1:14" x14ac:dyDescent="0.2">
      <c r="A4768" s="17">
        <v>42045.61</v>
      </c>
      <c r="B4768" s="17"/>
      <c r="C4768" s="17"/>
      <c r="D4768" s="17"/>
      <c r="K4768" s="20">
        <v>37148.949999999997</v>
      </c>
      <c r="L4768" s="20"/>
      <c r="M4768" s="20"/>
      <c r="N4768" s="20"/>
    </row>
    <row r="4769" spans="1:14" x14ac:dyDescent="0.2">
      <c r="A4769" s="17">
        <v>89077.77</v>
      </c>
      <c r="B4769" s="17"/>
      <c r="C4769" s="17"/>
      <c r="D4769" s="17"/>
      <c r="K4769" s="20">
        <v>44271.33</v>
      </c>
      <c r="L4769" s="20"/>
      <c r="M4769" s="20"/>
      <c r="N4769" s="20"/>
    </row>
    <row r="4770" spans="1:14" x14ac:dyDescent="0.2">
      <c r="A4770" s="17">
        <v>37958.449999999997</v>
      </c>
      <c r="B4770" s="17"/>
      <c r="C4770" s="17"/>
      <c r="D4770" s="17"/>
      <c r="K4770" s="20">
        <v>43697.04</v>
      </c>
      <c r="L4770" s="20"/>
      <c r="M4770" s="20"/>
      <c r="N4770" s="20"/>
    </row>
    <row r="4771" spans="1:14" x14ac:dyDescent="0.2">
      <c r="A4771" s="17">
        <v>51399.99</v>
      </c>
      <c r="B4771" s="17"/>
      <c r="C4771" s="17"/>
      <c r="D4771" s="17"/>
      <c r="K4771" s="20">
        <v>41829.49</v>
      </c>
      <c r="L4771" s="20"/>
      <c r="M4771" s="20"/>
      <c r="N4771" s="20"/>
    </row>
    <row r="4772" spans="1:14" x14ac:dyDescent="0.2">
      <c r="A4772" s="17">
        <v>75320.25</v>
      </c>
      <c r="B4772" s="17"/>
      <c r="C4772" s="17"/>
      <c r="D4772" s="17"/>
      <c r="K4772" s="20">
        <v>36699.9</v>
      </c>
      <c r="L4772" s="20"/>
      <c r="M4772" s="20"/>
      <c r="N4772" s="20"/>
    </row>
    <row r="4773" spans="1:14" x14ac:dyDescent="0.2">
      <c r="A4773" s="17">
        <v>60247.08</v>
      </c>
      <c r="B4773" s="17"/>
      <c r="C4773" s="17"/>
      <c r="D4773" s="17"/>
      <c r="K4773" s="20">
        <v>44417.53</v>
      </c>
      <c r="L4773" s="20"/>
      <c r="M4773" s="20"/>
      <c r="N4773" s="20"/>
    </row>
    <row r="4774" spans="1:14" x14ac:dyDescent="0.2">
      <c r="A4774" s="17">
        <v>38354.07</v>
      </c>
      <c r="B4774" s="17"/>
      <c r="C4774" s="17"/>
      <c r="D4774" s="17"/>
      <c r="K4774" s="20">
        <v>48334.879999999997</v>
      </c>
      <c r="L4774" s="20"/>
      <c r="M4774" s="20"/>
      <c r="N4774" s="20"/>
    </row>
    <row r="4775" spans="1:14" x14ac:dyDescent="0.2">
      <c r="A4775" s="17">
        <v>42495.67</v>
      </c>
      <c r="B4775" s="17"/>
      <c r="C4775" s="17"/>
      <c r="D4775" s="17"/>
      <c r="K4775" s="20">
        <v>46633.7</v>
      </c>
      <c r="L4775" s="20"/>
      <c r="M4775" s="20"/>
      <c r="N4775" s="20"/>
    </row>
    <row r="4776" spans="1:14" x14ac:dyDescent="0.2">
      <c r="A4776" s="17">
        <v>58691.65</v>
      </c>
      <c r="B4776" s="17"/>
      <c r="C4776" s="17"/>
      <c r="D4776" s="17"/>
      <c r="K4776" s="20">
        <v>33026.239999999998</v>
      </c>
      <c r="L4776" s="20"/>
      <c r="M4776" s="20"/>
      <c r="N4776" s="20"/>
    </row>
    <row r="4777" spans="1:14" x14ac:dyDescent="0.2">
      <c r="A4777" s="17">
        <v>151404.70000000001</v>
      </c>
      <c r="B4777" s="17"/>
      <c r="C4777" s="17"/>
      <c r="D4777" s="17"/>
      <c r="K4777" s="20">
        <v>41100.959999999999</v>
      </c>
      <c r="L4777" s="20"/>
      <c r="M4777" s="20"/>
      <c r="N4777" s="20"/>
    </row>
    <row r="4778" spans="1:14" x14ac:dyDescent="0.2">
      <c r="A4778" s="17">
        <v>48066.64</v>
      </c>
      <c r="B4778" s="17"/>
      <c r="C4778" s="17"/>
      <c r="D4778" s="17"/>
      <c r="K4778" s="20">
        <v>49223.68</v>
      </c>
      <c r="L4778" s="20"/>
      <c r="M4778" s="20"/>
      <c r="N4778" s="20"/>
    </row>
    <row r="4779" spans="1:14" x14ac:dyDescent="0.2">
      <c r="A4779" s="17">
        <v>48197.02</v>
      </c>
      <c r="B4779" s="17"/>
      <c r="C4779" s="17"/>
      <c r="D4779" s="17"/>
      <c r="K4779" s="20">
        <v>39564.370000000003</v>
      </c>
      <c r="L4779" s="20"/>
      <c r="M4779" s="20"/>
      <c r="N4779" s="20"/>
    </row>
    <row r="4780" spans="1:14" x14ac:dyDescent="0.2">
      <c r="A4780" s="17">
        <v>32677.35</v>
      </c>
      <c r="B4780" s="17"/>
      <c r="C4780" s="17"/>
      <c r="D4780" s="17"/>
      <c r="K4780" s="20">
        <v>43046.74</v>
      </c>
      <c r="L4780" s="20"/>
      <c r="M4780" s="20"/>
      <c r="N4780" s="20"/>
    </row>
    <row r="4781" spans="1:14" x14ac:dyDescent="0.2">
      <c r="A4781" s="17">
        <v>54587</v>
      </c>
      <c r="B4781" s="17"/>
      <c r="C4781" s="17"/>
      <c r="D4781" s="17"/>
      <c r="K4781" s="20">
        <v>35554.65</v>
      </c>
      <c r="L4781" s="20"/>
      <c r="M4781" s="20"/>
      <c r="N4781" s="20"/>
    </row>
    <row r="4782" spans="1:14" x14ac:dyDescent="0.2">
      <c r="A4782" s="17">
        <v>72838.17</v>
      </c>
      <c r="B4782" s="17"/>
      <c r="C4782" s="17"/>
      <c r="D4782" s="17"/>
      <c r="K4782" s="20">
        <v>49704.57</v>
      </c>
      <c r="L4782" s="20"/>
      <c r="M4782" s="20"/>
      <c r="N4782" s="20"/>
    </row>
    <row r="4783" spans="1:14" x14ac:dyDescent="0.2">
      <c r="A4783" s="17">
        <v>38229.11</v>
      </c>
      <c r="B4783" s="17"/>
      <c r="C4783" s="17"/>
      <c r="D4783" s="17"/>
      <c r="K4783" s="20">
        <v>36443.61</v>
      </c>
      <c r="L4783" s="20"/>
      <c r="M4783" s="20"/>
      <c r="N4783" s="20"/>
    </row>
    <row r="4784" spans="1:14" x14ac:dyDescent="0.2">
      <c r="A4784" s="17">
        <v>96733.21</v>
      </c>
      <c r="B4784" s="17"/>
      <c r="C4784" s="17"/>
      <c r="D4784" s="17"/>
      <c r="K4784" s="20">
        <v>35735.129999999997</v>
      </c>
      <c r="L4784" s="20"/>
      <c r="M4784" s="20"/>
      <c r="N4784" s="20"/>
    </row>
    <row r="4785" spans="1:14" x14ac:dyDescent="0.2">
      <c r="A4785" s="17">
        <v>119992.6</v>
      </c>
      <c r="B4785" s="17"/>
      <c r="C4785" s="17"/>
      <c r="D4785" s="17"/>
      <c r="K4785" s="20">
        <v>62547.38</v>
      </c>
      <c r="L4785" s="20"/>
      <c r="M4785" s="20"/>
      <c r="N4785" s="20"/>
    </row>
    <row r="4786" spans="1:14" x14ac:dyDescent="0.2">
      <c r="A4786" s="17">
        <v>101087</v>
      </c>
      <c r="B4786" s="17"/>
      <c r="C4786" s="17"/>
      <c r="D4786" s="17"/>
      <c r="K4786" s="20">
        <v>57310.95</v>
      </c>
      <c r="L4786" s="20"/>
      <c r="M4786" s="20"/>
      <c r="N4786" s="20"/>
    </row>
    <row r="4787" spans="1:14" x14ac:dyDescent="0.2">
      <c r="A4787" s="17">
        <v>110540.6</v>
      </c>
      <c r="B4787" s="17"/>
      <c r="C4787" s="17"/>
      <c r="D4787" s="17"/>
      <c r="K4787" s="20">
        <v>50011.23</v>
      </c>
      <c r="L4787" s="20"/>
      <c r="M4787" s="20"/>
      <c r="N4787" s="20"/>
    </row>
    <row r="4788" spans="1:14" x14ac:dyDescent="0.2">
      <c r="A4788" s="17">
        <v>39766.85</v>
      </c>
      <c r="B4788" s="17"/>
      <c r="C4788" s="17"/>
      <c r="D4788" s="17"/>
      <c r="K4788" s="20">
        <v>34237.67</v>
      </c>
      <c r="L4788" s="20"/>
      <c r="M4788" s="20"/>
      <c r="N4788" s="20"/>
    </row>
    <row r="4789" spans="1:14" x14ac:dyDescent="0.2">
      <c r="A4789" s="17">
        <v>107178.8</v>
      </c>
      <c r="B4789" s="17"/>
      <c r="C4789" s="17"/>
      <c r="D4789" s="17"/>
      <c r="K4789" s="20">
        <v>37370</v>
      </c>
      <c r="L4789" s="20"/>
      <c r="M4789" s="20"/>
      <c r="N4789" s="20"/>
    </row>
    <row r="4790" spans="1:14" x14ac:dyDescent="0.2">
      <c r="A4790" s="17">
        <v>49347.27</v>
      </c>
      <c r="B4790" s="17"/>
      <c r="C4790" s="17"/>
      <c r="D4790" s="17"/>
      <c r="K4790" s="20">
        <v>35751.46</v>
      </c>
      <c r="L4790" s="20"/>
      <c r="M4790" s="20"/>
      <c r="N4790" s="20"/>
    </row>
    <row r="4791" spans="1:14" x14ac:dyDescent="0.2">
      <c r="A4791" s="17">
        <v>52405.75</v>
      </c>
      <c r="B4791" s="17"/>
      <c r="C4791" s="17"/>
      <c r="D4791" s="17"/>
      <c r="K4791" s="20">
        <v>32471.39</v>
      </c>
      <c r="L4791" s="20"/>
      <c r="M4791" s="20"/>
      <c r="N4791" s="20"/>
    </row>
    <row r="4792" spans="1:14" x14ac:dyDescent="0.2">
      <c r="A4792" s="17">
        <v>67845.95</v>
      </c>
      <c r="B4792" s="17"/>
      <c r="C4792" s="17"/>
      <c r="D4792" s="17"/>
      <c r="K4792" s="20">
        <v>44226.66</v>
      </c>
      <c r="L4792" s="20"/>
      <c r="M4792" s="20"/>
      <c r="N4792" s="20"/>
    </row>
    <row r="4793" spans="1:14" x14ac:dyDescent="0.2">
      <c r="A4793" s="17">
        <v>79666.63</v>
      </c>
      <c r="B4793" s="17"/>
      <c r="C4793" s="17"/>
      <c r="D4793" s="17"/>
      <c r="K4793" s="20">
        <v>25549.4</v>
      </c>
      <c r="L4793" s="20"/>
      <c r="M4793" s="20"/>
      <c r="N4793" s="20"/>
    </row>
    <row r="4794" spans="1:14" x14ac:dyDescent="0.2">
      <c r="A4794" s="17">
        <v>81393.5</v>
      </c>
      <c r="B4794" s="17"/>
      <c r="C4794" s="17"/>
      <c r="D4794" s="17"/>
      <c r="K4794" s="20">
        <v>37190.949999999997</v>
      </c>
      <c r="L4794" s="20"/>
      <c r="M4794" s="20"/>
      <c r="N4794" s="20"/>
    </row>
    <row r="4795" spans="1:14" x14ac:dyDescent="0.2">
      <c r="A4795" s="17">
        <v>58968.86</v>
      </c>
      <c r="B4795" s="17"/>
      <c r="C4795" s="17"/>
      <c r="D4795" s="17"/>
      <c r="K4795" s="20">
        <v>44902.61</v>
      </c>
      <c r="L4795" s="20"/>
      <c r="M4795" s="20"/>
      <c r="N4795" s="20"/>
    </row>
    <row r="4796" spans="1:14" x14ac:dyDescent="0.2">
      <c r="A4796" s="17">
        <v>104982.3</v>
      </c>
      <c r="B4796" s="17"/>
      <c r="C4796" s="17"/>
      <c r="D4796" s="17"/>
      <c r="K4796" s="20">
        <v>29419.93</v>
      </c>
      <c r="L4796" s="20"/>
      <c r="M4796" s="20"/>
      <c r="N4796" s="20"/>
    </row>
    <row r="4797" spans="1:14" x14ac:dyDescent="0.2">
      <c r="A4797" s="17">
        <v>39095.53</v>
      </c>
      <c r="B4797" s="17"/>
      <c r="C4797" s="17"/>
      <c r="D4797" s="17"/>
      <c r="K4797" s="20">
        <v>38876.949999999997</v>
      </c>
      <c r="L4797" s="20"/>
      <c r="M4797" s="20"/>
      <c r="N4797" s="20"/>
    </row>
    <row r="4798" spans="1:14" x14ac:dyDescent="0.2">
      <c r="A4798" s="17">
        <v>90684.83</v>
      </c>
      <c r="B4798" s="17"/>
      <c r="C4798" s="17"/>
      <c r="D4798" s="17"/>
      <c r="K4798" s="20">
        <v>31417.7</v>
      </c>
      <c r="L4798" s="20"/>
      <c r="M4798" s="20"/>
      <c r="N4798" s="20"/>
    </row>
    <row r="4799" spans="1:14" x14ac:dyDescent="0.2">
      <c r="A4799" s="17">
        <v>42503.99</v>
      </c>
      <c r="B4799" s="17"/>
      <c r="C4799" s="17"/>
      <c r="D4799" s="17"/>
      <c r="K4799" s="20">
        <v>29352.52</v>
      </c>
      <c r="L4799" s="20"/>
      <c r="M4799" s="20"/>
      <c r="N4799" s="20"/>
    </row>
    <row r="4800" spans="1:14" x14ac:dyDescent="0.2">
      <c r="A4800" s="17">
        <v>95480.38</v>
      </c>
      <c r="B4800" s="17"/>
      <c r="C4800" s="17"/>
      <c r="D4800" s="17"/>
      <c r="K4800" s="20">
        <v>56541</v>
      </c>
      <c r="L4800" s="20"/>
      <c r="M4800" s="20"/>
      <c r="N4800" s="20"/>
    </row>
    <row r="4801" spans="1:14" x14ac:dyDescent="0.2">
      <c r="A4801" s="17">
        <v>60644.49</v>
      </c>
      <c r="B4801" s="17"/>
      <c r="C4801" s="17"/>
      <c r="D4801" s="17"/>
      <c r="K4801" s="20">
        <v>55398.21</v>
      </c>
      <c r="L4801" s="20"/>
      <c r="M4801" s="20"/>
      <c r="N4801" s="20"/>
    </row>
    <row r="4802" spans="1:14" x14ac:dyDescent="0.2">
      <c r="A4802" s="17">
        <v>63597.97</v>
      </c>
      <c r="B4802" s="17"/>
      <c r="C4802" s="17"/>
      <c r="D4802" s="17"/>
      <c r="K4802" s="20">
        <v>44207.7</v>
      </c>
      <c r="L4802" s="20"/>
      <c r="M4802" s="20"/>
      <c r="N4802" s="20"/>
    </row>
    <row r="4803" spans="1:14" x14ac:dyDescent="0.2">
      <c r="A4803" s="17">
        <v>58565.2</v>
      </c>
      <c r="B4803" s="17"/>
      <c r="C4803" s="17"/>
      <c r="D4803" s="17"/>
      <c r="K4803" s="20">
        <v>39859.480000000003</v>
      </c>
      <c r="L4803" s="20"/>
      <c r="M4803" s="20"/>
      <c r="N4803" s="20"/>
    </row>
    <row r="4804" spans="1:14" x14ac:dyDescent="0.2">
      <c r="A4804" s="17">
        <v>50298.13</v>
      </c>
      <c r="B4804" s="17"/>
      <c r="C4804" s="17"/>
      <c r="D4804" s="17"/>
      <c r="K4804" s="20">
        <v>49387.91</v>
      </c>
      <c r="L4804" s="20"/>
      <c r="M4804" s="20"/>
      <c r="N4804" s="20"/>
    </row>
    <row r="4805" spans="1:14" x14ac:dyDescent="0.2">
      <c r="A4805" s="17">
        <v>76007.66</v>
      </c>
      <c r="B4805" s="17"/>
      <c r="C4805" s="17"/>
      <c r="D4805" s="17"/>
      <c r="K4805" s="20">
        <v>33272.74</v>
      </c>
      <c r="L4805" s="20"/>
      <c r="M4805" s="20"/>
      <c r="N4805" s="20"/>
    </row>
    <row r="4806" spans="1:14" x14ac:dyDescent="0.2">
      <c r="A4806" s="17">
        <v>123111.1</v>
      </c>
      <c r="B4806" s="17"/>
      <c r="C4806" s="17"/>
      <c r="D4806" s="17"/>
      <c r="K4806" s="20">
        <v>39033.08</v>
      </c>
      <c r="L4806" s="20"/>
      <c r="M4806" s="20"/>
      <c r="N4806" s="20"/>
    </row>
    <row r="4807" spans="1:14" x14ac:dyDescent="0.2">
      <c r="A4807" s="17">
        <v>93799.19</v>
      </c>
      <c r="B4807" s="17"/>
      <c r="C4807" s="17"/>
      <c r="D4807" s="17"/>
      <c r="K4807" s="20">
        <v>57068.31</v>
      </c>
      <c r="L4807" s="20"/>
      <c r="M4807" s="20"/>
      <c r="N4807" s="20"/>
    </row>
    <row r="4808" spans="1:14" x14ac:dyDescent="0.2">
      <c r="A4808" s="17">
        <v>44832.06</v>
      </c>
      <c r="B4808" s="17"/>
      <c r="C4808" s="17"/>
      <c r="D4808" s="17"/>
      <c r="K4808" s="20">
        <v>27898.03</v>
      </c>
      <c r="L4808" s="20"/>
      <c r="M4808" s="20"/>
      <c r="N4808" s="20"/>
    </row>
    <row r="4809" spans="1:14" x14ac:dyDescent="0.2">
      <c r="A4809" s="17">
        <v>70281.56</v>
      </c>
      <c r="B4809" s="17"/>
      <c r="C4809" s="17"/>
      <c r="D4809" s="17"/>
      <c r="K4809" s="20">
        <v>42011.33</v>
      </c>
      <c r="L4809" s="20"/>
      <c r="M4809" s="20"/>
      <c r="N4809" s="20"/>
    </row>
    <row r="4810" spans="1:14" x14ac:dyDescent="0.2">
      <c r="A4810" s="17">
        <v>33185.03</v>
      </c>
      <c r="B4810" s="17"/>
      <c r="C4810" s="17"/>
      <c r="D4810" s="17"/>
      <c r="K4810" s="20">
        <v>37312.35</v>
      </c>
      <c r="L4810" s="20"/>
      <c r="M4810" s="20"/>
      <c r="N4810" s="20"/>
    </row>
    <row r="4811" spans="1:14" x14ac:dyDescent="0.2">
      <c r="A4811" s="17">
        <v>69232.490000000005</v>
      </c>
      <c r="B4811" s="17"/>
      <c r="C4811" s="17"/>
      <c r="D4811" s="17"/>
      <c r="K4811" s="20">
        <v>32725.89</v>
      </c>
      <c r="L4811" s="20"/>
      <c r="M4811" s="20"/>
      <c r="N4811" s="20"/>
    </row>
    <row r="4812" spans="1:14" x14ac:dyDescent="0.2">
      <c r="A4812" s="17">
        <v>53851</v>
      </c>
      <c r="B4812" s="17"/>
      <c r="C4812" s="17"/>
      <c r="D4812" s="17"/>
      <c r="K4812" s="20">
        <v>45824.04</v>
      </c>
      <c r="L4812" s="20"/>
      <c r="M4812" s="20"/>
      <c r="N4812" s="20"/>
    </row>
    <row r="4813" spans="1:14" x14ac:dyDescent="0.2">
      <c r="A4813" s="17">
        <v>30900.29</v>
      </c>
      <c r="B4813" s="17"/>
      <c r="C4813" s="17"/>
      <c r="D4813" s="17"/>
      <c r="K4813" s="20">
        <v>35230.550000000003</v>
      </c>
      <c r="L4813" s="20"/>
      <c r="M4813" s="20"/>
      <c r="N4813" s="20"/>
    </row>
    <row r="4814" spans="1:14" x14ac:dyDescent="0.2">
      <c r="A4814" s="17">
        <v>115038.39999999999</v>
      </c>
      <c r="B4814" s="17"/>
      <c r="C4814" s="17"/>
      <c r="D4814" s="17"/>
      <c r="K4814" s="20">
        <v>33187.269999999997</v>
      </c>
      <c r="L4814" s="20"/>
      <c r="M4814" s="20"/>
      <c r="N4814" s="20"/>
    </row>
    <row r="4815" spans="1:14" x14ac:dyDescent="0.2">
      <c r="A4815" s="17">
        <v>49906.04</v>
      </c>
      <c r="B4815" s="17"/>
      <c r="C4815" s="17"/>
      <c r="D4815" s="17"/>
      <c r="K4815" s="20">
        <v>48927.08</v>
      </c>
      <c r="L4815" s="20"/>
      <c r="M4815" s="20"/>
      <c r="N4815" s="20"/>
    </row>
    <row r="4816" spans="1:14" x14ac:dyDescent="0.2">
      <c r="A4816" s="17">
        <v>51826.34</v>
      </c>
      <c r="B4816" s="17"/>
      <c r="C4816" s="17"/>
      <c r="D4816" s="17"/>
      <c r="K4816" s="20">
        <v>39162.81</v>
      </c>
      <c r="L4816" s="20"/>
      <c r="M4816" s="20"/>
      <c r="N4816" s="20"/>
    </row>
    <row r="4817" spans="1:14" x14ac:dyDescent="0.2">
      <c r="A4817" s="17">
        <v>45310.18</v>
      </c>
      <c r="B4817" s="17"/>
      <c r="C4817" s="17"/>
      <c r="D4817" s="17"/>
      <c r="K4817" s="20">
        <v>37692.879999999997</v>
      </c>
      <c r="L4817" s="20"/>
      <c r="M4817" s="20"/>
      <c r="N4817" s="20"/>
    </row>
    <row r="4818" spans="1:14" x14ac:dyDescent="0.2">
      <c r="A4818" s="17">
        <v>44260.15</v>
      </c>
      <c r="B4818" s="17"/>
      <c r="C4818" s="17"/>
      <c r="D4818" s="17"/>
      <c r="K4818" s="20">
        <v>50350.77</v>
      </c>
      <c r="L4818" s="20"/>
      <c r="M4818" s="20"/>
      <c r="N4818" s="20"/>
    </row>
    <row r="4819" spans="1:14" x14ac:dyDescent="0.2">
      <c r="A4819" s="17">
        <v>41804.839999999997</v>
      </c>
      <c r="B4819" s="17"/>
      <c r="C4819" s="17"/>
      <c r="D4819" s="17"/>
      <c r="K4819" s="20">
        <v>38324.42</v>
      </c>
      <c r="L4819" s="20"/>
      <c r="M4819" s="20"/>
      <c r="N4819" s="20"/>
    </row>
    <row r="4820" spans="1:14" x14ac:dyDescent="0.2">
      <c r="A4820" s="17">
        <v>65676.03</v>
      </c>
      <c r="B4820" s="17"/>
      <c r="C4820" s="17"/>
      <c r="D4820" s="17"/>
      <c r="K4820" s="20">
        <v>46589.36</v>
      </c>
      <c r="L4820" s="20"/>
      <c r="M4820" s="20"/>
      <c r="N4820" s="20"/>
    </row>
    <row r="4821" spans="1:14" x14ac:dyDescent="0.2">
      <c r="A4821" s="17">
        <v>87893.69</v>
      </c>
      <c r="B4821" s="17"/>
      <c r="C4821" s="17"/>
      <c r="D4821" s="17"/>
      <c r="K4821" s="20">
        <v>40555.410000000003</v>
      </c>
      <c r="L4821" s="20"/>
      <c r="M4821" s="20"/>
      <c r="N4821" s="20"/>
    </row>
    <row r="4822" spans="1:14" x14ac:dyDescent="0.2">
      <c r="A4822" s="17">
        <v>37011.019999999997</v>
      </c>
      <c r="B4822" s="17"/>
      <c r="C4822" s="17"/>
      <c r="D4822" s="17"/>
      <c r="K4822" s="20">
        <v>13682</v>
      </c>
      <c r="L4822" s="20"/>
      <c r="M4822" s="20"/>
      <c r="N4822" s="20"/>
    </row>
    <row r="4823" spans="1:14" x14ac:dyDescent="0.2">
      <c r="A4823" s="17">
        <v>80385.759999999995</v>
      </c>
      <c r="B4823" s="17"/>
      <c r="C4823" s="17"/>
      <c r="D4823" s="17"/>
      <c r="K4823" s="20">
        <v>36480.379999999997</v>
      </c>
      <c r="L4823" s="20"/>
      <c r="M4823" s="20"/>
      <c r="N4823" s="20"/>
    </row>
    <row r="4824" spans="1:14" x14ac:dyDescent="0.2">
      <c r="A4824" s="17">
        <v>58839.75</v>
      </c>
      <c r="B4824" s="17"/>
      <c r="C4824" s="17"/>
      <c r="D4824" s="17"/>
      <c r="K4824" s="20">
        <v>41060.370000000003</v>
      </c>
      <c r="L4824" s="20"/>
      <c r="M4824" s="20"/>
      <c r="N4824" s="20"/>
    </row>
    <row r="4825" spans="1:14" x14ac:dyDescent="0.2">
      <c r="A4825" s="17">
        <v>79216.100000000006</v>
      </c>
      <c r="B4825" s="17"/>
      <c r="C4825" s="17"/>
      <c r="D4825" s="17"/>
      <c r="K4825" s="20">
        <v>25587.74</v>
      </c>
      <c r="L4825" s="20"/>
      <c r="M4825" s="20"/>
      <c r="N4825" s="20"/>
    </row>
    <row r="4826" spans="1:14" x14ac:dyDescent="0.2">
      <c r="A4826" s="17">
        <v>35031.56</v>
      </c>
      <c r="B4826" s="17"/>
      <c r="C4826" s="17"/>
      <c r="D4826" s="17"/>
      <c r="K4826" s="20">
        <v>34828.74</v>
      </c>
      <c r="L4826" s="20"/>
      <c r="M4826" s="20"/>
      <c r="N4826" s="20"/>
    </row>
    <row r="4827" spans="1:14" x14ac:dyDescent="0.2">
      <c r="A4827" s="17">
        <v>160203</v>
      </c>
      <c r="B4827" s="17"/>
      <c r="C4827" s="17"/>
      <c r="D4827" s="17"/>
      <c r="K4827" s="20">
        <v>44018.93</v>
      </c>
      <c r="L4827" s="20"/>
      <c r="M4827" s="20"/>
      <c r="N4827" s="20"/>
    </row>
    <row r="4828" spans="1:14" x14ac:dyDescent="0.2">
      <c r="A4828" s="17">
        <v>89700.67</v>
      </c>
      <c r="B4828" s="17"/>
      <c r="C4828" s="17"/>
      <c r="D4828" s="17"/>
      <c r="K4828" s="20">
        <v>36388.239999999998</v>
      </c>
      <c r="L4828" s="20"/>
      <c r="M4828" s="20"/>
      <c r="N4828" s="20"/>
    </row>
    <row r="4829" spans="1:14" x14ac:dyDescent="0.2">
      <c r="A4829" s="17">
        <v>52630.86</v>
      </c>
      <c r="B4829" s="17"/>
      <c r="C4829" s="17"/>
      <c r="D4829" s="17"/>
      <c r="K4829" s="20">
        <v>43534.11</v>
      </c>
      <c r="L4829" s="20"/>
      <c r="M4829" s="20"/>
      <c r="N4829" s="20"/>
    </row>
    <row r="4830" spans="1:14" x14ac:dyDescent="0.2">
      <c r="A4830" s="17">
        <v>66275.14</v>
      </c>
      <c r="B4830" s="17"/>
      <c r="C4830" s="17"/>
      <c r="D4830" s="17"/>
      <c r="K4830" s="20">
        <v>49587.99</v>
      </c>
      <c r="L4830" s="20"/>
      <c r="M4830" s="20"/>
      <c r="N4830" s="20"/>
    </row>
    <row r="4831" spans="1:14" x14ac:dyDescent="0.2">
      <c r="A4831" s="17">
        <v>67953.31</v>
      </c>
      <c r="B4831" s="17"/>
      <c r="C4831" s="17"/>
      <c r="D4831" s="17"/>
      <c r="K4831" s="20">
        <v>29892.04</v>
      </c>
      <c r="L4831" s="20"/>
      <c r="M4831" s="20"/>
      <c r="N4831" s="20"/>
    </row>
    <row r="4832" spans="1:14" x14ac:dyDescent="0.2">
      <c r="A4832" s="17">
        <v>59088.38</v>
      </c>
      <c r="B4832" s="17"/>
      <c r="C4832" s="17"/>
      <c r="D4832" s="17"/>
      <c r="K4832" s="20">
        <v>68688.89</v>
      </c>
      <c r="L4832" s="20"/>
      <c r="M4832" s="20"/>
      <c r="N4832" s="20"/>
    </row>
    <row r="4833" spans="1:14" x14ac:dyDescent="0.2">
      <c r="A4833" s="17">
        <v>116084</v>
      </c>
      <c r="B4833" s="17"/>
      <c r="C4833" s="17"/>
      <c r="D4833" s="17"/>
      <c r="K4833" s="20">
        <v>40527.89</v>
      </c>
      <c r="L4833" s="20"/>
      <c r="M4833" s="20"/>
      <c r="N4833" s="20"/>
    </row>
    <row r="4834" spans="1:14" x14ac:dyDescent="0.2">
      <c r="A4834" s="17">
        <v>29354.53</v>
      </c>
      <c r="B4834" s="17"/>
      <c r="C4834" s="17"/>
      <c r="D4834" s="17"/>
      <c r="K4834" s="20">
        <v>92307.839999999997</v>
      </c>
      <c r="L4834" s="20"/>
      <c r="M4834" s="20"/>
      <c r="N4834" s="20"/>
    </row>
    <row r="4835" spans="1:14" x14ac:dyDescent="0.2">
      <c r="A4835" s="17">
        <v>71087.98</v>
      </c>
      <c r="B4835" s="17"/>
      <c r="C4835" s="17"/>
      <c r="D4835" s="17"/>
      <c r="K4835" s="20">
        <v>40998.959999999999</v>
      </c>
      <c r="L4835" s="20"/>
      <c r="M4835" s="20"/>
      <c r="N4835" s="20"/>
    </row>
    <row r="4836" spans="1:14" x14ac:dyDescent="0.2">
      <c r="A4836" s="17">
        <v>51954.17</v>
      </c>
      <c r="B4836" s="17"/>
      <c r="C4836" s="17"/>
      <c r="D4836" s="17"/>
      <c r="K4836" s="20">
        <v>38449.74</v>
      </c>
      <c r="L4836" s="20"/>
      <c r="M4836" s="20"/>
      <c r="N4836" s="20"/>
    </row>
    <row r="4837" spans="1:14" x14ac:dyDescent="0.2">
      <c r="A4837" s="17">
        <v>122835</v>
      </c>
      <c r="B4837" s="17"/>
      <c r="C4837" s="17"/>
      <c r="D4837" s="17"/>
      <c r="K4837" s="20">
        <v>37191.589999999997</v>
      </c>
      <c r="L4837" s="20"/>
      <c r="M4837" s="20"/>
      <c r="N4837" s="20"/>
    </row>
    <row r="4838" spans="1:14" x14ac:dyDescent="0.2">
      <c r="A4838" s="17">
        <v>53523.89</v>
      </c>
      <c r="B4838" s="17"/>
      <c r="C4838" s="17"/>
      <c r="D4838" s="17"/>
      <c r="K4838" s="20">
        <v>52613.45</v>
      </c>
      <c r="L4838" s="20"/>
      <c r="M4838" s="20"/>
      <c r="N4838" s="20"/>
    </row>
    <row r="4839" spans="1:14" x14ac:dyDescent="0.2">
      <c r="A4839" s="17">
        <v>45062.559999999998</v>
      </c>
      <c r="B4839" s="17"/>
      <c r="C4839" s="17"/>
      <c r="D4839" s="17"/>
      <c r="K4839" s="20">
        <v>48487.88</v>
      </c>
      <c r="L4839" s="20"/>
      <c r="M4839" s="20"/>
      <c r="N4839" s="20"/>
    </row>
    <row r="4840" spans="1:14" x14ac:dyDescent="0.2">
      <c r="A4840" s="17">
        <v>34451.269999999997</v>
      </c>
      <c r="B4840" s="17"/>
      <c r="C4840" s="17"/>
      <c r="D4840" s="17"/>
      <c r="K4840" s="20">
        <v>47059.82</v>
      </c>
      <c r="L4840" s="20"/>
      <c r="M4840" s="20"/>
      <c r="N4840" s="20"/>
    </row>
    <row r="4841" spans="1:14" x14ac:dyDescent="0.2">
      <c r="A4841" s="17">
        <v>99691.99</v>
      </c>
      <c r="B4841" s="17"/>
      <c r="C4841" s="17"/>
      <c r="D4841" s="17"/>
      <c r="K4841" s="20">
        <v>34426.43</v>
      </c>
      <c r="L4841" s="20"/>
      <c r="M4841" s="20"/>
      <c r="N4841" s="20"/>
    </row>
    <row r="4842" spans="1:14" x14ac:dyDescent="0.2">
      <c r="A4842" s="17">
        <v>30782.7</v>
      </c>
      <c r="B4842" s="17"/>
      <c r="C4842" s="17"/>
      <c r="D4842" s="17"/>
      <c r="K4842" s="20">
        <v>35383.49</v>
      </c>
      <c r="L4842" s="20"/>
      <c r="M4842" s="20"/>
      <c r="N4842" s="20"/>
    </row>
    <row r="4843" spans="1:14" x14ac:dyDescent="0.2">
      <c r="A4843" s="17">
        <v>105220.8</v>
      </c>
      <c r="B4843" s="17"/>
      <c r="C4843" s="17"/>
      <c r="D4843" s="17"/>
      <c r="K4843" s="20">
        <v>42291.45</v>
      </c>
      <c r="L4843" s="20"/>
      <c r="M4843" s="20"/>
      <c r="N4843" s="20"/>
    </row>
    <row r="4844" spans="1:14" x14ac:dyDescent="0.2">
      <c r="A4844" s="17">
        <v>56853.19</v>
      </c>
      <c r="B4844" s="17"/>
      <c r="C4844" s="17"/>
      <c r="D4844" s="17"/>
      <c r="K4844" s="20">
        <v>49984.39</v>
      </c>
      <c r="L4844" s="20"/>
      <c r="M4844" s="20"/>
      <c r="N4844" s="20"/>
    </row>
    <row r="4845" spans="1:14" x14ac:dyDescent="0.2">
      <c r="A4845" s="17">
        <v>92136.38</v>
      </c>
      <c r="B4845" s="17"/>
      <c r="C4845" s="17"/>
      <c r="D4845" s="17"/>
      <c r="K4845" s="20">
        <v>43173.14</v>
      </c>
      <c r="L4845" s="20"/>
      <c r="M4845" s="20"/>
      <c r="N4845" s="20"/>
    </row>
    <row r="4846" spans="1:14" x14ac:dyDescent="0.2">
      <c r="A4846" s="17">
        <v>34113.32</v>
      </c>
      <c r="B4846" s="17"/>
      <c r="C4846" s="17"/>
      <c r="D4846" s="17"/>
      <c r="K4846" s="20">
        <v>30952.720000000001</v>
      </c>
      <c r="L4846" s="20"/>
      <c r="M4846" s="20"/>
      <c r="N4846" s="20"/>
    </row>
    <row r="4847" spans="1:14" x14ac:dyDescent="0.2">
      <c r="A4847" s="17">
        <v>73391.570000000007</v>
      </c>
      <c r="B4847" s="17"/>
      <c r="C4847" s="17"/>
      <c r="D4847" s="17"/>
      <c r="K4847" s="20">
        <v>40216.400000000001</v>
      </c>
      <c r="L4847" s="20"/>
      <c r="M4847" s="20"/>
      <c r="N4847" s="20"/>
    </row>
    <row r="4848" spans="1:14" x14ac:dyDescent="0.2">
      <c r="A4848" s="17">
        <v>36390.86</v>
      </c>
      <c r="B4848" s="17"/>
      <c r="C4848" s="17"/>
      <c r="D4848" s="17"/>
      <c r="K4848" s="20">
        <v>32527.87</v>
      </c>
      <c r="L4848" s="20"/>
      <c r="M4848" s="20"/>
      <c r="N4848" s="20"/>
    </row>
    <row r="4849" spans="1:14" x14ac:dyDescent="0.2">
      <c r="A4849" s="17">
        <v>77596.070000000007</v>
      </c>
      <c r="B4849" s="17"/>
      <c r="C4849" s="17"/>
      <c r="D4849" s="17"/>
      <c r="K4849" s="20">
        <v>34910.11</v>
      </c>
      <c r="L4849" s="20"/>
      <c r="M4849" s="20"/>
      <c r="N4849" s="20"/>
    </row>
    <row r="4850" spans="1:14" x14ac:dyDescent="0.2">
      <c r="A4850" s="17">
        <v>45165.67</v>
      </c>
      <c r="B4850" s="17"/>
      <c r="C4850" s="17"/>
      <c r="D4850" s="17"/>
      <c r="K4850" s="20">
        <v>60403.73</v>
      </c>
      <c r="L4850" s="20"/>
      <c r="M4850" s="20"/>
      <c r="N4850" s="20"/>
    </row>
    <row r="4851" spans="1:14" x14ac:dyDescent="0.2">
      <c r="A4851" s="17">
        <v>43257.74</v>
      </c>
      <c r="B4851" s="17"/>
      <c r="C4851" s="17"/>
      <c r="D4851" s="17"/>
      <c r="K4851" s="20">
        <v>31927.64</v>
      </c>
      <c r="L4851" s="20"/>
      <c r="M4851" s="20"/>
      <c r="N4851" s="20"/>
    </row>
    <row r="4852" spans="1:14" x14ac:dyDescent="0.2">
      <c r="A4852" s="17">
        <v>68938.460000000006</v>
      </c>
      <c r="B4852" s="17"/>
      <c r="C4852" s="17"/>
      <c r="D4852" s="17"/>
      <c r="K4852" s="20">
        <v>50496.160000000003</v>
      </c>
      <c r="L4852" s="20"/>
      <c r="M4852" s="20"/>
      <c r="N4852" s="20"/>
    </row>
    <row r="4853" spans="1:14" x14ac:dyDescent="0.2">
      <c r="A4853" s="17">
        <v>52260.02</v>
      </c>
      <c r="B4853" s="17"/>
      <c r="C4853" s="17"/>
      <c r="D4853" s="17"/>
      <c r="K4853" s="20">
        <v>32530.46</v>
      </c>
      <c r="L4853" s="20"/>
      <c r="M4853" s="20"/>
      <c r="N4853" s="20"/>
    </row>
    <row r="4854" spans="1:14" x14ac:dyDescent="0.2">
      <c r="A4854" s="17">
        <v>40701.519999999997</v>
      </c>
      <c r="B4854" s="17"/>
      <c r="C4854" s="17"/>
      <c r="D4854" s="17"/>
      <c r="K4854" s="20">
        <v>44179.99</v>
      </c>
      <c r="L4854" s="20"/>
      <c r="M4854" s="20"/>
      <c r="N4854" s="20"/>
    </row>
    <row r="4855" spans="1:14" x14ac:dyDescent="0.2">
      <c r="A4855" s="17">
        <v>32291.47</v>
      </c>
      <c r="B4855" s="17"/>
      <c r="C4855" s="17"/>
      <c r="D4855" s="17"/>
      <c r="K4855" s="20">
        <v>37441.31</v>
      </c>
      <c r="L4855" s="20"/>
      <c r="M4855" s="20"/>
      <c r="N4855" s="20"/>
    </row>
    <row r="4856" spans="1:14" x14ac:dyDescent="0.2">
      <c r="A4856" s="17">
        <v>47454.07</v>
      </c>
      <c r="B4856" s="17"/>
      <c r="C4856" s="17"/>
      <c r="D4856" s="17"/>
      <c r="K4856" s="20">
        <v>35079.410000000003</v>
      </c>
      <c r="L4856" s="20"/>
      <c r="M4856" s="20"/>
      <c r="N4856" s="20"/>
    </row>
    <row r="4857" spans="1:14" x14ac:dyDescent="0.2">
      <c r="A4857" s="17">
        <v>37352.5</v>
      </c>
      <c r="B4857" s="17"/>
      <c r="C4857" s="17"/>
      <c r="D4857" s="17"/>
      <c r="K4857" s="20">
        <v>57133.73</v>
      </c>
      <c r="L4857" s="20"/>
      <c r="M4857" s="20"/>
      <c r="N4857" s="20"/>
    </row>
    <row r="4858" spans="1:14" x14ac:dyDescent="0.2">
      <c r="A4858" s="17">
        <v>91102.88</v>
      </c>
      <c r="B4858" s="17"/>
      <c r="C4858" s="17"/>
      <c r="D4858" s="17"/>
      <c r="K4858" s="20">
        <v>33179</v>
      </c>
      <c r="L4858" s="20"/>
      <c r="M4858" s="20"/>
      <c r="N4858" s="20"/>
    </row>
    <row r="4859" spans="1:14" x14ac:dyDescent="0.2">
      <c r="A4859" s="17">
        <v>81624.25</v>
      </c>
      <c r="B4859" s="17"/>
      <c r="C4859" s="17"/>
      <c r="D4859" s="17"/>
      <c r="K4859" s="20">
        <v>60209.45</v>
      </c>
      <c r="L4859" s="20"/>
      <c r="M4859" s="20"/>
      <c r="N4859" s="20"/>
    </row>
    <row r="4860" spans="1:14" x14ac:dyDescent="0.2">
      <c r="A4860" s="17">
        <v>68535.72</v>
      </c>
      <c r="B4860" s="17"/>
      <c r="C4860" s="17"/>
      <c r="D4860" s="17"/>
      <c r="K4860" s="20">
        <v>39646.050000000003</v>
      </c>
      <c r="L4860" s="20"/>
      <c r="M4860" s="20"/>
      <c r="N4860" s="20"/>
    </row>
    <row r="4861" spans="1:14" x14ac:dyDescent="0.2">
      <c r="A4861" s="17">
        <v>120309.9</v>
      </c>
      <c r="B4861" s="17"/>
      <c r="C4861" s="17"/>
      <c r="D4861" s="17"/>
      <c r="K4861" s="20">
        <v>37201.56</v>
      </c>
      <c r="L4861" s="20"/>
      <c r="M4861" s="20"/>
      <c r="N4861" s="20"/>
    </row>
    <row r="4862" spans="1:14" x14ac:dyDescent="0.2">
      <c r="A4862" s="17">
        <v>117144.4</v>
      </c>
      <c r="B4862" s="17"/>
      <c r="C4862" s="17"/>
      <c r="D4862" s="17"/>
      <c r="K4862" s="20">
        <v>37336.21</v>
      </c>
      <c r="L4862" s="20"/>
      <c r="M4862" s="20"/>
      <c r="N4862" s="20"/>
    </row>
    <row r="4863" spans="1:14" x14ac:dyDescent="0.2">
      <c r="A4863" s="17">
        <v>33550</v>
      </c>
      <c r="B4863" s="17"/>
      <c r="C4863" s="17"/>
      <c r="D4863" s="17"/>
      <c r="K4863" s="20">
        <v>37902.769999999997</v>
      </c>
      <c r="L4863" s="20"/>
      <c r="M4863" s="20"/>
      <c r="N4863" s="20"/>
    </row>
    <row r="4864" spans="1:14" x14ac:dyDescent="0.2">
      <c r="A4864" s="17">
        <v>64755.95</v>
      </c>
      <c r="B4864" s="17"/>
      <c r="C4864" s="17"/>
      <c r="D4864" s="17"/>
      <c r="K4864" s="20">
        <v>39482.97</v>
      </c>
      <c r="L4864" s="20"/>
      <c r="M4864" s="20"/>
      <c r="N4864" s="20"/>
    </row>
    <row r="4865" spans="1:14" x14ac:dyDescent="0.2">
      <c r="A4865" s="17">
        <v>44378.13</v>
      </c>
      <c r="B4865" s="17"/>
      <c r="C4865" s="17"/>
      <c r="D4865" s="17"/>
      <c r="K4865" s="20">
        <v>43952.78</v>
      </c>
      <c r="L4865" s="20"/>
      <c r="M4865" s="20"/>
      <c r="N4865" s="20"/>
    </row>
    <row r="4866" spans="1:14" x14ac:dyDescent="0.2">
      <c r="A4866" s="17">
        <v>82396.87</v>
      </c>
      <c r="B4866" s="17"/>
      <c r="C4866" s="17"/>
      <c r="D4866" s="17"/>
      <c r="K4866" s="20">
        <v>50500.22</v>
      </c>
      <c r="L4866" s="20"/>
      <c r="M4866" s="20"/>
      <c r="N4866" s="20"/>
    </row>
    <row r="4867" spans="1:14" x14ac:dyDescent="0.2">
      <c r="A4867" s="17">
        <v>33494.639999999999</v>
      </c>
      <c r="B4867" s="17"/>
      <c r="C4867" s="17"/>
      <c r="D4867" s="17"/>
      <c r="K4867" s="20">
        <v>41461.61</v>
      </c>
      <c r="L4867" s="20"/>
      <c r="M4867" s="20"/>
      <c r="N4867" s="20"/>
    </row>
    <row r="4868" spans="1:14" x14ac:dyDescent="0.2">
      <c r="A4868" s="17">
        <v>52994.69</v>
      </c>
      <c r="B4868" s="17"/>
      <c r="C4868" s="17"/>
      <c r="D4868" s="17"/>
      <c r="K4868" s="20">
        <v>38081.01</v>
      </c>
      <c r="L4868" s="20"/>
      <c r="M4868" s="20"/>
      <c r="N4868" s="20"/>
    </row>
    <row r="4869" spans="1:14" x14ac:dyDescent="0.2">
      <c r="A4869" s="17">
        <v>63297.49</v>
      </c>
      <c r="B4869" s="17"/>
      <c r="C4869" s="17"/>
      <c r="D4869" s="17"/>
      <c r="K4869" s="20">
        <v>38832.199999999997</v>
      </c>
      <c r="L4869" s="20"/>
      <c r="M4869" s="20"/>
      <c r="N4869" s="20"/>
    </row>
    <row r="4870" spans="1:14" x14ac:dyDescent="0.2">
      <c r="A4870" s="17">
        <v>98127.51</v>
      </c>
      <c r="B4870" s="17"/>
      <c r="C4870" s="17"/>
      <c r="D4870" s="17"/>
      <c r="K4870" s="20">
        <v>31853.82</v>
      </c>
      <c r="L4870" s="20"/>
      <c r="M4870" s="20"/>
      <c r="N4870" s="20"/>
    </row>
    <row r="4871" spans="1:14" x14ac:dyDescent="0.2">
      <c r="A4871" s="17">
        <v>112413.5</v>
      </c>
      <c r="B4871" s="17"/>
      <c r="C4871" s="17"/>
      <c r="D4871" s="17"/>
      <c r="K4871" s="20">
        <v>42766.62</v>
      </c>
      <c r="L4871" s="20"/>
      <c r="M4871" s="20"/>
      <c r="N4871" s="20"/>
    </row>
    <row r="4872" spans="1:14" x14ac:dyDescent="0.2">
      <c r="A4872" s="17">
        <v>79653.97</v>
      </c>
      <c r="B4872" s="17"/>
      <c r="C4872" s="17"/>
      <c r="D4872" s="17"/>
      <c r="K4872" s="20">
        <v>31495.52</v>
      </c>
      <c r="L4872" s="20"/>
      <c r="M4872" s="20"/>
      <c r="N4872" s="20"/>
    </row>
    <row r="4873" spans="1:14" x14ac:dyDescent="0.2">
      <c r="A4873" s="17">
        <v>42841.38</v>
      </c>
      <c r="B4873" s="17"/>
      <c r="C4873" s="17"/>
      <c r="D4873" s="17"/>
      <c r="K4873" s="20">
        <v>38286.83</v>
      </c>
      <c r="L4873" s="20"/>
      <c r="M4873" s="20"/>
      <c r="N4873" s="20"/>
    </row>
    <row r="4874" spans="1:14" x14ac:dyDescent="0.2">
      <c r="A4874" s="17">
        <v>157905.79999999999</v>
      </c>
      <c r="B4874" s="17"/>
      <c r="C4874" s="17"/>
      <c r="D4874" s="17"/>
      <c r="K4874" s="20">
        <v>54379.92</v>
      </c>
      <c r="L4874" s="20"/>
      <c r="M4874" s="20"/>
      <c r="N4874" s="20"/>
    </row>
    <row r="4875" spans="1:14" x14ac:dyDescent="0.2">
      <c r="A4875" s="17">
        <v>55311.49</v>
      </c>
      <c r="B4875" s="17"/>
      <c r="C4875" s="17"/>
      <c r="D4875" s="17"/>
      <c r="K4875" s="20">
        <v>43390.82</v>
      </c>
      <c r="L4875" s="20"/>
      <c r="M4875" s="20"/>
      <c r="N4875" s="20"/>
    </row>
    <row r="4876" spans="1:14" x14ac:dyDescent="0.2">
      <c r="A4876" s="17">
        <v>5045.442</v>
      </c>
      <c r="B4876" s="17"/>
      <c r="C4876" s="17"/>
      <c r="D4876" s="17"/>
      <c r="K4876" s="20">
        <v>44430.25</v>
      </c>
      <c r="L4876" s="20"/>
      <c r="M4876" s="20"/>
      <c r="N4876" s="20"/>
    </row>
    <row r="4877" spans="1:14" x14ac:dyDescent="0.2">
      <c r="A4877" s="17">
        <v>177301.2</v>
      </c>
      <c r="B4877" s="17"/>
      <c r="C4877" s="17"/>
      <c r="D4877" s="17"/>
      <c r="K4877" s="20">
        <v>38074.57</v>
      </c>
      <c r="L4877" s="20"/>
      <c r="M4877" s="20"/>
      <c r="N4877" s="20"/>
    </row>
    <row r="4878" spans="1:14" x14ac:dyDescent="0.2">
      <c r="A4878" s="17">
        <v>52114.33</v>
      </c>
      <c r="B4878" s="17"/>
      <c r="C4878" s="17"/>
      <c r="D4878" s="17"/>
      <c r="K4878" s="20">
        <v>27038.54</v>
      </c>
      <c r="L4878" s="20"/>
      <c r="M4878" s="20"/>
      <c r="N4878" s="20"/>
    </row>
    <row r="4879" spans="1:14" x14ac:dyDescent="0.2">
      <c r="A4879" s="17">
        <v>121284.4</v>
      </c>
      <c r="B4879" s="17"/>
      <c r="C4879" s="17"/>
      <c r="D4879" s="17"/>
      <c r="K4879" s="20">
        <v>29536.06</v>
      </c>
      <c r="L4879" s="20"/>
      <c r="M4879" s="20"/>
      <c r="N4879" s="20"/>
    </row>
    <row r="4880" spans="1:14" x14ac:dyDescent="0.2">
      <c r="A4880" s="17">
        <v>18642.3</v>
      </c>
      <c r="B4880" s="17"/>
      <c r="C4880" s="17"/>
      <c r="D4880" s="17"/>
      <c r="K4880" s="20">
        <v>37390.6</v>
      </c>
      <c r="L4880" s="20"/>
      <c r="M4880" s="20"/>
      <c r="N4880" s="20"/>
    </row>
    <row r="4881" spans="1:14" x14ac:dyDescent="0.2">
      <c r="A4881" s="17">
        <v>98356.68</v>
      </c>
      <c r="B4881" s="17"/>
      <c r="C4881" s="17"/>
      <c r="D4881" s="17"/>
      <c r="K4881" s="20">
        <v>41718.68</v>
      </c>
      <c r="L4881" s="20"/>
      <c r="M4881" s="20"/>
      <c r="N4881" s="20"/>
    </row>
    <row r="4882" spans="1:14" x14ac:dyDescent="0.2">
      <c r="A4882" s="17">
        <v>38750.639999999999</v>
      </c>
      <c r="B4882" s="17"/>
      <c r="C4882" s="17"/>
      <c r="D4882" s="17"/>
      <c r="K4882" s="20">
        <v>49363.71</v>
      </c>
      <c r="L4882" s="20"/>
      <c r="M4882" s="20"/>
      <c r="N4882" s="20"/>
    </row>
    <row r="4883" spans="1:14" x14ac:dyDescent="0.2">
      <c r="A4883" s="17">
        <v>42500.14</v>
      </c>
      <c r="B4883" s="17"/>
      <c r="C4883" s="17"/>
      <c r="D4883" s="17"/>
      <c r="K4883" s="20">
        <v>40900.67</v>
      </c>
      <c r="L4883" s="20"/>
      <c r="M4883" s="20"/>
      <c r="N4883" s="20"/>
    </row>
    <row r="4884" spans="1:14" x14ac:dyDescent="0.2">
      <c r="A4884" s="17">
        <v>75184.36</v>
      </c>
      <c r="B4884" s="17"/>
      <c r="C4884" s="17"/>
      <c r="D4884" s="17"/>
      <c r="K4884" s="20">
        <v>32799.58</v>
      </c>
      <c r="L4884" s="20"/>
      <c r="M4884" s="20"/>
      <c r="N4884" s="20"/>
    </row>
    <row r="4885" spans="1:14" x14ac:dyDescent="0.2">
      <c r="A4885" s="17">
        <v>62468.52</v>
      </c>
      <c r="B4885" s="17"/>
      <c r="C4885" s="17"/>
      <c r="D4885" s="17"/>
      <c r="K4885" s="20">
        <v>42901</v>
      </c>
      <c r="L4885" s="20"/>
      <c r="M4885" s="20"/>
      <c r="N4885" s="20"/>
    </row>
    <row r="4886" spans="1:14" x14ac:dyDescent="0.2">
      <c r="A4886" s="17">
        <v>47420.77</v>
      </c>
      <c r="B4886" s="17"/>
      <c r="C4886" s="17"/>
      <c r="D4886" s="17"/>
      <c r="K4886" s="20">
        <v>49480.63</v>
      </c>
      <c r="L4886" s="20"/>
      <c r="M4886" s="20"/>
      <c r="N4886" s="20"/>
    </row>
    <row r="4887" spans="1:14" x14ac:dyDescent="0.2">
      <c r="A4887" s="17">
        <v>91253.34</v>
      </c>
      <c r="B4887" s="17"/>
      <c r="C4887" s="17"/>
      <c r="D4887" s="17"/>
      <c r="K4887" s="20">
        <v>50991.35</v>
      </c>
      <c r="L4887" s="20"/>
      <c r="M4887" s="20"/>
      <c r="N4887" s="20"/>
    </row>
    <row r="4888" spans="1:14" x14ac:dyDescent="0.2">
      <c r="A4888" s="17">
        <v>72602.13</v>
      </c>
      <c r="B4888" s="17"/>
      <c r="C4888" s="17"/>
      <c r="D4888" s="17"/>
      <c r="K4888" s="20">
        <v>47317.55</v>
      </c>
      <c r="L4888" s="20"/>
      <c r="M4888" s="20"/>
      <c r="N4888" s="20"/>
    </row>
    <row r="4889" spans="1:14" x14ac:dyDescent="0.2">
      <c r="A4889" s="17">
        <v>38067.199999999997</v>
      </c>
      <c r="B4889" s="17"/>
      <c r="C4889" s="17"/>
      <c r="D4889" s="17"/>
      <c r="K4889" s="20">
        <v>39854.03</v>
      </c>
      <c r="L4889" s="20"/>
      <c r="M4889" s="20"/>
      <c r="N4889" s="20"/>
    </row>
    <row r="4890" spans="1:14" x14ac:dyDescent="0.2">
      <c r="A4890" s="17">
        <v>53391.45</v>
      </c>
      <c r="B4890" s="17"/>
      <c r="C4890" s="17"/>
      <c r="D4890" s="17"/>
      <c r="K4890" s="20">
        <v>40353.550000000003</v>
      </c>
      <c r="L4890" s="20"/>
      <c r="M4890" s="20"/>
      <c r="N4890" s="20"/>
    </row>
    <row r="4891" spans="1:14" x14ac:dyDescent="0.2">
      <c r="A4891" s="17">
        <v>92760</v>
      </c>
      <c r="B4891" s="17"/>
      <c r="C4891" s="17"/>
      <c r="D4891" s="17"/>
      <c r="K4891" s="20">
        <v>33510.230000000003</v>
      </c>
      <c r="L4891" s="20"/>
      <c r="M4891" s="20"/>
      <c r="N4891" s="20"/>
    </row>
    <row r="4892" spans="1:14" x14ac:dyDescent="0.2">
      <c r="A4892" s="17">
        <v>52829.77</v>
      </c>
      <c r="B4892" s="17"/>
      <c r="C4892" s="17"/>
      <c r="D4892" s="17"/>
      <c r="K4892" s="20">
        <v>45740.89</v>
      </c>
      <c r="L4892" s="20"/>
      <c r="M4892" s="20"/>
      <c r="N4892" s="20"/>
    </row>
    <row r="4893" spans="1:14" x14ac:dyDescent="0.2">
      <c r="A4893" s="17">
        <v>81626.14</v>
      </c>
      <c r="B4893" s="17"/>
      <c r="C4893" s="17"/>
      <c r="D4893" s="17"/>
      <c r="K4893" s="20">
        <v>46835.46</v>
      </c>
      <c r="L4893" s="20"/>
      <c r="M4893" s="20"/>
      <c r="N4893" s="20"/>
    </row>
    <row r="4894" spans="1:14" x14ac:dyDescent="0.2">
      <c r="A4894" s="17">
        <v>44509.760000000002</v>
      </c>
      <c r="B4894" s="17"/>
      <c r="C4894" s="17"/>
      <c r="D4894" s="17"/>
      <c r="K4894" s="20">
        <v>17204.38</v>
      </c>
      <c r="L4894" s="20"/>
      <c r="M4894" s="20"/>
      <c r="N4894" s="20"/>
    </row>
    <row r="4895" spans="1:14" x14ac:dyDescent="0.2">
      <c r="A4895" s="17">
        <v>61369.71</v>
      </c>
      <c r="B4895" s="17"/>
      <c r="C4895" s="17"/>
      <c r="D4895" s="17"/>
      <c r="K4895" s="20">
        <v>42391.63</v>
      </c>
      <c r="L4895" s="20"/>
      <c r="M4895" s="20"/>
      <c r="N4895" s="20"/>
    </row>
    <row r="4896" spans="1:14" x14ac:dyDescent="0.2">
      <c r="A4896" s="17">
        <v>78876.289999999994</v>
      </c>
      <c r="B4896" s="17"/>
      <c r="C4896" s="17"/>
      <c r="D4896" s="17"/>
      <c r="K4896" s="20">
        <v>40904.25</v>
      </c>
      <c r="L4896" s="20"/>
      <c r="M4896" s="20"/>
      <c r="N4896" s="20"/>
    </row>
    <row r="4897" spans="1:14" x14ac:dyDescent="0.2">
      <c r="A4897" s="17">
        <v>43713.75</v>
      </c>
      <c r="B4897" s="17"/>
      <c r="C4897" s="17"/>
      <c r="D4897" s="17"/>
      <c r="K4897" s="20">
        <v>28754.28</v>
      </c>
      <c r="L4897" s="20"/>
      <c r="M4897" s="20"/>
      <c r="N4897" s="20"/>
    </row>
    <row r="4898" spans="1:14" x14ac:dyDescent="0.2">
      <c r="A4898" s="17">
        <v>100093</v>
      </c>
      <c r="B4898" s="17"/>
      <c r="C4898" s="17"/>
      <c r="D4898" s="17"/>
      <c r="K4898" s="20">
        <v>26901.279999999999</v>
      </c>
      <c r="L4898" s="20"/>
      <c r="M4898" s="20"/>
      <c r="N4898" s="20"/>
    </row>
    <row r="4899" spans="1:14" x14ac:dyDescent="0.2">
      <c r="A4899" s="17">
        <v>82800.94</v>
      </c>
      <c r="B4899" s="17"/>
      <c r="C4899" s="17"/>
      <c r="D4899" s="17"/>
      <c r="K4899" s="20">
        <v>44672.63</v>
      </c>
      <c r="L4899" s="20"/>
      <c r="M4899" s="20"/>
      <c r="N4899" s="20"/>
    </row>
    <row r="4900" spans="1:14" x14ac:dyDescent="0.2">
      <c r="A4900" s="17">
        <v>74250.399999999994</v>
      </c>
      <c r="B4900" s="17"/>
      <c r="C4900" s="17"/>
      <c r="D4900" s="17"/>
      <c r="K4900" s="20">
        <v>31290</v>
      </c>
      <c r="L4900" s="20"/>
      <c r="M4900" s="20"/>
      <c r="N4900" s="20"/>
    </row>
    <row r="4901" spans="1:14" x14ac:dyDescent="0.2">
      <c r="A4901" s="17">
        <v>30738.22</v>
      </c>
      <c r="B4901" s="17"/>
      <c r="C4901" s="17"/>
      <c r="D4901" s="17"/>
      <c r="K4901" s="20">
        <v>55780.800000000003</v>
      </c>
      <c r="L4901" s="20"/>
      <c r="M4901" s="20"/>
      <c r="N4901" s="20"/>
    </row>
    <row r="4902" spans="1:14" x14ac:dyDescent="0.2">
      <c r="A4902" s="17">
        <v>73666.06</v>
      </c>
      <c r="B4902" s="17"/>
      <c r="C4902" s="17"/>
      <c r="D4902" s="17"/>
      <c r="K4902" s="20">
        <v>47081.96</v>
      </c>
      <c r="L4902" s="20"/>
      <c r="M4902" s="20"/>
      <c r="N4902" s="20"/>
    </row>
    <row r="4903" spans="1:14" x14ac:dyDescent="0.2">
      <c r="A4903" s="17">
        <v>105208.7</v>
      </c>
      <c r="B4903" s="17"/>
      <c r="C4903" s="17"/>
      <c r="D4903" s="17"/>
      <c r="K4903" s="20">
        <v>47356.58</v>
      </c>
      <c r="L4903" s="20"/>
      <c r="M4903" s="20"/>
      <c r="N4903" s="20"/>
    </row>
    <row r="4904" spans="1:14" x14ac:dyDescent="0.2">
      <c r="A4904" s="17">
        <v>71251.149999999994</v>
      </c>
      <c r="B4904" s="17"/>
      <c r="C4904" s="17"/>
      <c r="D4904" s="17"/>
      <c r="K4904" s="20">
        <v>32382.48</v>
      </c>
      <c r="L4904" s="20"/>
      <c r="M4904" s="20"/>
      <c r="N4904" s="20"/>
    </row>
    <row r="4905" spans="1:14" x14ac:dyDescent="0.2">
      <c r="A4905" s="17">
        <v>80447.47</v>
      </c>
      <c r="B4905" s="17"/>
      <c r="C4905" s="17"/>
      <c r="D4905" s="17"/>
      <c r="K4905" s="20">
        <v>37973</v>
      </c>
      <c r="L4905" s="20"/>
      <c r="M4905" s="20"/>
      <c r="N4905" s="20"/>
    </row>
    <row r="4906" spans="1:14" x14ac:dyDescent="0.2">
      <c r="A4906" s="17">
        <v>52684.51</v>
      </c>
      <c r="B4906" s="17"/>
      <c r="C4906" s="17"/>
      <c r="D4906" s="17"/>
      <c r="K4906" s="20">
        <v>47675.13</v>
      </c>
      <c r="L4906" s="20"/>
      <c r="M4906" s="20"/>
      <c r="N4906" s="20"/>
    </row>
    <row r="4907" spans="1:14" x14ac:dyDescent="0.2">
      <c r="A4907" s="17">
        <v>32898.21</v>
      </c>
      <c r="B4907" s="17"/>
      <c r="C4907" s="17"/>
      <c r="D4907" s="17"/>
      <c r="K4907" s="20">
        <v>33961.68</v>
      </c>
      <c r="L4907" s="20"/>
      <c r="M4907" s="20"/>
      <c r="N4907" s="20"/>
    </row>
    <row r="4908" spans="1:14" x14ac:dyDescent="0.2">
      <c r="A4908" s="17">
        <v>64320.97</v>
      </c>
      <c r="B4908" s="17"/>
      <c r="C4908" s="17"/>
      <c r="D4908" s="17"/>
      <c r="K4908" s="20">
        <v>40931.89</v>
      </c>
      <c r="L4908" s="20"/>
      <c r="M4908" s="20"/>
      <c r="N4908" s="20"/>
    </row>
    <row r="4909" spans="1:14" x14ac:dyDescent="0.2">
      <c r="A4909" s="17">
        <v>106011.8</v>
      </c>
      <c r="B4909" s="17"/>
      <c r="C4909" s="17"/>
      <c r="D4909" s="17"/>
      <c r="K4909" s="20">
        <v>44911.9</v>
      </c>
      <c r="L4909" s="20"/>
      <c r="M4909" s="20"/>
      <c r="N4909" s="20"/>
    </row>
    <row r="4910" spans="1:14" x14ac:dyDescent="0.2">
      <c r="A4910" s="17">
        <v>5927.4610000000002</v>
      </c>
      <c r="B4910" s="17"/>
      <c r="C4910" s="17"/>
      <c r="D4910" s="17"/>
      <c r="K4910" s="20">
        <v>41422.019999999997</v>
      </c>
      <c r="L4910" s="20"/>
      <c r="M4910" s="20"/>
      <c r="N4910" s="20"/>
    </row>
    <row r="4911" spans="1:14" x14ac:dyDescent="0.2">
      <c r="A4911" s="17">
        <v>86440.88</v>
      </c>
      <c r="B4911" s="17"/>
      <c r="C4911" s="17"/>
      <c r="D4911" s="17"/>
      <c r="K4911" s="20">
        <v>34133.43</v>
      </c>
      <c r="L4911" s="20"/>
      <c r="M4911" s="20"/>
      <c r="N4911" s="20"/>
    </row>
    <row r="4912" spans="1:14" x14ac:dyDescent="0.2">
      <c r="A4912" s="17">
        <v>79953.929999999993</v>
      </c>
      <c r="B4912" s="17"/>
      <c r="C4912" s="17"/>
      <c r="D4912" s="17"/>
      <c r="K4912" s="20">
        <v>38375.03</v>
      </c>
      <c r="L4912" s="20"/>
      <c r="M4912" s="20"/>
      <c r="N4912" s="20"/>
    </row>
    <row r="4913" spans="1:14" x14ac:dyDescent="0.2">
      <c r="A4913" s="17">
        <v>70876.95</v>
      </c>
      <c r="B4913" s="17"/>
      <c r="C4913" s="17"/>
      <c r="D4913" s="17"/>
      <c r="K4913" s="20">
        <v>41731.4</v>
      </c>
      <c r="L4913" s="20"/>
      <c r="M4913" s="20"/>
      <c r="N4913" s="20"/>
    </row>
    <row r="4914" spans="1:14" x14ac:dyDescent="0.2">
      <c r="A4914" s="17">
        <v>37938.25</v>
      </c>
      <c r="B4914" s="17"/>
      <c r="C4914" s="17"/>
      <c r="D4914" s="17"/>
      <c r="K4914" s="20">
        <v>41702.14</v>
      </c>
      <c r="L4914" s="20"/>
      <c r="M4914" s="20"/>
      <c r="N4914" s="20"/>
    </row>
    <row r="4915" spans="1:14" x14ac:dyDescent="0.2">
      <c r="A4915" s="17">
        <v>72812.52</v>
      </c>
      <c r="B4915" s="17"/>
      <c r="C4915" s="17"/>
      <c r="D4915" s="17"/>
      <c r="K4915" s="20">
        <v>36669</v>
      </c>
      <c r="L4915" s="20"/>
      <c r="M4915" s="20"/>
      <c r="N4915" s="20"/>
    </row>
    <row r="4916" spans="1:14" x14ac:dyDescent="0.2">
      <c r="A4916" s="17">
        <v>36283</v>
      </c>
      <c r="B4916" s="17"/>
      <c r="C4916" s="17"/>
      <c r="D4916" s="17"/>
      <c r="K4916" s="20">
        <v>28278.99</v>
      </c>
      <c r="L4916" s="20"/>
      <c r="M4916" s="20"/>
      <c r="N4916" s="20"/>
    </row>
    <row r="4917" spans="1:14" x14ac:dyDescent="0.2">
      <c r="A4917" s="17">
        <v>52572.43</v>
      </c>
      <c r="B4917" s="17"/>
      <c r="C4917" s="17"/>
      <c r="D4917" s="17"/>
      <c r="K4917" s="20">
        <v>37101.75</v>
      </c>
      <c r="L4917" s="20"/>
      <c r="M4917" s="20"/>
      <c r="N4917" s="20"/>
    </row>
    <row r="4918" spans="1:14" x14ac:dyDescent="0.2">
      <c r="A4918" s="17">
        <v>62215.79</v>
      </c>
      <c r="B4918" s="17"/>
      <c r="C4918" s="17"/>
      <c r="D4918" s="17"/>
      <c r="K4918" s="20">
        <v>46490.06</v>
      </c>
      <c r="L4918" s="20"/>
      <c r="M4918" s="20"/>
      <c r="N4918" s="20"/>
    </row>
    <row r="4919" spans="1:14" x14ac:dyDescent="0.2">
      <c r="A4919" s="17">
        <v>68234.539999999994</v>
      </c>
      <c r="B4919" s="17"/>
      <c r="C4919" s="17"/>
      <c r="D4919" s="17"/>
      <c r="K4919" s="20">
        <v>37552.19</v>
      </c>
      <c r="L4919" s="20"/>
      <c r="M4919" s="20"/>
      <c r="N4919" s="20"/>
    </row>
    <row r="4920" spans="1:14" x14ac:dyDescent="0.2">
      <c r="A4920" s="17">
        <v>62375.15</v>
      </c>
      <c r="B4920" s="17"/>
      <c r="C4920" s="17"/>
      <c r="D4920" s="17"/>
      <c r="K4920" s="20">
        <v>24405.040000000001</v>
      </c>
      <c r="L4920" s="20"/>
      <c r="M4920" s="20"/>
      <c r="N4920" s="20"/>
    </row>
    <row r="4921" spans="1:14" x14ac:dyDescent="0.2">
      <c r="A4921" s="17">
        <v>76072.789999999994</v>
      </c>
      <c r="B4921" s="17"/>
      <c r="C4921" s="17"/>
      <c r="D4921" s="17"/>
      <c r="K4921" s="20">
        <v>33247.71</v>
      </c>
      <c r="L4921" s="20"/>
      <c r="M4921" s="20"/>
      <c r="N4921" s="20"/>
    </row>
    <row r="4922" spans="1:14" x14ac:dyDescent="0.2">
      <c r="A4922" s="17">
        <v>43456.639999999999</v>
      </c>
      <c r="B4922" s="17"/>
      <c r="C4922" s="17"/>
      <c r="D4922" s="17"/>
      <c r="K4922" s="20">
        <v>50983</v>
      </c>
      <c r="L4922" s="20"/>
      <c r="M4922" s="20"/>
      <c r="N4922" s="20"/>
    </row>
    <row r="4923" spans="1:14" x14ac:dyDescent="0.2">
      <c r="A4923" s="17">
        <v>61871.25</v>
      </c>
      <c r="B4923" s="17"/>
      <c r="C4923" s="17"/>
      <c r="D4923" s="17"/>
      <c r="K4923" s="20">
        <v>35538.67</v>
      </c>
      <c r="L4923" s="20"/>
      <c r="M4923" s="20"/>
      <c r="N4923" s="20"/>
    </row>
    <row r="4924" spans="1:14" x14ac:dyDescent="0.2">
      <c r="A4924" s="17">
        <v>64153.43</v>
      </c>
      <c r="B4924" s="17"/>
      <c r="C4924" s="17"/>
      <c r="D4924" s="17"/>
      <c r="K4924" s="20">
        <v>51044.29</v>
      </c>
      <c r="L4924" s="20"/>
      <c r="M4924" s="20"/>
      <c r="N4924" s="20"/>
    </row>
    <row r="4925" spans="1:14" x14ac:dyDescent="0.2">
      <c r="A4925" s="17">
        <v>22212.15</v>
      </c>
      <c r="B4925" s="17"/>
      <c r="C4925" s="17"/>
      <c r="D4925" s="17"/>
      <c r="K4925" s="20">
        <v>40993.19</v>
      </c>
      <c r="L4925" s="20"/>
      <c r="M4925" s="20"/>
      <c r="N4925" s="20"/>
    </row>
    <row r="4926" spans="1:14" x14ac:dyDescent="0.2">
      <c r="A4926" s="17">
        <v>30936.85</v>
      </c>
      <c r="B4926" s="17"/>
      <c r="C4926" s="17"/>
      <c r="D4926" s="17"/>
      <c r="K4926" s="20">
        <v>31353.42</v>
      </c>
      <c r="L4926" s="20"/>
      <c r="M4926" s="20"/>
      <c r="N4926" s="20"/>
    </row>
    <row r="4927" spans="1:14" x14ac:dyDescent="0.2">
      <c r="A4927" s="17">
        <v>148656.70000000001</v>
      </c>
      <c r="B4927" s="17"/>
      <c r="C4927" s="17"/>
      <c r="D4927" s="17"/>
      <c r="K4927" s="20">
        <v>39116.47</v>
      </c>
      <c r="L4927" s="20"/>
      <c r="M4927" s="20"/>
      <c r="N4927" s="20"/>
    </row>
    <row r="4928" spans="1:14" x14ac:dyDescent="0.2">
      <c r="A4928" s="17">
        <v>55601.24</v>
      </c>
      <c r="B4928" s="17"/>
      <c r="C4928" s="17"/>
      <c r="D4928" s="17"/>
      <c r="K4928" s="20">
        <v>54910.46</v>
      </c>
      <c r="L4928" s="20"/>
      <c r="M4928" s="20"/>
      <c r="N4928" s="20"/>
    </row>
    <row r="4929" spans="1:14" x14ac:dyDescent="0.2">
      <c r="A4929" s="17">
        <v>53176.08</v>
      </c>
      <c r="B4929" s="17"/>
      <c r="C4929" s="17"/>
      <c r="D4929" s="17"/>
      <c r="K4929" s="20">
        <v>41864.06</v>
      </c>
      <c r="L4929" s="20"/>
      <c r="M4929" s="20"/>
      <c r="N4929" s="20"/>
    </row>
    <row r="4930" spans="1:14" x14ac:dyDescent="0.2">
      <c r="A4930" s="17">
        <v>56339.92</v>
      </c>
      <c r="B4930" s="17"/>
      <c r="C4930" s="17"/>
      <c r="D4930" s="17"/>
      <c r="K4930" s="20">
        <v>38624.019999999997</v>
      </c>
      <c r="L4930" s="20"/>
      <c r="M4930" s="20"/>
      <c r="N4930" s="20"/>
    </row>
    <row r="4931" spans="1:14" x14ac:dyDescent="0.2">
      <c r="A4931" s="17">
        <v>82736.23</v>
      </c>
      <c r="B4931" s="17"/>
      <c r="C4931" s="17"/>
      <c r="D4931" s="17"/>
      <c r="K4931" s="20">
        <v>62255.26</v>
      </c>
      <c r="L4931" s="20"/>
      <c r="M4931" s="20"/>
      <c r="N4931" s="20"/>
    </row>
    <row r="4932" spans="1:14" x14ac:dyDescent="0.2">
      <c r="A4932" s="17">
        <v>81792.03</v>
      </c>
      <c r="B4932" s="17"/>
      <c r="C4932" s="17"/>
      <c r="D4932" s="17"/>
      <c r="K4932" s="20">
        <v>31006.9</v>
      </c>
      <c r="L4932" s="20"/>
      <c r="M4932" s="20"/>
      <c r="N4932" s="20"/>
    </row>
    <row r="4933" spans="1:14" x14ac:dyDescent="0.2">
      <c r="A4933" s="17">
        <v>46273.13</v>
      </c>
      <c r="B4933" s="17"/>
      <c r="C4933" s="17"/>
      <c r="D4933" s="17"/>
      <c r="K4933" s="20">
        <v>32963.440000000002</v>
      </c>
      <c r="L4933" s="20"/>
      <c r="M4933" s="20"/>
      <c r="N4933" s="20"/>
    </row>
    <row r="4934" spans="1:14" x14ac:dyDescent="0.2">
      <c r="A4934" s="17">
        <v>100892.8</v>
      </c>
      <c r="B4934" s="17"/>
      <c r="C4934" s="17"/>
      <c r="D4934" s="17"/>
      <c r="K4934" s="20">
        <v>43787</v>
      </c>
      <c r="L4934" s="20"/>
      <c r="M4934" s="20"/>
      <c r="N4934" s="20"/>
    </row>
    <row r="4935" spans="1:14" x14ac:dyDescent="0.2">
      <c r="A4935" s="17">
        <v>38860.129999999997</v>
      </c>
      <c r="B4935" s="17"/>
      <c r="C4935" s="17"/>
      <c r="D4935" s="17"/>
      <c r="K4935" s="20">
        <v>38880.99</v>
      </c>
      <c r="L4935" s="20"/>
      <c r="M4935" s="20"/>
      <c r="N4935" s="20"/>
    </row>
    <row r="4936" spans="1:14" x14ac:dyDescent="0.2">
      <c r="A4936" s="17">
        <v>42959.55</v>
      </c>
      <c r="B4936" s="17"/>
      <c r="C4936" s="17"/>
      <c r="D4936" s="17"/>
      <c r="K4936" s="20">
        <v>34223.47</v>
      </c>
      <c r="L4936" s="20"/>
      <c r="M4936" s="20"/>
      <c r="N4936" s="20"/>
    </row>
    <row r="4937" spans="1:14" x14ac:dyDescent="0.2">
      <c r="A4937" s="17">
        <v>88015.81</v>
      </c>
      <c r="B4937" s="17"/>
      <c r="C4937" s="17"/>
      <c r="D4937" s="17"/>
      <c r="K4937" s="20">
        <v>38099.629999999997</v>
      </c>
      <c r="L4937" s="20"/>
      <c r="M4937" s="20"/>
      <c r="N4937" s="20"/>
    </row>
    <row r="4938" spans="1:14" x14ac:dyDescent="0.2">
      <c r="A4938" s="17">
        <v>60082.02</v>
      </c>
      <c r="B4938" s="17"/>
      <c r="C4938" s="17"/>
      <c r="D4938" s="17"/>
      <c r="K4938" s="20">
        <v>39101.910000000003</v>
      </c>
      <c r="L4938" s="20"/>
      <c r="M4938" s="20"/>
      <c r="N4938" s="20"/>
    </row>
    <row r="4939" spans="1:14" x14ac:dyDescent="0.2">
      <c r="A4939" s="17">
        <v>91547.76</v>
      </c>
      <c r="B4939" s="17"/>
      <c r="C4939" s="17"/>
      <c r="D4939" s="17"/>
      <c r="K4939" s="20">
        <v>27444.75</v>
      </c>
      <c r="L4939" s="20"/>
      <c r="M4939" s="20"/>
      <c r="N4939" s="20"/>
    </row>
    <row r="4940" spans="1:14" x14ac:dyDescent="0.2">
      <c r="A4940" s="17">
        <v>52174.95</v>
      </c>
      <c r="B4940" s="17"/>
      <c r="C4940" s="17"/>
      <c r="D4940" s="17"/>
      <c r="K4940" s="20">
        <v>41541.800000000003</v>
      </c>
      <c r="L4940" s="20"/>
      <c r="M4940" s="20"/>
      <c r="N4940" s="20"/>
    </row>
    <row r="4941" spans="1:14" x14ac:dyDescent="0.2">
      <c r="A4941" s="17">
        <v>60989.46</v>
      </c>
      <c r="B4941" s="17"/>
      <c r="C4941" s="17"/>
      <c r="D4941" s="17"/>
      <c r="K4941" s="20">
        <v>35613.379999999997</v>
      </c>
      <c r="L4941" s="20"/>
      <c r="M4941" s="20"/>
      <c r="N4941" s="20"/>
    </row>
    <row r="4942" spans="1:14" x14ac:dyDescent="0.2">
      <c r="A4942" s="17">
        <v>84882.69</v>
      </c>
      <c r="B4942" s="17"/>
      <c r="C4942" s="17"/>
      <c r="D4942" s="17"/>
      <c r="K4942" s="20">
        <v>45739.14</v>
      </c>
      <c r="L4942" s="20"/>
      <c r="M4942" s="20"/>
      <c r="N4942" s="20"/>
    </row>
    <row r="4943" spans="1:14" x14ac:dyDescent="0.2">
      <c r="A4943" s="17">
        <v>221120</v>
      </c>
      <c r="B4943" s="17"/>
      <c r="C4943" s="17"/>
      <c r="D4943" s="17"/>
      <c r="K4943" s="20">
        <v>38431.68</v>
      </c>
      <c r="L4943" s="20"/>
      <c r="M4943" s="20"/>
      <c r="N4943" s="20"/>
    </row>
    <row r="4944" spans="1:14" x14ac:dyDescent="0.2">
      <c r="A4944" s="17">
        <v>96445.89</v>
      </c>
      <c r="B4944" s="17"/>
      <c r="C4944" s="17"/>
      <c r="D4944" s="17"/>
      <c r="K4944" s="20">
        <v>42194.43</v>
      </c>
      <c r="L4944" s="20"/>
      <c r="M4944" s="20"/>
      <c r="N4944" s="20"/>
    </row>
    <row r="4945" spans="1:14" x14ac:dyDescent="0.2">
      <c r="A4945" s="17">
        <v>15892.41</v>
      </c>
      <c r="B4945" s="17"/>
      <c r="C4945" s="17"/>
      <c r="D4945" s="17"/>
      <c r="K4945" s="20">
        <v>46285.120000000003</v>
      </c>
      <c r="L4945" s="20"/>
      <c r="M4945" s="20"/>
      <c r="N4945" s="20"/>
    </row>
    <row r="4946" spans="1:14" x14ac:dyDescent="0.2">
      <c r="A4946" s="17">
        <v>94538.12</v>
      </c>
      <c r="B4946" s="17"/>
      <c r="C4946" s="17"/>
      <c r="D4946" s="17"/>
      <c r="K4946" s="20">
        <v>35153.79</v>
      </c>
      <c r="L4946" s="20"/>
      <c r="M4946" s="20"/>
      <c r="N4946" s="20"/>
    </row>
    <row r="4947" spans="1:14" x14ac:dyDescent="0.2">
      <c r="A4947" s="17">
        <v>125564.1</v>
      </c>
      <c r="B4947" s="17"/>
      <c r="C4947" s="17"/>
      <c r="D4947" s="17"/>
      <c r="K4947" s="20">
        <v>37805.85</v>
      </c>
      <c r="L4947" s="20"/>
      <c r="M4947" s="20"/>
      <c r="N4947" s="20"/>
    </row>
    <row r="4948" spans="1:14" x14ac:dyDescent="0.2">
      <c r="A4948" s="17">
        <v>51708.92</v>
      </c>
      <c r="B4948" s="17"/>
      <c r="C4948" s="17"/>
      <c r="D4948" s="17"/>
      <c r="K4948" s="20">
        <v>43354.48</v>
      </c>
      <c r="L4948" s="20"/>
      <c r="M4948" s="20"/>
      <c r="N4948" s="20"/>
    </row>
    <row r="4949" spans="1:14" x14ac:dyDescent="0.2">
      <c r="A4949" s="17">
        <v>62289.75</v>
      </c>
      <c r="B4949" s="17"/>
      <c r="C4949" s="17"/>
      <c r="D4949" s="17"/>
      <c r="K4949" s="20">
        <v>38447.730000000003</v>
      </c>
      <c r="L4949" s="20"/>
      <c r="M4949" s="20"/>
      <c r="N4949" s="20"/>
    </row>
    <row r="4950" spans="1:14" x14ac:dyDescent="0.2">
      <c r="A4950" s="17">
        <v>98926.29</v>
      </c>
      <c r="B4950" s="17"/>
      <c r="C4950" s="17"/>
      <c r="D4950" s="17"/>
      <c r="K4950" s="20">
        <v>31954.28</v>
      </c>
      <c r="L4950" s="20"/>
      <c r="M4950" s="20"/>
      <c r="N4950" s="20"/>
    </row>
    <row r="4951" spans="1:14" x14ac:dyDescent="0.2">
      <c r="A4951" s="17">
        <v>89307.56</v>
      </c>
      <c r="B4951" s="17"/>
      <c r="C4951" s="17"/>
      <c r="D4951" s="17"/>
      <c r="K4951" s="20">
        <v>57051.23</v>
      </c>
      <c r="L4951" s="20"/>
      <c r="M4951" s="20"/>
      <c r="N4951" s="20"/>
    </row>
    <row r="4952" spans="1:14" x14ac:dyDescent="0.2">
      <c r="A4952" s="17">
        <v>46436.34</v>
      </c>
      <c r="B4952" s="17"/>
      <c r="C4952" s="17"/>
      <c r="D4952" s="17"/>
      <c r="K4952" s="20">
        <v>52715.199999999997</v>
      </c>
      <c r="L4952" s="20"/>
      <c r="M4952" s="20"/>
      <c r="N4952" s="20"/>
    </row>
    <row r="4953" spans="1:14" x14ac:dyDescent="0.2">
      <c r="A4953" s="17">
        <v>86413.99</v>
      </c>
      <c r="B4953" s="17"/>
      <c r="C4953" s="17"/>
      <c r="D4953" s="17"/>
      <c r="K4953" s="20">
        <v>41414.43</v>
      </c>
      <c r="L4953" s="20"/>
      <c r="M4953" s="20"/>
      <c r="N4953" s="20"/>
    </row>
    <row r="4954" spans="1:14" x14ac:dyDescent="0.2">
      <c r="A4954" s="17">
        <v>36150.199999999997</v>
      </c>
      <c r="B4954" s="17"/>
      <c r="C4954" s="17"/>
      <c r="D4954" s="17"/>
      <c r="K4954" s="20">
        <v>38278.730000000003</v>
      </c>
      <c r="L4954" s="20"/>
      <c r="M4954" s="20"/>
      <c r="N4954" s="20"/>
    </row>
    <row r="4955" spans="1:14" x14ac:dyDescent="0.2">
      <c r="A4955" s="17">
        <v>92630.75</v>
      </c>
      <c r="B4955" s="17"/>
      <c r="C4955" s="17"/>
      <c r="D4955" s="17"/>
      <c r="K4955" s="20">
        <v>38243.910000000003</v>
      </c>
      <c r="L4955" s="20"/>
      <c r="M4955" s="20"/>
      <c r="N4955" s="20"/>
    </row>
    <row r="4956" spans="1:14" x14ac:dyDescent="0.2">
      <c r="A4956" s="17">
        <v>45094</v>
      </c>
      <c r="B4956" s="17"/>
      <c r="C4956" s="17"/>
      <c r="D4956" s="17"/>
      <c r="K4956" s="20">
        <v>39872.339999999997</v>
      </c>
      <c r="L4956" s="20"/>
      <c r="M4956" s="20"/>
      <c r="N4956" s="20"/>
    </row>
    <row r="4957" spans="1:14" x14ac:dyDescent="0.2">
      <c r="A4957" s="17">
        <v>42673.04</v>
      </c>
      <c r="B4957" s="17"/>
      <c r="C4957" s="17"/>
      <c r="D4957" s="17"/>
      <c r="K4957" s="20">
        <v>31443.69</v>
      </c>
      <c r="L4957" s="20"/>
      <c r="M4957" s="20"/>
      <c r="N4957" s="20"/>
    </row>
    <row r="4958" spans="1:14" x14ac:dyDescent="0.2">
      <c r="A4958" s="17">
        <v>7645.4</v>
      </c>
      <c r="B4958" s="17"/>
      <c r="C4958" s="17"/>
      <c r="D4958" s="17"/>
      <c r="K4958" s="20">
        <v>28097.25</v>
      </c>
      <c r="L4958" s="20"/>
      <c r="M4958" s="20"/>
      <c r="N4958" s="20"/>
    </row>
    <row r="4959" spans="1:14" x14ac:dyDescent="0.2">
      <c r="A4959" s="17">
        <v>108362.4</v>
      </c>
      <c r="B4959" s="17"/>
      <c r="C4959" s="17"/>
      <c r="D4959" s="17"/>
      <c r="K4959" s="20">
        <v>43608.55</v>
      </c>
      <c r="L4959" s="20"/>
      <c r="M4959" s="20"/>
      <c r="N4959" s="20"/>
    </row>
    <row r="4960" spans="1:14" x14ac:dyDescent="0.2">
      <c r="A4960" s="17">
        <v>115436.5</v>
      </c>
      <c r="B4960" s="17"/>
      <c r="C4960" s="17"/>
      <c r="D4960" s="17"/>
      <c r="K4960" s="20">
        <v>49163.63</v>
      </c>
      <c r="L4960" s="20"/>
      <c r="M4960" s="20"/>
      <c r="N4960" s="20"/>
    </row>
    <row r="4961" spans="1:14" x14ac:dyDescent="0.2">
      <c r="A4961" s="17">
        <v>122608</v>
      </c>
      <c r="B4961" s="17"/>
      <c r="C4961" s="17"/>
      <c r="D4961" s="17"/>
      <c r="K4961" s="20">
        <v>41140.31</v>
      </c>
      <c r="L4961" s="20"/>
      <c r="M4961" s="20"/>
      <c r="N4961" s="20"/>
    </row>
    <row r="4962" spans="1:14" x14ac:dyDescent="0.2">
      <c r="A4962" s="17">
        <v>51854.29</v>
      </c>
      <c r="B4962" s="17"/>
      <c r="C4962" s="17"/>
      <c r="D4962" s="17"/>
      <c r="K4962" s="20">
        <v>33311.550000000003</v>
      </c>
      <c r="L4962" s="20"/>
      <c r="M4962" s="20"/>
      <c r="N4962" s="20"/>
    </row>
    <row r="4963" spans="1:14" x14ac:dyDescent="0.2">
      <c r="A4963" s="17">
        <v>35375.42</v>
      </c>
      <c r="B4963" s="17"/>
      <c r="C4963" s="17"/>
      <c r="D4963" s="17"/>
      <c r="K4963" s="20">
        <v>33736.29</v>
      </c>
      <c r="L4963" s="20"/>
      <c r="M4963" s="20"/>
      <c r="N4963" s="20"/>
    </row>
    <row r="4964" spans="1:14" x14ac:dyDescent="0.2">
      <c r="A4964" s="17">
        <v>41251.449999999997</v>
      </c>
      <c r="B4964" s="17"/>
      <c r="C4964" s="17"/>
      <c r="D4964" s="17"/>
      <c r="K4964" s="20">
        <v>27990.46</v>
      </c>
      <c r="L4964" s="20"/>
      <c r="M4964" s="20"/>
      <c r="N4964" s="20"/>
    </row>
    <row r="4965" spans="1:14" x14ac:dyDescent="0.2">
      <c r="A4965" s="17">
        <v>80559</v>
      </c>
      <c r="B4965" s="17"/>
      <c r="C4965" s="17"/>
      <c r="D4965" s="17"/>
      <c r="K4965" s="20">
        <v>39877.83</v>
      </c>
      <c r="L4965" s="20"/>
      <c r="M4965" s="20"/>
      <c r="N4965" s="20"/>
    </row>
    <row r="4966" spans="1:14" x14ac:dyDescent="0.2">
      <c r="A4966" s="17">
        <v>107762.1</v>
      </c>
      <c r="B4966" s="17"/>
      <c r="C4966" s="17"/>
      <c r="D4966" s="17"/>
      <c r="K4966" s="20">
        <v>30046.23</v>
      </c>
      <c r="L4966" s="20"/>
      <c r="M4966" s="20"/>
      <c r="N4966" s="20"/>
    </row>
    <row r="4967" spans="1:14" x14ac:dyDescent="0.2">
      <c r="A4967" s="17">
        <v>92377.13</v>
      </c>
      <c r="B4967" s="17"/>
      <c r="C4967" s="17"/>
      <c r="D4967" s="17"/>
      <c r="K4967" s="20">
        <v>35785.43</v>
      </c>
      <c r="L4967" s="20"/>
      <c r="M4967" s="20"/>
      <c r="N4967" s="20"/>
    </row>
    <row r="4968" spans="1:14" x14ac:dyDescent="0.2">
      <c r="A4968" s="17">
        <v>56452.51</v>
      </c>
      <c r="B4968" s="17"/>
      <c r="C4968" s="17"/>
      <c r="D4968" s="17"/>
      <c r="K4968" s="20">
        <v>41757.11</v>
      </c>
      <c r="L4968" s="20"/>
      <c r="M4968" s="20"/>
      <c r="N4968" s="20"/>
    </row>
    <row r="4969" spans="1:14" x14ac:dyDescent="0.2">
      <c r="A4969" s="17">
        <v>106890.1</v>
      </c>
      <c r="B4969" s="17"/>
      <c r="C4969" s="17"/>
      <c r="D4969" s="17"/>
      <c r="K4969" s="20">
        <v>33472.1</v>
      </c>
      <c r="L4969" s="20"/>
      <c r="M4969" s="20"/>
      <c r="N4969" s="20"/>
    </row>
    <row r="4970" spans="1:14" x14ac:dyDescent="0.2">
      <c r="A4970" s="17">
        <v>65180.46</v>
      </c>
      <c r="B4970" s="17"/>
      <c r="C4970" s="17"/>
      <c r="D4970" s="17"/>
      <c r="K4970" s="20">
        <v>32717.18</v>
      </c>
      <c r="L4970" s="20"/>
      <c r="M4970" s="20"/>
      <c r="N4970" s="20"/>
    </row>
    <row r="4971" spans="1:14" x14ac:dyDescent="0.2">
      <c r="A4971" s="17">
        <v>121310.2</v>
      </c>
      <c r="B4971" s="17"/>
      <c r="C4971" s="17"/>
      <c r="D4971" s="17"/>
      <c r="K4971" s="20">
        <v>55411.3</v>
      </c>
      <c r="L4971" s="20"/>
      <c r="M4971" s="20"/>
      <c r="N4971" s="20"/>
    </row>
    <row r="4972" spans="1:14" x14ac:dyDescent="0.2">
      <c r="A4972" s="17">
        <v>49950.23</v>
      </c>
      <c r="B4972" s="17"/>
      <c r="C4972" s="17"/>
      <c r="D4972" s="17"/>
      <c r="K4972" s="20">
        <v>40430.400000000001</v>
      </c>
      <c r="L4972" s="20"/>
      <c r="M4972" s="20"/>
      <c r="N4972" s="20"/>
    </row>
    <row r="4973" spans="1:14" x14ac:dyDescent="0.2">
      <c r="A4973" s="17">
        <v>79264.899999999994</v>
      </c>
      <c r="B4973" s="17"/>
      <c r="C4973" s="17"/>
      <c r="D4973" s="17"/>
      <c r="K4973" s="20">
        <v>30423.73</v>
      </c>
      <c r="L4973" s="20"/>
      <c r="M4973" s="20"/>
      <c r="N4973" s="20"/>
    </row>
    <row r="4974" spans="1:14" x14ac:dyDescent="0.2">
      <c r="A4974" s="17">
        <v>94012.479999999996</v>
      </c>
      <c r="B4974" s="17"/>
      <c r="C4974" s="17"/>
      <c r="D4974" s="17"/>
      <c r="K4974" s="20">
        <v>46791</v>
      </c>
      <c r="L4974" s="20"/>
      <c r="M4974" s="20"/>
      <c r="N4974" s="20"/>
    </row>
    <row r="4975" spans="1:14" x14ac:dyDescent="0.2">
      <c r="A4975" s="17">
        <v>43838.52</v>
      </c>
      <c r="B4975" s="17"/>
      <c r="C4975" s="17"/>
      <c r="D4975" s="17"/>
      <c r="K4975" s="20">
        <v>36169.17</v>
      </c>
      <c r="L4975" s="20"/>
      <c r="M4975" s="20"/>
      <c r="N4975" s="20"/>
    </row>
    <row r="4976" spans="1:14" x14ac:dyDescent="0.2">
      <c r="A4976" s="17">
        <v>107401.1</v>
      </c>
      <c r="B4976" s="17"/>
      <c r="C4976" s="17"/>
      <c r="D4976" s="17"/>
      <c r="K4976" s="20">
        <v>36220.589999999997</v>
      </c>
      <c r="L4976" s="20"/>
      <c r="M4976" s="20"/>
      <c r="N4976" s="20"/>
    </row>
    <row r="4977" spans="1:14" x14ac:dyDescent="0.2">
      <c r="A4977" s="17">
        <v>67641.649999999994</v>
      </c>
      <c r="B4977" s="17"/>
      <c r="C4977" s="17"/>
      <c r="D4977" s="17"/>
      <c r="K4977" s="20">
        <v>36218.46</v>
      </c>
      <c r="L4977" s="20"/>
      <c r="M4977" s="20"/>
      <c r="N4977" s="20"/>
    </row>
    <row r="4978" spans="1:14" x14ac:dyDescent="0.2">
      <c r="A4978" s="17">
        <v>56271.8</v>
      </c>
      <c r="B4978" s="17"/>
      <c r="C4978" s="17"/>
      <c r="D4978" s="17"/>
      <c r="K4978" s="20">
        <v>36270.5</v>
      </c>
      <c r="L4978" s="20"/>
      <c r="M4978" s="20"/>
      <c r="N4978" s="20"/>
    </row>
    <row r="4979" spans="1:14" x14ac:dyDescent="0.2">
      <c r="A4979" s="17">
        <v>54473.71</v>
      </c>
      <c r="B4979" s="17"/>
      <c r="C4979" s="17"/>
      <c r="D4979" s="17"/>
      <c r="K4979" s="20">
        <v>45568.4</v>
      </c>
      <c r="L4979" s="20"/>
      <c r="M4979" s="20"/>
      <c r="N4979" s="20"/>
    </row>
    <row r="4980" spans="1:14" x14ac:dyDescent="0.2">
      <c r="A4980" s="17">
        <v>97924.56</v>
      </c>
      <c r="B4980" s="17"/>
      <c r="C4980" s="17"/>
      <c r="D4980" s="17"/>
      <c r="K4980" s="20">
        <v>31524.13</v>
      </c>
      <c r="L4980" s="20"/>
      <c r="M4980" s="20"/>
      <c r="N4980" s="20"/>
    </row>
    <row r="4981" spans="1:14" x14ac:dyDescent="0.2">
      <c r="A4981" s="17">
        <v>72037.429999999993</v>
      </c>
      <c r="B4981" s="17"/>
      <c r="C4981" s="17"/>
      <c r="D4981" s="17"/>
      <c r="K4981" s="20">
        <v>28028.68</v>
      </c>
      <c r="L4981" s="20"/>
      <c r="M4981" s="20"/>
      <c r="N4981" s="20"/>
    </row>
    <row r="4982" spans="1:14" x14ac:dyDescent="0.2">
      <c r="A4982" s="17">
        <v>30717.759999999998</v>
      </c>
      <c r="B4982" s="17"/>
      <c r="C4982" s="17"/>
      <c r="D4982" s="17"/>
      <c r="K4982" s="20">
        <v>34848.44</v>
      </c>
      <c r="L4982" s="20"/>
      <c r="M4982" s="20"/>
      <c r="N4982" s="20"/>
    </row>
    <row r="4983" spans="1:14" x14ac:dyDescent="0.2">
      <c r="A4983" s="17">
        <v>86332.5</v>
      </c>
      <c r="B4983" s="17"/>
      <c r="C4983" s="17"/>
      <c r="D4983" s="17"/>
      <c r="K4983" s="20">
        <v>33293.75</v>
      </c>
      <c r="L4983" s="20"/>
      <c r="M4983" s="20"/>
      <c r="N4983" s="20"/>
    </row>
    <row r="4984" spans="1:14" x14ac:dyDescent="0.2">
      <c r="A4984" s="17">
        <v>43959.3</v>
      </c>
      <c r="B4984" s="17"/>
      <c r="C4984" s="17"/>
      <c r="D4984" s="17"/>
      <c r="K4984" s="20">
        <v>60144.94</v>
      </c>
      <c r="L4984" s="20"/>
      <c r="M4984" s="20"/>
      <c r="N4984" s="20"/>
    </row>
    <row r="4985" spans="1:14" x14ac:dyDescent="0.2">
      <c r="A4985" s="17">
        <v>142865.9</v>
      </c>
      <c r="B4985" s="17"/>
      <c r="C4985" s="17"/>
      <c r="D4985" s="17"/>
      <c r="K4985" s="20">
        <v>37050.19</v>
      </c>
      <c r="L4985" s="20"/>
      <c r="M4985" s="20"/>
      <c r="N4985" s="20"/>
    </row>
    <row r="4986" spans="1:14" x14ac:dyDescent="0.2">
      <c r="A4986" s="17">
        <v>145826.1</v>
      </c>
      <c r="B4986" s="17"/>
      <c r="C4986" s="17"/>
      <c r="D4986" s="17"/>
      <c r="K4986" s="20">
        <v>44656.66</v>
      </c>
      <c r="L4986" s="20"/>
      <c r="M4986" s="20"/>
      <c r="N4986" s="20"/>
    </row>
    <row r="4987" spans="1:14" x14ac:dyDescent="0.2">
      <c r="A4987" s="17">
        <v>48115.77</v>
      </c>
      <c r="B4987" s="17"/>
      <c r="C4987" s="17"/>
      <c r="D4987" s="17"/>
      <c r="K4987" s="20">
        <v>26649.25</v>
      </c>
      <c r="L4987" s="20"/>
      <c r="M4987" s="20"/>
      <c r="N4987" s="20"/>
    </row>
    <row r="4988" spans="1:14" x14ac:dyDescent="0.2">
      <c r="A4988" s="17">
        <v>42971.17</v>
      </c>
      <c r="B4988" s="17"/>
      <c r="C4988" s="17"/>
      <c r="D4988" s="17"/>
      <c r="K4988" s="20">
        <v>45108.65</v>
      </c>
      <c r="L4988" s="20"/>
      <c r="M4988" s="20"/>
      <c r="N4988" s="20"/>
    </row>
    <row r="4989" spans="1:14" x14ac:dyDescent="0.2">
      <c r="A4989" s="17">
        <v>104853.6</v>
      </c>
      <c r="B4989" s="17"/>
      <c r="C4989" s="17"/>
      <c r="D4989" s="17"/>
      <c r="K4989" s="20">
        <v>37245.82</v>
      </c>
      <c r="L4989" s="20"/>
      <c r="M4989" s="20"/>
      <c r="N4989" s="20"/>
    </row>
    <row r="4990" spans="1:14" x14ac:dyDescent="0.2">
      <c r="A4990" s="17">
        <v>135306</v>
      </c>
      <c r="B4990" s="17"/>
      <c r="C4990" s="17"/>
      <c r="D4990" s="17"/>
      <c r="K4990" s="20">
        <v>46335.93</v>
      </c>
      <c r="L4990" s="20"/>
      <c r="M4990" s="20"/>
      <c r="N4990" s="20"/>
    </row>
    <row r="4991" spans="1:14" x14ac:dyDescent="0.2">
      <c r="A4991" s="17">
        <v>105981.1</v>
      </c>
      <c r="B4991" s="17"/>
      <c r="C4991" s="17"/>
      <c r="D4991" s="17"/>
      <c r="K4991" s="20">
        <v>48915.59</v>
      </c>
      <c r="L4991" s="20"/>
      <c r="M4991" s="20"/>
      <c r="N4991" s="20"/>
    </row>
    <row r="4992" spans="1:14" x14ac:dyDescent="0.2">
      <c r="A4992" s="17">
        <v>38769.620000000003</v>
      </c>
      <c r="B4992" s="17"/>
      <c r="C4992" s="17"/>
      <c r="D4992" s="17"/>
      <c r="K4992" s="20">
        <v>34710.42</v>
      </c>
      <c r="L4992" s="20"/>
      <c r="M4992" s="20"/>
      <c r="N4992" s="20"/>
    </row>
    <row r="4993" spans="1:14" x14ac:dyDescent="0.2">
      <c r="A4993" s="17">
        <v>83010.990000000005</v>
      </c>
      <c r="B4993" s="17"/>
      <c r="C4993" s="17"/>
      <c r="D4993" s="17"/>
      <c r="K4993" s="20">
        <v>42957.440000000002</v>
      </c>
      <c r="L4993" s="20"/>
      <c r="M4993" s="20"/>
      <c r="N4993" s="20"/>
    </row>
    <row r="4994" spans="1:14" x14ac:dyDescent="0.2">
      <c r="A4994" s="17">
        <v>62795.8</v>
      </c>
      <c r="B4994" s="17"/>
      <c r="C4994" s="17"/>
      <c r="D4994" s="17"/>
      <c r="K4994" s="20">
        <v>36669.269999999997</v>
      </c>
      <c r="L4994" s="20"/>
      <c r="M4994" s="20"/>
      <c r="N4994" s="20"/>
    </row>
    <row r="4995" spans="1:14" x14ac:dyDescent="0.2">
      <c r="A4995" s="17">
        <v>24557.7</v>
      </c>
      <c r="B4995" s="17"/>
      <c r="C4995" s="17"/>
      <c r="D4995" s="17"/>
      <c r="K4995" s="20">
        <v>34503.480000000003</v>
      </c>
      <c r="L4995" s="20"/>
      <c r="M4995" s="20"/>
      <c r="N4995" s="20"/>
    </row>
    <row r="4996" spans="1:14" x14ac:dyDescent="0.2">
      <c r="A4996" s="17">
        <v>11099.08</v>
      </c>
      <c r="B4996" s="17"/>
      <c r="C4996" s="17"/>
      <c r="D4996" s="17"/>
      <c r="K4996" s="20">
        <v>55369.84</v>
      </c>
      <c r="L4996" s="20"/>
      <c r="M4996" s="20"/>
      <c r="N4996" s="20"/>
    </row>
    <row r="4997" spans="1:14" x14ac:dyDescent="0.2">
      <c r="A4997" s="17">
        <v>68328.72</v>
      </c>
      <c r="B4997" s="17"/>
      <c r="C4997" s="17"/>
      <c r="D4997" s="17"/>
      <c r="K4997" s="20">
        <v>32582.29</v>
      </c>
      <c r="L4997" s="20"/>
      <c r="M4997" s="20"/>
      <c r="N4997" s="20"/>
    </row>
    <row r="4998" spans="1:14" x14ac:dyDescent="0.2">
      <c r="A4998" s="17">
        <v>48385.54</v>
      </c>
      <c r="B4998" s="17"/>
      <c r="C4998" s="17"/>
      <c r="D4998" s="17"/>
      <c r="K4998" s="20">
        <v>45876.15</v>
      </c>
      <c r="L4998" s="20"/>
      <c r="M4998" s="20"/>
      <c r="N4998" s="20"/>
    </row>
    <row r="4999" spans="1:14" x14ac:dyDescent="0.2">
      <c r="A4999" s="17">
        <v>26538.51</v>
      </c>
      <c r="B4999" s="17"/>
      <c r="C4999" s="17"/>
      <c r="D4999" s="17"/>
      <c r="K4999" s="20">
        <v>51530.63</v>
      </c>
      <c r="L4999" s="20"/>
      <c r="M4999" s="20"/>
      <c r="N4999" s="20"/>
    </row>
    <row r="5000" spans="1:14" x14ac:dyDescent="0.2">
      <c r="A5000" s="17">
        <v>74185.320000000007</v>
      </c>
      <c r="B5000" s="17"/>
      <c r="C5000" s="17"/>
      <c r="D5000" s="17"/>
      <c r="K5000" s="20">
        <v>10934.04</v>
      </c>
      <c r="L5000" s="20"/>
      <c r="M5000" s="20"/>
      <c r="N5000" s="20"/>
    </row>
    <row r="5001" spans="1:14" x14ac:dyDescent="0.2">
      <c r="A5001" s="17">
        <v>70644.160000000003</v>
      </c>
      <c r="B5001" s="17"/>
      <c r="C5001" s="17"/>
      <c r="D5001" s="17"/>
      <c r="K5001" s="20">
        <v>96743.2</v>
      </c>
      <c r="L5001" s="20"/>
      <c r="M5001" s="20"/>
      <c r="N5001" s="20"/>
    </row>
    <row r="5002" spans="1:14" x14ac:dyDescent="0.2">
      <c r="A5002" s="17">
        <v>44268.99</v>
      </c>
      <c r="B5002" s="17"/>
      <c r="C5002" s="17"/>
      <c r="D5002" s="17"/>
      <c r="K5002" s="20">
        <v>41099.08</v>
      </c>
      <c r="L5002" s="20"/>
      <c r="M5002" s="20"/>
      <c r="N5002" s="20"/>
    </row>
    <row r="5003" spans="1:14" x14ac:dyDescent="0.2">
      <c r="A5003" s="17">
        <v>47571.58</v>
      </c>
      <c r="B5003" s="17"/>
      <c r="C5003" s="17"/>
      <c r="D5003" s="17"/>
      <c r="K5003" s="20">
        <v>50846.69</v>
      </c>
      <c r="L5003" s="20"/>
      <c r="M5003" s="20"/>
      <c r="N5003" s="20"/>
    </row>
    <row r="5004" spans="1:14" x14ac:dyDescent="0.2">
      <c r="A5004" s="17">
        <v>26956.43</v>
      </c>
      <c r="B5004" s="17"/>
      <c r="C5004" s="17"/>
      <c r="D5004" s="17"/>
      <c r="K5004" s="20">
        <v>31644.77</v>
      </c>
      <c r="L5004" s="20"/>
      <c r="M5004" s="20"/>
      <c r="N5004" s="20"/>
    </row>
    <row r="5005" spans="1:14" x14ac:dyDescent="0.2">
      <c r="A5005" s="17">
        <v>92222.5</v>
      </c>
      <c r="B5005" s="17"/>
      <c r="C5005" s="17"/>
      <c r="D5005" s="17"/>
      <c r="K5005" s="20">
        <v>45851.22</v>
      </c>
      <c r="L5005" s="20"/>
      <c r="M5005" s="20"/>
      <c r="N5005" s="20"/>
    </row>
    <row r="5006" spans="1:14" x14ac:dyDescent="0.2">
      <c r="A5006" s="17">
        <v>115971.9</v>
      </c>
      <c r="B5006" s="17"/>
      <c r="C5006" s="17"/>
      <c r="D5006" s="17"/>
      <c r="K5006" s="20">
        <v>50700.14</v>
      </c>
      <c r="L5006" s="20"/>
      <c r="M5006" s="20"/>
      <c r="N5006" s="20"/>
    </row>
    <row r="5007" spans="1:14" x14ac:dyDescent="0.2">
      <c r="A5007" s="17">
        <v>46505.99</v>
      </c>
      <c r="B5007" s="17"/>
      <c r="C5007" s="17"/>
      <c r="D5007" s="17"/>
      <c r="K5007" s="20">
        <v>64677.43</v>
      </c>
      <c r="L5007" s="20"/>
      <c r="M5007" s="20"/>
      <c r="N5007" s="20"/>
    </row>
    <row r="5008" spans="1:14" x14ac:dyDescent="0.2">
      <c r="A5008" s="17">
        <v>44508.63</v>
      </c>
      <c r="B5008" s="17"/>
      <c r="C5008" s="17"/>
      <c r="D5008" s="17"/>
      <c r="K5008" s="20">
        <v>35518.129999999997</v>
      </c>
      <c r="L5008" s="20"/>
      <c r="M5008" s="20"/>
      <c r="N5008" s="20"/>
    </row>
    <row r="5009" spans="1:14" x14ac:dyDescent="0.2">
      <c r="A5009" s="17">
        <v>57721.35</v>
      </c>
      <c r="B5009" s="17"/>
      <c r="C5009" s="17"/>
      <c r="D5009" s="17"/>
      <c r="K5009" s="20">
        <v>48244.92</v>
      </c>
      <c r="L5009" s="20"/>
      <c r="M5009" s="20"/>
      <c r="N5009" s="20"/>
    </row>
    <row r="5010" spans="1:14" x14ac:dyDescent="0.2">
      <c r="A5010" s="17">
        <v>82053.11</v>
      </c>
      <c r="B5010" s="17"/>
      <c r="C5010" s="17"/>
      <c r="D5010" s="17"/>
      <c r="K5010" s="20">
        <v>26759</v>
      </c>
      <c r="L5010" s="20"/>
      <c r="M5010" s="20"/>
      <c r="N5010" s="20"/>
    </row>
    <row r="5011" spans="1:14" x14ac:dyDescent="0.2">
      <c r="A5011" s="17">
        <v>45782.42</v>
      </c>
      <c r="B5011" s="17"/>
      <c r="C5011" s="17"/>
      <c r="D5011" s="17"/>
      <c r="K5011" s="20">
        <v>9806.5949999999993</v>
      </c>
      <c r="L5011" s="20"/>
      <c r="M5011" s="20"/>
      <c r="N5011" s="20"/>
    </row>
    <row r="5012" spans="1:14" x14ac:dyDescent="0.2">
      <c r="A5012" s="17">
        <v>80344.759999999995</v>
      </c>
      <c r="B5012" s="17"/>
      <c r="C5012" s="17"/>
      <c r="D5012" s="17"/>
      <c r="K5012" s="20">
        <v>43782.080000000002</v>
      </c>
      <c r="L5012" s="20"/>
      <c r="M5012" s="20"/>
      <c r="N5012" s="20"/>
    </row>
    <row r="5013" spans="1:14" x14ac:dyDescent="0.2">
      <c r="A5013" s="17">
        <v>66496.100000000006</v>
      </c>
      <c r="B5013" s="17"/>
      <c r="C5013" s="17"/>
      <c r="D5013" s="17"/>
      <c r="K5013" s="20">
        <v>40614.78</v>
      </c>
      <c r="L5013" s="20"/>
      <c r="M5013" s="20"/>
      <c r="N5013" s="20"/>
    </row>
    <row r="5014" spans="1:14" x14ac:dyDescent="0.2">
      <c r="A5014" s="17">
        <v>56580.02</v>
      </c>
      <c r="B5014" s="17"/>
      <c r="C5014" s="17"/>
      <c r="D5014" s="17"/>
      <c r="K5014" s="20">
        <v>28670.25</v>
      </c>
      <c r="L5014" s="20"/>
      <c r="M5014" s="20"/>
      <c r="N5014" s="20"/>
    </row>
    <row r="5015" spans="1:14" x14ac:dyDescent="0.2">
      <c r="A5015" s="17">
        <v>93318.58</v>
      </c>
      <c r="B5015" s="17"/>
      <c r="C5015" s="17"/>
      <c r="D5015" s="17"/>
      <c r="K5015" s="20">
        <v>30330</v>
      </c>
      <c r="L5015" s="20"/>
      <c r="M5015" s="20"/>
      <c r="N5015" s="20"/>
    </row>
    <row r="5016" spans="1:14" x14ac:dyDescent="0.2">
      <c r="A5016" s="17">
        <v>38031.599999999999</v>
      </c>
      <c r="B5016" s="17"/>
      <c r="C5016" s="17"/>
      <c r="D5016" s="17"/>
      <c r="K5016" s="20">
        <v>54371.09</v>
      </c>
      <c r="L5016" s="20"/>
      <c r="M5016" s="20"/>
      <c r="N5016" s="20"/>
    </row>
    <row r="5017" spans="1:14" x14ac:dyDescent="0.2">
      <c r="A5017" s="17">
        <v>69709.399999999994</v>
      </c>
      <c r="B5017" s="17"/>
      <c r="C5017" s="17"/>
      <c r="D5017" s="17"/>
      <c r="K5017" s="20">
        <v>36923.300000000003</v>
      </c>
      <c r="L5017" s="20"/>
      <c r="M5017" s="20"/>
      <c r="N5017" s="20"/>
    </row>
    <row r="5018" spans="1:14" x14ac:dyDescent="0.2">
      <c r="A5018" s="17">
        <v>51750.15</v>
      </c>
      <c r="B5018" s="17"/>
      <c r="C5018" s="17"/>
      <c r="D5018" s="17"/>
      <c r="K5018" s="20">
        <v>32520.35</v>
      </c>
      <c r="L5018" s="20"/>
      <c r="M5018" s="20"/>
      <c r="N5018" s="20"/>
    </row>
    <row r="5019" spans="1:14" x14ac:dyDescent="0.2">
      <c r="A5019" s="17">
        <v>46546.879999999997</v>
      </c>
      <c r="B5019" s="17"/>
      <c r="C5019" s="17"/>
      <c r="D5019" s="17"/>
      <c r="K5019" s="20">
        <v>28110</v>
      </c>
      <c r="L5019" s="20"/>
      <c r="M5019" s="20"/>
      <c r="N5019" s="20"/>
    </row>
    <row r="5020" spans="1:14" x14ac:dyDescent="0.2">
      <c r="A5020" s="17">
        <v>49486.48</v>
      </c>
      <c r="B5020" s="17"/>
      <c r="C5020" s="17"/>
      <c r="D5020" s="17"/>
      <c r="K5020" s="20">
        <v>35211.22</v>
      </c>
      <c r="L5020" s="20"/>
      <c r="M5020" s="20"/>
      <c r="N5020" s="20"/>
    </row>
    <row r="5021" spans="1:14" x14ac:dyDescent="0.2">
      <c r="A5021" s="17">
        <v>85529.33</v>
      </c>
      <c r="B5021" s="17"/>
      <c r="C5021" s="17"/>
      <c r="D5021" s="17"/>
      <c r="K5021" s="20">
        <v>52369</v>
      </c>
      <c r="L5021" s="20"/>
      <c r="M5021" s="20"/>
      <c r="N5021" s="20"/>
    </row>
    <row r="5022" spans="1:14" x14ac:dyDescent="0.2">
      <c r="A5022" s="17">
        <v>57108.27</v>
      </c>
      <c r="B5022" s="17"/>
      <c r="C5022" s="17"/>
      <c r="D5022" s="17"/>
      <c r="K5022" s="20">
        <v>55870.17</v>
      </c>
      <c r="L5022" s="20"/>
      <c r="M5022" s="20"/>
      <c r="N5022" s="20"/>
    </row>
    <row r="5023" spans="1:14" x14ac:dyDescent="0.2">
      <c r="A5023" s="17">
        <v>163172.9</v>
      </c>
      <c r="B5023" s="17"/>
      <c r="C5023" s="17"/>
      <c r="D5023" s="17"/>
      <c r="K5023" s="20">
        <v>45112.88</v>
      </c>
      <c r="L5023" s="20"/>
      <c r="M5023" s="20"/>
      <c r="N5023" s="20"/>
    </row>
    <row r="5024" spans="1:14" x14ac:dyDescent="0.2">
      <c r="A5024" s="17">
        <v>127936.9</v>
      </c>
      <c r="B5024" s="17"/>
      <c r="C5024" s="17"/>
      <c r="D5024" s="17"/>
      <c r="K5024" s="20">
        <v>52410.48</v>
      </c>
      <c r="L5024" s="20"/>
      <c r="M5024" s="20"/>
      <c r="N5024" s="20"/>
    </row>
    <row r="5025" spans="1:14" x14ac:dyDescent="0.2">
      <c r="A5025" s="17">
        <v>99898.93</v>
      </c>
      <c r="B5025" s="17"/>
      <c r="C5025" s="17"/>
      <c r="D5025" s="17"/>
      <c r="K5025" s="20">
        <v>44251.88</v>
      </c>
      <c r="L5025" s="20"/>
      <c r="M5025" s="20"/>
      <c r="N5025" s="20"/>
    </row>
    <row r="5026" spans="1:14" x14ac:dyDescent="0.2">
      <c r="A5026" s="17">
        <v>66834.14</v>
      </c>
      <c r="B5026" s="17"/>
      <c r="C5026" s="17"/>
      <c r="D5026" s="17"/>
      <c r="K5026" s="20">
        <v>40166.17</v>
      </c>
      <c r="L5026" s="20"/>
      <c r="M5026" s="20"/>
      <c r="N5026" s="20"/>
    </row>
    <row r="5027" spans="1:14" x14ac:dyDescent="0.2">
      <c r="A5027" s="17">
        <v>37611.49</v>
      </c>
      <c r="B5027" s="17"/>
      <c r="C5027" s="17"/>
      <c r="D5027" s="17"/>
      <c r="K5027" s="20">
        <v>50227.8</v>
      </c>
      <c r="L5027" s="20"/>
      <c r="M5027" s="20"/>
      <c r="N5027" s="20"/>
    </row>
    <row r="5028" spans="1:14" x14ac:dyDescent="0.2">
      <c r="A5028" s="17">
        <v>95608.77</v>
      </c>
      <c r="B5028" s="17"/>
      <c r="C5028" s="17"/>
      <c r="D5028" s="17"/>
      <c r="K5028" s="20">
        <v>56274.75</v>
      </c>
      <c r="L5028" s="20"/>
      <c r="M5028" s="20"/>
      <c r="N5028" s="20"/>
    </row>
    <row r="5029" spans="1:14" x14ac:dyDescent="0.2">
      <c r="A5029" s="17">
        <v>92404.33</v>
      </c>
      <c r="B5029" s="17"/>
      <c r="C5029" s="17"/>
      <c r="D5029" s="17"/>
      <c r="K5029" s="20">
        <v>45752.82</v>
      </c>
      <c r="L5029" s="20"/>
      <c r="M5029" s="20"/>
      <c r="N5029" s="20"/>
    </row>
    <row r="5030" spans="1:14" x14ac:dyDescent="0.2">
      <c r="A5030" s="17">
        <v>111409.60000000001</v>
      </c>
      <c r="B5030" s="17"/>
      <c r="C5030" s="17"/>
      <c r="D5030" s="17"/>
      <c r="K5030" s="20">
        <v>39124.230000000003</v>
      </c>
      <c r="L5030" s="20"/>
      <c r="M5030" s="20"/>
      <c r="N5030" s="20"/>
    </row>
    <row r="5031" spans="1:14" x14ac:dyDescent="0.2">
      <c r="A5031" s="17">
        <v>72588.070000000007</v>
      </c>
      <c r="B5031" s="17"/>
      <c r="C5031" s="17"/>
      <c r="D5031" s="17"/>
      <c r="K5031" s="20">
        <v>32538.63</v>
      </c>
      <c r="L5031" s="20"/>
      <c r="M5031" s="20"/>
      <c r="N5031" s="20"/>
    </row>
    <row r="5032" spans="1:14" x14ac:dyDescent="0.2">
      <c r="A5032" s="17">
        <v>72620.3</v>
      </c>
      <c r="B5032" s="17"/>
      <c r="C5032" s="17"/>
      <c r="D5032" s="17"/>
      <c r="K5032" s="20">
        <v>43645.11</v>
      </c>
      <c r="L5032" s="20"/>
      <c r="M5032" s="20"/>
      <c r="N5032" s="20"/>
    </row>
    <row r="5033" spans="1:14" x14ac:dyDescent="0.2">
      <c r="A5033" s="17">
        <v>108548.8</v>
      </c>
      <c r="B5033" s="17"/>
      <c r="C5033" s="17"/>
      <c r="D5033" s="17"/>
      <c r="K5033" s="20">
        <v>44255.76</v>
      </c>
      <c r="L5033" s="20"/>
      <c r="M5033" s="20"/>
      <c r="N5033" s="20"/>
    </row>
    <row r="5034" spans="1:14" x14ac:dyDescent="0.2">
      <c r="A5034" s="17">
        <v>79204.09</v>
      </c>
      <c r="B5034" s="17"/>
      <c r="C5034" s="17"/>
      <c r="D5034" s="17"/>
      <c r="K5034" s="20">
        <v>9846.5130000000008</v>
      </c>
      <c r="L5034" s="20"/>
      <c r="M5034" s="20"/>
      <c r="N5034" s="20"/>
    </row>
    <row r="5035" spans="1:14" x14ac:dyDescent="0.2">
      <c r="A5035" s="17">
        <v>58444.13</v>
      </c>
      <c r="B5035" s="17"/>
      <c r="C5035" s="17"/>
      <c r="D5035" s="17"/>
      <c r="K5035" s="20">
        <v>24300.04</v>
      </c>
      <c r="L5035" s="20"/>
      <c r="M5035" s="20"/>
      <c r="N5035" s="20"/>
    </row>
    <row r="5036" spans="1:14" x14ac:dyDescent="0.2">
      <c r="A5036" s="17">
        <v>53670.79</v>
      </c>
      <c r="B5036" s="17"/>
      <c r="C5036" s="17"/>
      <c r="D5036" s="17"/>
      <c r="K5036" s="20">
        <v>41534.86</v>
      </c>
      <c r="L5036" s="20"/>
      <c r="M5036" s="20"/>
      <c r="N5036" s="20"/>
    </row>
    <row r="5037" spans="1:14" x14ac:dyDescent="0.2">
      <c r="A5037" s="17">
        <v>51477.42</v>
      </c>
      <c r="B5037" s="17"/>
      <c r="C5037" s="17"/>
      <c r="D5037" s="17"/>
      <c r="K5037" s="20">
        <v>36497.54</v>
      </c>
      <c r="L5037" s="20"/>
      <c r="M5037" s="20"/>
      <c r="N5037" s="20"/>
    </row>
    <row r="5038" spans="1:14" x14ac:dyDescent="0.2">
      <c r="A5038" s="17">
        <v>38986.68</v>
      </c>
      <c r="B5038" s="17"/>
      <c r="C5038" s="17"/>
      <c r="D5038" s="17"/>
      <c r="K5038" s="20">
        <v>35162.75</v>
      </c>
      <c r="L5038" s="20"/>
      <c r="M5038" s="20"/>
      <c r="N5038" s="20"/>
    </row>
    <row r="5039" spans="1:14" x14ac:dyDescent="0.2">
      <c r="A5039" s="17">
        <v>98211.26</v>
      </c>
      <c r="B5039" s="17"/>
      <c r="C5039" s="17"/>
      <c r="D5039" s="17"/>
      <c r="K5039" s="20">
        <v>32942.720000000001</v>
      </c>
      <c r="L5039" s="20"/>
      <c r="M5039" s="20"/>
      <c r="N5039" s="20"/>
    </row>
    <row r="5040" spans="1:14" x14ac:dyDescent="0.2">
      <c r="A5040" s="17">
        <v>103856.4</v>
      </c>
      <c r="B5040" s="17"/>
      <c r="C5040" s="17"/>
      <c r="D5040" s="17"/>
      <c r="K5040" s="20">
        <v>42415.47</v>
      </c>
      <c r="L5040" s="20"/>
      <c r="M5040" s="20"/>
      <c r="N5040" s="20"/>
    </row>
    <row r="5041" spans="1:14" x14ac:dyDescent="0.2">
      <c r="A5041" s="17">
        <v>55152.24</v>
      </c>
      <c r="B5041" s="17"/>
      <c r="C5041" s="17"/>
      <c r="D5041" s="17"/>
      <c r="K5041" s="20">
        <v>37834.58</v>
      </c>
      <c r="L5041" s="20"/>
      <c r="M5041" s="20"/>
      <c r="N5041" s="20"/>
    </row>
    <row r="5042" spans="1:14" x14ac:dyDescent="0.2">
      <c r="A5042" s="17">
        <v>52480.61</v>
      </c>
      <c r="B5042" s="17"/>
      <c r="C5042" s="17"/>
      <c r="D5042" s="17"/>
      <c r="K5042" s="20">
        <v>38325.040000000001</v>
      </c>
      <c r="L5042" s="20"/>
      <c r="M5042" s="20"/>
      <c r="N5042" s="20"/>
    </row>
    <row r="5043" spans="1:14" x14ac:dyDescent="0.2">
      <c r="A5043" s="17">
        <v>74442.460000000006</v>
      </c>
      <c r="B5043" s="17"/>
      <c r="C5043" s="17"/>
      <c r="D5043" s="17"/>
      <c r="K5043" s="20">
        <v>28802.37</v>
      </c>
      <c r="L5043" s="20"/>
      <c r="M5043" s="20"/>
      <c r="N5043" s="20"/>
    </row>
    <row r="5044" spans="1:14" x14ac:dyDescent="0.2">
      <c r="A5044" s="17">
        <v>98622.22</v>
      </c>
      <c r="B5044" s="17"/>
      <c r="C5044" s="17"/>
      <c r="D5044" s="17"/>
      <c r="K5044" s="20">
        <v>35785.050000000003</v>
      </c>
      <c r="L5044" s="20"/>
      <c r="M5044" s="20"/>
      <c r="N5044" s="20"/>
    </row>
    <row r="5045" spans="1:14" x14ac:dyDescent="0.2">
      <c r="A5045" s="17">
        <v>69221.73</v>
      </c>
      <c r="B5045" s="17"/>
      <c r="C5045" s="17"/>
      <c r="D5045" s="17"/>
      <c r="K5045" s="20">
        <v>53300.05</v>
      </c>
      <c r="L5045" s="20"/>
      <c r="M5045" s="20"/>
      <c r="N5045" s="20"/>
    </row>
    <row r="5046" spans="1:14" x14ac:dyDescent="0.2">
      <c r="A5046" s="17">
        <v>31924.16</v>
      </c>
      <c r="B5046" s="17"/>
      <c r="C5046" s="17"/>
      <c r="D5046" s="17"/>
      <c r="K5046" s="20">
        <v>25690.94</v>
      </c>
      <c r="L5046" s="20"/>
      <c r="M5046" s="20"/>
      <c r="N5046" s="20"/>
    </row>
    <row r="5047" spans="1:14" x14ac:dyDescent="0.2">
      <c r="A5047" s="17">
        <v>73198.14</v>
      </c>
      <c r="B5047" s="17"/>
      <c r="C5047" s="17"/>
      <c r="D5047" s="17"/>
      <c r="K5047" s="20">
        <v>40905.5</v>
      </c>
      <c r="L5047" s="20"/>
      <c r="M5047" s="20"/>
      <c r="N5047" s="20"/>
    </row>
    <row r="5048" spans="1:14" x14ac:dyDescent="0.2">
      <c r="A5048" s="17">
        <v>75558.92</v>
      </c>
      <c r="B5048" s="17"/>
      <c r="C5048" s="17"/>
      <c r="D5048" s="17"/>
      <c r="K5048" s="20">
        <v>48410.14</v>
      </c>
      <c r="L5048" s="20"/>
      <c r="M5048" s="20"/>
      <c r="N5048" s="20"/>
    </row>
    <row r="5049" spans="1:14" x14ac:dyDescent="0.2">
      <c r="A5049" s="17">
        <v>50593.53</v>
      </c>
      <c r="B5049" s="17"/>
      <c r="C5049" s="17"/>
      <c r="D5049" s="17"/>
      <c r="K5049" s="20">
        <v>29713.88</v>
      </c>
      <c r="L5049" s="20"/>
      <c r="M5049" s="20"/>
      <c r="N5049" s="20"/>
    </row>
    <row r="5050" spans="1:14" x14ac:dyDescent="0.2">
      <c r="A5050" s="17">
        <v>45519.44</v>
      </c>
      <c r="B5050" s="17"/>
      <c r="C5050" s="17"/>
      <c r="D5050" s="17"/>
      <c r="K5050" s="20">
        <v>42975.33</v>
      </c>
      <c r="L5050" s="20"/>
      <c r="M5050" s="20"/>
      <c r="N5050" s="20"/>
    </row>
    <row r="5051" spans="1:14" x14ac:dyDescent="0.2">
      <c r="A5051" s="17">
        <v>45784.82</v>
      </c>
      <c r="B5051" s="17"/>
      <c r="C5051" s="17"/>
      <c r="D5051" s="17"/>
      <c r="K5051" s="20">
        <v>41133.279999999999</v>
      </c>
      <c r="L5051" s="20"/>
      <c r="M5051" s="20"/>
      <c r="N5051" s="20"/>
    </row>
    <row r="5052" spans="1:14" x14ac:dyDescent="0.2">
      <c r="A5052" s="17">
        <v>40141.21</v>
      </c>
      <c r="B5052" s="17"/>
      <c r="C5052" s="17"/>
      <c r="D5052" s="17"/>
      <c r="K5052" s="20">
        <v>32781.360000000001</v>
      </c>
      <c r="L5052" s="20"/>
      <c r="M5052" s="20"/>
      <c r="N5052" s="20"/>
    </row>
    <row r="5053" spans="1:14" x14ac:dyDescent="0.2">
      <c r="A5053" s="17">
        <v>39701.15</v>
      </c>
      <c r="B5053" s="17"/>
      <c r="C5053" s="17"/>
      <c r="D5053" s="17"/>
      <c r="K5053" s="20">
        <v>41887.35</v>
      </c>
      <c r="L5053" s="20"/>
      <c r="M5053" s="20"/>
      <c r="N5053" s="20"/>
    </row>
    <row r="5054" spans="1:14" x14ac:dyDescent="0.2">
      <c r="A5054" s="17">
        <v>37093.839999999997</v>
      </c>
      <c r="B5054" s="17"/>
      <c r="C5054" s="17"/>
      <c r="D5054" s="17"/>
      <c r="K5054" s="20">
        <v>39711.5</v>
      </c>
      <c r="L5054" s="20"/>
      <c r="M5054" s="20"/>
      <c r="N5054" s="20"/>
    </row>
    <row r="5055" spans="1:14" x14ac:dyDescent="0.2">
      <c r="A5055" s="17">
        <v>52267.26</v>
      </c>
      <c r="B5055" s="17"/>
      <c r="C5055" s="17"/>
      <c r="D5055" s="17"/>
      <c r="K5055" s="20">
        <v>53296.35</v>
      </c>
      <c r="L5055" s="20"/>
      <c r="M5055" s="20"/>
      <c r="N5055" s="20"/>
    </row>
    <row r="5056" spans="1:14" x14ac:dyDescent="0.2">
      <c r="A5056" s="17">
        <v>45627.94</v>
      </c>
      <c r="B5056" s="17"/>
      <c r="C5056" s="17"/>
      <c r="D5056" s="17"/>
      <c r="K5056" s="20">
        <v>49475.23</v>
      </c>
      <c r="L5056" s="20"/>
      <c r="M5056" s="20"/>
      <c r="N5056" s="20"/>
    </row>
    <row r="5057" spans="1:14" x14ac:dyDescent="0.2">
      <c r="A5057" s="17">
        <v>62599.97</v>
      </c>
      <c r="B5057" s="17"/>
      <c r="C5057" s="17"/>
      <c r="D5057" s="17"/>
      <c r="K5057" s="20">
        <v>29017.71</v>
      </c>
      <c r="L5057" s="20"/>
      <c r="M5057" s="20"/>
      <c r="N5057" s="20"/>
    </row>
    <row r="5058" spans="1:14" x14ac:dyDescent="0.2">
      <c r="A5058" s="17">
        <v>80103.92</v>
      </c>
      <c r="B5058" s="17"/>
      <c r="C5058" s="17"/>
      <c r="D5058" s="17"/>
      <c r="K5058" s="20">
        <v>42583.76</v>
      </c>
      <c r="L5058" s="20"/>
      <c r="M5058" s="20"/>
      <c r="N5058" s="20"/>
    </row>
    <row r="5059" spans="1:14" x14ac:dyDescent="0.2">
      <c r="A5059" s="17">
        <v>85806.8</v>
      </c>
      <c r="B5059" s="17"/>
      <c r="C5059" s="17"/>
      <c r="D5059" s="17"/>
      <c r="K5059" s="20">
        <v>32458.61</v>
      </c>
      <c r="L5059" s="20"/>
      <c r="M5059" s="20"/>
      <c r="N5059" s="20"/>
    </row>
    <row r="5060" spans="1:14" x14ac:dyDescent="0.2">
      <c r="A5060" s="17">
        <v>61194.84</v>
      </c>
      <c r="B5060" s="17"/>
      <c r="C5060" s="17"/>
      <c r="D5060" s="17"/>
      <c r="K5060" s="20">
        <v>41455.26</v>
      </c>
      <c r="L5060" s="20"/>
      <c r="M5060" s="20"/>
      <c r="N5060" s="20"/>
    </row>
    <row r="5061" spans="1:14" x14ac:dyDescent="0.2">
      <c r="A5061" s="17">
        <v>43125.87</v>
      </c>
      <c r="B5061" s="17"/>
      <c r="C5061" s="17"/>
      <c r="D5061" s="17"/>
      <c r="K5061" s="20">
        <v>47173.16</v>
      </c>
      <c r="L5061" s="20"/>
      <c r="M5061" s="20"/>
      <c r="N5061" s="20"/>
    </row>
    <row r="5062" spans="1:14" x14ac:dyDescent="0.2">
      <c r="A5062" s="17">
        <v>160353.1</v>
      </c>
      <c r="B5062" s="17"/>
      <c r="C5062" s="17"/>
      <c r="D5062" s="17"/>
      <c r="K5062" s="20">
        <v>31943.97</v>
      </c>
      <c r="L5062" s="20"/>
      <c r="M5062" s="20"/>
      <c r="N5062" s="20"/>
    </row>
    <row r="5063" spans="1:14" x14ac:dyDescent="0.2">
      <c r="A5063" s="17">
        <v>115261.6</v>
      </c>
      <c r="B5063" s="17"/>
      <c r="C5063" s="17"/>
      <c r="D5063" s="17"/>
      <c r="K5063" s="20">
        <v>39607.449999999997</v>
      </c>
      <c r="L5063" s="20"/>
      <c r="M5063" s="20"/>
      <c r="N5063" s="20"/>
    </row>
    <row r="5064" spans="1:14" x14ac:dyDescent="0.2">
      <c r="A5064" s="17">
        <v>42146.95</v>
      </c>
      <c r="B5064" s="17"/>
      <c r="C5064" s="17"/>
      <c r="D5064" s="17"/>
      <c r="K5064" s="20">
        <v>27368.880000000001</v>
      </c>
      <c r="L5064" s="20"/>
      <c r="M5064" s="20"/>
      <c r="N5064" s="20"/>
    </row>
    <row r="5065" spans="1:14" x14ac:dyDescent="0.2">
      <c r="A5065" s="17">
        <v>31428.81</v>
      </c>
      <c r="B5065" s="17"/>
      <c r="C5065" s="17"/>
      <c r="D5065" s="17"/>
      <c r="K5065" s="20">
        <v>29497.09</v>
      </c>
      <c r="L5065" s="20"/>
      <c r="M5065" s="20"/>
      <c r="N5065" s="20"/>
    </row>
    <row r="5066" spans="1:14" x14ac:dyDescent="0.2">
      <c r="A5066" s="17">
        <v>77316.160000000003</v>
      </c>
      <c r="B5066" s="17"/>
      <c r="C5066" s="17"/>
      <c r="D5066" s="17"/>
      <c r="K5066" s="20">
        <v>44666.69</v>
      </c>
      <c r="L5066" s="20"/>
      <c r="M5066" s="20"/>
      <c r="N5066" s="20"/>
    </row>
    <row r="5067" spans="1:14" x14ac:dyDescent="0.2">
      <c r="A5067" s="17">
        <v>5156.8670000000002</v>
      </c>
      <c r="B5067" s="17"/>
      <c r="C5067" s="17"/>
      <c r="D5067" s="17"/>
      <c r="K5067" s="20">
        <v>56981</v>
      </c>
      <c r="L5067" s="20"/>
      <c r="M5067" s="20"/>
      <c r="N5067" s="20"/>
    </row>
    <row r="5068" spans="1:14" x14ac:dyDescent="0.2">
      <c r="A5068" s="17">
        <v>101294.1</v>
      </c>
      <c r="B5068" s="17"/>
      <c r="C5068" s="17"/>
      <c r="D5068" s="17"/>
      <c r="K5068" s="20">
        <v>35933.03</v>
      </c>
      <c r="L5068" s="20"/>
      <c r="M5068" s="20"/>
      <c r="N5068" s="20"/>
    </row>
    <row r="5069" spans="1:14" x14ac:dyDescent="0.2">
      <c r="A5069" s="17">
        <v>41470.519999999997</v>
      </c>
      <c r="B5069" s="17"/>
      <c r="C5069" s="17"/>
      <c r="D5069" s="17"/>
      <c r="K5069" s="20">
        <v>13317.45</v>
      </c>
      <c r="L5069" s="20"/>
      <c r="M5069" s="20"/>
      <c r="N5069" s="20"/>
    </row>
    <row r="5070" spans="1:14" x14ac:dyDescent="0.2">
      <c r="A5070" s="17">
        <v>54971.95</v>
      </c>
      <c r="B5070" s="17"/>
      <c r="C5070" s="17"/>
      <c r="D5070" s="17"/>
      <c r="K5070" s="20">
        <v>48646.13</v>
      </c>
      <c r="L5070" s="20"/>
      <c r="M5070" s="20"/>
      <c r="N5070" s="20"/>
    </row>
    <row r="5071" spans="1:14" x14ac:dyDescent="0.2">
      <c r="A5071" s="17">
        <v>89627.22</v>
      </c>
      <c r="B5071" s="17"/>
      <c r="C5071" s="17"/>
      <c r="D5071" s="17"/>
      <c r="K5071" s="20">
        <v>55532.45</v>
      </c>
      <c r="L5071" s="20"/>
      <c r="M5071" s="20"/>
      <c r="N5071" s="20"/>
    </row>
    <row r="5072" spans="1:14" x14ac:dyDescent="0.2">
      <c r="A5072" s="17">
        <v>107433.2</v>
      </c>
      <c r="B5072" s="17"/>
      <c r="C5072" s="17"/>
      <c r="D5072" s="17"/>
      <c r="K5072" s="20">
        <v>30944.31</v>
      </c>
      <c r="L5072" s="20"/>
      <c r="M5072" s="20"/>
      <c r="N5072" s="20"/>
    </row>
    <row r="5073" spans="1:14" x14ac:dyDescent="0.2">
      <c r="A5073" s="17">
        <v>41760.39</v>
      </c>
      <c r="B5073" s="17"/>
      <c r="C5073" s="17"/>
      <c r="D5073" s="17"/>
      <c r="K5073" s="20">
        <v>30613.06</v>
      </c>
      <c r="L5073" s="20"/>
      <c r="M5073" s="20"/>
      <c r="N5073" s="20"/>
    </row>
    <row r="5074" spans="1:14" x14ac:dyDescent="0.2">
      <c r="A5074" s="17">
        <v>99102.84</v>
      </c>
      <c r="B5074" s="17"/>
      <c r="C5074" s="17"/>
      <c r="D5074" s="17"/>
      <c r="K5074" s="20">
        <v>39641.5</v>
      </c>
      <c r="L5074" s="20"/>
      <c r="M5074" s="20"/>
      <c r="N5074" s="20"/>
    </row>
    <row r="5075" spans="1:14" x14ac:dyDescent="0.2">
      <c r="A5075" s="17">
        <v>51506.67</v>
      </c>
      <c r="B5075" s="17"/>
      <c r="C5075" s="17"/>
      <c r="D5075" s="17"/>
      <c r="K5075" s="20">
        <v>41564.81</v>
      </c>
      <c r="L5075" s="20"/>
      <c r="M5075" s="20"/>
      <c r="N5075" s="20"/>
    </row>
    <row r="5076" spans="1:14" x14ac:dyDescent="0.2">
      <c r="A5076" s="17">
        <v>63330.54</v>
      </c>
      <c r="B5076" s="17"/>
      <c r="C5076" s="17"/>
      <c r="D5076" s="17"/>
      <c r="K5076" s="20">
        <v>51191.31</v>
      </c>
      <c r="L5076" s="20"/>
      <c r="M5076" s="20"/>
      <c r="N5076" s="20"/>
    </row>
    <row r="5077" spans="1:14" x14ac:dyDescent="0.2">
      <c r="A5077" s="17">
        <v>102289</v>
      </c>
      <c r="B5077" s="17"/>
      <c r="C5077" s="17"/>
      <c r="D5077" s="17"/>
      <c r="K5077" s="20">
        <v>50141.32</v>
      </c>
      <c r="L5077" s="20"/>
      <c r="M5077" s="20"/>
      <c r="N5077" s="20"/>
    </row>
    <row r="5078" spans="1:14" x14ac:dyDescent="0.2">
      <c r="A5078" s="17">
        <v>39154.53</v>
      </c>
      <c r="B5078" s="17"/>
      <c r="C5078" s="17"/>
      <c r="D5078" s="17"/>
      <c r="K5078" s="20">
        <v>36747.31</v>
      </c>
      <c r="L5078" s="20"/>
      <c r="M5078" s="20"/>
      <c r="N5078" s="20"/>
    </row>
    <row r="5079" spans="1:14" x14ac:dyDescent="0.2">
      <c r="A5079" s="17">
        <v>99422.27</v>
      </c>
      <c r="B5079" s="17"/>
      <c r="C5079" s="17"/>
      <c r="D5079" s="17"/>
      <c r="K5079" s="20">
        <v>50172.3</v>
      </c>
      <c r="L5079" s="20"/>
      <c r="M5079" s="20"/>
      <c r="N5079" s="20"/>
    </row>
    <row r="5080" spans="1:14" x14ac:dyDescent="0.2">
      <c r="A5080" s="17">
        <v>50329.19</v>
      </c>
      <c r="B5080" s="17"/>
      <c r="C5080" s="17"/>
      <c r="D5080" s="17"/>
      <c r="K5080" s="20">
        <v>32820</v>
      </c>
      <c r="L5080" s="20"/>
      <c r="M5080" s="20"/>
      <c r="N5080" s="20"/>
    </row>
    <row r="5081" spans="1:14" x14ac:dyDescent="0.2">
      <c r="A5081" s="17">
        <v>46628.160000000003</v>
      </c>
      <c r="B5081" s="17"/>
      <c r="C5081" s="17"/>
      <c r="D5081" s="17"/>
      <c r="K5081" s="20">
        <v>42102.25</v>
      </c>
      <c r="L5081" s="20"/>
      <c r="M5081" s="20"/>
      <c r="N5081" s="20"/>
    </row>
    <row r="5082" spans="1:14" x14ac:dyDescent="0.2">
      <c r="A5082" s="17">
        <v>22256.48</v>
      </c>
      <c r="B5082" s="17"/>
      <c r="C5082" s="17"/>
      <c r="D5082" s="17"/>
      <c r="K5082" s="20">
        <v>17458.650000000001</v>
      </c>
      <c r="L5082" s="20"/>
      <c r="M5082" s="20"/>
      <c r="N5082" s="20"/>
    </row>
    <row r="5083" spans="1:14" x14ac:dyDescent="0.2">
      <c r="A5083" s="17">
        <v>77690.009999999995</v>
      </c>
      <c r="B5083" s="17"/>
      <c r="C5083" s="17"/>
      <c r="D5083" s="17"/>
      <c r="K5083" s="20">
        <v>47789.95</v>
      </c>
      <c r="L5083" s="20"/>
      <c r="M5083" s="20"/>
      <c r="N5083" s="20"/>
    </row>
    <row r="5084" spans="1:14" x14ac:dyDescent="0.2">
      <c r="A5084" s="17">
        <v>31017.08</v>
      </c>
      <c r="B5084" s="17"/>
      <c r="C5084" s="17"/>
      <c r="D5084" s="17"/>
      <c r="K5084" s="20">
        <v>58694.87</v>
      </c>
      <c r="L5084" s="20"/>
      <c r="M5084" s="20"/>
      <c r="N5084" s="20"/>
    </row>
    <row r="5085" spans="1:14" x14ac:dyDescent="0.2">
      <c r="A5085" s="17">
        <v>104634.3</v>
      </c>
      <c r="B5085" s="17"/>
      <c r="C5085" s="17"/>
      <c r="D5085" s="17"/>
      <c r="K5085" s="20">
        <v>37829.599999999999</v>
      </c>
      <c r="L5085" s="20"/>
      <c r="M5085" s="20"/>
      <c r="N5085" s="20"/>
    </row>
    <row r="5086" spans="1:14" x14ac:dyDescent="0.2">
      <c r="A5086" s="17">
        <v>37806.32</v>
      </c>
      <c r="B5086" s="17"/>
      <c r="C5086" s="17"/>
      <c r="D5086" s="17"/>
      <c r="K5086" s="20">
        <v>45984.160000000003</v>
      </c>
      <c r="L5086" s="20"/>
      <c r="M5086" s="20"/>
      <c r="N5086" s="20"/>
    </row>
    <row r="5087" spans="1:14" x14ac:dyDescent="0.2">
      <c r="A5087" s="17">
        <v>30265.16</v>
      </c>
      <c r="B5087" s="17"/>
      <c r="C5087" s="17"/>
      <c r="D5087" s="17"/>
      <c r="K5087" s="20">
        <v>49714.36</v>
      </c>
      <c r="L5087" s="20"/>
      <c r="M5087" s="20"/>
      <c r="N5087" s="20"/>
    </row>
    <row r="5088" spans="1:14" x14ac:dyDescent="0.2">
      <c r="A5088" s="17">
        <v>75779.509999999995</v>
      </c>
      <c r="B5088" s="17"/>
      <c r="C5088" s="17"/>
      <c r="D5088" s="17"/>
      <c r="K5088" s="20">
        <v>39667.43</v>
      </c>
      <c r="L5088" s="20"/>
      <c r="M5088" s="20"/>
      <c r="N5088" s="20"/>
    </row>
    <row r="5089" spans="1:14" x14ac:dyDescent="0.2">
      <c r="A5089" s="17">
        <v>92882</v>
      </c>
      <c r="B5089" s="17"/>
      <c r="C5089" s="17"/>
      <c r="D5089" s="17"/>
      <c r="K5089" s="20">
        <v>49924.54</v>
      </c>
      <c r="L5089" s="20"/>
      <c r="M5089" s="20"/>
      <c r="N5089" s="20"/>
    </row>
    <row r="5090" spans="1:14" x14ac:dyDescent="0.2">
      <c r="A5090" s="17">
        <v>48470.01</v>
      </c>
      <c r="B5090" s="17"/>
      <c r="C5090" s="17"/>
      <c r="D5090" s="17"/>
      <c r="K5090" s="20">
        <v>46757.88</v>
      </c>
      <c r="L5090" s="20"/>
      <c r="M5090" s="20"/>
      <c r="N5090" s="20"/>
    </row>
    <row r="5091" spans="1:14" x14ac:dyDescent="0.2">
      <c r="A5091" s="17">
        <v>126048.2</v>
      </c>
      <c r="B5091" s="17"/>
      <c r="C5091" s="17"/>
      <c r="D5091" s="17"/>
      <c r="K5091" s="20">
        <v>41160.29</v>
      </c>
      <c r="L5091" s="20"/>
      <c r="M5091" s="20"/>
      <c r="N5091" s="20"/>
    </row>
    <row r="5092" spans="1:14" x14ac:dyDescent="0.2">
      <c r="A5092" s="17">
        <v>85934.22</v>
      </c>
      <c r="B5092" s="17"/>
      <c r="C5092" s="17"/>
      <c r="D5092" s="17"/>
      <c r="K5092" s="20">
        <v>17957.16</v>
      </c>
      <c r="L5092" s="20"/>
      <c r="M5092" s="20"/>
      <c r="N5092" s="20"/>
    </row>
    <row r="5093" spans="1:14" x14ac:dyDescent="0.2">
      <c r="A5093" s="17">
        <v>68217.3</v>
      </c>
      <c r="B5093" s="17"/>
      <c r="C5093" s="17"/>
      <c r="D5093" s="17"/>
      <c r="K5093" s="20">
        <v>41191.32</v>
      </c>
      <c r="L5093" s="20"/>
      <c r="M5093" s="20"/>
      <c r="N5093" s="20"/>
    </row>
    <row r="5094" spans="1:14" x14ac:dyDescent="0.2">
      <c r="A5094" s="17">
        <v>24489.37</v>
      </c>
      <c r="B5094" s="17"/>
      <c r="C5094" s="17"/>
      <c r="D5094" s="17"/>
      <c r="K5094" s="20">
        <v>48765.04</v>
      </c>
      <c r="L5094" s="20"/>
      <c r="M5094" s="20"/>
      <c r="N5094" s="20"/>
    </row>
    <row r="5095" spans="1:14" x14ac:dyDescent="0.2">
      <c r="A5095" s="17">
        <v>48123.14</v>
      </c>
      <c r="B5095" s="17"/>
      <c r="C5095" s="17"/>
      <c r="D5095" s="17"/>
      <c r="K5095" s="20">
        <v>43378.44</v>
      </c>
      <c r="L5095" s="20"/>
      <c r="M5095" s="20"/>
      <c r="N5095" s="20"/>
    </row>
    <row r="5096" spans="1:14" x14ac:dyDescent="0.2">
      <c r="A5096" s="17">
        <v>27077.47</v>
      </c>
      <c r="B5096" s="17"/>
      <c r="C5096" s="17"/>
      <c r="D5096" s="17"/>
      <c r="K5096" s="20">
        <v>44757.02</v>
      </c>
      <c r="L5096" s="20"/>
      <c r="M5096" s="20"/>
      <c r="N5096" s="20"/>
    </row>
    <row r="5097" spans="1:14" x14ac:dyDescent="0.2">
      <c r="A5097" s="17">
        <v>104385.7</v>
      </c>
      <c r="B5097" s="17"/>
      <c r="C5097" s="17"/>
      <c r="D5097" s="17"/>
      <c r="K5097" s="20">
        <v>48902.79</v>
      </c>
      <c r="L5097" s="20"/>
      <c r="M5097" s="20"/>
      <c r="N5097" s="20"/>
    </row>
    <row r="5098" spans="1:14" x14ac:dyDescent="0.2">
      <c r="A5098" s="17">
        <v>64544.14</v>
      </c>
      <c r="B5098" s="17"/>
      <c r="C5098" s="17"/>
      <c r="D5098" s="17"/>
      <c r="K5098" s="20">
        <v>44859.89</v>
      </c>
      <c r="L5098" s="20"/>
      <c r="M5098" s="20"/>
      <c r="N5098" s="20"/>
    </row>
    <row r="5099" spans="1:14" x14ac:dyDescent="0.2">
      <c r="A5099" s="17">
        <v>48736.68</v>
      </c>
      <c r="B5099" s="17"/>
      <c r="C5099" s="17"/>
      <c r="D5099" s="17"/>
      <c r="K5099" s="20">
        <v>39748.480000000003</v>
      </c>
      <c r="L5099" s="20"/>
      <c r="M5099" s="20"/>
      <c r="N5099" s="20"/>
    </row>
    <row r="5100" spans="1:14" x14ac:dyDescent="0.2">
      <c r="A5100" s="17">
        <v>63019.87</v>
      </c>
      <c r="B5100" s="17"/>
      <c r="C5100" s="17"/>
      <c r="D5100" s="17"/>
      <c r="K5100" s="20">
        <v>40636.730000000003</v>
      </c>
      <c r="L5100" s="20"/>
      <c r="M5100" s="20"/>
      <c r="N5100" s="20"/>
    </row>
    <row r="5101" spans="1:14" x14ac:dyDescent="0.2">
      <c r="A5101" s="17">
        <v>45930.21</v>
      </c>
      <c r="B5101" s="17"/>
      <c r="C5101" s="17"/>
      <c r="D5101" s="17"/>
      <c r="K5101" s="20">
        <v>44910.47</v>
      </c>
      <c r="L5101" s="20"/>
      <c r="M5101" s="20"/>
      <c r="N5101" s="20"/>
    </row>
    <row r="5102" spans="1:14" x14ac:dyDescent="0.2">
      <c r="A5102" s="17">
        <v>43341.88</v>
      </c>
      <c r="B5102" s="17"/>
      <c r="C5102" s="17"/>
      <c r="D5102" s="17"/>
      <c r="K5102" s="20">
        <v>40936.99</v>
      </c>
      <c r="L5102" s="20"/>
      <c r="M5102" s="20"/>
      <c r="N5102" s="20"/>
    </row>
    <row r="5103" spans="1:14" x14ac:dyDescent="0.2">
      <c r="A5103" s="17">
        <v>40479</v>
      </c>
      <c r="B5103" s="17"/>
      <c r="C5103" s="17"/>
      <c r="D5103" s="17"/>
      <c r="K5103" s="20">
        <v>42099.67</v>
      </c>
      <c r="L5103" s="20"/>
      <c r="M5103" s="20"/>
      <c r="N5103" s="20"/>
    </row>
    <row r="5104" spans="1:14" x14ac:dyDescent="0.2">
      <c r="A5104" s="17">
        <v>51666.26</v>
      </c>
      <c r="B5104" s="17"/>
      <c r="C5104" s="17"/>
      <c r="D5104" s="17"/>
      <c r="K5104" s="20">
        <v>35533</v>
      </c>
      <c r="L5104" s="20"/>
      <c r="M5104" s="20"/>
      <c r="N5104" s="20"/>
    </row>
    <row r="5105" spans="1:14" x14ac:dyDescent="0.2">
      <c r="A5105" s="17">
        <v>49618.080000000002</v>
      </c>
      <c r="B5105" s="17"/>
      <c r="C5105" s="17"/>
      <c r="D5105" s="17"/>
      <c r="K5105" s="20">
        <v>42946.62</v>
      </c>
      <c r="L5105" s="20"/>
      <c r="M5105" s="20"/>
      <c r="N5105" s="20"/>
    </row>
    <row r="5106" spans="1:14" x14ac:dyDescent="0.2">
      <c r="A5106" s="17">
        <v>63146.720000000001</v>
      </c>
      <c r="B5106" s="17"/>
      <c r="C5106" s="17"/>
      <c r="D5106" s="17"/>
      <c r="K5106" s="20">
        <v>33461.83</v>
      </c>
      <c r="L5106" s="20"/>
      <c r="M5106" s="20"/>
      <c r="N5106" s="20"/>
    </row>
    <row r="5107" spans="1:14" x14ac:dyDescent="0.2">
      <c r="A5107" s="17">
        <v>66372.149999999994</v>
      </c>
      <c r="B5107" s="17"/>
      <c r="C5107" s="17"/>
      <c r="D5107" s="17"/>
      <c r="K5107" s="20">
        <v>41103.269999999997</v>
      </c>
      <c r="L5107" s="20"/>
      <c r="M5107" s="20"/>
      <c r="N5107" s="20"/>
    </row>
    <row r="5108" spans="1:14" x14ac:dyDescent="0.2">
      <c r="A5108" s="17">
        <v>127222.2</v>
      </c>
      <c r="B5108" s="17"/>
      <c r="C5108" s="17"/>
      <c r="D5108" s="17"/>
      <c r="K5108" s="20">
        <v>26172.19</v>
      </c>
      <c r="L5108" s="20"/>
      <c r="M5108" s="20"/>
      <c r="N5108" s="20"/>
    </row>
    <row r="5109" spans="1:14" x14ac:dyDescent="0.2">
      <c r="A5109" s="17">
        <v>49712.81</v>
      </c>
      <c r="B5109" s="17"/>
      <c r="C5109" s="17"/>
      <c r="D5109" s="17"/>
      <c r="K5109" s="20">
        <v>45261.86</v>
      </c>
      <c r="L5109" s="20"/>
      <c r="M5109" s="20"/>
      <c r="N5109" s="20"/>
    </row>
    <row r="5110" spans="1:14" x14ac:dyDescent="0.2">
      <c r="A5110" s="17">
        <v>44882.5</v>
      </c>
      <c r="B5110" s="17"/>
      <c r="C5110" s="17"/>
      <c r="D5110" s="17"/>
      <c r="K5110" s="20">
        <v>46091.95</v>
      </c>
      <c r="L5110" s="20"/>
      <c r="M5110" s="20"/>
      <c r="N5110" s="20"/>
    </row>
    <row r="5111" spans="1:14" x14ac:dyDescent="0.2">
      <c r="A5111" s="17">
        <v>73145.240000000005</v>
      </c>
      <c r="B5111" s="17"/>
      <c r="C5111" s="17"/>
      <c r="D5111" s="17"/>
      <c r="K5111" s="20">
        <v>27853.29</v>
      </c>
      <c r="L5111" s="20"/>
      <c r="M5111" s="20"/>
      <c r="N5111" s="20"/>
    </row>
    <row r="5112" spans="1:14" x14ac:dyDescent="0.2">
      <c r="A5112" s="17">
        <v>40192.400000000001</v>
      </c>
      <c r="B5112" s="17"/>
      <c r="C5112" s="17"/>
      <c r="D5112" s="17"/>
      <c r="K5112" s="20">
        <v>28492.27</v>
      </c>
      <c r="L5112" s="20"/>
      <c r="M5112" s="20"/>
      <c r="N5112" s="20"/>
    </row>
    <row r="5113" spans="1:14" x14ac:dyDescent="0.2">
      <c r="A5113" s="17">
        <v>72940.039999999994</v>
      </c>
      <c r="B5113" s="17"/>
      <c r="C5113" s="17"/>
      <c r="D5113" s="17"/>
      <c r="K5113" s="20">
        <v>51216.1</v>
      </c>
      <c r="L5113" s="20"/>
      <c r="M5113" s="20"/>
      <c r="N5113" s="20"/>
    </row>
    <row r="5114" spans="1:14" x14ac:dyDescent="0.2">
      <c r="A5114" s="17">
        <v>28731.89</v>
      </c>
      <c r="B5114" s="17"/>
      <c r="C5114" s="17"/>
      <c r="D5114" s="17"/>
      <c r="K5114" s="20">
        <v>39782.18</v>
      </c>
      <c r="L5114" s="20"/>
      <c r="M5114" s="20"/>
      <c r="N5114" s="20"/>
    </row>
    <row r="5115" spans="1:14" x14ac:dyDescent="0.2">
      <c r="A5115" s="17">
        <v>70225.84</v>
      </c>
      <c r="B5115" s="17"/>
      <c r="C5115" s="17"/>
      <c r="D5115" s="17"/>
      <c r="K5115" s="20">
        <v>40536.94</v>
      </c>
      <c r="L5115" s="20"/>
      <c r="M5115" s="20"/>
      <c r="N5115" s="20"/>
    </row>
    <row r="5116" spans="1:14" x14ac:dyDescent="0.2">
      <c r="A5116" s="17">
        <v>43711.519999999997</v>
      </c>
      <c r="B5116" s="17"/>
      <c r="C5116" s="17"/>
      <c r="D5116" s="17"/>
      <c r="K5116" s="20">
        <v>34440.5</v>
      </c>
      <c r="L5116" s="20"/>
      <c r="M5116" s="20"/>
      <c r="N5116" s="20"/>
    </row>
    <row r="5117" spans="1:14" x14ac:dyDescent="0.2">
      <c r="A5117" s="17">
        <v>30694.98</v>
      </c>
      <c r="B5117" s="17"/>
      <c r="C5117" s="17"/>
      <c r="D5117" s="17"/>
      <c r="K5117" s="20">
        <v>57557.53</v>
      </c>
      <c r="L5117" s="20"/>
      <c r="M5117" s="20"/>
      <c r="N5117" s="20"/>
    </row>
    <row r="5118" spans="1:14" x14ac:dyDescent="0.2">
      <c r="A5118" s="17">
        <v>43926.09</v>
      </c>
      <c r="B5118" s="17"/>
      <c r="C5118" s="17"/>
      <c r="D5118" s="17"/>
      <c r="K5118" s="20">
        <v>56194.78</v>
      </c>
      <c r="L5118" s="20"/>
      <c r="M5118" s="20"/>
      <c r="N5118" s="20"/>
    </row>
    <row r="5119" spans="1:14" x14ac:dyDescent="0.2">
      <c r="A5119" s="17">
        <v>44884.06</v>
      </c>
      <c r="B5119" s="17"/>
      <c r="C5119" s="17"/>
      <c r="D5119" s="17"/>
      <c r="K5119" s="20">
        <v>37699.17</v>
      </c>
      <c r="L5119" s="20"/>
      <c r="M5119" s="20"/>
      <c r="N5119" s="20"/>
    </row>
    <row r="5120" spans="1:14" x14ac:dyDescent="0.2">
      <c r="A5120" s="17">
        <v>81163.710000000006</v>
      </c>
      <c r="B5120" s="17"/>
      <c r="C5120" s="17"/>
      <c r="D5120" s="17"/>
      <c r="K5120" s="20">
        <v>12058.27</v>
      </c>
      <c r="L5120" s="20"/>
      <c r="M5120" s="20"/>
      <c r="N5120" s="20"/>
    </row>
    <row r="5121" spans="1:14" x14ac:dyDescent="0.2">
      <c r="A5121" s="17">
        <v>60695.56</v>
      </c>
      <c r="B5121" s="17"/>
      <c r="C5121" s="17"/>
      <c r="D5121" s="17"/>
      <c r="K5121" s="20">
        <v>39897.9</v>
      </c>
      <c r="L5121" s="20"/>
      <c r="M5121" s="20"/>
      <c r="N5121" s="20"/>
    </row>
    <row r="5122" spans="1:14" x14ac:dyDescent="0.2">
      <c r="A5122" s="17">
        <v>108291.5</v>
      </c>
      <c r="B5122" s="17"/>
      <c r="C5122" s="17"/>
      <c r="D5122" s="17"/>
      <c r="K5122" s="20">
        <v>47150.8</v>
      </c>
      <c r="L5122" s="20"/>
      <c r="M5122" s="20"/>
      <c r="N5122" s="20"/>
    </row>
    <row r="5123" spans="1:14" x14ac:dyDescent="0.2">
      <c r="A5123" s="17">
        <v>61070.16</v>
      </c>
      <c r="B5123" s="17"/>
      <c r="C5123" s="17"/>
      <c r="D5123" s="17"/>
      <c r="K5123" s="20">
        <v>24462.16</v>
      </c>
      <c r="L5123" s="20"/>
      <c r="M5123" s="20"/>
      <c r="N5123" s="20"/>
    </row>
    <row r="5124" spans="1:14" x14ac:dyDescent="0.2">
      <c r="A5124" s="17">
        <v>33396.15</v>
      </c>
      <c r="B5124" s="17"/>
      <c r="C5124" s="17"/>
      <c r="D5124" s="17"/>
      <c r="K5124" s="20">
        <v>53061.64</v>
      </c>
      <c r="L5124" s="20"/>
      <c r="M5124" s="20"/>
      <c r="N5124" s="20"/>
    </row>
    <row r="5125" spans="1:14" x14ac:dyDescent="0.2">
      <c r="A5125" s="17">
        <v>62519.9</v>
      </c>
      <c r="B5125" s="17"/>
      <c r="C5125" s="17"/>
      <c r="D5125" s="17"/>
      <c r="K5125" s="20">
        <v>73149.63</v>
      </c>
      <c r="L5125" s="20"/>
      <c r="M5125" s="20"/>
      <c r="N5125" s="20"/>
    </row>
    <row r="5126" spans="1:14" x14ac:dyDescent="0.2">
      <c r="A5126" s="17">
        <v>39514.449999999997</v>
      </c>
      <c r="B5126" s="17"/>
      <c r="C5126" s="17"/>
      <c r="D5126" s="17"/>
      <c r="K5126" s="20">
        <v>51166.77</v>
      </c>
      <c r="L5126" s="20"/>
      <c r="M5126" s="20"/>
      <c r="N5126" s="20"/>
    </row>
    <row r="5127" spans="1:14" x14ac:dyDescent="0.2">
      <c r="A5127" s="17">
        <v>23190.5</v>
      </c>
      <c r="B5127" s="17"/>
      <c r="C5127" s="17"/>
      <c r="D5127" s="17"/>
      <c r="K5127" s="20">
        <v>59926.34</v>
      </c>
      <c r="L5127" s="20"/>
      <c r="M5127" s="20"/>
      <c r="N5127" s="20"/>
    </row>
    <row r="5128" spans="1:14" x14ac:dyDescent="0.2">
      <c r="A5128" s="17">
        <v>75101.149999999994</v>
      </c>
      <c r="B5128" s="17"/>
      <c r="C5128" s="17"/>
      <c r="D5128" s="17"/>
      <c r="K5128" s="20">
        <v>45027.46</v>
      </c>
      <c r="L5128" s="20"/>
      <c r="M5128" s="20"/>
      <c r="N5128" s="20"/>
    </row>
    <row r="5129" spans="1:14" x14ac:dyDescent="0.2">
      <c r="A5129" s="17">
        <v>72473.75</v>
      </c>
      <c r="B5129" s="17"/>
      <c r="C5129" s="17"/>
      <c r="D5129" s="17"/>
      <c r="K5129" s="20">
        <v>55380.19</v>
      </c>
      <c r="L5129" s="20"/>
      <c r="M5129" s="20"/>
      <c r="N5129" s="20"/>
    </row>
    <row r="5130" spans="1:14" x14ac:dyDescent="0.2">
      <c r="A5130" s="17">
        <v>136184.70000000001</v>
      </c>
      <c r="B5130" s="17"/>
      <c r="C5130" s="17"/>
      <c r="D5130" s="17"/>
      <c r="K5130" s="20">
        <v>54590.31</v>
      </c>
      <c r="L5130" s="20"/>
      <c r="M5130" s="20"/>
      <c r="N5130" s="20"/>
    </row>
    <row r="5131" spans="1:14" x14ac:dyDescent="0.2">
      <c r="A5131" s="17">
        <v>46237.67</v>
      </c>
      <c r="B5131" s="17"/>
      <c r="C5131" s="17"/>
      <c r="D5131" s="17"/>
      <c r="K5131" s="20">
        <v>56024.84</v>
      </c>
      <c r="L5131" s="20"/>
      <c r="M5131" s="20"/>
      <c r="N5131" s="20"/>
    </row>
    <row r="5132" spans="1:14" x14ac:dyDescent="0.2">
      <c r="A5132" s="17">
        <v>57027.32</v>
      </c>
      <c r="B5132" s="17"/>
      <c r="C5132" s="17"/>
      <c r="D5132" s="17"/>
      <c r="K5132" s="20">
        <v>40355.379999999997</v>
      </c>
      <c r="L5132" s="20"/>
      <c r="M5132" s="20"/>
      <c r="N5132" s="20"/>
    </row>
    <row r="5133" spans="1:14" x14ac:dyDescent="0.2">
      <c r="A5133" s="17">
        <v>51486.92</v>
      </c>
      <c r="B5133" s="17"/>
      <c r="C5133" s="17"/>
      <c r="D5133" s="17"/>
      <c r="K5133" s="20">
        <v>57020.05</v>
      </c>
      <c r="L5133" s="20"/>
      <c r="M5133" s="20"/>
      <c r="N5133" s="20"/>
    </row>
    <row r="5134" spans="1:14" x14ac:dyDescent="0.2">
      <c r="A5134" s="17">
        <v>83560.570000000007</v>
      </c>
      <c r="B5134" s="17"/>
      <c r="C5134" s="17"/>
      <c r="D5134" s="17"/>
      <c r="K5134" s="20">
        <v>58701.79</v>
      </c>
      <c r="L5134" s="20"/>
      <c r="M5134" s="20"/>
      <c r="N5134" s="20"/>
    </row>
    <row r="5135" spans="1:14" x14ac:dyDescent="0.2">
      <c r="A5135" s="17">
        <v>65316.47</v>
      </c>
      <c r="B5135" s="17"/>
      <c r="C5135" s="17"/>
      <c r="D5135" s="17"/>
      <c r="K5135" s="20">
        <v>33222.769999999997</v>
      </c>
      <c r="L5135" s="20"/>
      <c r="M5135" s="20"/>
      <c r="N5135" s="20"/>
    </row>
    <row r="5136" spans="1:14" x14ac:dyDescent="0.2">
      <c r="A5136" s="17">
        <v>49315.65</v>
      </c>
      <c r="B5136" s="17"/>
      <c r="C5136" s="17"/>
      <c r="D5136" s="17"/>
      <c r="K5136" s="20">
        <v>39920.44</v>
      </c>
      <c r="L5136" s="20"/>
      <c r="M5136" s="20"/>
      <c r="N5136" s="20"/>
    </row>
    <row r="5137" spans="1:14" x14ac:dyDescent="0.2">
      <c r="A5137" s="17">
        <v>92245.61</v>
      </c>
      <c r="B5137" s="17"/>
      <c r="C5137" s="17"/>
      <c r="D5137" s="17"/>
      <c r="K5137" s="20">
        <v>42247.07</v>
      </c>
      <c r="L5137" s="20"/>
      <c r="M5137" s="20"/>
      <c r="N5137" s="20"/>
    </row>
    <row r="5138" spans="1:14" x14ac:dyDescent="0.2">
      <c r="A5138" s="17">
        <v>32354.2</v>
      </c>
      <c r="B5138" s="17"/>
      <c r="C5138" s="17"/>
      <c r="D5138" s="17"/>
      <c r="K5138" s="20">
        <v>35042.79</v>
      </c>
      <c r="L5138" s="20"/>
      <c r="M5138" s="20"/>
      <c r="N5138" s="20"/>
    </row>
    <row r="5139" spans="1:14" x14ac:dyDescent="0.2">
      <c r="A5139" s="17">
        <v>58431.58</v>
      </c>
      <c r="B5139" s="17"/>
      <c r="C5139" s="17"/>
      <c r="D5139" s="17"/>
      <c r="K5139" s="20">
        <v>97589.85</v>
      </c>
      <c r="L5139" s="20"/>
      <c r="M5139" s="20"/>
      <c r="N5139" s="20"/>
    </row>
    <row r="5140" spans="1:14" x14ac:dyDescent="0.2">
      <c r="A5140" s="17">
        <v>28689.46</v>
      </c>
      <c r="B5140" s="17"/>
      <c r="C5140" s="17"/>
      <c r="D5140" s="17"/>
      <c r="K5140" s="20">
        <v>30496.47</v>
      </c>
      <c r="L5140" s="20"/>
      <c r="M5140" s="20"/>
      <c r="N5140" s="20"/>
    </row>
    <row r="5141" spans="1:14" x14ac:dyDescent="0.2">
      <c r="A5141" s="17">
        <v>34255.949999999997</v>
      </c>
      <c r="B5141" s="17"/>
      <c r="C5141" s="17"/>
      <c r="D5141" s="17"/>
      <c r="K5141" s="20">
        <v>33311.4</v>
      </c>
      <c r="L5141" s="20"/>
      <c r="M5141" s="20"/>
      <c r="N5141" s="20"/>
    </row>
    <row r="5142" spans="1:14" x14ac:dyDescent="0.2">
      <c r="A5142" s="17">
        <v>76333.210000000006</v>
      </c>
      <c r="B5142" s="17"/>
      <c r="C5142" s="17"/>
      <c r="D5142" s="17"/>
      <c r="K5142" s="20">
        <v>35184.57</v>
      </c>
      <c r="L5142" s="20"/>
      <c r="M5142" s="20"/>
      <c r="N5142" s="20"/>
    </row>
    <row r="5143" spans="1:14" x14ac:dyDescent="0.2">
      <c r="A5143" s="17">
        <v>10731.86</v>
      </c>
      <c r="B5143" s="17"/>
      <c r="C5143" s="17"/>
      <c r="D5143" s="17"/>
      <c r="K5143" s="20">
        <v>39871.51</v>
      </c>
      <c r="L5143" s="20"/>
      <c r="M5143" s="20"/>
      <c r="N5143" s="20"/>
    </row>
    <row r="5144" spans="1:14" x14ac:dyDescent="0.2">
      <c r="A5144" s="17">
        <v>16860.439999999999</v>
      </c>
      <c r="B5144" s="17"/>
      <c r="C5144" s="17"/>
      <c r="D5144" s="17"/>
      <c r="K5144" s="20">
        <v>44447.1</v>
      </c>
      <c r="L5144" s="20"/>
      <c r="M5144" s="20"/>
      <c r="N5144" s="20"/>
    </row>
    <row r="5145" spans="1:14" x14ac:dyDescent="0.2">
      <c r="A5145" s="17">
        <v>76866.02</v>
      </c>
      <c r="B5145" s="17"/>
      <c r="C5145" s="17"/>
      <c r="D5145" s="17"/>
      <c r="K5145" s="20">
        <v>38923.99</v>
      </c>
      <c r="L5145" s="20"/>
      <c r="M5145" s="20"/>
      <c r="N5145" s="20"/>
    </row>
    <row r="5146" spans="1:14" x14ac:dyDescent="0.2">
      <c r="A5146" s="17">
        <v>111981</v>
      </c>
      <c r="B5146" s="17"/>
      <c r="C5146" s="17"/>
      <c r="D5146" s="17"/>
      <c r="K5146" s="20">
        <v>27724.59</v>
      </c>
      <c r="L5146" s="20"/>
      <c r="M5146" s="20"/>
      <c r="N5146" s="20"/>
    </row>
    <row r="5147" spans="1:14" x14ac:dyDescent="0.2">
      <c r="A5147" s="17">
        <v>79382</v>
      </c>
      <c r="B5147" s="17"/>
      <c r="C5147" s="17"/>
      <c r="D5147" s="17"/>
      <c r="K5147" s="20">
        <v>46918.67</v>
      </c>
      <c r="L5147" s="20"/>
      <c r="M5147" s="20"/>
      <c r="N5147" s="20"/>
    </row>
    <row r="5148" spans="1:14" x14ac:dyDescent="0.2">
      <c r="A5148" s="17">
        <v>39925.61</v>
      </c>
      <c r="B5148" s="17"/>
      <c r="C5148" s="17"/>
      <c r="D5148" s="17"/>
      <c r="K5148" s="20">
        <v>52052.33</v>
      </c>
      <c r="L5148" s="20"/>
      <c r="M5148" s="20"/>
      <c r="N5148" s="20"/>
    </row>
    <row r="5149" spans="1:14" x14ac:dyDescent="0.2">
      <c r="A5149" s="17">
        <v>36423.82</v>
      </c>
      <c r="B5149" s="17"/>
      <c r="C5149" s="17"/>
      <c r="D5149" s="17"/>
      <c r="K5149" s="20">
        <v>42366.86</v>
      </c>
      <c r="L5149" s="20"/>
      <c r="M5149" s="20"/>
      <c r="N5149" s="20"/>
    </row>
    <row r="5150" spans="1:14" x14ac:dyDescent="0.2">
      <c r="A5150" s="17">
        <v>53562.58</v>
      </c>
      <c r="B5150" s="17"/>
      <c r="C5150" s="17"/>
      <c r="D5150" s="17"/>
      <c r="K5150" s="20">
        <v>37585.160000000003</v>
      </c>
      <c r="L5150" s="20"/>
      <c r="M5150" s="20"/>
      <c r="N5150" s="20"/>
    </row>
    <row r="5151" spans="1:14" x14ac:dyDescent="0.2">
      <c r="A5151" s="17">
        <v>46200.87</v>
      </c>
      <c r="B5151" s="17"/>
      <c r="C5151" s="17"/>
      <c r="D5151" s="17"/>
      <c r="K5151" s="20">
        <v>36419.68</v>
      </c>
      <c r="L5151" s="20"/>
      <c r="M5151" s="20"/>
      <c r="N5151" s="20"/>
    </row>
    <row r="5152" spans="1:14" x14ac:dyDescent="0.2">
      <c r="A5152" s="17">
        <v>65229.3</v>
      </c>
      <c r="B5152" s="17"/>
      <c r="C5152" s="17"/>
      <c r="D5152" s="17"/>
      <c r="K5152" s="20">
        <v>39670.980000000003</v>
      </c>
      <c r="L5152" s="20"/>
      <c r="M5152" s="20"/>
      <c r="N5152" s="20"/>
    </row>
    <row r="5153" spans="1:14" x14ac:dyDescent="0.2">
      <c r="A5153" s="17">
        <v>129198.1</v>
      </c>
      <c r="B5153" s="17"/>
      <c r="C5153" s="17"/>
      <c r="D5153" s="17"/>
      <c r="K5153" s="20">
        <v>39632.53</v>
      </c>
      <c r="L5153" s="20"/>
      <c r="M5153" s="20"/>
      <c r="N5153" s="20"/>
    </row>
    <row r="5154" spans="1:14" x14ac:dyDescent="0.2">
      <c r="A5154" s="17">
        <v>42693.440000000002</v>
      </c>
      <c r="B5154" s="17"/>
      <c r="C5154" s="17"/>
      <c r="D5154" s="17"/>
      <c r="K5154" s="20">
        <v>43102.98</v>
      </c>
      <c r="L5154" s="20"/>
      <c r="M5154" s="20"/>
      <c r="N5154" s="20"/>
    </row>
    <row r="5155" spans="1:14" x14ac:dyDescent="0.2">
      <c r="A5155" s="17">
        <v>91212.38</v>
      </c>
      <c r="B5155" s="17"/>
      <c r="C5155" s="17"/>
      <c r="D5155" s="17"/>
      <c r="K5155" s="20">
        <v>39743.449999999997</v>
      </c>
      <c r="L5155" s="20"/>
      <c r="M5155" s="20"/>
      <c r="N5155" s="20"/>
    </row>
    <row r="5156" spans="1:14" x14ac:dyDescent="0.2">
      <c r="A5156" s="17">
        <v>34716.730000000003</v>
      </c>
      <c r="B5156" s="17"/>
      <c r="C5156" s="17"/>
      <c r="D5156" s="17"/>
      <c r="K5156" s="20">
        <v>44277.78</v>
      </c>
      <c r="L5156" s="20"/>
      <c r="M5156" s="20"/>
      <c r="N5156" s="20"/>
    </row>
    <row r="5157" spans="1:14" x14ac:dyDescent="0.2">
      <c r="A5157" s="17">
        <v>84111.17</v>
      </c>
      <c r="B5157" s="17"/>
      <c r="C5157" s="17"/>
      <c r="D5157" s="17"/>
      <c r="K5157" s="20">
        <v>48032.56</v>
      </c>
      <c r="L5157" s="20"/>
      <c r="M5157" s="20"/>
      <c r="N5157" s="20"/>
    </row>
    <row r="5158" spans="1:14" x14ac:dyDescent="0.2">
      <c r="A5158" s="17">
        <v>102683.2</v>
      </c>
      <c r="B5158" s="17"/>
      <c r="C5158" s="17"/>
      <c r="D5158" s="17"/>
      <c r="K5158" s="20">
        <v>50865.25</v>
      </c>
      <c r="L5158" s="20"/>
      <c r="M5158" s="20"/>
      <c r="N5158" s="20"/>
    </row>
    <row r="5159" spans="1:14" x14ac:dyDescent="0.2">
      <c r="A5159" s="17">
        <v>70544.5</v>
      </c>
      <c r="B5159" s="17"/>
      <c r="C5159" s="17"/>
      <c r="D5159" s="17"/>
      <c r="K5159" s="20">
        <v>50234.67</v>
      </c>
      <c r="L5159" s="20"/>
      <c r="M5159" s="20"/>
      <c r="N5159" s="20"/>
    </row>
    <row r="5160" spans="1:14" x14ac:dyDescent="0.2">
      <c r="A5160" s="17">
        <v>102518.3</v>
      </c>
      <c r="B5160" s="17"/>
      <c r="C5160" s="17"/>
      <c r="D5160" s="17"/>
      <c r="K5160" s="20">
        <v>34709.57</v>
      </c>
      <c r="L5160" s="20"/>
      <c r="M5160" s="20"/>
      <c r="N5160" s="20"/>
    </row>
    <row r="5161" spans="1:14" x14ac:dyDescent="0.2">
      <c r="A5161" s="17">
        <v>56693.26</v>
      </c>
      <c r="B5161" s="17"/>
      <c r="C5161" s="17"/>
      <c r="D5161" s="17"/>
      <c r="K5161" s="20">
        <v>38264.910000000003</v>
      </c>
      <c r="L5161" s="20"/>
      <c r="M5161" s="20"/>
      <c r="N5161" s="20"/>
    </row>
    <row r="5162" spans="1:14" x14ac:dyDescent="0.2">
      <c r="A5162" s="17">
        <v>83129.02</v>
      </c>
      <c r="B5162" s="17"/>
      <c r="C5162" s="17"/>
      <c r="D5162" s="17"/>
      <c r="K5162" s="20">
        <v>36310.25</v>
      </c>
      <c r="L5162" s="20"/>
      <c r="M5162" s="20"/>
      <c r="N5162" s="20"/>
    </row>
    <row r="5163" spans="1:14" x14ac:dyDescent="0.2">
      <c r="A5163" s="17">
        <v>61025.82</v>
      </c>
      <c r="B5163" s="17"/>
      <c r="C5163" s="17"/>
      <c r="D5163" s="17"/>
      <c r="K5163" s="20">
        <v>68123.429999999993</v>
      </c>
      <c r="L5163" s="20"/>
      <c r="M5163" s="20"/>
      <c r="N5163" s="20"/>
    </row>
    <row r="5164" spans="1:14" x14ac:dyDescent="0.2">
      <c r="A5164" s="17">
        <v>44165.95</v>
      </c>
      <c r="B5164" s="17"/>
      <c r="C5164" s="17"/>
      <c r="D5164" s="17"/>
      <c r="K5164" s="20">
        <v>45162.400000000001</v>
      </c>
      <c r="L5164" s="20"/>
      <c r="M5164" s="20"/>
      <c r="N5164" s="20"/>
    </row>
    <row r="5165" spans="1:14" x14ac:dyDescent="0.2">
      <c r="A5165" s="17">
        <v>44174.239999999998</v>
      </c>
      <c r="B5165" s="17"/>
      <c r="C5165" s="17"/>
      <c r="D5165" s="17"/>
      <c r="K5165" s="20">
        <v>40044.379999999997</v>
      </c>
      <c r="L5165" s="20"/>
      <c r="M5165" s="20"/>
      <c r="N5165" s="20"/>
    </row>
    <row r="5166" spans="1:14" x14ac:dyDescent="0.2">
      <c r="A5166" s="17">
        <v>73994.87</v>
      </c>
      <c r="B5166" s="17"/>
      <c r="C5166" s="17"/>
      <c r="D5166" s="17"/>
      <c r="K5166" s="20">
        <v>37905.410000000003</v>
      </c>
      <c r="L5166" s="20"/>
      <c r="M5166" s="20"/>
      <c r="N5166" s="20"/>
    </row>
    <row r="5167" spans="1:14" x14ac:dyDescent="0.2">
      <c r="A5167" s="17">
        <v>88174.11</v>
      </c>
      <c r="B5167" s="17"/>
      <c r="C5167" s="17"/>
      <c r="D5167" s="17"/>
      <c r="K5167" s="20">
        <v>49279.45</v>
      </c>
      <c r="L5167" s="20"/>
      <c r="M5167" s="20"/>
      <c r="N5167" s="20"/>
    </row>
    <row r="5168" spans="1:14" x14ac:dyDescent="0.2">
      <c r="A5168" s="17">
        <v>93686.84</v>
      </c>
      <c r="B5168" s="17"/>
      <c r="C5168" s="17"/>
      <c r="D5168" s="17"/>
      <c r="K5168" s="20">
        <v>28907.45</v>
      </c>
      <c r="L5168" s="20"/>
      <c r="M5168" s="20"/>
      <c r="N5168" s="20"/>
    </row>
    <row r="5169" spans="1:14" x14ac:dyDescent="0.2">
      <c r="A5169" s="17">
        <v>40782.51</v>
      </c>
      <c r="B5169" s="17"/>
      <c r="C5169" s="17"/>
      <c r="D5169" s="17"/>
      <c r="K5169" s="20">
        <v>55325.94</v>
      </c>
      <c r="L5169" s="20"/>
      <c r="M5169" s="20"/>
      <c r="N5169" s="20"/>
    </row>
    <row r="5170" spans="1:14" x14ac:dyDescent="0.2">
      <c r="A5170" s="17">
        <v>27964.29</v>
      </c>
      <c r="B5170" s="17"/>
      <c r="C5170" s="17"/>
      <c r="D5170" s="17"/>
      <c r="K5170" s="20">
        <v>44009.15</v>
      </c>
      <c r="L5170" s="20"/>
      <c r="M5170" s="20"/>
      <c r="N5170" s="20"/>
    </row>
    <row r="5171" spans="1:14" x14ac:dyDescent="0.2">
      <c r="A5171" s="17">
        <v>53396.26</v>
      </c>
      <c r="B5171" s="17"/>
      <c r="C5171" s="17"/>
      <c r="D5171" s="17"/>
      <c r="K5171" s="20">
        <v>60489.96</v>
      </c>
      <c r="L5171" s="20"/>
      <c r="M5171" s="20"/>
      <c r="N5171" s="20"/>
    </row>
    <row r="5172" spans="1:14" x14ac:dyDescent="0.2">
      <c r="A5172" s="17">
        <v>109632.7</v>
      </c>
      <c r="B5172" s="17"/>
      <c r="C5172" s="17"/>
      <c r="D5172" s="17"/>
      <c r="K5172" s="20">
        <v>33104.629999999997</v>
      </c>
      <c r="L5172" s="20"/>
      <c r="M5172" s="20"/>
      <c r="N5172" s="20"/>
    </row>
    <row r="5173" spans="1:14" x14ac:dyDescent="0.2">
      <c r="A5173" s="17">
        <v>44303.18</v>
      </c>
      <c r="B5173" s="17"/>
      <c r="C5173" s="17"/>
      <c r="D5173" s="17"/>
      <c r="K5173" s="20">
        <v>36158.480000000003</v>
      </c>
      <c r="L5173" s="20"/>
      <c r="M5173" s="20"/>
      <c r="N5173" s="20"/>
    </row>
    <row r="5174" spans="1:14" x14ac:dyDescent="0.2">
      <c r="A5174" s="17">
        <v>71877.279999999999</v>
      </c>
      <c r="B5174" s="17"/>
      <c r="C5174" s="17"/>
      <c r="D5174" s="17"/>
      <c r="K5174" s="20">
        <v>57237.59</v>
      </c>
      <c r="L5174" s="20"/>
      <c r="M5174" s="20"/>
      <c r="N5174" s="20"/>
    </row>
    <row r="5175" spans="1:14" x14ac:dyDescent="0.2">
      <c r="A5175" s="17">
        <v>49304.36</v>
      </c>
      <c r="B5175" s="17"/>
      <c r="C5175" s="17"/>
      <c r="D5175" s="17"/>
      <c r="K5175" s="20">
        <v>40145.58</v>
      </c>
      <c r="L5175" s="20"/>
      <c r="M5175" s="20"/>
      <c r="N5175" s="20"/>
    </row>
    <row r="5176" spans="1:14" x14ac:dyDescent="0.2">
      <c r="A5176" s="17">
        <v>37186.36</v>
      </c>
      <c r="B5176" s="17"/>
      <c r="C5176" s="17"/>
      <c r="D5176" s="17"/>
      <c r="K5176" s="20">
        <v>56904.83</v>
      </c>
      <c r="L5176" s="20"/>
      <c r="M5176" s="20"/>
      <c r="N5176" s="20"/>
    </row>
    <row r="5177" spans="1:14" x14ac:dyDescent="0.2">
      <c r="A5177" s="17">
        <v>55798.87</v>
      </c>
      <c r="B5177" s="17"/>
      <c r="C5177" s="17"/>
      <c r="D5177" s="17"/>
      <c r="K5177" s="20">
        <v>34884.39</v>
      </c>
      <c r="L5177" s="20"/>
      <c r="M5177" s="20"/>
      <c r="N5177" s="20"/>
    </row>
    <row r="5178" spans="1:14" x14ac:dyDescent="0.2">
      <c r="A5178" s="17">
        <v>38231.589999999997</v>
      </c>
      <c r="B5178" s="17"/>
      <c r="C5178" s="17"/>
      <c r="D5178" s="17"/>
      <c r="K5178" s="20">
        <v>43964.47</v>
      </c>
      <c r="L5178" s="20"/>
      <c r="M5178" s="20"/>
      <c r="N5178" s="20"/>
    </row>
    <row r="5179" spans="1:14" x14ac:dyDescent="0.2">
      <c r="A5179" s="17">
        <v>29548.18</v>
      </c>
      <c r="B5179" s="17"/>
      <c r="C5179" s="17"/>
      <c r="D5179" s="17"/>
      <c r="K5179" s="20">
        <v>51532.02</v>
      </c>
      <c r="L5179" s="20"/>
      <c r="M5179" s="20"/>
      <c r="N5179" s="20"/>
    </row>
    <row r="5180" spans="1:14" x14ac:dyDescent="0.2">
      <c r="A5180" s="17">
        <v>75689</v>
      </c>
      <c r="B5180" s="17"/>
      <c r="C5180" s="17"/>
      <c r="D5180" s="17"/>
      <c r="K5180" s="20">
        <v>27042.66</v>
      </c>
      <c r="L5180" s="20"/>
      <c r="M5180" s="20"/>
      <c r="N5180" s="20"/>
    </row>
    <row r="5181" spans="1:14" x14ac:dyDescent="0.2">
      <c r="A5181" s="17">
        <v>22397.24</v>
      </c>
      <c r="B5181" s="17"/>
      <c r="C5181" s="17"/>
      <c r="D5181" s="17"/>
      <c r="K5181" s="20">
        <v>33757.089999999997</v>
      </c>
      <c r="L5181" s="20"/>
      <c r="M5181" s="20"/>
      <c r="N5181" s="20"/>
    </row>
    <row r="5182" spans="1:14" x14ac:dyDescent="0.2">
      <c r="A5182" s="17">
        <v>73406.23</v>
      </c>
      <c r="B5182" s="17"/>
      <c r="C5182" s="17"/>
      <c r="D5182" s="17"/>
      <c r="K5182" s="20">
        <v>36558.76</v>
      </c>
      <c r="L5182" s="20"/>
      <c r="M5182" s="20"/>
      <c r="N5182" s="20"/>
    </row>
    <row r="5183" spans="1:14" x14ac:dyDescent="0.2">
      <c r="A5183" s="17">
        <v>45065.75</v>
      </c>
      <c r="B5183" s="17"/>
      <c r="C5183" s="17"/>
      <c r="D5183" s="17"/>
      <c r="K5183" s="20">
        <v>37987.550000000003</v>
      </c>
      <c r="L5183" s="20"/>
      <c r="M5183" s="20"/>
      <c r="N5183" s="20"/>
    </row>
    <row r="5184" spans="1:14" x14ac:dyDescent="0.2">
      <c r="A5184" s="17">
        <v>43041</v>
      </c>
      <c r="B5184" s="17"/>
      <c r="C5184" s="17"/>
      <c r="D5184" s="17"/>
      <c r="K5184" s="20">
        <v>45894.2</v>
      </c>
      <c r="L5184" s="20"/>
      <c r="M5184" s="20"/>
      <c r="N5184" s="20"/>
    </row>
    <row r="5185" spans="1:14" x14ac:dyDescent="0.2">
      <c r="A5185" s="17">
        <v>54040.93</v>
      </c>
      <c r="B5185" s="17"/>
      <c r="C5185" s="17"/>
      <c r="D5185" s="17"/>
      <c r="K5185" s="20">
        <v>50022.62</v>
      </c>
      <c r="L5185" s="20"/>
      <c r="M5185" s="20"/>
      <c r="N5185" s="20"/>
    </row>
    <row r="5186" spans="1:14" x14ac:dyDescent="0.2">
      <c r="A5186" s="17">
        <v>59709.93</v>
      </c>
      <c r="B5186" s="17"/>
      <c r="C5186" s="17"/>
      <c r="D5186" s="17"/>
      <c r="K5186" s="20">
        <v>86438.39</v>
      </c>
      <c r="L5186" s="20"/>
      <c r="M5186" s="20"/>
      <c r="N5186" s="20"/>
    </row>
    <row r="5187" spans="1:14" x14ac:dyDescent="0.2">
      <c r="A5187" s="17">
        <v>83446.66</v>
      </c>
      <c r="B5187" s="17"/>
      <c r="C5187" s="17"/>
      <c r="D5187" s="17"/>
      <c r="K5187" s="20">
        <v>38995.730000000003</v>
      </c>
      <c r="L5187" s="20"/>
      <c r="M5187" s="20"/>
      <c r="N5187" s="20"/>
    </row>
    <row r="5188" spans="1:14" x14ac:dyDescent="0.2">
      <c r="A5188" s="17">
        <v>134474.4</v>
      </c>
      <c r="B5188" s="17"/>
      <c r="C5188" s="17"/>
      <c r="D5188" s="17"/>
      <c r="K5188" s="20">
        <v>38299.24</v>
      </c>
      <c r="L5188" s="20"/>
      <c r="M5188" s="20"/>
      <c r="N5188" s="20"/>
    </row>
    <row r="5189" spans="1:14" x14ac:dyDescent="0.2">
      <c r="A5189" s="17">
        <v>87231.57</v>
      </c>
      <c r="B5189" s="17"/>
      <c r="C5189" s="17"/>
      <c r="D5189" s="17"/>
      <c r="K5189" s="20">
        <v>37582.32</v>
      </c>
      <c r="L5189" s="20"/>
      <c r="M5189" s="20"/>
      <c r="N5189" s="20"/>
    </row>
    <row r="5190" spans="1:14" x14ac:dyDescent="0.2">
      <c r="A5190" s="17">
        <v>44004.74</v>
      </c>
      <c r="B5190" s="17"/>
      <c r="C5190" s="17"/>
      <c r="D5190" s="17"/>
      <c r="K5190" s="20">
        <v>36127.949999999997</v>
      </c>
      <c r="L5190" s="20"/>
      <c r="M5190" s="20"/>
      <c r="N5190" s="20"/>
    </row>
    <row r="5191" spans="1:14" x14ac:dyDescent="0.2">
      <c r="A5191" s="17">
        <v>75166.5</v>
      </c>
      <c r="B5191" s="17"/>
      <c r="C5191" s="17"/>
      <c r="D5191" s="17"/>
      <c r="K5191" s="20">
        <v>18414.37</v>
      </c>
      <c r="L5191" s="20"/>
      <c r="M5191" s="20"/>
      <c r="N5191" s="20"/>
    </row>
    <row r="5192" spans="1:14" x14ac:dyDescent="0.2">
      <c r="A5192" s="17">
        <v>40313.06</v>
      </c>
      <c r="B5192" s="17"/>
      <c r="C5192" s="17"/>
      <c r="D5192" s="17"/>
      <c r="K5192" s="20">
        <v>40010.239999999998</v>
      </c>
      <c r="L5192" s="20"/>
      <c r="M5192" s="20"/>
      <c r="N5192" s="20"/>
    </row>
    <row r="5193" spans="1:14" x14ac:dyDescent="0.2">
      <c r="A5193" s="17">
        <v>47149.25</v>
      </c>
      <c r="B5193" s="17"/>
      <c r="C5193" s="17"/>
      <c r="D5193" s="17"/>
      <c r="K5193" s="20">
        <v>38990.129999999997</v>
      </c>
      <c r="L5193" s="20"/>
      <c r="M5193" s="20"/>
      <c r="N5193" s="20"/>
    </row>
    <row r="5194" spans="1:14" x14ac:dyDescent="0.2">
      <c r="A5194" s="17">
        <v>47962.23</v>
      </c>
      <c r="B5194" s="17"/>
      <c r="C5194" s="17"/>
      <c r="D5194" s="17"/>
      <c r="K5194" s="20">
        <v>35521.379999999997</v>
      </c>
      <c r="L5194" s="20"/>
      <c r="M5194" s="20"/>
      <c r="N5194" s="20"/>
    </row>
    <row r="5195" spans="1:14" x14ac:dyDescent="0.2">
      <c r="A5195" s="17">
        <v>60800.73</v>
      </c>
      <c r="B5195" s="17"/>
      <c r="C5195" s="17"/>
      <c r="D5195" s="17"/>
      <c r="K5195" s="20">
        <v>32453.34</v>
      </c>
      <c r="L5195" s="20"/>
      <c r="M5195" s="20"/>
      <c r="N5195" s="20"/>
    </row>
    <row r="5196" spans="1:14" x14ac:dyDescent="0.2">
      <c r="A5196" s="17">
        <v>32394.87</v>
      </c>
      <c r="B5196" s="17"/>
      <c r="C5196" s="17"/>
      <c r="D5196" s="17"/>
      <c r="K5196" s="20">
        <v>59536.639999999999</v>
      </c>
      <c r="L5196" s="20"/>
      <c r="M5196" s="20"/>
      <c r="N5196" s="20"/>
    </row>
    <row r="5197" spans="1:14" x14ac:dyDescent="0.2">
      <c r="A5197" s="17">
        <v>44688.160000000003</v>
      </c>
      <c r="B5197" s="17"/>
      <c r="C5197" s="17"/>
      <c r="D5197" s="17"/>
      <c r="K5197" s="20">
        <v>35873.379999999997</v>
      </c>
      <c r="L5197" s="20"/>
      <c r="M5197" s="20"/>
      <c r="N5197" s="20"/>
    </row>
    <row r="5198" spans="1:14" x14ac:dyDescent="0.2">
      <c r="A5198" s="17">
        <v>171330.9</v>
      </c>
      <c r="B5198" s="17"/>
      <c r="C5198" s="17"/>
      <c r="D5198" s="17"/>
      <c r="K5198" s="20">
        <v>57721.04</v>
      </c>
      <c r="L5198" s="20"/>
      <c r="M5198" s="20"/>
      <c r="N5198" s="20"/>
    </row>
    <row r="5199" spans="1:14" x14ac:dyDescent="0.2">
      <c r="A5199" s="17">
        <v>46999.13</v>
      </c>
      <c r="B5199" s="17"/>
      <c r="C5199" s="17"/>
      <c r="D5199" s="17"/>
      <c r="K5199" s="20">
        <v>38725.160000000003</v>
      </c>
      <c r="L5199" s="20"/>
      <c r="M5199" s="20"/>
      <c r="N5199" s="20"/>
    </row>
    <row r="5200" spans="1:14" x14ac:dyDescent="0.2">
      <c r="A5200" s="17">
        <v>52028.34</v>
      </c>
      <c r="B5200" s="17"/>
      <c r="C5200" s="17"/>
      <c r="D5200" s="17"/>
      <c r="K5200" s="20">
        <v>35671.25</v>
      </c>
      <c r="L5200" s="20"/>
      <c r="M5200" s="20"/>
      <c r="N5200" s="20"/>
    </row>
    <row r="5201" spans="1:14" x14ac:dyDescent="0.2">
      <c r="A5201" s="17">
        <v>70982.820000000007</v>
      </c>
      <c r="B5201" s="17"/>
      <c r="C5201" s="17"/>
      <c r="D5201" s="17"/>
      <c r="K5201" s="20">
        <v>41733.46</v>
      </c>
      <c r="L5201" s="20"/>
      <c r="M5201" s="20"/>
      <c r="N5201" s="20"/>
    </row>
    <row r="5202" spans="1:14" x14ac:dyDescent="0.2">
      <c r="A5202" s="17">
        <v>66039.990000000005</v>
      </c>
      <c r="B5202" s="17"/>
      <c r="C5202" s="17"/>
      <c r="D5202" s="17"/>
      <c r="K5202" s="20">
        <v>59343.87</v>
      </c>
      <c r="L5202" s="20"/>
      <c r="M5202" s="20"/>
      <c r="N5202" s="20"/>
    </row>
    <row r="5203" spans="1:14" x14ac:dyDescent="0.2">
      <c r="A5203" s="17">
        <v>61702.37</v>
      </c>
      <c r="B5203" s="17"/>
      <c r="C5203" s="17"/>
      <c r="D5203" s="17"/>
      <c r="K5203" s="20">
        <v>42834.22</v>
      </c>
      <c r="L5203" s="20"/>
      <c r="M5203" s="20"/>
      <c r="N5203" s="20"/>
    </row>
    <row r="5204" spans="1:14" x14ac:dyDescent="0.2">
      <c r="A5204" s="17">
        <v>14590.3</v>
      </c>
      <c r="B5204" s="17"/>
      <c r="C5204" s="17"/>
      <c r="D5204" s="17"/>
      <c r="K5204" s="20">
        <v>56421.13</v>
      </c>
      <c r="L5204" s="20"/>
      <c r="M5204" s="20"/>
      <c r="N5204" s="20"/>
    </row>
    <row r="5205" spans="1:14" x14ac:dyDescent="0.2">
      <c r="A5205" s="17">
        <v>59608.82</v>
      </c>
      <c r="B5205" s="17"/>
      <c r="C5205" s="17"/>
      <c r="D5205" s="17"/>
      <c r="K5205" s="20">
        <v>46900.71</v>
      </c>
      <c r="L5205" s="20"/>
      <c r="M5205" s="20"/>
      <c r="N5205" s="20"/>
    </row>
    <row r="5206" spans="1:14" x14ac:dyDescent="0.2">
      <c r="A5206" s="17">
        <v>46976.59</v>
      </c>
      <c r="B5206" s="17"/>
      <c r="C5206" s="17"/>
      <c r="D5206" s="17"/>
      <c r="K5206" s="20">
        <v>51467.51</v>
      </c>
      <c r="L5206" s="20"/>
      <c r="M5206" s="20"/>
      <c r="N5206" s="20"/>
    </row>
    <row r="5207" spans="1:14" x14ac:dyDescent="0.2">
      <c r="A5207" s="17">
        <v>69809.240000000005</v>
      </c>
      <c r="B5207" s="17"/>
      <c r="C5207" s="17"/>
      <c r="D5207" s="17"/>
      <c r="K5207" s="20">
        <v>46177.58</v>
      </c>
      <c r="L5207" s="20"/>
      <c r="M5207" s="20"/>
      <c r="N5207" s="20"/>
    </row>
    <row r="5208" spans="1:14" x14ac:dyDescent="0.2">
      <c r="A5208" s="17">
        <v>96958.85</v>
      </c>
      <c r="B5208" s="17"/>
      <c r="C5208" s="17"/>
      <c r="D5208" s="17"/>
      <c r="K5208" s="20">
        <v>29426.7</v>
      </c>
      <c r="L5208" s="20"/>
      <c r="M5208" s="20"/>
      <c r="N5208" s="20"/>
    </row>
    <row r="5209" spans="1:14" x14ac:dyDescent="0.2">
      <c r="A5209" s="17">
        <v>64795.31</v>
      </c>
      <c r="B5209" s="17"/>
      <c r="C5209" s="17"/>
      <c r="D5209" s="17"/>
      <c r="K5209" s="20">
        <v>95297.86</v>
      </c>
      <c r="L5209" s="20"/>
      <c r="M5209" s="20"/>
      <c r="N5209" s="20"/>
    </row>
    <row r="5210" spans="1:14" x14ac:dyDescent="0.2">
      <c r="A5210" s="17">
        <v>74987.320000000007</v>
      </c>
      <c r="B5210" s="17"/>
      <c r="C5210" s="17"/>
      <c r="D5210" s="17"/>
      <c r="K5210" s="20">
        <v>23376.65</v>
      </c>
      <c r="L5210" s="20"/>
      <c r="M5210" s="20"/>
      <c r="N5210" s="20"/>
    </row>
    <row r="5211" spans="1:14" x14ac:dyDescent="0.2">
      <c r="A5211" s="17">
        <v>63829.13</v>
      </c>
      <c r="B5211" s="17"/>
      <c r="C5211" s="17"/>
      <c r="D5211" s="17"/>
      <c r="K5211" s="20">
        <v>47252.44</v>
      </c>
      <c r="L5211" s="20"/>
      <c r="M5211" s="20"/>
      <c r="N5211" s="20"/>
    </row>
    <row r="5212" spans="1:14" x14ac:dyDescent="0.2">
      <c r="A5212" s="17">
        <v>48771.43</v>
      </c>
      <c r="B5212" s="17"/>
      <c r="C5212" s="17"/>
      <c r="D5212" s="17"/>
      <c r="K5212" s="20">
        <v>53650.63</v>
      </c>
      <c r="L5212" s="20"/>
      <c r="M5212" s="20"/>
      <c r="N5212" s="20"/>
    </row>
    <row r="5213" spans="1:14" x14ac:dyDescent="0.2">
      <c r="A5213" s="17">
        <v>68733.25</v>
      </c>
      <c r="B5213" s="17"/>
      <c r="C5213" s="17"/>
      <c r="D5213" s="17"/>
      <c r="K5213" s="20">
        <v>50988.06</v>
      </c>
      <c r="L5213" s="20"/>
      <c r="M5213" s="20"/>
      <c r="N5213" s="20"/>
    </row>
    <row r="5214" spans="1:14" x14ac:dyDescent="0.2">
      <c r="A5214" s="17">
        <v>85294.59</v>
      </c>
      <c r="B5214" s="17"/>
      <c r="C5214" s="17"/>
      <c r="D5214" s="17"/>
      <c r="K5214" s="20">
        <v>58603.11</v>
      </c>
      <c r="L5214" s="20"/>
      <c r="M5214" s="20"/>
      <c r="N5214" s="20"/>
    </row>
    <row r="5215" spans="1:14" x14ac:dyDescent="0.2">
      <c r="A5215" s="17">
        <v>72353.08</v>
      </c>
      <c r="B5215" s="17"/>
      <c r="C5215" s="17"/>
      <c r="D5215" s="17"/>
      <c r="K5215" s="20">
        <v>44775.12</v>
      </c>
      <c r="L5215" s="20"/>
      <c r="M5215" s="20"/>
      <c r="N5215" s="20"/>
    </row>
    <row r="5216" spans="1:14" x14ac:dyDescent="0.2">
      <c r="A5216" s="17">
        <v>54260.75</v>
      </c>
      <c r="B5216" s="17"/>
      <c r="C5216" s="17"/>
      <c r="D5216" s="17"/>
      <c r="K5216" s="20">
        <v>59023.54</v>
      </c>
      <c r="L5216" s="20"/>
      <c r="M5216" s="20"/>
      <c r="N5216" s="20"/>
    </row>
    <row r="5217" spans="1:14" x14ac:dyDescent="0.2">
      <c r="A5217" s="17">
        <v>48778.45</v>
      </c>
      <c r="B5217" s="17"/>
      <c r="C5217" s="17"/>
      <c r="D5217" s="17"/>
      <c r="K5217" s="20">
        <v>37713.25</v>
      </c>
      <c r="L5217" s="20"/>
      <c r="M5217" s="20"/>
      <c r="N5217" s="20"/>
    </row>
    <row r="5218" spans="1:14" x14ac:dyDescent="0.2">
      <c r="A5218" s="17">
        <v>142470.9</v>
      </c>
      <c r="B5218" s="17"/>
      <c r="C5218" s="17"/>
      <c r="D5218" s="17"/>
      <c r="K5218" s="20">
        <v>34256.53</v>
      </c>
      <c r="L5218" s="20"/>
      <c r="M5218" s="20"/>
      <c r="N5218" s="20"/>
    </row>
    <row r="5219" spans="1:14" x14ac:dyDescent="0.2">
      <c r="A5219" s="17">
        <v>38638.58</v>
      </c>
      <c r="B5219" s="17"/>
      <c r="C5219" s="17"/>
      <c r="D5219" s="17"/>
      <c r="K5219" s="20">
        <v>37880.07</v>
      </c>
      <c r="L5219" s="20"/>
      <c r="M5219" s="20"/>
      <c r="N5219" s="20"/>
    </row>
    <row r="5220" spans="1:14" x14ac:dyDescent="0.2">
      <c r="A5220" s="17">
        <v>49655.17</v>
      </c>
      <c r="B5220" s="17"/>
      <c r="C5220" s="17"/>
      <c r="D5220" s="17"/>
      <c r="K5220" s="20">
        <v>29489.8</v>
      </c>
      <c r="L5220" s="20"/>
      <c r="M5220" s="20"/>
      <c r="N5220" s="20"/>
    </row>
    <row r="5221" spans="1:14" x14ac:dyDescent="0.2">
      <c r="A5221" s="17">
        <v>39342.17</v>
      </c>
      <c r="B5221" s="17"/>
      <c r="C5221" s="17"/>
      <c r="D5221" s="17"/>
      <c r="K5221" s="20">
        <v>52076.08</v>
      </c>
      <c r="L5221" s="20"/>
      <c r="M5221" s="20"/>
      <c r="N5221" s="20"/>
    </row>
    <row r="5222" spans="1:14" x14ac:dyDescent="0.2">
      <c r="A5222" s="17">
        <v>58184.07</v>
      </c>
      <c r="B5222" s="17"/>
      <c r="C5222" s="17"/>
      <c r="D5222" s="17"/>
      <c r="K5222" s="20">
        <v>44486.01</v>
      </c>
      <c r="L5222" s="20"/>
      <c r="M5222" s="20"/>
      <c r="N5222" s="20"/>
    </row>
    <row r="5223" spans="1:14" x14ac:dyDescent="0.2">
      <c r="A5223" s="17">
        <v>44552.84</v>
      </c>
      <c r="B5223" s="17"/>
      <c r="C5223" s="17"/>
      <c r="D5223" s="17"/>
      <c r="K5223" s="20">
        <v>46950.21</v>
      </c>
      <c r="L5223" s="20"/>
      <c r="M5223" s="20"/>
      <c r="N5223" s="20"/>
    </row>
    <row r="5224" spans="1:14" x14ac:dyDescent="0.2">
      <c r="A5224" s="17">
        <v>76220.210000000006</v>
      </c>
      <c r="B5224" s="17"/>
      <c r="C5224" s="17"/>
      <c r="D5224" s="17"/>
      <c r="K5224" s="20">
        <v>47945.04</v>
      </c>
      <c r="L5224" s="20"/>
      <c r="M5224" s="20"/>
      <c r="N5224" s="20"/>
    </row>
    <row r="5225" spans="1:14" x14ac:dyDescent="0.2">
      <c r="A5225" s="17">
        <v>73815.13</v>
      </c>
      <c r="B5225" s="17"/>
      <c r="C5225" s="17"/>
      <c r="D5225" s="17"/>
      <c r="K5225" s="20">
        <v>46269.15</v>
      </c>
      <c r="L5225" s="20"/>
      <c r="M5225" s="20"/>
      <c r="N5225" s="20"/>
    </row>
    <row r="5226" spans="1:14" x14ac:dyDescent="0.2">
      <c r="A5226" s="17">
        <v>67748.94</v>
      </c>
      <c r="B5226" s="17"/>
      <c r="C5226" s="17"/>
      <c r="D5226" s="17"/>
      <c r="K5226" s="20">
        <v>59924.92</v>
      </c>
      <c r="L5226" s="20"/>
      <c r="M5226" s="20"/>
      <c r="N5226" s="20"/>
    </row>
    <row r="5227" spans="1:14" x14ac:dyDescent="0.2">
      <c r="A5227" s="17">
        <v>128434.3</v>
      </c>
      <c r="B5227" s="17"/>
      <c r="C5227" s="17"/>
      <c r="D5227" s="17"/>
      <c r="K5227" s="20">
        <v>28041</v>
      </c>
      <c r="L5227" s="20"/>
      <c r="M5227" s="20"/>
      <c r="N5227" s="20"/>
    </row>
    <row r="5228" spans="1:14" x14ac:dyDescent="0.2">
      <c r="A5228" s="17">
        <v>94480</v>
      </c>
      <c r="B5228" s="17"/>
      <c r="C5228" s="17"/>
      <c r="D5228" s="17"/>
      <c r="K5228" s="20">
        <v>36978.870000000003</v>
      </c>
      <c r="L5228" s="20"/>
      <c r="M5228" s="20"/>
      <c r="N5228" s="20"/>
    </row>
    <row r="5229" spans="1:14" x14ac:dyDescent="0.2">
      <c r="A5229" s="17">
        <v>36670.92</v>
      </c>
      <c r="B5229" s="17"/>
      <c r="C5229" s="17"/>
      <c r="D5229" s="17"/>
      <c r="K5229" s="20">
        <v>39267.61</v>
      </c>
      <c r="L5229" s="20"/>
      <c r="M5229" s="20"/>
      <c r="N5229" s="20"/>
    </row>
    <row r="5230" spans="1:14" x14ac:dyDescent="0.2">
      <c r="A5230" s="17">
        <v>69665.94</v>
      </c>
      <c r="B5230" s="17"/>
      <c r="C5230" s="17"/>
      <c r="D5230" s="17"/>
      <c r="K5230" s="20">
        <v>58285.97</v>
      </c>
      <c r="L5230" s="20"/>
      <c r="M5230" s="20"/>
      <c r="N5230" s="20"/>
    </row>
    <row r="5231" spans="1:14" x14ac:dyDescent="0.2">
      <c r="A5231" s="17">
        <v>84213.07</v>
      </c>
      <c r="B5231" s="17"/>
      <c r="C5231" s="17"/>
      <c r="D5231" s="17"/>
      <c r="K5231" s="20">
        <v>41105.46</v>
      </c>
      <c r="L5231" s="20"/>
      <c r="M5231" s="20"/>
      <c r="N5231" s="20"/>
    </row>
    <row r="5232" spans="1:14" x14ac:dyDescent="0.2">
      <c r="A5232" s="17">
        <v>63176.75</v>
      </c>
      <c r="B5232" s="17"/>
      <c r="C5232" s="17"/>
      <c r="D5232" s="17"/>
      <c r="K5232" s="20">
        <v>54225.89</v>
      </c>
      <c r="L5232" s="20"/>
      <c r="M5232" s="20"/>
      <c r="N5232" s="20"/>
    </row>
    <row r="5233" spans="1:14" x14ac:dyDescent="0.2">
      <c r="A5233" s="17">
        <v>57764.62</v>
      </c>
      <c r="B5233" s="17"/>
      <c r="C5233" s="17"/>
      <c r="D5233" s="17"/>
      <c r="K5233" s="20">
        <v>48091.98</v>
      </c>
      <c r="L5233" s="20"/>
      <c r="M5233" s="20"/>
      <c r="N5233" s="20"/>
    </row>
    <row r="5234" spans="1:14" x14ac:dyDescent="0.2">
      <c r="A5234" s="17">
        <v>53179.8</v>
      </c>
      <c r="B5234" s="17"/>
      <c r="C5234" s="17"/>
      <c r="D5234" s="17"/>
      <c r="K5234" s="20">
        <v>35867.5</v>
      </c>
      <c r="L5234" s="20"/>
      <c r="M5234" s="20"/>
      <c r="N5234" s="20"/>
    </row>
    <row r="5235" spans="1:14" x14ac:dyDescent="0.2">
      <c r="A5235" s="17">
        <v>61677.8</v>
      </c>
      <c r="B5235" s="17"/>
      <c r="C5235" s="17"/>
      <c r="D5235" s="17"/>
      <c r="K5235" s="20">
        <v>38897.79</v>
      </c>
      <c r="L5235" s="20"/>
      <c r="M5235" s="20"/>
      <c r="N5235" s="20"/>
    </row>
    <row r="5236" spans="1:14" x14ac:dyDescent="0.2">
      <c r="A5236" s="17">
        <v>80075.02</v>
      </c>
      <c r="B5236" s="17"/>
      <c r="C5236" s="17"/>
      <c r="D5236" s="17"/>
      <c r="K5236" s="20">
        <v>43683.4</v>
      </c>
      <c r="L5236" s="20"/>
      <c r="M5236" s="20"/>
      <c r="N5236" s="20"/>
    </row>
    <row r="5237" spans="1:14" x14ac:dyDescent="0.2">
      <c r="A5237" s="17">
        <v>47886.03</v>
      </c>
      <c r="B5237" s="17"/>
      <c r="C5237" s="17"/>
      <c r="D5237" s="17"/>
      <c r="K5237" s="20">
        <v>38794.080000000002</v>
      </c>
      <c r="L5237" s="20"/>
      <c r="M5237" s="20"/>
      <c r="N5237" s="20"/>
    </row>
    <row r="5238" spans="1:14" x14ac:dyDescent="0.2">
      <c r="A5238" s="17">
        <v>38806.14</v>
      </c>
      <c r="B5238" s="17"/>
      <c r="C5238" s="17"/>
      <c r="D5238" s="17"/>
      <c r="K5238" s="20">
        <v>35194.47</v>
      </c>
      <c r="L5238" s="20"/>
      <c r="M5238" s="20"/>
      <c r="N5238" s="20"/>
    </row>
    <row r="5239" spans="1:14" x14ac:dyDescent="0.2">
      <c r="A5239" s="17">
        <v>68703.03</v>
      </c>
      <c r="B5239" s="17"/>
      <c r="C5239" s="17"/>
      <c r="D5239" s="17"/>
      <c r="K5239" s="20">
        <v>41320.18</v>
      </c>
      <c r="L5239" s="20"/>
      <c r="M5239" s="20"/>
      <c r="N5239" s="20"/>
    </row>
    <row r="5240" spans="1:14" x14ac:dyDescent="0.2">
      <c r="A5240" s="17">
        <v>88241.78</v>
      </c>
      <c r="B5240" s="17"/>
      <c r="C5240" s="17"/>
      <c r="D5240" s="17"/>
      <c r="K5240" s="20">
        <v>39010.959999999999</v>
      </c>
      <c r="L5240" s="20"/>
      <c r="M5240" s="20"/>
      <c r="N5240" s="20"/>
    </row>
    <row r="5241" spans="1:14" x14ac:dyDescent="0.2">
      <c r="A5241" s="17">
        <v>61465.45</v>
      </c>
      <c r="B5241" s="17"/>
      <c r="C5241" s="17"/>
      <c r="D5241" s="17"/>
      <c r="K5241" s="20">
        <v>50058.83</v>
      </c>
      <c r="L5241" s="20"/>
      <c r="M5241" s="20"/>
      <c r="N5241" s="20"/>
    </row>
    <row r="5242" spans="1:14" x14ac:dyDescent="0.2">
      <c r="A5242" s="17">
        <v>61431.64</v>
      </c>
      <c r="B5242" s="17"/>
      <c r="C5242" s="17"/>
      <c r="D5242" s="17"/>
      <c r="K5242" s="20">
        <v>46861.72</v>
      </c>
      <c r="L5242" s="20"/>
      <c r="M5242" s="20"/>
      <c r="N5242" s="20"/>
    </row>
    <row r="5243" spans="1:14" x14ac:dyDescent="0.2">
      <c r="A5243" s="17">
        <v>9133.8880000000008</v>
      </c>
      <c r="B5243" s="17"/>
      <c r="C5243" s="17"/>
      <c r="D5243" s="17"/>
      <c r="K5243" s="20">
        <v>32807.49</v>
      </c>
      <c r="L5243" s="20"/>
      <c r="M5243" s="20"/>
      <c r="N5243" s="20"/>
    </row>
    <row r="5244" spans="1:14" x14ac:dyDescent="0.2">
      <c r="A5244" s="17">
        <v>89570.3</v>
      </c>
      <c r="B5244" s="17"/>
      <c r="C5244" s="17"/>
      <c r="D5244" s="17"/>
      <c r="K5244" s="20">
        <v>40467.03</v>
      </c>
      <c r="L5244" s="20"/>
      <c r="M5244" s="20"/>
      <c r="N5244" s="20"/>
    </row>
    <row r="5245" spans="1:14" x14ac:dyDescent="0.2">
      <c r="A5245" s="17">
        <v>60597.13</v>
      </c>
      <c r="B5245" s="17"/>
      <c r="C5245" s="17"/>
      <c r="D5245" s="17"/>
      <c r="K5245" s="20">
        <v>45655.06</v>
      </c>
      <c r="L5245" s="20"/>
      <c r="M5245" s="20"/>
      <c r="N5245" s="20"/>
    </row>
    <row r="5246" spans="1:14" x14ac:dyDescent="0.2">
      <c r="A5246" s="17">
        <v>73163.67</v>
      </c>
      <c r="B5246" s="17"/>
      <c r="C5246" s="17"/>
      <c r="D5246" s="17"/>
      <c r="K5246" s="20">
        <v>73986.48</v>
      </c>
      <c r="L5246" s="20"/>
      <c r="M5246" s="20"/>
      <c r="N5246" s="20"/>
    </row>
    <row r="5247" spans="1:14" x14ac:dyDescent="0.2">
      <c r="A5247" s="17">
        <v>60452.31</v>
      </c>
      <c r="B5247" s="17"/>
      <c r="C5247" s="17"/>
      <c r="D5247" s="17"/>
      <c r="K5247" s="20">
        <v>40594.32</v>
      </c>
      <c r="L5247" s="20"/>
      <c r="M5247" s="20"/>
      <c r="N5247" s="20"/>
    </row>
    <row r="5248" spans="1:14" x14ac:dyDescent="0.2">
      <c r="A5248" s="17">
        <v>43311.64</v>
      </c>
      <c r="B5248" s="17"/>
      <c r="C5248" s="17"/>
      <c r="D5248" s="17"/>
      <c r="K5248" s="20">
        <v>34970.43</v>
      </c>
      <c r="L5248" s="20"/>
      <c r="M5248" s="20"/>
      <c r="N5248" s="20"/>
    </row>
    <row r="5249" spans="1:14" x14ac:dyDescent="0.2">
      <c r="A5249" s="17">
        <v>47330.61</v>
      </c>
      <c r="B5249" s="17"/>
      <c r="C5249" s="17"/>
      <c r="D5249" s="17"/>
      <c r="K5249" s="20">
        <v>43386.1</v>
      </c>
      <c r="L5249" s="20"/>
      <c r="M5249" s="20"/>
      <c r="N5249" s="20"/>
    </row>
    <row r="5250" spans="1:14" x14ac:dyDescent="0.2">
      <c r="A5250" s="17">
        <v>73768.899999999994</v>
      </c>
      <c r="B5250" s="17"/>
      <c r="C5250" s="17"/>
      <c r="D5250" s="17"/>
      <c r="K5250" s="20">
        <v>47691.35</v>
      </c>
      <c r="L5250" s="20"/>
      <c r="M5250" s="20"/>
      <c r="N5250" s="20"/>
    </row>
    <row r="5251" spans="1:14" x14ac:dyDescent="0.2">
      <c r="A5251" s="17">
        <v>153058.1</v>
      </c>
      <c r="B5251" s="17"/>
      <c r="C5251" s="17"/>
      <c r="D5251" s="17"/>
      <c r="K5251" s="20">
        <v>36963.29</v>
      </c>
      <c r="L5251" s="20"/>
      <c r="M5251" s="20"/>
      <c r="N5251" s="20"/>
    </row>
    <row r="5252" spans="1:14" x14ac:dyDescent="0.2">
      <c r="A5252" s="17">
        <v>93267.8</v>
      </c>
      <c r="B5252" s="17"/>
      <c r="C5252" s="17"/>
      <c r="D5252" s="17"/>
      <c r="K5252" s="20">
        <v>31859.75</v>
      </c>
      <c r="L5252" s="20"/>
      <c r="M5252" s="20"/>
      <c r="N5252" s="20"/>
    </row>
    <row r="5253" spans="1:14" x14ac:dyDescent="0.2">
      <c r="A5253" s="17">
        <v>28359.63</v>
      </c>
      <c r="B5253" s="17"/>
      <c r="C5253" s="17"/>
      <c r="D5253" s="17"/>
      <c r="K5253" s="20">
        <v>31019.82</v>
      </c>
      <c r="L5253" s="20"/>
      <c r="M5253" s="20"/>
      <c r="N5253" s="20"/>
    </row>
    <row r="5254" spans="1:14" x14ac:dyDescent="0.2">
      <c r="A5254" s="17">
        <v>67599.87</v>
      </c>
      <c r="B5254" s="17"/>
      <c r="C5254" s="17"/>
      <c r="D5254" s="17"/>
      <c r="K5254" s="20">
        <v>83770.33</v>
      </c>
      <c r="L5254" s="20"/>
      <c r="M5254" s="20"/>
      <c r="N5254" s="20"/>
    </row>
    <row r="5255" spans="1:14" x14ac:dyDescent="0.2">
      <c r="A5255" s="17">
        <v>66926.509999999995</v>
      </c>
      <c r="B5255" s="17"/>
      <c r="C5255" s="17"/>
      <c r="D5255" s="17"/>
      <c r="K5255" s="20">
        <v>46979.41</v>
      </c>
      <c r="L5255" s="20"/>
      <c r="M5255" s="20"/>
      <c r="N5255" s="20"/>
    </row>
    <row r="5256" spans="1:14" x14ac:dyDescent="0.2">
      <c r="A5256" s="17">
        <v>71561.81</v>
      </c>
      <c r="B5256" s="17"/>
      <c r="C5256" s="17"/>
      <c r="D5256" s="17"/>
      <c r="K5256" s="20">
        <v>54909.22</v>
      </c>
      <c r="L5256" s="20"/>
      <c r="M5256" s="20"/>
      <c r="N5256" s="20"/>
    </row>
    <row r="5257" spans="1:14" x14ac:dyDescent="0.2">
      <c r="A5257" s="17">
        <v>85977.7</v>
      </c>
      <c r="B5257" s="17"/>
      <c r="C5257" s="17"/>
      <c r="D5257" s="17"/>
      <c r="K5257" s="20">
        <v>39098.07</v>
      </c>
      <c r="L5257" s="20"/>
      <c r="M5257" s="20"/>
      <c r="N5257" s="20"/>
    </row>
    <row r="5258" spans="1:14" x14ac:dyDescent="0.2">
      <c r="A5258" s="17">
        <v>53077.85</v>
      </c>
      <c r="B5258" s="17"/>
      <c r="C5258" s="17"/>
      <c r="D5258" s="17"/>
      <c r="K5258" s="20">
        <v>40851.97</v>
      </c>
      <c r="L5258" s="20"/>
      <c r="M5258" s="20"/>
      <c r="N5258" s="20"/>
    </row>
    <row r="5259" spans="1:14" x14ac:dyDescent="0.2">
      <c r="A5259" s="17">
        <v>38904.370000000003</v>
      </c>
      <c r="B5259" s="17"/>
      <c r="C5259" s="17"/>
      <c r="D5259" s="17"/>
      <c r="K5259" s="20">
        <v>42225.07</v>
      </c>
      <c r="L5259" s="20"/>
      <c r="M5259" s="20"/>
      <c r="N5259" s="20"/>
    </row>
    <row r="5260" spans="1:14" x14ac:dyDescent="0.2">
      <c r="A5260" s="17">
        <v>72058.67</v>
      </c>
      <c r="B5260" s="17"/>
      <c r="C5260" s="17"/>
      <c r="D5260" s="17"/>
      <c r="K5260" s="20">
        <v>36318.86</v>
      </c>
      <c r="L5260" s="20"/>
      <c r="M5260" s="20"/>
      <c r="N5260" s="20"/>
    </row>
    <row r="5261" spans="1:14" x14ac:dyDescent="0.2">
      <c r="A5261" s="17">
        <v>77884.66</v>
      </c>
      <c r="B5261" s="17"/>
      <c r="C5261" s="17"/>
      <c r="D5261" s="17"/>
      <c r="K5261" s="20">
        <v>56654.68</v>
      </c>
      <c r="L5261" s="20"/>
      <c r="M5261" s="20"/>
      <c r="N5261" s="20"/>
    </row>
    <row r="5262" spans="1:14" x14ac:dyDescent="0.2">
      <c r="A5262" s="17">
        <v>64316.27</v>
      </c>
      <c r="B5262" s="17"/>
      <c r="C5262" s="17"/>
      <c r="D5262" s="17"/>
      <c r="K5262" s="20">
        <v>37276.31</v>
      </c>
      <c r="L5262" s="20"/>
      <c r="M5262" s="20"/>
      <c r="N5262" s="20"/>
    </row>
    <row r="5263" spans="1:14" x14ac:dyDescent="0.2">
      <c r="A5263" s="17">
        <v>51001.09</v>
      </c>
      <c r="B5263" s="17"/>
      <c r="C5263" s="17"/>
      <c r="D5263" s="17"/>
      <c r="K5263" s="20">
        <v>53384.19</v>
      </c>
      <c r="L5263" s="20"/>
      <c r="M5263" s="20"/>
      <c r="N5263" s="20"/>
    </row>
    <row r="5264" spans="1:14" x14ac:dyDescent="0.2">
      <c r="A5264" s="17">
        <v>75162.86</v>
      </c>
      <c r="B5264" s="17"/>
      <c r="C5264" s="17"/>
      <c r="D5264" s="17"/>
      <c r="K5264" s="20">
        <v>28660.799999999999</v>
      </c>
      <c r="L5264" s="20"/>
      <c r="M5264" s="20"/>
      <c r="N5264" s="20"/>
    </row>
    <row r="5265" spans="1:14" x14ac:dyDescent="0.2">
      <c r="A5265" s="17">
        <v>103403.2</v>
      </c>
      <c r="B5265" s="17"/>
      <c r="C5265" s="17"/>
      <c r="D5265" s="17"/>
      <c r="K5265" s="20">
        <v>46272.18</v>
      </c>
      <c r="L5265" s="20"/>
      <c r="M5265" s="20"/>
      <c r="N5265" s="20"/>
    </row>
    <row r="5266" spans="1:14" x14ac:dyDescent="0.2">
      <c r="A5266" s="17">
        <v>63930.239999999998</v>
      </c>
      <c r="B5266" s="17"/>
      <c r="C5266" s="17"/>
      <c r="D5266" s="17"/>
      <c r="K5266" s="20">
        <v>48523.19</v>
      </c>
      <c r="L5266" s="20"/>
      <c r="M5266" s="20"/>
      <c r="N5266" s="20"/>
    </row>
    <row r="5267" spans="1:14" x14ac:dyDescent="0.2">
      <c r="A5267" s="17">
        <v>87599.6</v>
      </c>
      <c r="B5267" s="17"/>
      <c r="C5267" s="17"/>
      <c r="D5267" s="17"/>
      <c r="K5267" s="20">
        <v>56529.71</v>
      </c>
      <c r="L5267" s="20"/>
      <c r="M5267" s="20"/>
      <c r="N5267" s="20"/>
    </row>
    <row r="5268" spans="1:14" x14ac:dyDescent="0.2">
      <c r="A5268" s="17">
        <v>103223.9</v>
      </c>
      <c r="B5268" s="17"/>
      <c r="C5268" s="17"/>
      <c r="D5268" s="17"/>
      <c r="K5268" s="20">
        <v>21847.67</v>
      </c>
      <c r="L5268" s="20"/>
      <c r="M5268" s="20"/>
      <c r="N5268" s="20"/>
    </row>
    <row r="5269" spans="1:14" x14ac:dyDescent="0.2">
      <c r="A5269" s="17">
        <v>83268.36</v>
      </c>
      <c r="B5269" s="17"/>
      <c r="C5269" s="17"/>
      <c r="D5269" s="17"/>
      <c r="K5269" s="20">
        <v>52074.42</v>
      </c>
      <c r="L5269" s="20"/>
      <c r="M5269" s="20"/>
      <c r="N5269" s="20"/>
    </row>
    <row r="5270" spans="1:14" x14ac:dyDescent="0.2">
      <c r="A5270" s="17">
        <v>74909.11</v>
      </c>
      <c r="B5270" s="17"/>
      <c r="C5270" s="17"/>
      <c r="D5270" s="17"/>
      <c r="K5270" s="20">
        <v>44513.95</v>
      </c>
      <c r="L5270" s="20"/>
      <c r="M5270" s="20"/>
      <c r="N5270" s="20"/>
    </row>
    <row r="5271" spans="1:14" x14ac:dyDescent="0.2">
      <c r="A5271" s="17">
        <v>80921.95</v>
      </c>
      <c r="B5271" s="17"/>
      <c r="C5271" s="17"/>
      <c r="D5271" s="17"/>
      <c r="K5271" s="20">
        <v>35035.97</v>
      </c>
      <c r="L5271" s="20"/>
      <c r="M5271" s="20"/>
      <c r="N5271" s="20"/>
    </row>
    <row r="5272" spans="1:14" x14ac:dyDescent="0.2">
      <c r="A5272" s="17">
        <v>77094.710000000006</v>
      </c>
      <c r="B5272" s="17"/>
      <c r="C5272" s="17"/>
      <c r="D5272" s="17"/>
      <c r="K5272" s="20">
        <v>37305.730000000003</v>
      </c>
      <c r="L5272" s="20"/>
      <c r="M5272" s="20"/>
      <c r="N5272" s="20"/>
    </row>
    <row r="5273" spans="1:14" x14ac:dyDescent="0.2">
      <c r="A5273" s="17">
        <v>64625.38</v>
      </c>
      <c r="B5273" s="17"/>
      <c r="C5273" s="17"/>
      <c r="D5273" s="17"/>
      <c r="K5273" s="20">
        <v>31027.58</v>
      </c>
      <c r="L5273" s="20"/>
      <c r="M5273" s="20"/>
      <c r="N5273" s="20"/>
    </row>
    <row r="5274" spans="1:14" x14ac:dyDescent="0.2">
      <c r="A5274" s="17">
        <v>79878.63</v>
      </c>
      <c r="B5274" s="17"/>
      <c r="C5274" s="17"/>
      <c r="D5274" s="17"/>
      <c r="K5274" s="20">
        <v>34901.65</v>
      </c>
      <c r="L5274" s="20"/>
      <c r="M5274" s="20"/>
      <c r="N5274" s="20"/>
    </row>
    <row r="5275" spans="1:14" x14ac:dyDescent="0.2">
      <c r="A5275" s="17">
        <v>49233.77</v>
      </c>
      <c r="B5275" s="17"/>
      <c r="C5275" s="17"/>
      <c r="D5275" s="17"/>
      <c r="K5275" s="20">
        <v>48686.559999999998</v>
      </c>
      <c r="L5275" s="20"/>
      <c r="M5275" s="20"/>
      <c r="N5275" s="20"/>
    </row>
    <row r="5276" spans="1:14" x14ac:dyDescent="0.2">
      <c r="A5276" s="17">
        <v>67766.09</v>
      </c>
      <c r="B5276" s="17"/>
      <c r="C5276" s="17"/>
      <c r="D5276" s="17"/>
      <c r="K5276" s="20">
        <v>35181.599999999999</v>
      </c>
      <c r="L5276" s="20"/>
      <c r="M5276" s="20"/>
      <c r="N5276" s="20"/>
    </row>
    <row r="5277" spans="1:14" x14ac:dyDescent="0.2">
      <c r="A5277" s="17">
        <v>77181.56</v>
      </c>
      <c r="B5277" s="17"/>
      <c r="C5277" s="17"/>
      <c r="D5277" s="17"/>
      <c r="K5277" s="20">
        <v>63033.33</v>
      </c>
      <c r="L5277" s="20"/>
      <c r="M5277" s="20"/>
      <c r="N5277" s="20"/>
    </row>
    <row r="5278" spans="1:14" x14ac:dyDescent="0.2">
      <c r="A5278" s="17">
        <v>42661.37</v>
      </c>
      <c r="B5278" s="17"/>
      <c r="C5278" s="17"/>
      <c r="D5278" s="17"/>
      <c r="K5278" s="20">
        <v>45729.03</v>
      </c>
      <c r="L5278" s="20"/>
      <c r="M5278" s="20"/>
      <c r="N5278" s="20"/>
    </row>
    <row r="5279" spans="1:14" x14ac:dyDescent="0.2">
      <c r="A5279" s="17">
        <v>24490.47</v>
      </c>
      <c r="B5279" s="17"/>
      <c r="C5279" s="17"/>
      <c r="D5279" s="17"/>
      <c r="K5279" s="20">
        <v>47988.73</v>
      </c>
      <c r="L5279" s="20"/>
      <c r="M5279" s="20"/>
      <c r="N5279" s="20"/>
    </row>
    <row r="5280" spans="1:14" x14ac:dyDescent="0.2">
      <c r="A5280" s="17">
        <v>112714.7</v>
      </c>
      <c r="B5280" s="17"/>
      <c r="C5280" s="17"/>
      <c r="D5280" s="17"/>
      <c r="K5280" s="20">
        <v>35760.86</v>
      </c>
      <c r="L5280" s="20"/>
      <c r="M5280" s="20"/>
      <c r="N5280" s="20"/>
    </row>
    <row r="5281" spans="1:14" x14ac:dyDescent="0.2">
      <c r="A5281" s="17">
        <v>99870.24</v>
      </c>
      <c r="B5281" s="17"/>
      <c r="C5281" s="17"/>
      <c r="D5281" s="17"/>
      <c r="K5281" s="20">
        <v>32899.86</v>
      </c>
      <c r="L5281" s="20"/>
      <c r="M5281" s="20"/>
      <c r="N5281" s="20"/>
    </row>
    <row r="5282" spans="1:14" x14ac:dyDescent="0.2">
      <c r="A5282" s="17">
        <v>104630.6</v>
      </c>
      <c r="B5282" s="17"/>
      <c r="C5282" s="17"/>
      <c r="D5282" s="17"/>
      <c r="K5282" s="20">
        <v>40134</v>
      </c>
      <c r="L5282" s="20"/>
      <c r="M5282" s="20"/>
      <c r="N5282" s="20"/>
    </row>
    <row r="5283" spans="1:14" x14ac:dyDescent="0.2">
      <c r="A5283" s="17">
        <v>25504.55</v>
      </c>
      <c r="B5283" s="17"/>
      <c r="C5283" s="17"/>
      <c r="D5283" s="17"/>
      <c r="K5283" s="20">
        <v>43683.97</v>
      </c>
      <c r="L5283" s="20"/>
      <c r="M5283" s="20"/>
      <c r="N5283" s="20"/>
    </row>
    <row r="5284" spans="1:14" x14ac:dyDescent="0.2">
      <c r="A5284" s="17">
        <v>39297.57</v>
      </c>
      <c r="B5284" s="17"/>
      <c r="C5284" s="17"/>
      <c r="D5284" s="17"/>
      <c r="K5284" s="20">
        <v>36097.26</v>
      </c>
      <c r="L5284" s="20"/>
      <c r="M5284" s="20"/>
      <c r="N5284" s="20"/>
    </row>
    <row r="5285" spans="1:14" x14ac:dyDescent="0.2">
      <c r="A5285" s="17">
        <v>165440.9</v>
      </c>
      <c r="B5285" s="17"/>
      <c r="C5285" s="17"/>
      <c r="D5285" s="17"/>
      <c r="K5285" s="20">
        <v>39786.14</v>
      </c>
      <c r="L5285" s="20"/>
      <c r="M5285" s="20"/>
      <c r="N5285" s="20"/>
    </row>
    <row r="5286" spans="1:14" x14ac:dyDescent="0.2">
      <c r="A5286" s="17">
        <v>59527.3</v>
      </c>
      <c r="B5286" s="17"/>
      <c r="C5286" s="17"/>
      <c r="D5286" s="17"/>
      <c r="K5286" s="20">
        <v>45037.91</v>
      </c>
      <c r="L5286" s="20"/>
      <c r="M5286" s="20"/>
      <c r="N5286" s="20"/>
    </row>
    <row r="5287" spans="1:14" x14ac:dyDescent="0.2">
      <c r="A5287" s="17">
        <v>71091.67</v>
      </c>
      <c r="B5287" s="17"/>
      <c r="C5287" s="17"/>
      <c r="D5287" s="17"/>
      <c r="K5287" s="20">
        <v>43120.11</v>
      </c>
      <c r="L5287" s="20"/>
      <c r="M5287" s="20"/>
      <c r="N5287" s="20"/>
    </row>
    <row r="5288" spans="1:14" x14ac:dyDescent="0.2">
      <c r="A5288" s="17">
        <v>64277.279999999999</v>
      </c>
      <c r="B5288" s="17"/>
      <c r="C5288" s="17"/>
      <c r="D5288" s="17"/>
      <c r="K5288" s="20">
        <v>48816.81</v>
      </c>
      <c r="L5288" s="20"/>
      <c r="M5288" s="20"/>
      <c r="N5288" s="20"/>
    </row>
    <row r="5289" spans="1:14" x14ac:dyDescent="0.2">
      <c r="A5289" s="17">
        <v>48350.84</v>
      </c>
      <c r="B5289" s="17"/>
      <c r="C5289" s="17"/>
      <c r="D5289" s="17"/>
      <c r="K5289" s="20">
        <v>42894.5</v>
      </c>
      <c r="L5289" s="20"/>
      <c r="M5289" s="20"/>
      <c r="N5289" s="20"/>
    </row>
    <row r="5290" spans="1:14" x14ac:dyDescent="0.2">
      <c r="A5290" s="17">
        <v>122571.5</v>
      </c>
      <c r="B5290" s="17"/>
      <c r="C5290" s="17"/>
      <c r="D5290" s="17"/>
      <c r="K5290" s="20">
        <v>41231.75</v>
      </c>
      <c r="L5290" s="20"/>
      <c r="M5290" s="20"/>
      <c r="N5290" s="20"/>
    </row>
    <row r="5291" spans="1:14" x14ac:dyDescent="0.2">
      <c r="A5291" s="17">
        <v>36638.11</v>
      </c>
      <c r="B5291" s="17"/>
      <c r="C5291" s="17"/>
      <c r="D5291" s="17"/>
      <c r="K5291" s="20">
        <v>57376.49</v>
      </c>
      <c r="L5291" s="20"/>
      <c r="M5291" s="20"/>
      <c r="N5291" s="20"/>
    </row>
    <row r="5292" spans="1:14" x14ac:dyDescent="0.2">
      <c r="A5292" s="17">
        <v>64343.18</v>
      </c>
      <c r="B5292" s="17"/>
      <c r="C5292" s="17"/>
      <c r="D5292" s="17"/>
      <c r="K5292" s="20">
        <v>40153.93</v>
      </c>
      <c r="L5292" s="20"/>
      <c r="M5292" s="20"/>
      <c r="N5292" s="20"/>
    </row>
    <row r="5293" spans="1:14" x14ac:dyDescent="0.2">
      <c r="A5293" s="17">
        <v>84773.09</v>
      </c>
      <c r="B5293" s="17"/>
      <c r="C5293" s="17"/>
      <c r="D5293" s="17"/>
      <c r="K5293" s="20">
        <v>33665.93</v>
      </c>
      <c r="L5293" s="20"/>
      <c r="M5293" s="20"/>
      <c r="N5293" s="20"/>
    </row>
    <row r="5294" spans="1:14" x14ac:dyDescent="0.2">
      <c r="A5294" s="17">
        <v>44839.08</v>
      </c>
      <c r="B5294" s="17"/>
      <c r="C5294" s="17"/>
      <c r="D5294" s="17"/>
      <c r="K5294" s="20">
        <v>48957.26</v>
      </c>
      <c r="L5294" s="20"/>
      <c r="M5294" s="20"/>
      <c r="N5294" s="20"/>
    </row>
    <row r="5295" spans="1:14" x14ac:dyDescent="0.2">
      <c r="A5295" s="17">
        <v>72989.710000000006</v>
      </c>
      <c r="B5295" s="17"/>
      <c r="C5295" s="17"/>
      <c r="D5295" s="17"/>
      <c r="K5295" s="20">
        <v>46583.81</v>
      </c>
      <c r="L5295" s="20"/>
      <c r="M5295" s="20"/>
      <c r="N5295" s="20"/>
    </row>
    <row r="5296" spans="1:14" x14ac:dyDescent="0.2">
      <c r="A5296" s="17">
        <v>32773</v>
      </c>
      <c r="B5296" s="17"/>
      <c r="C5296" s="17"/>
      <c r="D5296" s="17"/>
      <c r="K5296" s="20">
        <v>36195.550000000003</v>
      </c>
      <c r="L5296" s="20"/>
      <c r="M5296" s="20"/>
      <c r="N5296" s="20"/>
    </row>
    <row r="5297" spans="1:14" x14ac:dyDescent="0.2">
      <c r="A5297" s="17">
        <v>73122.58</v>
      </c>
      <c r="B5297" s="17"/>
      <c r="C5297" s="17"/>
      <c r="D5297" s="17"/>
      <c r="K5297" s="20">
        <v>48790.6</v>
      </c>
      <c r="L5297" s="20"/>
      <c r="M5297" s="20"/>
      <c r="N5297" s="20"/>
    </row>
    <row r="5298" spans="1:14" x14ac:dyDescent="0.2">
      <c r="A5298" s="17">
        <v>34549.78</v>
      </c>
      <c r="B5298" s="17"/>
      <c r="C5298" s="17"/>
      <c r="D5298" s="17"/>
      <c r="K5298" s="20">
        <v>39292.28</v>
      </c>
      <c r="L5298" s="20"/>
      <c r="M5298" s="20"/>
      <c r="N5298" s="20"/>
    </row>
    <row r="5299" spans="1:14" x14ac:dyDescent="0.2">
      <c r="A5299" s="17">
        <v>83684.429999999993</v>
      </c>
      <c r="B5299" s="17"/>
      <c r="C5299" s="17"/>
      <c r="D5299" s="17"/>
      <c r="K5299" s="20">
        <v>39824.1</v>
      </c>
      <c r="L5299" s="20"/>
      <c r="M5299" s="20"/>
      <c r="N5299" s="20"/>
    </row>
    <row r="5300" spans="1:14" x14ac:dyDescent="0.2">
      <c r="A5300" s="17">
        <v>87239.6</v>
      </c>
      <c r="B5300" s="17"/>
      <c r="C5300" s="17"/>
      <c r="D5300" s="17"/>
      <c r="K5300" s="20">
        <v>59095.97</v>
      </c>
      <c r="L5300" s="20"/>
      <c r="M5300" s="20"/>
      <c r="N5300" s="20"/>
    </row>
    <row r="5301" spans="1:14" x14ac:dyDescent="0.2">
      <c r="A5301" s="17">
        <v>107460.8</v>
      </c>
      <c r="B5301" s="17"/>
      <c r="C5301" s="17"/>
      <c r="D5301" s="17"/>
      <c r="K5301" s="20">
        <v>46075.46</v>
      </c>
      <c r="L5301" s="20"/>
      <c r="M5301" s="20"/>
      <c r="N5301" s="20"/>
    </row>
    <row r="5302" spans="1:14" x14ac:dyDescent="0.2">
      <c r="A5302" s="17">
        <v>56655.06</v>
      </c>
      <c r="B5302" s="17"/>
      <c r="C5302" s="17"/>
      <c r="D5302" s="17"/>
      <c r="K5302" s="20">
        <v>32355.06</v>
      </c>
      <c r="L5302" s="20"/>
      <c r="M5302" s="20"/>
      <c r="N5302" s="20"/>
    </row>
    <row r="5303" spans="1:14" x14ac:dyDescent="0.2">
      <c r="A5303" s="17">
        <v>64751.44</v>
      </c>
      <c r="B5303" s="17"/>
      <c r="C5303" s="17"/>
      <c r="D5303" s="17"/>
      <c r="K5303" s="20">
        <v>43936.5</v>
      </c>
      <c r="L5303" s="20"/>
      <c r="M5303" s="20"/>
      <c r="N5303" s="20"/>
    </row>
    <row r="5304" spans="1:14" x14ac:dyDescent="0.2">
      <c r="A5304" s="17">
        <v>20389.169999999998</v>
      </c>
      <c r="B5304" s="17"/>
      <c r="C5304" s="17"/>
      <c r="D5304" s="17"/>
      <c r="K5304" s="20">
        <v>34276.6</v>
      </c>
      <c r="L5304" s="20"/>
      <c r="M5304" s="20"/>
      <c r="N5304" s="20"/>
    </row>
    <row r="5305" spans="1:14" x14ac:dyDescent="0.2">
      <c r="A5305" s="17">
        <v>121953.2</v>
      </c>
      <c r="B5305" s="17"/>
      <c r="C5305" s="17"/>
      <c r="D5305" s="17"/>
      <c r="K5305" s="20">
        <v>49317.72</v>
      </c>
      <c r="L5305" s="20"/>
      <c r="M5305" s="20"/>
      <c r="N5305" s="20"/>
    </row>
    <row r="5306" spans="1:14" x14ac:dyDescent="0.2">
      <c r="A5306" s="17">
        <v>53347.53</v>
      </c>
      <c r="B5306" s="17"/>
      <c r="C5306" s="17"/>
      <c r="D5306" s="17"/>
      <c r="K5306" s="20">
        <v>51396.5</v>
      </c>
      <c r="L5306" s="20"/>
      <c r="M5306" s="20"/>
      <c r="N5306" s="20"/>
    </row>
    <row r="5307" spans="1:14" x14ac:dyDescent="0.2">
      <c r="A5307" s="17">
        <v>131952.79999999999</v>
      </c>
      <c r="B5307" s="17"/>
      <c r="C5307" s="17"/>
      <c r="D5307" s="17"/>
      <c r="K5307" s="20">
        <v>45553.81</v>
      </c>
      <c r="L5307" s="20"/>
      <c r="M5307" s="20"/>
      <c r="N5307" s="20"/>
    </row>
    <row r="5308" spans="1:14" x14ac:dyDescent="0.2">
      <c r="A5308" s="17">
        <v>107005.9</v>
      </c>
      <c r="B5308" s="17"/>
      <c r="C5308" s="17"/>
      <c r="D5308" s="17"/>
      <c r="K5308" s="20">
        <v>45726.97</v>
      </c>
      <c r="L5308" s="20"/>
      <c r="M5308" s="20"/>
      <c r="N5308" s="20"/>
    </row>
    <row r="5309" spans="1:14" x14ac:dyDescent="0.2">
      <c r="A5309" s="17">
        <v>42619.06</v>
      </c>
      <c r="B5309" s="17"/>
      <c r="C5309" s="17"/>
      <c r="D5309" s="17"/>
      <c r="K5309" s="20">
        <v>38615.99</v>
      </c>
      <c r="L5309" s="20"/>
      <c r="M5309" s="20"/>
      <c r="N5309" s="20"/>
    </row>
    <row r="5310" spans="1:14" x14ac:dyDescent="0.2">
      <c r="A5310" s="17">
        <v>18336.45</v>
      </c>
      <c r="B5310" s="17"/>
      <c r="C5310" s="17"/>
      <c r="D5310" s="17"/>
      <c r="K5310" s="20">
        <v>66865.350000000006</v>
      </c>
      <c r="L5310" s="20"/>
      <c r="M5310" s="20"/>
      <c r="N5310" s="20"/>
    </row>
    <row r="5311" spans="1:14" x14ac:dyDescent="0.2">
      <c r="A5311" s="17">
        <v>83845.179999999993</v>
      </c>
      <c r="B5311" s="17"/>
      <c r="C5311" s="17"/>
      <c r="D5311" s="17"/>
      <c r="K5311" s="20">
        <v>57517.99</v>
      </c>
      <c r="L5311" s="20"/>
      <c r="M5311" s="20"/>
      <c r="N5311" s="20"/>
    </row>
    <row r="5312" spans="1:14" x14ac:dyDescent="0.2">
      <c r="A5312" s="17">
        <v>83768.42</v>
      </c>
      <c r="B5312" s="17"/>
      <c r="C5312" s="17"/>
      <c r="D5312" s="17"/>
      <c r="K5312" s="20">
        <v>49457.54</v>
      </c>
      <c r="L5312" s="20"/>
      <c r="M5312" s="20"/>
      <c r="N5312" s="20"/>
    </row>
    <row r="5313" spans="1:14" x14ac:dyDescent="0.2">
      <c r="A5313" s="17">
        <v>67285.48</v>
      </c>
      <c r="B5313" s="17"/>
      <c r="C5313" s="17"/>
      <c r="D5313" s="17"/>
      <c r="K5313" s="20">
        <v>36484.42</v>
      </c>
      <c r="L5313" s="20"/>
      <c r="M5313" s="20"/>
      <c r="N5313" s="20"/>
    </row>
    <row r="5314" spans="1:14" x14ac:dyDescent="0.2">
      <c r="A5314" s="17">
        <v>63200.94</v>
      </c>
      <c r="B5314" s="17"/>
      <c r="C5314" s="17"/>
      <c r="D5314" s="17"/>
      <c r="K5314" s="20">
        <v>50748.43</v>
      </c>
      <c r="L5314" s="20"/>
      <c r="M5314" s="20"/>
      <c r="N5314" s="20"/>
    </row>
    <row r="5315" spans="1:14" x14ac:dyDescent="0.2">
      <c r="A5315" s="17">
        <v>84636.98</v>
      </c>
      <c r="B5315" s="17"/>
      <c r="C5315" s="17"/>
      <c r="D5315" s="17"/>
      <c r="K5315" s="20">
        <v>53323.02</v>
      </c>
      <c r="L5315" s="20"/>
      <c r="M5315" s="20"/>
      <c r="N5315" s="20"/>
    </row>
    <row r="5316" spans="1:14" x14ac:dyDescent="0.2">
      <c r="A5316" s="17">
        <v>75958.960000000006</v>
      </c>
      <c r="B5316" s="17"/>
      <c r="C5316" s="17"/>
      <c r="D5316" s="17"/>
      <c r="K5316" s="20">
        <v>43756.74</v>
      </c>
      <c r="L5316" s="20"/>
      <c r="M5316" s="20"/>
      <c r="N5316" s="20"/>
    </row>
    <row r="5317" spans="1:14" x14ac:dyDescent="0.2">
      <c r="A5317" s="17">
        <v>76454.36</v>
      </c>
      <c r="B5317" s="17"/>
      <c r="C5317" s="17"/>
      <c r="D5317" s="17"/>
      <c r="K5317" s="20">
        <v>28292.85</v>
      </c>
      <c r="L5317" s="20"/>
      <c r="M5317" s="20"/>
      <c r="N5317" s="20"/>
    </row>
    <row r="5318" spans="1:14" x14ac:dyDescent="0.2">
      <c r="A5318" s="17">
        <v>65589.210000000006</v>
      </c>
      <c r="B5318" s="17"/>
      <c r="C5318" s="17"/>
      <c r="D5318" s="17"/>
      <c r="K5318" s="20">
        <v>38549.07</v>
      </c>
      <c r="L5318" s="20"/>
      <c r="M5318" s="20"/>
      <c r="N5318" s="20"/>
    </row>
    <row r="5319" spans="1:14" x14ac:dyDescent="0.2">
      <c r="A5319" s="17">
        <v>70095.429999999993</v>
      </c>
      <c r="B5319" s="17"/>
      <c r="C5319" s="17"/>
      <c r="D5319" s="17"/>
      <c r="K5319" s="20">
        <v>54767.81</v>
      </c>
      <c r="L5319" s="20"/>
      <c r="M5319" s="20"/>
      <c r="N5319" s="20"/>
    </row>
    <row r="5320" spans="1:14" x14ac:dyDescent="0.2">
      <c r="A5320" s="17">
        <v>97905.25</v>
      </c>
      <c r="B5320" s="17"/>
      <c r="C5320" s="17"/>
      <c r="D5320" s="17"/>
      <c r="K5320" s="20">
        <v>28763.23</v>
      </c>
      <c r="L5320" s="20"/>
      <c r="M5320" s="20"/>
      <c r="N5320" s="20"/>
    </row>
    <row r="5321" spans="1:14" x14ac:dyDescent="0.2">
      <c r="A5321" s="17">
        <v>63845.08</v>
      </c>
      <c r="B5321" s="17"/>
      <c r="C5321" s="17"/>
      <c r="D5321" s="17"/>
      <c r="K5321" s="20">
        <v>57075.87</v>
      </c>
      <c r="L5321" s="20"/>
      <c r="M5321" s="20"/>
      <c r="N5321" s="20"/>
    </row>
    <row r="5322" spans="1:14" x14ac:dyDescent="0.2">
      <c r="A5322" s="17">
        <v>40756.589999999997</v>
      </c>
      <c r="B5322" s="17"/>
      <c r="C5322" s="17"/>
      <c r="D5322" s="17"/>
      <c r="K5322" s="20">
        <v>53673.08</v>
      </c>
      <c r="L5322" s="20"/>
      <c r="M5322" s="20"/>
      <c r="N5322" s="20"/>
    </row>
    <row r="5323" spans="1:14" x14ac:dyDescent="0.2">
      <c r="A5323" s="17">
        <v>32670.85</v>
      </c>
      <c r="B5323" s="17"/>
      <c r="C5323" s="17"/>
      <c r="D5323" s="17"/>
      <c r="K5323" s="20">
        <v>47882.09</v>
      </c>
      <c r="L5323" s="20"/>
      <c r="M5323" s="20"/>
      <c r="N5323" s="20"/>
    </row>
    <row r="5324" spans="1:14" x14ac:dyDescent="0.2">
      <c r="A5324" s="17">
        <v>63037.43</v>
      </c>
      <c r="B5324" s="17"/>
      <c r="C5324" s="17"/>
      <c r="D5324" s="17"/>
      <c r="K5324" s="20">
        <v>36519.68</v>
      </c>
      <c r="L5324" s="20"/>
      <c r="M5324" s="20"/>
      <c r="N5324" s="20"/>
    </row>
    <row r="5325" spans="1:14" x14ac:dyDescent="0.2">
      <c r="A5325" s="17">
        <v>61739.77</v>
      </c>
      <c r="B5325" s="17"/>
      <c r="C5325" s="17"/>
      <c r="D5325" s="17"/>
      <c r="K5325" s="20">
        <v>43318.3</v>
      </c>
      <c r="L5325" s="20"/>
      <c r="M5325" s="20"/>
      <c r="N5325" s="20"/>
    </row>
    <row r="5326" spans="1:14" x14ac:dyDescent="0.2">
      <c r="A5326" s="17">
        <v>84652.55</v>
      </c>
      <c r="B5326" s="17"/>
      <c r="C5326" s="17"/>
      <c r="D5326" s="17"/>
      <c r="K5326" s="20">
        <v>43458</v>
      </c>
      <c r="L5326" s="20"/>
      <c r="M5326" s="20"/>
      <c r="N5326" s="20"/>
    </row>
    <row r="5327" spans="1:14" x14ac:dyDescent="0.2">
      <c r="A5327" s="17">
        <v>56291.19</v>
      </c>
      <c r="B5327" s="17"/>
      <c r="C5327" s="17"/>
      <c r="D5327" s="17"/>
      <c r="K5327" s="20">
        <v>20836.95</v>
      </c>
      <c r="L5327" s="20"/>
      <c r="M5327" s="20"/>
      <c r="N5327" s="20"/>
    </row>
    <row r="5328" spans="1:14" x14ac:dyDescent="0.2">
      <c r="A5328" s="17">
        <v>46912.6</v>
      </c>
      <c r="B5328" s="17"/>
      <c r="C5328" s="17"/>
      <c r="D5328" s="17"/>
      <c r="K5328" s="20">
        <v>37687.339999999997</v>
      </c>
      <c r="L5328" s="20"/>
      <c r="M5328" s="20"/>
      <c r="N5328" s="20"/>
    </row>
    <row r="5329" spans="1:14" x14ac:dyDescent="0.2">
      <c r="A5329" s="17">
        <v>85312.9</v>
      </c>
      <c r="B5329" s="17"/>
      <c r="C5329" s="17"/>
      <c r="D5329" s="17"/>
      <c r="K5329" s="20">
        <v>44118.1</v>
      </c>
      <c r="L5329" s="20"/>
      <c r="M5329" s="20"/>
      <c r="N5329" s="20"/>
    </row>
    <row r="5330" spans="1:14" x14ac:dyDescent="0.2">
      <c r="A5330" s="17">
        <v>52313.04</v>
      </c>
      <c r="B5330" s="17"/>
      <c r="C5330" s="17"/>
      <c r="D5330" s="17"/>
      <c r="K5330" s="20">
        <v>41032.69</v>
      </c>
      <c r="L5330" s="20"/>
      <c r="M5330" s="20"/>
      <c r="N5330" s="20"/>
    </row>
    <row r="5331" spans="1:14" x14ac:dyDescent="0.2">
      <c r="A5331" s="17">
        <v>67420.899999999994</v>
      </c>
      <c r="B5331" s="17"/>
      <c r="C5331" s="17"/>
      <c r="D5331" s="17"/>
      <c r="K5331" s="20">
        <v>47451.199999999997</v>
      </c>
      <c r="L5331" s="20"/>
      <c r="M5331" s="20"/>
      <c r="N5331" s="20"/>
    </row>
    <row r="5332" spans="1:14" x14ac:dyDescent="0.2">
      <c r="A5332" s="17">
        <v>26308.94</v>
      </c>
      <c r="B5332" s="17"/>
      <c r="C5332" s="17"/>
      <c r="D5332" s="17"/>
      <c r="K5332" s="20">
        <v>48424</v>
      </c>
      <c r="L5332" s="20"/>
      <c r="M5332" s="20"/>
      <c r="N5332" s="20"/>
    </row>
    <row r="5333" spans="1:14" x14ac:dyDescent="0.2">
      <c r="A5333" s="17">
        <v>124686.2</v>
      </c>
      <c r="B5333" s="17"/>
      <c r="C5333" s="17"/>
      <c r="D5333" s="17"/>
      <c r="K5333" s="20">
        <v>48378.49</v>
      </c>
      <c r="L5333" s="20"/>
      <c r="M5333" s="20"/>
      <c r="N5333" s="20"/>
    </row>
    <row r="5334" spans="1:14" x14ac:dyDescent="0.2">
      <c r="A5334" s="17">
        <v>56618.04</v>
      </c>
      <c r="B5334" s="17"/>
      <c r="C5334" s="17"/>
      <c r="D5334" s="17"/>
      <c r="K5334" s="20">
        <v>38202.6</v>
      </c>
      <c r="L5334" s="20"/>
      <c r="M5334" s="20"/>
      <c r="N5334" s="20"/>
    </row>
    <row r="5335" spans="1:14" x14ac:dyDescent="0.2">
      <c r="A5335" s="17">
        <v>105475.4</v>
      </c>
      <c r="B5335" s="17"/>
      <c r="C5335" s="17"/>
      <c r="D5335" s="17"/>
      <c r="K5335" s="20">
        <v>39669.620000000003</v>
      </c>
      <c r="L5335" s="20"/>
      <c r="M5335" s="20"/>
      <c r="N5335" s="20"/>
    </row>
    <row r="5336" spans="1:14" x14ac:dyDescent="0.2">
      <c r="A5336" s="17">
        <v>135987.5</v>
      </c>
      <c r="B5336" s="17"/>
      <c r="C5336" s="17"/>
      <c r="D5336" s="17"/>
      <c r="K5336" s="20">
        <v>42621.25</v>
      </c>
      <c r="L5336" s="20"/>
      <c r="M5336" s="20"/>
      <c r="N5336" s="20"/>
    </row>
    <row r="5337" spans="1:14" x14ac:dyDescent="0.2">
      <c r="A5337" s="17">
        <v>51367.05</v>
      </c>
      <c r="B5337" s="17"/>
      <c r="C5337" s="17"/>
      <c r="D5337" s="17"/>
      <c r="K5337" s="20">
        <v>48175.8</v>
      </c>
      <c r="L5337" s="20"/>
      <c r="M5337" s="20"/>
      <c r="N5337" s="20"/>
    </row>
    <row r="5338" spans="1:14" x14ac:dyDescent="0.2">
      <c r="A5338" s="17">
        <v>37640.199999999997</v>
      </c>
      <c r="B5338" s="17"/>
      <c r="C5338" s="17"/>
      <c r="D5338" s="17"/>
      <c r="K5338" s="20">
        <v>36196.769999999997</v>
      </c>
      <c r="L5338" s="20"/>
      <c r="M5338" s="20"/>
      <c r="N5338" s="20"/>
    </row>
    <row r="5339" spans="1:14" x14ac:dyDescent="0.2">
      <c r="A5339" s="17">
        <v>58268.31</v>
      </c>
      <c r="B5339" s="17"/>
      <c r="C5339" s="17"/>
      <c r="D5339" s="17"/>
      <c r="K5339" s="20">
        <v>39607.279999999999</v>
      </c>
      <c r="L5339" s="20"/>
      <c r="M5339" s="20"/>
      <c r="N5339" s="20"/>
    </row>
    <row r="5340" spans="1:14" x14ac:dyDescent="0.2">
      <c r="A5340" s="17">
        <v>44963.040000000001</v>
      </c>
      <c r="B5340" s="17"/>
      <c r="C5340" s="17"/>
      <c r="D5340" s="17"/>
      <c r="K5340" s="20">
        <v>49365.25</v>
      </c>
      <c r="L5340" s="20"/>
      <c r="M5340" s="20"/>
      <c r="N5340" s="20"/>
    </row>
    <row r="5341" spans="1:14" x14ac:dyDescent="0.2">
      <c r="A5341" s="17">
        <v>75904.98</v>
      </c>
      <c r="B5341" s="17"/>
      <c r="C5341" s="17"/>
      <c r="D5341" s="17"/>
      <c r="K5341" s="20">
        <v>49030.74</v>
      </c>
      <c r="L5341" s="20"/>
      <c r="M5341" s="20"/>
      <c r="N5341" s="20"/>
    </row>
    <row r="5342" spans="1:14" x14ac:dyDescent="0.2">
      <c r="A5342" s="17">
        <v>75192.47</v>
      </c>
      <c r="B5342" s="17"/>
      <c r="C5342" s="17"/>
      <c r="D5342" s="17"/>
      <c r="K5342" s="20">
        <v>42230.34</v>
      </c>
      <c r="L5342" s="20"/>
      <c r="M5342" s="20"/>
      <c r="N5342" s="20"/>
    </row>
    <row r="5343" spans="1:14" x14ac:dyDescent="0.2">
      <c r="A5343" s="17">
        <v>43304.25</v>
      </c>
      <c r="B5343" s="17"/>
      <c r="C5343" s="17"/>
      <c r="D5343" s="17"/>
      <c r="K5343" s="20">
        <v>55671.040000000001</v>
      </c>
      <c r="L5343" s="20"/>
      <c r="M5343" s="20"/>
      <c r="N5343" s="20"/>
    </row>
    <row r="5344" spans="1:14" x14ac:dyDescent="0.2">
      <c r="A5344" s="17">
        <v>15911.2</v>
      </c>
      <c r="B5344" s="17"/>
      <c r="C5344" s="17"/>
      <c r="D5344" s="17"/>
      <c r="K5344" s="20">
        <v>38803.75</v>
      </c>
      <c r="L5344" s="20"/>
      <c r="M5344" s="20"/>
      <c r="N5344" s="20"/>
    </row>
    <row r="5345" spans="1:14" x14ac:dyDescent="0.2">
      <c r="A5345" s="17">
        <v>64147.69</v>
      </c>
      <c r="B5345" s="17"/>
      <c r="C5345" s="17"/>
      <c r="D5345" s="17"/>
      <c r="K5345" s="20">
        <v>28741.08</v>
      </c>
      <c r="L5345" s="20"/>
      <c r="M5345" s="20"/>
      <c r="N5345" s="20"/>
    </row>
    <row r="5346" spans="1:14" x14ac:dyDescent="0.2">
      <c r="A5346" s="17">
        <v>41796.300000000003</v>
      </c>
      <c r="B5346" s="17"/>
      <c r="C5346" s="17"/>
      <c r="D5346" s="17"/>
      <c r="K5346" s="20">
        <v>54645.06</v>
      </c>
      <c r="L5346" s="20"/>
      <c r="M5346" s="20"/>
      <c r="N5346" s="20"/>
    </row>
    <row r="5347" spans="1:14" x14ac:dyDescent="0.2">
      <c r="A5347" s="17">
        <v>43430.26</v>
      </c>
      <c r="B5347" s="17"/>
      <c r="C5347" s="17"/>
      <c r="D5347" s="17"/>
      <c r="K5347" s="20">
        <v>39799.01</v>
      </c>
      <c r="L5347" s="20"/>
      <c r="M5347" s="20"/>
      <c r="N5347" s="20"/>
    </row>
    <row r="5348" spans="1:14" x14ac:dyDescent="0.2">
      <c r="A5348" s="17">
        <v>65337.07</v>
      </c>
      <c r="B5348" s="17"/>
      <c r="C5348" s="17"/>
      <c r="D5348" s="17"/>
      <c r="K5348" s="20">
        <v>39352.26</v>
      </c>
      <c r="L5348" s="20"/>
      <c r="M5348" s="20"/>
      <c r="N5348" s="20"/>
    </row>
    <row r="5349" spans="1:14" x14ac:dyDescent="0.2">
      <c r="A5349" s="17">
        <v>52139.66</v>
      </c>
      <c r="B5349" s="17"/>
      <c r="C5349" s="17"/>
      <c r="D5349" s="17"/>
      <c r="K5349" s="20">
        <v>53001.440000000002</v>
      </c>
      <c r="L5349" s="20"/>
      <c r="M5349" s="20"/>
      <c r="N5349" s="20"/>
    </row>
    <row r="5350" spans="1:14" x14ac:dyDescent="0.2">
      <c r="A5350" s="17">
        <v>51935.81</v>
      </c>
      <c r="B5350" s="17"/>
      <c r="C5350" s="17"/>
      <c r="D5350" s="17"/>
      <c r="K5350" s="20">
        <v>67517.570000000007</v>
      </c>
      <c r="L5350" s="20"/>
      <c r="M5350" s="20"/>
      <c r="N5350" s="20"/>
    </row>
    <row r="5351" spans="1:14" x14ac:dyDescent="0.2">
      <c r="A5351" s="17">
        <v>102440.1</v>
      </c>
      <c r="B5351" s="17"/>
      <c r="C5351" s="17"/>
      <c r="D5351" s="17"/>
      <c r="K5351" s="20">
        <v>34817.81</v>
      </c>
      <c r="L5351" s="20"/>
      <c r="M5351" s="20"/>
      <c r="N5351" s="20"/>
    </row>
    <row r="5352" spans="1:14" x14ac:dyDescent="0.2">
      <c r="A5352" s="17">
        <v>65484.82</v>
      </c>
      <c r="B5352" s="17"/>
      <c r="C5352" s="17"/>
      <c r="D5352" s="17"/>
      <c r="K5352" s="20">
        <v>37580.050000000003</v>
      </c>
      <c r="L5352" s="20"/>
      <c r="M5352" s="20"/>
      <c r="N5352" s="20"/>
    </row>
    <row r="5353" spans="1:14" x14ac:dyDescent="0.2">
      <c r="A5353" s="17">
        <v>6797.9160000000002</v>
      </c>
      <c r="B5353" s="17"/>
      <c r="C5353" s="17"/>
      <c r="D5353" s="17"/>
      <c r="K5353" s="20">
        <v>38063.51</v>
      </c>
      <c r="L5353" s="20"/>
      <c r="M5353" s="20"/>
      <c r="N5353" s="20"/>
    </row>
    <row r="5354" spans="1:14" x14ac:dyDescent="0.2">
      <c r="A5354" s="17">
        <v>49217.74</v>
      </c>
      <c r="B5354" s="17"/>
      <c r="C5354" s="17"/>
      <c r="D5354" s="17"/>
      <c r="K5354" s="20">
        <v>51193.94</v>
      </c>
      <c r="L5354" s="20"/>
      <c r="M5354" s="20"/>
      <c r="N5354" s="20"/>
    </row>
    <row r="5355" spans="1:14" x14ac:dyDescent="0.2">
      <c r="A5355" s="17">
        <v>51595.14</v>
      </c>
      <c r="B5355" s="17"/>
      <c r="C5355" s="17"/>
      <c r="D5355" s="17"/>
      <c r="K5355" s="20">
        <v>50860</v>
      </c>
      <c r="L5355" s="20"/>
      <c r="M5355" s="20"/>
      <c r="N5355" s="20"/>
    </row>
    <row r="5356" spans="1:14" x14ac:dyDescent="0.2">
      <c r="A5356" s="17">
        <v>64925.74</v>
      </c>
      <c r="B5356" s="17"/>
      <c r="C5356" s="17"/>
      <c r="D5356" s="17"/>
      <c r="K5356" s="20">
        <v>58965.08</v>
      </c>
      <c r="L5356" s="20"/>
      <c r="M5356" s="20"/>
      <c r="N5356" s="20"/>
    </row>
    <row r="5357" spans="1:14" x14ac:dyDescent="0.2">
      <c r="A5357" s="17">
        <v>57195.12</v>
      </c>
      <c r="B5357" s="17"/>
      <c r="C5357" s="17"/>
      <c r="D5357" s="17"/>
      <c r="K5357" s="20">
        <v>41033.99</v>
      </c>
      <c r="L5357" s="20"/>
      <c r="M5357" s="20"/>
      <c r="N5357" s="20"/>
    </row>
    <row r="5358" spans="1:14" x14ac:dyDescent="0.2">
      <c r="A5358" s="17">
        <v>59438.71</v>
      </c>
      <c r="B5358" s="17"/>
      <c r="C5358" s="17"/>
      <c r="D5358" s="17"/>
      <c r="K5358" s="20">
        <v>32215.73</v>
      </c>
      <c r="L5358" s="20"/>
      <c r="M5358" s="20"/>
      <c r="N5358" s="20"/>
    </row>
    <row r="5359" spans="1:14" x14ac:dyDescent="0.2">
      <c r="A5359" s="17">
        <v>87545.62</v>
      </c>
      <c r="B5359" s="17"/>
      <c r="C5359" s="17"/>
      <c r="D5359" s="17"/>
      <c r="K5359" s="20">
        <v>36959.54</v>
      </c>
      <c r="L5359" s="20"/>
      <c r="M5359" s="20"/>
      <c r="N5359" s="20"/>
    </row>
    <row r="5360" spans="1:14" x14ac:dyDescent="0.2">
      <c r="A5360" s="17">
        <v>48158.15</v>
      </c>
      <c r="B5360" s="17"/>
      <c r="C5360" s="17"/>
      <c r="D5360" s="17"/>
      <c r="K5360" s="20">
        <v>34579.94</v>
      </c>
      <c r="L5360" s="20"/>
      <c r="M5360" s="20"/>
      <c r="N5360" s="20"/>
    </row>
    <row r="5361" spans="1:14" x14ac:dyDescent="0.2">
      <c r="A5361" s="17">
        <v>51588.28</v>
      </c>
      <c r="B5361" s="17"/>
      <c r="C5361" s="17"/>
      <c r="D5361" s="17"/>
      <c r="K5361" s="20">
        <v>37632.46</v>
      </c>
      <c r="L5361" s="20"/>
      <c r="M5361" s="20"/>
      <c r="N5361" s="20"/>
    </row>
    <row r="5362" spans="1:14" x14ac:dyDescent="0.2">
      <c r="A5362" s="17">
        <v>69732.97</v>
      </c>
      <c r="B5362" s="17"/>
      <c r="C5362" s="17"/>
      <c r="D5362" s="17"/>
      <c r="K5362" s="20">
        <v>47347.31</v>
      </c>
      <c r="L5362" s="20"/>
      <c r="M5362" s="20"/>
      <c r="N5362" s="20"/>
    </row>
    <row r="5363" spans="1:14" x14ac:dyDescent="0.2">
      <c r="A5363" s="17">
        <v>74916.09</v>
      </c>
      <c r="B5363" s="17"/>
      <c r="C5363" s="17"/>
      <c r="D5363" s="17"/>
      <c r="K5363" s="20">
        <v>28923.63</v>
      </c>
      <c r="L5363" s="20"/>
      <c r="M5363" s="20"/>
      <c r="N5363" s="20"/>
    </row>
    <row r="5364" spans="1:14" x14ac:dyDescent="0.2">
      <c r="A5364" s="17">
        <v>66560.11</v>
      </c>
      <c r="B5364" s="17"/>
      <c r="C5364" s="17"/>
      <c r="D5364" s="17"/>
      <c r="K5364" s="20">
        <v>52889.4</v>
      </c>
      <c r="L5364" s="20"/>
      <c r="M5364" s="20"/>
      <c r="N5364" s="20"/>
    </row>
    <row r="5365" spans="1:14" x14ac:dyDescent="0.2">
      <c r="A5365" s="17">
        <v>79721.820000000007</v>
      </c>
      <c r="B5365" s="17"/>
      <c r="C5365" s="17"/>
      <c r="D5365" s="17"/>
      <c r="K5365" s="20">
        <v>41332.57</v>
      </c>
      <c r="L5365" s="20"/>
      <c r="M5365" s="20"/>
      <c r="N5365" s="20"/>
    </row>
    <row r="5366" spans="1:14" x14ac:dyDescent="0.2">
      <c r="A5366" s="17">
        <v>99577.36</v>
      </c>
      <c r="B5366" s="17"/>
      <c r="C5366" s="17"/>
      <c r="D5366" s="17"/>
      <c r="K5366" s="20">
        <v>13698.23</v>
      </c>
      <c r="L5366" s="20"/>
      <c r="M5366" s="20"/>
      <c r="N5366" s="20"/>
    </row>
    <row r="5367" spans="1:14" x14ac:dyDescent="0.2">
      <c r="A5367" s="17">
        <v>40526.050000000003</v>
      </c>
      <c r="B5367" s="17"/>
      <c r="C5367" s="17"/>
      <c r="D5367" s="17"/>
      <c r="K5367" s="20">
        <v>33648.6</v>
      </c>
      <c r="L5367" s="20"/>
      <c r="M5367" s="20"/>
      <c r="N5367" s="20"/>
    </row>
    <row r="5368" spans="1:14" x14ac:dyDescent="0.2">
      <c r="A5368" s="17">
        <v>50491.7</v>
      </c>
      <c r="B5368" s="17"/>
      <c r="C5368" s="17"/>
      <c r="D5368" s="17"/>
      <c r="K5368" s="20">
        <v>41790.629999999997</v>
      </c>
      <c r="L5368" s="20"/>
      <c r="M5368" s="20"/>
      <c r="N5368" s="20"/>
    </row>
    <row r="5369" spans="1:14" x14ac:dyDescent="0.2">
      <c r="A5369" s="17">
        <v>65403.1</v>
      </c>
      <c r="B5369" s="17"/>
      <c r="C5369" s="17"/>
      <c r="D5369" s="17"/>
      <c r="K5369" s="20">
        <v>47167.79</v>
      </c>
      <c r="L5369" s="20"/>
      <c r="M5369" s="20"/>
      <c r="N5369" s="20"/>
    </row>
    <row r="5370" spans="1:14" x14ac:dyDescent="0.2">
      <c r="A5370" s="17">
        <v>47043.54</v>
      </c>
      <c r="B5370" s="17"/>
      <c r="C5370" s="17"/>
      <c r="D5370" s="17"/>
      <c r="K5370" s="20">
        <v>29831.63</v>
      </c>
      <c r="L5370" s="20"/>
      <c r="M5370" s="20"/>
      <c r="N5370" s="20"/>
    </row>
    <row r="5371" spans="1:14" x14ac:dyDescent="0.2">
      <c r="A5371" s="17">
        <v>84221.29</v>
      </c>
      <c r="B5371" s="17"/>
      <c r="C5371" s="17"/>
      <c r="D5371" s="17"/>
      <c r="K5371" s="20">
        <v>34955.019999999997</v>
      </c>
      <c r="L5371" s="20"/>
      <c r="M5371" s="20"/>
      <c r="N5371" s="20"/>
    </row>
    <row r="5372" spans="1:14" x14ac:dyDescent="0.2">
      <c r="A5372" s="17">
        <v>67130.61</v>
      </c>
      <c r="B5372" s="17"/>
      <c r="C5372" s="17"/>
      <c r="D5372" s="17"/>
      <c r="K5372" s="20">
        <v>25912.29</v>
      </c>
      <c r="L5372" s="20"/>
      <c r="M5372" s="20"/>
      <c r="N5372" s="20"/>
    </row>
    <row r="5373" spans="1:14" x14ac:dyDescent="0.2">
      <c r="A5373" s="17">
        <v>81715.850000000006</v>
      </c>
      <c r="B5373" s="17"/>
      <c r="C5373" s="17"/>
      <c r="D5373" s="17"/>
      <c r="K5373" s="20">
        <v>24663.27</v>
      </c>
      <c r="L5373" s="20"/>
      <c r="M5373" s="20"/>
      <c r="N5373" s="20"/>
    </row>
    <row r="5374" spans="1:14" x14ac:dyDescent="0.2">
      <c r="A5374" s="17">
        <v>51875.839999999997</v>
      </c>
      <c r="B5374" s="17"/>
      <c r="C5374" s="17"/>
      <c r="D5374" s="17"/>
      <c r="K5374" s="20">
        <v>40400.86</v>
      </c>
      <c r="L5374" s="20"/>
      <c r="M5374" s="20"/>
      <c r="N5374" s="20"/>
    </row>
    <row r="5375" spans="1:14" x14ac:dyDescent="0.2">
      <c r="A5375" s="17">
        <v>43753.23</v>
      </c>
      <c r="B5375" s="17"/>
      <c r="C5375" s="17"/>
      <c r="D5375" s="17"/>
      <c r="K5375" s="20">
        <v>45142.12</v>
      </c>
      <c r="L5375" s="20"/>
      <c r="M5375" s="20"/>
      <c r="N5375" s="20"/>
    </row>
    <row r="5376" spans="1:14" x14ac:dyDescent="0.2">
      <c r="A5376" s="17">
        <v>67043.13</v>
      </c>
      <c r="B5376" s="17"/>
      <c r="C5376" s="17"/>
      <c r="D5376" s="17"/>
      <c r="K5376" s="20">
        <v>51505.56</v>
      </c>
      <c r="L5376" s="20"/>
      <c r="M5376" s="20"/>
      <c r="N5376" s="20"/>
    </row>
    <row r="5377" spans="1:14" x14ac:dyDescent="0.2">
      <c r="A5377" s="17">
        <v>112460.1</v>
      </c>
      <c r="B5377" s="17"/>
      <c r="C5377" s="17"/>
      <c r="D5377" s="17"/>
      <c r="K5377" s="20">
        <v>38067.550000000003</v>
      </c>
      <c r="L5377" s="20"/>
      <c r="M5377" s="20"/>
      <c r="N5377" s="20"/>
    </row>
    <row r="5378" spans="1:14" x14ac:dyDescent="0.2">
      <c r="A5378" s="17">
        <v>34658.85</v>
      </c>
      <c r="B5378" s="17"/>
      <c r="C5378" s="17"/>
      <c r="D5378" s="17"/>
      <c r="K5378" s="20">
        <v>36532.31</v>
      </c>
      <c r="L5378" s="20"/>
      <c r="M5378" s="20"/>
      <c r="N5378" s="20"/>
    </row>
    <row r="5379" spans="1:14" x14ac:dyDescent="0.2">
      <c r="A5379" s="17">
        <v>87498.81</v>
      </c>
      <c r="B5379" s="17"/>
      <c r="C5379" s="17"/>
      <c r="D5379" s="17"/>
      <c r="K5379" s="20">
        <v>50606.27</v>
      </c>
      <c r="L5379" s="20"/>
      <c r="M5379" s="20"/>
      <c r="N5379" s="20"/>
    </row>
    <row r="5380" spans="1:14" x14ac:dyDescent="0.2">
      <c r="A5380" s="17">
        <v>51889.03</v>
      </c>
      <c r="B5380" s="17"/>
      <c r="C5380" s="17"/>
      <c r="D5380" s="17"/>
      <c r="K5380" s="20">
        <v>38521.339999999997</v>
      </c>
      <c r="L5380" s="20"/>
      <c r="M5380" s="20"/>
      <c r="N5380" s="20"/>
    </row>
    <row r="5381" spans="1:14" x14ac:dyDescent="0.2">
      <c r="A5381" s="17">
        <v>35401.47</v>
      </c>
      <c r="B5381" s="17"/>
      <c r="C5381" s="17"/>
      <c r="D5381" s="17"/>
      <c r="K5381" s="20">
        <v>42663</v>
      </c>
      <c r="L5381" s="20"/>
      <c r="M5381" s="20"/>
      <c r="N5381" s="20"/>
    </row>
    <row r="5382" spans="1:14" x14ac:dyDescent="0.2">
      <c r="A5382" s="17">
        <v>66133.070000000007</v>
      </c>
      <c r="B5382" s="17"/>
      <c r="C5382" s="17"/>
      <c r="D5382" s="17"/>
      <c r="K5382" s="20">
        <v>50341.14</v>
      </c>
      <c r="L5382" s="20"/>
      <c r="M5382" s="20"/>
      <c r="N5382" s="20"/>
    </row>
    <row r="5383" spans="1:14" x14ac:dyDescent="0.2">
      <c r="A5383" s="17">
        <v>45388.98</v>
      </c>
      <c r="B5383" s="17"/>
      <c r="C5383" s="17"/>
      <c r="D5383" s="17"/>
      <c r="K5383" s="20">
        <v>31179.81</v>
      </c>
      <c r="L5383" s="20"/>
      <c r="M5383" s="20"/>
      <c r="N5383" s="20"/>
    </row>
    <row r="5384" spans="1:14" x14ac:dyDescent="0.2">
      <c r="A5384" s="17">
        <v>104216.3</v>
      </c>
      <c r="B5384" s="17"/>
      <c r="C5384" s="17"/>
      <c r="D5384" s="17"/>
      <c r="K5384" s="20">
        <v>59305.37</v>
      </c>
      <c r="L5384" s="20"/>
      <c r="M5384" s="20"/>
      <c r="N5384" s="20"/>
    </row>
    <row r="5385" spans="1:14" x14ac:dyDescent="0.2">
      <c r="A5385" s="17">
        <v>31666.19</v>
      </c>
      <c r="B5385" s="17"/>
      <c r="C5385" s="17"/>
      <c r="D5385" s="17"/>
      <c r="K5385" s="20">
        <v>42154.75</v>
      </c>
      <c r="L5385" s="20"/>
      <c r="M5385" s="20"/>
      <c r="N5385" s="20"/>
    </row>
    <row r="5386" spans="1:14" x14ac:dyDescent="0.2">
      <c r="A5386" s="17">
        <v>39490.800000000003</v>
      </c>
      <c r="B5386" s="17"/>
      <c r="C5386" s="17"/>
      <c r="D5386" s="17"/>
      <c r="K5386" s="20">
        <v>37701.22</v>
      </c>
      <c r="L5386" s="20"/>
      <c r="M5386" s="20"/>
      <c r="N5386" s="20"/>
    </row>
    <row r="5387" spans="1:14" x14ac:dyDescent="0.2">
      <c r="A5387" s="17">
        <v>65333.5</v>
      </c>
      <c r="B5387" s="17"/>
      <c r="C5387" s="17"/>
      <c r="D5387" s="17"/>
      <c r="K5387" s="20">
        <v>42311.59</v>
      </c>
      <c r="L5387" s="20"/>
      <c r="M5387" s="20"/>
      <c r="N5387" s="20"/>
    </row>
    <row r="5388" spans="1:14" x14ac:dyDescent="0.2">
      <c r="A5388" s="17">
        <v>79978.080000000002</v>
      </c>
      <c r="B5388" s="17"/>
      <c r="C5388" s="17"/>
      <c r="D5388" s="17"/>
      <c r="K5388" s="20">
        <v>48768.38</v>
      </c>
      <c r="L5388" s="20"/>
      <c r="M5388" s="20"/>
      <c r="N5388" s="20"/>
    </row>
    <row r="5389" spans="1:14" x14ac:dyDescent="0.2">
      <c r="A5389" s="17">
        <v>60258.69</v>
      </c>
      <c r="B5389" s="17"/>
      <c r="C5389" s="17"/>
      <c r="D5389" s="17"/>
      <c r="K5389" s="20">
        <v>44059.38</v>
      </c>
      <c r="L5389" s="20"/>
      <c r="M5389" s="20"/>
      <c r="N5389" s="20"/>
    </row>
    <row r="5390" spans="1:14" x14ac:dyDescent="0.2">
      <c r="A5390" s="17">
        <v>49885.31</v>
      </c>
      <c r="B5390" s="17"/>
      <c r="C5390" s="17"/>
      <c r="D5390" s="17"/>
      <c r="K5390" s="20">
        <v>45210.8</v>
      </c>
      <c r="L5390" s="20"/>
      <c r="M5390" s="20"/>
      <c r="N5390" s="20"/>
    </row>
    <row r="5391" spans="1:14" x14ac:dyDescent="0.2">
      <c r="A5391" s="17">
        <v>57332.52</v>
      </c>
      <c r="B5391" s="17"/>
      <c r="C5391" s="17"/>
      <c r="D5391" s="17"/>
      <c r="K5391" s="20">
        <v>46979.41</v>
      </c>
      <c r="L5391" s="20"/>
      <c r="M5391" s="20"/>
      <c r="N5391" s="20"/>
    </row>
    <row r="5392" spans="1:14" x14ac:dyDescent="0.2">
      <c r="A5392" s="17">
        <v>65507.68</v>
      </c>
      <c r="B5392" s="17"/>
      <c r="C5392" s="17"/>
      <c r="D5392" s="17"/>
      <c r="K5392" s="20">
        <v>33803.86</v>
      </c>
      <c r="L5392" s="20"/>
      <c r="M5392" s="20"/>
      <c r="N5392" s="20"/>
    </row>
    <row r="5393" spans="1:14" x14ac:dyDescent="0.2">
      <c r="A5393" s="17">
        <v>62615.95</v>
      </c>
      <c r="B5393" s="17"/>
      <c r="C5393" s="17"/>
      <c r="D5393" s="17"/>
      <c r="K5393" s="20">
        <v>38193</v>
      </c>
      <c r="L5393" s="20"/>
      <c r="M5393" s="20"/>
      <c r="N5393" s="20"/>
    </row>
    <row r="5394" spans="1:14" x14ac:dyDescent="0.2">
      <c r="A5394" s="17">
        <v>79451.11</v>
      </c>
      <c r="B5394" s="17"/>
      <c r="C5394" s="17"/>
      <c r="D5394" s="17"/>
      <c r="K5394" s="20">
        <v>45700.89</v>
      </c>
      <c r="L5394" s="20"/>
      <c r="M5394" s="20"/>
      <c r="N5394" s="20"/>
    </row>
    <row r="5395" spans="1:14" x14ac:dyDescent="0.2">
      <c r="A5395" s="17">
        <v>79012.28</v>
      </c>
      <c r="B5395" s="17"/>
      <c r="C5395" s="17"/>
      <c r="D5395" s="17"/>
      <c r="K5395" s="20">
        <v>27411.42</v>
      </c>
      <c r="L5395" s="20"/>
      <c r="M5395" s="20"/>
      <c r="N5395" s="20"/>
    </row>
    <row r="5396" spans="1:14" x14ac:dyDescent="0.2">
      <c r="A5396" s="17">
        <v>20582.88</v>
      </c>
      <c r="B5396" s="17"/>
      <c r="C5396" s="17"/>
      <c r="D5396" s="17"/>
      <c r="K5396" s="20">
        <v>41606.61</v>
      </c>
      <c r="L5396" s="20"/>
      <c r="M5396" s="20"/>
      <c r="N5396" s="20"/>
    </row>
    <row r="5397" spans="1:14" x14ac:dyDescent="0.2">
      <c r="A5397" s="17">
        <v>81673.13</v>
      </c>
      <c r="B5397" s="17"/>
      <c r="C5397" s="17"/>
      <c r="D5397" s="17"/>
      <c r="K5397" s="20">
        <v>52935.91</v>
      </c>
      <c r="L5397" s="20"/>
      <c r="M5397" s="20"/>
      <c r="N5397" s="20"/>
    </row>
    <row r="5398" spans="1:14" x14ac:dyDescent="0.2">
      <c r="A5398" s="17">
        <v>35976.720000000001</v>
      </c>
      <c r="B5398" s="17"/>
      <c r="C5398" s="17"/>
      <c r="D5398" s="17"/>
      <c r="K5398" s="20">
        <v>32210.27</v>
      </c>
      <c r="L5398" s="20"/>
      <c r="M5398" s="20"/>
      <c r="N5398" s="20"/>
    </row>
    <row r="5399" spans="1:14" x14ac:dyDescent="0.2">
      <c r="A5399" s="17">
        <v>26582.2</v>
      </c>
      <c r="B5399" s="17"/>
      <c r="C5399" s="17"/>
      <c r="D5399" s="17"/>
      <c r="K5399" s="20">
        <v>32574.19</v>
      </c>
      <c r="L5399" s="20"/>
      <c r="M5399" s="20"/>
      <c r="N5399" s="20"/>
    </row>
    <row r="5400" spans="1:14" x14ac:dyDescent="0.2">
      <c r="A5400" s="17">
        <v>48403.88</v>
      </c>
      <c r="B5400" s="17"/>
      <c r="C5400" s="17"/>
      <c r="D5400" s="17"/>
      <c r="K5400" s="20">
        <v>45329.38</v>
      </c>
      <c r="L5400" s="20"/>
      <c r="M5400" s="20"/>
      <c r="N5400" s="20"/>
    </row>
    <row r="5401" spans="1:14" x14ac:dyDescent="0.2">
      <c r="A5401" s="17">
        <v>70340.86</v>
      </c>
      <c r="B5401" s="17"/>
      <c r="C5401" s="17"/>
      <c r="D5401" s="17"/>
      <c r="K5401" s="20">
        <v>31900</v>
      </c>
      <c r="L5401" s="20"/>
      <c r="M5401" s="20"/>
      <c r="N5401" s="20"/>
    </row>
    <row r="5402" spans="1:14" x14ac:dyDescent="0.2">
      <c r="A5402" s="17">
        <v>39459.9</v>
      </c>
      <c r="B5402" s="17"/>
      <c r="C5402" s="17"/>
      <c r="D5402" s="17"/>
      <c r="K5402" s="20">
        <v>26800.18</v>
      </c>
      <c r="L5402" s="20"/>
      <c r="M5402" s="20"/>
      <c r="N5402" s="20"/>
    </row>
    <row r="5403" spans="1:14" x14ac:dyDescent="0.2">
      <c r="A5403" s="17">
        <v>98137.16</v>
      </c>
      <c r="B5403" s="17"/>
      <c r="C5403" s="17"/>
      <c r="D5403" s="17"/>
      <c r="K5403" s="20">
        <v>46682.9</v>
      </c>
      <c r="L5403" s="20"/>
      <c r="M5403" s="20"/>
      <c r="N5403" s="20"/>
    </row>
    <row r="5404" spans="1:14" x14ac:dyDescent="0.2">
      <c r="A5404" s="17">
        <v>54578.03</v>
      </c>
      <c r="B5404" s="17"/>
      <c r="C5404" s="17"/>
      <c r="D5404" s="17"/>
      <c r="K5404" s="20">
        <v>56927.89</v>
      </c>
      <c r="L5404" s="20"/>
      <c r="M5404" s="20"/>
      <c r="N5404" s="20"/>
    </row>
    <row r="5405" spans="1:14" x14ac:dyDescent="0.2">
      <c r="A5405" s="17">
        <v>58319.65</v>
      </c>
      <c r="B5405" s="17"/>
      <c r="C5405" s="17"/>
      <c r="D5405" s="17"/>
      <c r="K5405" s="20">
        <v>51877.32</v>
      </c>
      <c r="L5405" s="20"/>
      <c r="M5405" s="20"/>
      <c r="N5405" s="20"/>
    </row>
    <row r="5406" spans="1:14" x14ac:dyDescent="0.2">
      <c r="A5406" s="17">
        <v>69220.95</v>
      </c>
      <c r="B5406" s="17"/>
      <c r="C5406" s="17"/>
      <c r="D5406" s="17"/>
      <c r="K5406" s="20">
        <v>30127.5</v>
      </c>
      <c r="L5406" s="20"/>
      <c r="M5406" s="20"/>
      <c r="N5406" s="20"/>
    </row>
    <row r="5407" spans="1:14" x14ac:dyDescent="0.2">
      <c r="A5407" s="17">
        <v>78706.03</v>
      </c>
      <c r="B5407" s="17"/>
      <c r="C5407" s="17"/>
      <c r="D5407" s="17"/>
      <c r="K5407" s="20">
        <v>32833.72</v>
      </c>
      <c r="L5407" s="20"/>
      <c r="M5407" s="20"/>
      <c r="N5407" s="20"/>
    </row>
    <row r="5408" spans="1:14" x14ac:dyDescent="0.2">
      <c r="A5408" s="17">
        <v>57629.64</v>
      </c>
      <c r="B5408" s="17"/>
      <c r="C5408" s="17"/>
      <c r="D5408" s="17"/>
      <c r="K5408" s="20">
        <v>52454.36</v>
      </c>
      <c r="L5408" s="20"/>
      <c r="M5408" s="20"/>
      <c r="N5408" s="20"/>
    </row>
    <row r="5409" spans="1:14" x14ac:dyDescent="0.2">
      <c r="A5409" s="17">
        <v>34295.160000000003</v>
      </c>
      <c r="B5409" s="17"/>
      <c r="C5409" s="17"/>
      <c r="D5409" s="17"/>
      <c r="K5409" s="20">
        <v>70013.440000000002</v>
      </c>
      <c r="L5409" s="20"/>
      <c r="M5409" s="20"/>
      <c r="N5409" s="20"/>
    </row>
    <row r="5410" spans="1:14" x14ac:dyDescent="0.2">
      <c r="A5410" s="17">
        <v>73422.67</v>
      </c>
      <c r="B5410" s="17"/>
      <c r="C5410" s="17"/>
      <c r="D5410" s="17"/>
      <c r="K5410" s="20">
        <v>41914.83</v>
      </c>
      <c r="L5410" s="20"/>
      <c r="M5410" s="20"/>
      <c r="N5410" s="20"/>
    </row>
    <row r="5411" spans="1:14" x14ac:dyDescent="0.2">
      <c r="A5411" s="17">
        <v>61372.09</v>
      </c>
      <c r="B5411" s="17"/>
      <c r="C5411" s="17"/>
      <c r="D5411" s="17"/>
      <c r="K5411" s="20">
        <v>30758.41</v>
      </c>
      <c r="L5411" s="20"/>
      <c r="M5411" s="20"/>
      <c r="N5411" s="20"/>
    </row>
    <row r="5412" spans="1:14" x14ac:dyDescent="0.2">
      <c r="A5412" s="17">
        <v>72826.679999999993</v>
      </c>
      <c r="B5412" s="17"/>
      <c r="C5412" s="17"/>
      <c r="D5412" s="17"/>
      <c r="K5412" s="20">
        <v>40750.629999999997</v>
      </c>
      <c r="L5412" s="20"/>
      <c r="M5412" s="20"/>
      <c r="N5412" s="20"/>
    </row>
    <row r="5413" spans="1:14" x14ac:dyDescent="0.2">
      <c r="A5413" s="17">
        <v>99588.88</v>
      </c>
      <c r="B5413" s="17"/>
      <c r="C5413" s="17"/>
      <c r="D5413" s="17"/>
      <c r="K5413" s="20">
        <v>52404.41</v>
      </c>
      <c r="L5413" s="20"/>
      <c r="M5413" s="20"/>
      <c r="N5413" s="20"/>
    </row>
    <row r="5414" spans="1:14" x14ac:dyDescent="0.2">
      <c r="A5414" s="17">
        <v>66872.88</v>
      </c>
      <c r="B5414" s="17"/>
      <c r="C5414" s="17"/>
      <c r="D5414" s="17"/>
      <c r="K5414" s="20">
        <v>45367</v>
      </c>
      <c r="L5414" s="20"/>
      <c r="M5414" s="20"/>
      <c r="N5414" s="20"/>
    </row>
    <row r="5415" spans="1:14" x14ac:dyDescent="0.2">
      <c r="A5415" s="17">
        <v>57099.57</v>
      </c>
      <c r="B5415" s="17"/>
      <c r="C5415" s="17"/>
      <c r="D5415" s="17"/>
      <c r="K5415" s="20">
        <v>56933.11</v>
      </c>
      <c r="L5415" s="20"/>
      <c r="M5415" s="20"/>
      <c r="N5415" s="20"/>
    </row>
    <row r="5416" spans="1:14" x14ac:dyDescent="0.2">
      <c r="A5416" s="17">
        <v>70461.86</v>
      </c>
      <c r="B5416" s="17"/>
      <c r="C5416" s="17"/>
      <c r="D5416" s="17"/>
      <c r="K5416" s="20">
        <v>42799.98</v>
      </c>
      <c r="L5416" s="20"/>
      <c r="M5416" s="20"/>
      <c r="N5416" s="20"/>
    </row>
    <row r="5417" spans="1:14" x14ac:dyDescent="0.2">
      <c r="A5417" s="17">
        <v>95205.75</v>
      </c>
      <c r="B5417" s="17"/>
      <c r="C5417" s="17"/>
      <c r="D5417" s="17"/>
      <c r="K5417" s="20">
        <v>34350.35</v>
      </c>
      <c r="L5417" s="20"/>
      <c r="M5417" s="20"/>
      <c r="N5417" s="20"/>
    </row>
    <row r="5418" spans="1:14" x14ac:dyDescent="0.2">
      <c r="A5418" s="17">
        <v>173690</v>
      </c>
      <c r="B5418" s="17"/>
      <c r="C5418" s="17"/>
      <c r="D5418" s="17"/>
      <c r="K5418" s="20">
        <v>38983.29</v>
      </c>
      <c r="L5418" s="20"/>
      <c r="M5418" s="20"/>
      <c r="N5418" s="20"/>
    </row>
    <row r="5419" spans="1:14" x14ac:dyDescent="0.2">
      <c r="A5419" s="17">
        <v>78108.84</v>
      </c>
      <c r="B5419" s="17"/>
      <c r="C5419" s="17"/>
      <c r="D5419" s="17"/>
      <c r="K5419" s="20">
        <v>37281.35</v>
      </c>
      <c r="L5419" s="20"/>
      <c r="M5419" s="20"/>
      <c r="N5419" s="20"/>
    </row>
    <row r="5420" spans="1:14" x14ac:dyDescent="0.2">
      <c r="A5420" s="17">
        <v>16950.849999999999</v>
      </c>
      <c r="B5420" s="17"/>
      <c r="C5420" s="17"/>
      <c r="D5420" s="17"/>
      <c r="K5420" s="20">
        <v>49660.99</v>
      </c>
      <c r="L5420" s="20"/>
      <c r="M5420" s="20"/>
      <c r="N5420" s="20"/>
    </row>
    <row r="5421" spans="1:14" x14ac:dyDescent="0.2">
      <c r="A5421" s="17">
        <v>43310.79</v>
      </c>
      <c r="B5421" s="17"/>
      <c r="C5421" s="17"/>
      <c r="D5421" s="17"/>
      <c r="K5421" s="20">
        <v>41482.83</v>
      </c>
      <c r="L5421" s="20"/>
      <c r="M5421" s="20"/>
      <c r="N5421" s="20"/>
    </row>
    <row r="5422" spans="1:14" x14ac:dyDescent="0.2">
      <c r="A5422" s="17">
        <v>71930</v>
      </c>
      <c r="B5422" s="17"/>
      <c r="C5422" s="17"/>
      <c r="D5422" s="17"/>
      <c r="K5422" s="20">
        <v>33213.78</v>
      </c>
      <c r="L5422" s="20"/>
      <c r="M5422" s="20"/>
      <c r="N5422" s="20"/>
    </row>
    <row r="5423" spans="1:14" x14ac:dyDescent="0.2">
      <c r="A5423" s="17">
        <v>70640.899999999994</v>
      </c>
      <c r="B5423" s="17"/>
      <c r="C5423" s="17"/>
      <c r="D5423" s="17"/>
      <c r="K5423" s="20">
        <v>47838.14</v>
      </c>
      <c r="L5423" s="20"/>
      <c r="M5423" s="20"/>
      <c r="N5423" s="20"/>
    </row>
    <row r="5424" spans="1:14" x14ac:dyDescent="0.2">
      <c r="A5424" s="17">
        <v>71014.679999999993</v>
      </c>
      <c r="B5424" s="17"/>
      <c r="C5424" s="17"/>
      <c r="D5424" s="17"/>
      <c r="K5424" s="20">
        <v>52045.69</v>
      </c>
      <c r="L5424" s="20"/>
      <c r="M5424" s="20"/>
      <c r="N5424" s="20"/>
    </row>
    <row r="5425" spans="1:14" x14ac:dyDescent="0.2">
      <c r="A5425" s="17">
        <v>77749.490000000005</v>
      </c>
      <c r="B5425" s="17"/>
      <c r="C5425" s="17"/>
      <c r="D5425" s="17"/>
      <c r="K5425" s="20">
        <v>40490.949999999997</v>
      </c>
      <c r="L5425" s="20"/>
      <c r="M5425" s="20"/>
      <c r="N5425" s="20"/>
    </row>
    <row r="5426" spans="1:14" x14ac:dyDescent="0.2">
      <c r="A5426" s="17">
        <v>96495.76</v>
      </c>
      <c r="B5426" s="17"/>
      <c r="C5426" s="17"/>
      <c r="D5426" s="17"/>
      <c r="K5426" s="20">
        <v>37574.17</v>
      </c>
      <c r="L5426" s="20"/>
      <c r="M5426" s="20"/>
      <c r="N5426" s="20"/>
    </row>
    <row r="5427" spans="1:14" x14ac:dyDescent="0.2">
      <c r="A5427" s="17">
        <v>46306.99</v>
      </c>
      <c r="B5427" s="17"/>
      <c r="C5427" s="17"/>
      <c r="D5427" s="17"/>
      <c r="K5427" s="20">
        <v>38765.33</v>
      </c>
      <c r="L5427" s="20"/>
      <c r="M5427" s="20"/>
      <c r="N5427" s="20"/>
    </row>
    <row r="5428" spans="1:14" x14ac:dyDescent="0.2">
      <c r="A5428" s="17">
        <v>88313.04</v>
      </c>
      <c r="B5428" s="17"/>
      <c r="C5428" s="17"/>
      <c r="D5428" s="17"/>
      <c r="K5428" s="20">
        <v>52381.85</v>
      </c>
      <c r="L5428" s="20"/>
      <c r="M5428" s="20"/>
      <c r="N5428" s="20"/>
    </row>
    <row r="5429" spans="1:14" x14ac:dyDescent="0.2">
      <c r="A5429" s="17">
        <v>109356.6</v>
      </c>
      <c r="B5429" s="17"/>
      <c r="C5429" s="17"/>
      <c r="D5429" s="17"/>
      <c r="K5429" s="20">
        <v>52488.89</v>
      </c>
      <c r="L5429" s="20"/>
      <c r="M5429" s="20"/>
      <c r="N5429" s="20"/>
    </row>
    <row r="5430" spans="1:14" x14ac:dyDescent="0.2">
      <c r="A5430" s="17">
        <v>32870.089999999997</v>
      </c>
      <c r="B5430" s="17"/>
      <c r="C5430" s="17"/>
      <c r="D5430" s="17"/>
      <c r="K5430" s="20">
        <v>35330.65</v>
      </c>
      <c r="L5430" s="20"/>
      <c r="M5430" s="20"/>
      <c r="N5430" s="20"/>
    </row>
    <row r="5431" spans="1:14" x14ac:dyDescent="0.2">
      <c r="A5431" s="17">
        <v>83794.05</v>
      </c>
      <c r="B5431" s="17"/>
      <c r="C5431" s="17"/>
      <c r="D5431" s="17"/>
      <c r="K5431" s="20">
        <v>46181.27</v>
      </c>
      <c r="L5431" s="20"/>
      <c r="M5431" s="20"/>
      <c r="N5431" s="20"/>
    </row>
    <row r="5432" spans="1:14" x14ac:dyDescent="0.2">
      <c r="A5432" s="17">
        <v>56937.25</v>
      </c>
      <c r="B5432" s="17"/>
      <c r="C5432" s="17"/>
      <c r="D5432" s="17"/>
      <c r="K5432" s="20">
        <v>37451.71</v>
      </c>
      <c r="L5432" s="20"/>
      <c r="M5432" s="20"/>
      <c r="N5432" s="20"/>
    </row>
    <row r="5433" spans="1:14" x14ac:dyDescent="0.2">
      <c r="A5433" s="17">
        <v>32738.880000000001</v>
      </c>
      <c r="B5433" s="17"/>
      <c r="C5433" s="17"/>
      <c r="D5433" s="17"/>
      <c r="K5433" s="20">
        <v>32166.33</v>
      </c>
      <c r="L5433" s="20"/>
      <c r="M5433" s="20"/>
      <c r="N5433" s="20"/>
    </row>
    <row r="5434" spans="1:14" x14ac:dyDescent="0.2">
      <c r="A5434" s="17">
        <v>48292.78</v>
      </c>
      <c r="B5434" s="17"/>
      <c r="C5434" s="17"/>
      <c r="D5434" s="17"/>
      <c r="K5434" s="20">
        <v>35989.46</v>
      </c>
      <c r="L5434" s="20"/>
      <c r="M5434" s="20"/>
      <c r="N5434" s="20"/>
    </row>
    <row r="5435" spans="1:14" x14ac:dyDescent="0.2">
      <c r="A5435" s="17">
        <v>36118.269999999997</v>
      </c>
      <c r="B5435" s="17"/>
      <c r="C5435" s="17"/>
      <c r="D5435" s="17"/>
      <c r="K5435" s="20">
        <v>40892.800000000003</v>
      </c>
      <c r="L5435" s="20"/>
      <c r="M5435" s="20"/>
      <c r="N5435" s="20"/>
    </row>
    <row r="5436" spans="1:14" x14ac:dyDescent="0.2">
      <c r="A5436" s="17">
        <v>43898.19</v>
      </c>
      <c r="B5436" s="17"/>
      <c r="C5436" s="17"/>
      <c r="D5436" s="17"/>
      <c r="K5436" s="20">
        <v>56320.6</v>
      </c>
      <c r="L5436" s="20"/>
      <c r="M5436" s="20"/>
      <c r="N5436" s="20"/>
    </row>
    <row r="5437" spans="1:14" x14ac:dyDescent="0.2">
      <c r="A5437" s="17">
        <v>69517.27</v>
      </c>
      <c r="B5437" s="17"/>
      <c r="C5437" s="17"/>
      <c r="D5437" s="17"/>
      <c r="K5437" s="20">
        <v>37662.160000000003</v>
      </c>
      <c r="L5437" s="20"/>
      <c r="M5437" s="20"/>
      <c r="N5437" s="20"/>
    </row>
    <row r="5438" spans="1:14" x14ac:dyDescent="0.2">
      <c r="A5438" s="17">
        <v>36762.06</v>
      </c>
      <c r="B5438" s="17"/>
      <c r="C5438" s="17"/>
      <c r="D5438" s="17"/>
      <c r="K5438" s="20">
        <v>30166.68</v>
      </c>
      <c r="L5438" s="20"/>
      <c r="M5438" s="20"/>
      <c r="N5438" s="20"/>
    </row>
    <row r="5439" spans="1:14" x14ac:dyDescent="0.2">
      <c r="A5439" s="17">
        <v>132936.20000000001</v>
      </c>
      <c r="B5439" s="17"/>
      <c r="C5439" s="17"/>
      <c r="D5439" s="17"/>
      <c r="K5439" s="20">
        <v>56366.53</v>
      </c>
      <c r="L5439" s="20"/>
      <c r="M5439" s="20"/>
      <c r="N5439" s="20"/>
    </row>
    <row r="5440" spans="1:14" x14ac:dyDescent="0.2">
      <c r="A5440" s="17">
        <v>30061.56</v>
      </c>
      <c r="B5440" s="17"/>
      <c r="C5440" s="17"/>
      <c r="D5440" s="17"/>
      <c r="K5440" s="20">
        <v>40558.79</v>
      </c>
      <c r="L5440" s="20"/>
      <c r="M5440" s="20"/>
      <c r="N5440" s="20"/>
    </row>
    <row r="5441" spans="1:14" x14ac:dyDescent="0.2">
      <c r="A5441" s="17">
        <v>49063.09</v>
      </c>
      <c r="B5441" s="17"/>
      <c r="C5441" s="17"/>
      <c r="D5441" s="17"/>
      <c r="K5441" s="20">
        <v>29788.26</v>
      </c>
      <c r="L5441" s="20"/>
      <c r="M5441" s="20"/>
      <c r="N5441" s="20"/>
    </row>
    <row r="5442" spans="1:14" x14ac:dyDescent="0.2">
      <c r="A5442" s="17">
        <v>44670.09</v>
      </c>
      <c r="B5442" s="17"/>
      <c r="C5442" s="17"/>
      <c r="D5442" s="17"/>
      <c r="K5442" s="20">
        <v>35724.57</v>
      </c>
      <c r="L5442" s="20"/>
      <c r="M5442" s="20"/>
      <c r="N5442" s="20"/>
    </row>
    <row r="5443" spans="1:14" x14ac:dyDescent="0.2">
      <c r="A5443" s="17">
        <v>50712.9</v>
      </c>
      <c r="B5443" s="17"/>
      <c r="C5443" s="17"/>
      <c r="D5443" s="17"/>
      <c r="K5443" s="20">
        <v>29590.75</v>
      </c>
      <c r="L5443" s="20"/>
      <c r="M5443" s="20"/>
      <c r="N5443" s="20"/>
    </row>
    <row r="5444" spans="1:14" x14ac:dyDescent="0.2">
      <c r="A5444" s="17">
        <v>9429.0339999999997</v>
      </c>
      <c r="B5444" s="17"/>
      <c r="C5444" s="17"/>
      <c r="D5444" s="17"/>
      <c r="K5444" s="20">
        <v>64209.13</v>
      </c>
      <c r="L5444" s="20"/>
      <c r="M5444" s="20"/>
      <c r="N5444" s="20"/>
    </row>
    <row r="5445" spans="1:14" x14ac:dyDescent="0.2">
      <c r="A5445" s="17">
        <v>53056.07</v>
      </c>
      <c r="B5445" s="17"/>
      <c r="C5445" s="17"/>
      <c r="D5445" s="17"/>
      <c r="K5445" s="20">
        <v>32890.04</v>
      </c>
      <c r="L5445" s="20"/>
      <c r="M5445" s="20"/>
      <c r="N5445" s="20"/>
    </row>
    <row r="5446" spans="1:14" x14ac:dyDescent="0.2">
      <c r="A5446" s="17">
        <v>70486.929999999993</v>
      </c>
      <c r="B5446" s="17"/>
      <c r="C5446" s="17"/>
      <c r="D5446" s="17"/>
      <c r="K5446" s="20">
        <v>39681.07</v>
      </c>
      <c r="L5446" s="20"/>
      <c r="M5446" s="20"/>
      <c r="N5446" s="20"/>
    </row>
    <row r="5447" spans="1:14" x14ac:dyDescent="0.2">
      <c r="A5447" s="17">
        <v>34628.269999999997</v>
      </c>
      <c r="B5447" s="17"/>
      <c r="C5447" s="17"/>
      <c r="D5447" s="17"/>
      <c r="K5447" s="20">
        <v>36772.07</v>
      </c>
      <c r="L5447" s="20"/>
      <c r="M5447" s="20"/>
      <c r="N5447" s="20"/>
    </row>
    <row r="5448" spans="1:14" x14ac:dyDescent="0.2">
      <c r="A5448" s="17">
        <v>54521.67</v>
      </c>
      <c r="B5448" s="17"/>
      <c r="C5448" s="17"/>
      <c r="D5448" s="17"/>
      <c r="K5448" s="20">
        <v>28637.07</v>
      </c>
      <c r="L5448" s="20"/>
      <c r="M5448" s="20"/>
      <c r="N5448" s="20"/>
    </row>
    <row r="5449" spans="1:14" x14ac:dyDescent="0.2">
      <c r="A5449" s="17">
        <v>40509.699999999997</v>
      </c>
      <c r="B5449" s="17"/>
      <c r="C5449" s="17"/>
      <c r="D5449" s="17"/>
      <c r="K5449" s="20">
        <v>24591.05</v>
      </c>
      <c r="L5449" s="20"/>
      <c r="M5449" s="20"/>
      <c r="N5449" s="20"/>
    </row>
    <row r="5450" spans="1:14" x14ac:dyDescent="0.2">
      <c r="A5450" s="17">
        <v>70546.17</v>
      </c>
      <c r="B5450" s="17"/>
      <c r="C5450" s="17"/>
      <c r="D5450" s="17"/>
      <c r="K5450" s="20">
        <v>51469.8</v>
      </c>
      <c r="L5450" s="20"/>
      <c r="M5450" s="20"/>
      <c r="N5450" s="20"/>
    </row>
    <row r="5451" spans="1:14" x14ac:dyDescent="0.2">
      <c r="A5451" s="17">
        <v>54011.55</v>
      </c>
      <c r="B5451" s="17"/>
      <c r="C5451" s="17"/>
      <c r="D5451" s="17"/>
      <c r="K5451" s="20">
        <v>34345.61</v>
      </c>
      <c r="L5451" s="20"/>
      <c r="M5451" s="20"/>
      <c r="N5451" s="20"/>
    </row>
    <row r="5452" spans="1:14" x14ac:dyDescent="0.2">
      <c r="A5452" s="17">
        <v>94717.25</v>
      </c>
      <c r="B5452" s="17"/>
      <c r="C5452" s="17"/>
      <c r="D5452" s="17"/>
      <c r="K5452" s="20">
        <v>32004.35</v>
      </c>
      <c r="L5452" s="20"/>
      <c r="M5452" s="20"/>
      <c r="N5452" s="20"/>
    </row>
    <row r="5453" spans="1:14" x14ac:dyDescent="0.2">
      <c r="A5453" s="17">
        <v>82950.98</v>
      </c>
      <c r="B5453" s="17"/>
      <c r="C5453" s="17"/>
      <c r="D5453" s="17"/>
      <c r="K5453" s="20">
        <v>26446.19</v>
      </c>
      <c r="L5453" s="20"/>
      <c r="M5453" s="20"/>
      <c r="N5453" s="20"/>
    </row>
    <row r="5454" spans="1:14" x14ac:dyDescent="0.2">
      <c r="A5454" s="17">
        <v>53017.46</v>
      </c>
      <c r="B5454" s="17"/>
      <c r="C5454" s="17"/>
      <c r="D5454" s="17"/>
      <c r="K5454" s="20">
        <v>36905.07</v>
      </c>
      <c r="L5454" s="20"/>
      <c r="M5454" s="20"/>
      <c r="N5454" s="20"/>
    </row>
    <row r="5455" spans="1:14" x14ac:dyDescent="0.2">
      <c r="A5455" s="17">
        <v>33846.35</v>
      </c>
      <c r="B5455" s="17"/>
      <c r="C5455" s="17"/>
      <c r="D5455" s="17"/>
      <c r="K5455" s="20">
        <v>23751.88</v>
      </c>
      <c r="L5455" s="20"/>
      <c r="M5455" s="20"/>
      <c r="N5455" s="20"/>
    </row>
    <row r="5456" spans="1:14" x14ac:dyDescent="0.2">
      <c r="A5456" s="17">
        <v>89740.62</v>
      </c>
      <c r="B5456" s="17"/>
      <c r="C5456" s="17"/>
      <c r="D5456" s="17"/>
      <c r="K5456" s="20">
        <v>52330.080000000002</v>
      </c>
      <c r="L5456" s="20"/>
      <c r="M5456" s="20"/>
      <c r="N5456" s="20"/>
    </row>
    <row r="5457" spans="1:14" x14ac:dyDescent="0.2">
      <c r="A5457" s="17">
        <v>37645.97</v>
      </c>
      <c r="B5457" s="17"/>
      <c r="C5457" s="17"/>
      <c r="D5457" s="17"/>
      <c r="K5457" s="20">
        <v>35158.29</v>
      </c>
      <c r="L5457" s="20"/>
      <c r="M5457" s="20"/>
      <c r="N5457" s="20"/>
    </row>
    <row r="5458" spans="1:14" x14ac:dyDescent="0.2">
      <c r="A5458" s="17">
        <v>54510.3</v>
      </c>
      <c r="B5458" s="17"/>
      <c r="C5458" s="17"/>
      <c r="D5458" s="17"/>
      <c r="K5458" s="20">
        <v>62099.03</v>
      </c>
      <c r="L5458" s="20"/>
      <c r="M5458" s="20"/>
      <c r="N5458" s="20"/>
    </row>
    <row r="5459" spans="1:14" x14ac:dyDescent="0.2">
      <c r="A5459" s="17">
        <v>80842.679999999993</v>
      </c>
      <c r="B5459" s="17"/>
      <c r="C5459" s="17"/>
      <c r="D5459" s="17"/>
      <c r="K5459" s="20">
        <v>35602.81</v>
      </c>
      <c r="L5459" s="20"/>
      <c r="M5459" s="20"/>
      <c r="N5459" s="20"/>
    </row>
    <row r="5460" spans="1:14" x14ac:dyDescent="0.2">
      <c r="A5460" s="17">
        <v>67498.820000000007</v>
      </c>
      <c r="B5460" s="17"/>
      <c r="C5460" s="17"/>
      <c r="D5460" s="17"/>
      <c r="K5460" s="20">
        <v>28289.72</v>
      </c>
      <c r="L5460" s="20"/>
      <c r="M5460" s="20"/>
      <c r="N5460" s="20"/>
    </row>
    <row r="5461" spans="1:14" x14ac:dyDescent="0.2">
      <c r="A5461" s="17">
        <v>4935.1049999999996</v>
      </c>
      <c r="B5461" s="17"/>
      <c r="C5461" s="17"/>
      <c r="D5461" s="17"/>
      <c r="K5461" s="20">
        <v>37228.199999999997</v>
      </c>
      <c r="L5461" s="20"/>
      <c r="M5461" s="20"/>
      <c r="N5461" s="20"/>
    </row>
    <row r="5462" spans="1:14" x14ac:dyDescent="0.2">
      <c r="A5462" s="17">
        <v>96717.59</v>
      </c>
      <c r="B5462" s="17"/>
      <c r="C5462" s="17"/>
      <c r="D5462" s="17"/>
      <c r="K5462" s="20">
        <v>44267.55</v>
      </c>
      <c r="L5462" s="20"/>
      <c r="M5462" s="20"/>
      <c r="N5462" s="20"/>
    </row>
    <row r="5463" spans="1:14" x14ac:dyDescent="0.2">
      <c r="A5463" s="17">
        <v>55035.81</v>
      </c>
      <c r="B5463" s="17"/>
      <c r="C5463" s="17"/>
      <c r="D5463" s="17"/>
      <c r="K5463" s="20">
        <v>25625.040000000001</v>
      </c>
      <c r="L5463" s="20"/>
      <c r="M5463" s="20"/>
      <c r="N5463" s="20"/>
    </row>
    <row r="5464" spans="1:14" x14ac:dyDescent="0.2">
      <c r="A5464" s="17">
        <v>35162</v>
      </c>
      <c r="B5464" s="17"/>
      <c r="C5464" s="17"/>
      <c r="D5464" s="17"/>
      <c r="K5464" s="20">
        <v>41268.080000000002</v>
      </c>
      <c r="L5464" s="20"/>
      <c r="M5464" s="20"/>
      <c r="N5464" s="20"/>
    </row>
    <row r="5465" spans="1:14" x14ac:dyDescent="0.2">
      <c r="A5465" s="17">
        <v>46416.74</v>
      </c>
      <c r="B5465" s="17"/>
      <c r="C5465" s="17"/>
      <c r="D5465" s="17"/>
      <c r="K5465" s="20">
        <v>46546.720000000001</v>
      </c>
      <c r="L5465" s="20"/>
      <c r="M5465" s="20"/>
      <c r="N5465" s="20"/>
    </row>
    <row r="5466" spans="1:14" x14ac:dyDescent="0.2">
      <c r="A5466" s="17">
        <v>68738.039999999994</v>
      </c>
      <c r="B5466" s="17"/>
      <c r="C5466" s="17"/>
      <c r="D5466" s="17"/>
      <c r="K5466" s="20">
        <v>45307.65</v>
      </c>
      <c r="L5466" s="20"/>
      <c r="M5466" s="20"/>
      <c r="N5466" s="20"/>
    </row>
    <row r="5467" spans="1:14" x14ac:dyDescent="0.2">
      <c r="A5467" s="17">
        <v>67493.17</v>
      </c>
      <c r="B5467" s="17"/>
      <c r="C5467" s="17"/>
      <c r="D5467" s="17"/>
      <c r="K5467" s="20">
        <v>28844.63</v>
      </c>
      <c r="L5467" s="20"/>
      <c r="M5467" s="20"/>
      <c r="N5467" s="20"/>
    </row>
    <row r="5468" spans="1:14" x14ac:dyDescent="0.2">
      <c r="A5468" s="17">
        <v>93625.64</v>
      </c>
      <c r="B5468" s="17"/>
      <c r="C5468" s="17"/>
      <c r="D5468" s="17"/>
      <c r="K5468" s="20">
        <v>47136.85</v>
      </c>
      <c r="L5468" s="20"/>
      <c r="M5468" s="20"/>
      <c r="N5468" s="20"/>
    </row>
    <row r="5469" spans="1:14" x14ac:dyDescent="0.2">
      <c r="A5469" s="17">
        <v>80771.73</v>
      </c>
      <c r="B5469" s="17"/>
      <c r="C5469" s="17"/>
      <c r="D5469" s="17"/>
      <c r="K5469" s="20">
        <v>35133.54</v>
      </c>
      <c r="L5469" s="20"/>
      <c r="M5469" s="20"/>
      <c r="N5469" s="20"/>
    </row>
    <row r="5470" spans="1:14" x14ac:dyDescent="0.2">
      <c r="A5470" s="17">
        <v>49827.16</v>
      </c>
      <c r="B5470" s="17"/>
      <c r="C5470" s="17"/>
      <c r="D5470" s="17"/>
      <c r="K5470" s="20">
        <v>30972.42</v>
      </c>
      <c r="L5470" s="20"/>
      <c r="M5470" s="20"/>
      <c r="N5470" s="20"/>
    </row>
    <row r="5471" spans="1:14" x14ac:dyDescent="0.2">
      <c r="A5471" s="17">
        <v>51148.32</v>
      </c>
      <c r="B5471" s="17"/>
      <c r="C5471" s="17"/>
      <c r="D5471" s="17"/>
      <c r="K5471" s="20">
        <v>29095.68</v>
      </c>
      <c r="L5471" s="20"/>
      <c r="M5471" s="20"/>
      <c r="N5471" s="20"/>
    </row>
    <row r="5472" spans="1:14" x14ac:dyDescent="0.2">
      <c r="A5472" s="17">
        <v>69913.3</v>
      </c>
      <c r="B5472" s="17"/>
      <c r="C5472" s="17"/>
      <c r="D5472" s="17"/>
      <c r="K5472" s="20">
        <v>35366.19</v>
      </c>
      <c r="L5472" s="20"/>
      <c r="M5472" s="20"/>
      <c r="N5472" s="20"/>
    </row>
    <row r="5473" spans="1:14" x14ac:dyDescent="0.2">
      <c r="A5473" s="17">
        <v>91024.43</v>
      </c>
      <c r="B5473" s="17"/>
      <c r="C5473" s="17"/>
      <c r="D5473" s="17"/>
      <c r="K5473" s="20">
        <v>35064.959999999999</v>
      </c>
      <c r="L5473" s="20"/>
      <c r="M5473" s="20"/>
      <c r="N5473" s="20"/>
    </row>
    <row r="5474" spans="1:14" x14ac:dyDescent="0.2">
      <c r="A5474" s="17">
        <v>60285.99</v>
      </c>
      <c r="B5474" s="17"/>
      <c r="C5474" s="17"/>
      <c r="D5474" s="17"/>
      <c r="K5474" s="20">
        <v>34225.839999999997</v>
      </c>
      <c r="L5474" s="20"/>
      <c r="M5474" s="20"/>
      <c r="N5474" s="20"/>
    </row>
    <row r="5475" spans="1:14" x14ac:dyDescent="0.2">
      <c r="A5475" s="17">
        <v>65775.210000000006</v>
      </c>
      <c r="B5475" s="17"/>
      <c r="C5475" s="17"/>
      <c r="D5475" s="17"/>
      <c r="K5475" s="20">
        <v>40282.26</v>
      </c>
      <c r="L5475" s="20"/>
      <c r="M5475" s="20"/>
      <c r="N5475" s="20"/>
    </row>
    <row r="5476" spans="1:14" x14ac:dyDescent="0.2">
      <c r="A5476" s="17">
        <v>9091.4860000000008</v>
      </c>
      <c r="B5476" s="17"/>
      <c r="C5476" s="17"/>
      <c r="D5476" s="17"/>
      <c r="K5476" s="20">
        <v>9842.6720000000005</v>
      </c>
      <c r="L5476" s="20"/>
      <c r="M5476" s="20"/>
      <c r="N5476" s="20"/>
    </row>
    <row r="5477" spans="1:14" x14ac:dyDescent="0.2">
      <c r="A5477" s="17">
        <v>54397.61</v>
      </c>
      <c r="B5477" s="17"/>
      <c r="C5477" s="17"/>
      <c r="D5477" s="17"/>
      <c r="K5477" s="20">
        <v>28830.01</v>
      </c>
      <c r="L5477" s="20"/>
      <c r="M5477" s="20"/>
      <c r="N5477" s="20"/>
    </row>
    <row r="5478" spans="1:14" x14ac:dyDescent="0.2">
      <c r="A5478" s="17">
        <v>91676.38</v>
      </c>
      <c r="B5478" s="17"/>
      <c r="C5478" s="17"/>
      <c r="D5478" s="17"/>
      <c r="K5478" s="20">
        <v>28334.35</v>
      </c>
      <c r="L5478" s="20"/>
      <c r="M5478" s="20"/>
      <c r="N5478" s="20"/>
    </row>
    <row r="5479" spans="1:14" x14ac:dyDescent="0.2">
      <c r="A5479" s="17">
        <v>62464.62</v>
      </c>
      <c r="B5479" s="17"/>
      <c r="C5479" s="17"/>
      <c r="D5479" s="17"/>
      <c r="K5479" s="20">
        <v>27192.84</v>
      </c>
      <c r="L5479" s="20"/>
      <c r="M5479" s="20"/>
      <c r="N5479" s="20"/>
    </row>
    <row r="5480" spans="1:14" x14ac:dyDescent="0.2">
      <c r="A5480" s="17">
        <v>67395.820000000007</v>
      </c>
      <c r="B5480" s="17"/>
      <c r="C5480" s="17"/>
      <c r="D5480" s="17"/>
      <c r="K5480" s="20">
        <v>48165.81</v>
      </c>
      <c r="L5480" s="20"/>
      <c r="M5480" s="20"/>
      <c r="N5480" s="20"/>
    </row>
    <row r="5481" spans="1:14" x14ac:dyDescent="0.2">
      <c r="A5481" s="17">
        <v>59503.87</v>
      </c>
      <c r="B5481" s="17"/>
      <c r="C5481" s="17"/>
      <c r="D5481" s="17"/>
      <c r="K5481" s="20">
        <v>37313.269999999997</v>
      </c>
      <c r="L5481" s="20"/>
      <c r="M5481" s="20"/>
      <c r="N5481" s="20"/>
    </row>
    <row r="5482" spans="1:14" x14ac:dyDescent="0.2">
      <c r="A5482" s="17">
        <v>63287.37</v>
      </c>
      <c r="B5482" s="17"/>
      <c r="C5482" s="17"/>
      <c r="D5482" s="17"/>
      <c r="K5482" s="20">
        <v>37325.589999999997</v>
      </c>
      <c r="L5482" s="20"/>
      <c r="M5482" s="20"/>
      <c r="N5482" s="20"/>
    </row>
    <row r="5483" spans="1:14" x14ac:dyDescent="0.2">
      <c r="A5483" s="17">
        <v>48108.45</v>
      </c>
      <c r="B5483" s="17"/>
      <c r="C5483" s="17"/>
      <c r="D5483" s="17"/>
      <c r="K5483" s="20">
        <v>34340.910000000003</v>
      </c>
      <c r="L5483" s="20"/>
      <c r="M5483" s="20"/>
      <c r="N5483" s="20"/>
    </row>
    <row r="5484" spans="1:14" x14ac:dyDescent="0.2">
      <c r="A5484" s="17">
        <v>52916.04</v>
      </c>
      <c r="B5484" s="17"/>
      <c r="C5484" s="17"/>
      <c r="D5484" s="17"/>
      <c r="K5484" s="20">
        <v>39947.629999999997</v>
      </c>
      <c r="L5484" s="20"/>
      <c r="M5484" s="20"/>
      <c r="N5484" s="20"/>
    </row>
    <row r="5485" spans="1:14" x14ac:dyDescent="0.2">
      <c r="A5485" s="17">
        <v>31789.88</v>
      </c>
      <c r="B5485" s="17"/>
      <c r="C5485" s="17"/>
      <c r="D5485" s="17"/>
      <c r="K5485" s="20">
        <v>30839.79</v>
      </c>
      <c r="L5485" s="20"/>
      <c r="M5485" s="20"/>
      <c r="N5485" s="20"/>
    </row>
    <row r="5486" spans="1:14" x14ac:dyDescent="0.2">
      <c r="A5486" s="17">
        <v>33358.660000000003</v>
      </c>
      <c r="B5486" s="17"/>
      <c r="C5486" s="17"/>
      <c r="D5486" s="17"/>
      <c r="K5486" s="20">
        <v>40117.550000000003</v>
      </c>
      <c r="L5486" s="20"/>
      <c r="M5486" s="20"/>
      <c r="N5486" s="20"/>
    </row>
    <row r="5487" spans="1:14" x14ac:dyDescent="0.2">
      <c r="A5487" s="17">
        <v>81234.17</v>
      </c>
      <c r="B5487" s="17"/>
      <c r="C5487" s="17"/>
      <c r="D5487" s="17"/>
      <c r="K5487" s="20">
        <v>26496.23</v>
      </c>
      <c r="L5487" s="20"/>
      <c r="M5487" s="20"/>
      <c r="N5487" s="20"/>
    </row>
    <row r="5488" spans="1:14" x14ac:dyDescent="0.2">
      <c r="A5488" s="17">
        <v>57152.08</v>
      </c>
      <c r="B5488" s="17"/>
      <c r="C5488" s="17"/>
      <c r="D5488" s="17"/>
      <c r="K5488" s="20">
        <v>33088.65</v>
      </c>
      <c r="L5488" s="20"/>
      <c r="M5488" s="20"/>
      <c r="N5488" s="20"/>
    </row>
    <row r="5489" spans="1:14" x14ac:dyDescent="0.2">
      <c r="A5489" s="17">
        <v>38396.15</v>
      </c>
      <c r="B5489" s="17"/>
      <c r="C5489" s="17"/>
      <c r="D5489" s="17"/>
      <c r="K5489" s="20">
        <v>41015.68</v>
      </c>
      <c r="L5489" s="20"/>
      <c r="M5489" s="20"/>
      <c r="N5489" s="20"/>
    </row>
    <row r="5490" spans="1:14" x14ac:dyDescent="0.2">
      <c r="A5490" s="17">
        <v>58841.64</v>
      </c>
      <c r="B5490" s="17"/>
      <c r="C5490" s="17"/>
      <c r="D5490" s="17"/>
      <c r="K5490" s="20">
        <v>31114.68</v>
      </c>
      <c r="L5490" s="20"/>
      <c r="M5490" s="20"/>
      <c r="N5490" s="20"/>
    </row>
    <row r="5491" spans="1:14" x14ac:dyDescent="0.2">
      <c r="A5491" s="17">
        <v>29218.57</v>
      </c>
      <c r="B5491" s="17"/>
      <c r="C5491" s="17"/>
      <c r="D5491" s="17"/>
      <c r="K5491" s="20">
        <v>32991.39</v>
      </c>
      <c r="L5491" s="20"/>
      <c r="M5491" s="20"/>
      <c r="N5491" s="20"/>
    </row>
    <row r="5492" spans="1:14" x14ac:dyDescent="0.2">
      <c r="A5492" s="17">
        <v>42160.85</v>
      </c>
      <c r="B5492" s="17"/>
      <c r="C5492" s="17"/>
      <c r="D5492" s="17"/>
      <c r="K5492" s="20">
        <v>29465.84</v>
      </c>
      <c r="L5492" s="20"/>
      <c r="M5492" s="20"/>
      <c r="N5492" s="20"/>
    </row>
    <row r="5493" spans="1:14" x14ac:dyDescent="0.2">
      <c r="A5493" s="17">
        <v>68769.53</v>
      </c>
      <c r="B5493" s="17"/>
      <c r="C5493" s="17"/>
      <c r="D5493" s="17"/>
      <c r="K5493" s="20">
        <v>37211.39</v>
      </c>
      <c r="L5493" s="20"/>
      <c r="M5493" s="20"/>
      <c r="N5493" s="20"/>
    </row>
    <row r="5494" spans="1:14" x14ac:dyDescent="0.2">
      <c r="A5494" s="17">
        <v>80908.639999999999</v>
      </c>
      <c r="B5494" s="17"/>
      <c r="C5494" s="17"/>
      <c r="D5494" s="17"/>
      <c r="K5494" s="20">
        <v>30792.69</v>
      </c>
      <c r="L5494" s="20"/>
      <c r="M5494" s="20"/>
      <c r="N5494" s="20"/>
    </row>
    <row r="5495" spans="1:14" x14ac:dyDescent="0.2">
      <c r="A5495" s="17">
        <v>55464.89</v>
      </c>
      <c r="B5495" s="17"/>
      <c r="C5495" s="17"/>
      <c r="D5495" s="17"/>
      <c r="K5495" s="20">
        <v>37752.47</v>
      </c>
      <c r="L5495" s="20"/>
      <c r="M5495" s="20"/>
      <c r="N5495" s="20"/>
    </row>
    <row r="5496" spans="1:14" x14ac:dyDescent="0.2">
      <c r="A5496" s="17">
        <v>76183.66</v>
      </c>
      <c r="B5496" s="17"/>
      <c r="C5496" s="17"/>
      <c r="D5496" s="17"/>
      <c r="K5496" s="20">
        <v>35869.14</v>
      </c>
      <c r="L5496" s="20"/>
      <c r="M5496" s="20"/>
      <c r="N5496" s="20"/>
    </row>
    <row r="5497" spans="1:14" x14ac:dyDescent="0.2">
      <c r="A5497" s="17">
        <v>104856.6</v>
      </c>
      <c r="B5497" s="17"/>
      <c r="C5497" s="17"/>
      <c r="D5497" s="17"/>
      <c r="K5497" s="20">
        <v>34384.35</v>
      </c>
      <c r="L5497" s="20"/>
      <c r="M5497" s="20"/>
      <c r="N5497" s="20"/>
    </row>
    <row r="5498" spans="1:14" x14ac:dyDescent="0.2">
      <c r="A5498" s="17">
        <v>63123.9</v>
      </c>
      <c r="B5498" s="17"/>
      <c r="C5498" s="17"/>
      <c r="D5498" s="17"/>
      <c r="K5498" s="20">
        <v>40752.1</v>
      </c>
      <c r="L5498" s="20"/>
      <c r="M5498" s="20"/>
      <c r="N5498" s="20"/>
    </row>
    <row r="5499" spans="1:14" x14ac:dyDescent="0.2">
      <c r="A5499" s="17">
        <v>55581.22</v>
      </c>
      <c r="B5499" s="17"/>
      <c r="C5499" s="17"/>
      <c r="D5499" s="17"/>
      <c r="K5499" s="20">
        <v>45459.59</v>
      </c>
      <c r="L5499" s="20"/>
      <c r="M5499" s="20"/>
      <c r="N5499" s="20"/>
    </row>
    <row r="5500" spans="1:14" x14ac:dyDescent="0.2">
      <c r="A5500" s="17">
        <v>48523.45</v>
      </c>
      <c r="B5500" s="17"/>
      <c r="C5500" s="17"/>
      <c r="D5500" s="17"/>
      <c r="K5500" s="20">
        <v>47594.17</v>
      </c>
      <c r="L5500" s="20"/>
      <c r="M5500" s="20"/>
      <c r="N5500" s="20"/>
    </row>
    <row r="5501" spans="1:14" x14ac:dyDescent="0.2">
      <c r="A5501" s="17">
        <v>80702.960000000006</v>
      </c>
      <c r="B5501" s="17"/>
      <c r="C5501" s="17"/>
      <c r="D5501" s="17"/>
      <c r="K5501" s="20">
        <v>46493.36</v>
      </c>
      <c r="L5501" s="20"/>
      <c r="M5501" s="20"/>
      <c r="N5501" s="20"/>
    </row>
    <row r="5502" spans="1:14" x14ac:dyDescent="0.2">
      <c r="A5502" s="17">
        <v>76446.509999999995</v>
      </c>
      <c r="B5502" s="17"/>
      <c r="C5502" s="17"/>
      <c r="D5502" s="17"/>
      <c r="K5502" s="20">
        <v>61808.38</v>
      </c>
      <c r="L5502" s="20"/>
      <c r="M5502" s="20"/>
      <c r="N5502" s="20"/>
    </row>
    <row r="5503" spans="1:14" x14ac:dyDescent="0.2">
      <c r="A5503" s="17">
        <v>76533.179999999993</v>
      </c>
      <c r="B5503" s="17"/>
      <c r="C5503" s="17"/>
      <c r="D5503" s="17"/>
      <c r="K5503" s="20">
        <v>33137.370000000003</v>
      </c>
      <c r="L5503" s="20"/>
      <c r="M5503" s="20"/>
      <c r="N5503" s="20"/>
    </row>
    <row r="5504" spans="1:14" x14ac:dyDescent="0.2">
      <c r="A5504" s="17">
        <v>61956.83</v>
      </c>
      <c r="B5504" s="17"/>
      <c r="C5504" s="17"/>
      <c r="D5504" s="17"/>
      <c r="K5504" s="20">
        <v>46270.21</v>
      </c>
      <c r="L5504" s="20"/>
      <c r="M5504" s="20"/>
      <c r="N5504" s="20"/>
    </row>
    <row r="5505" spans="1:14" x14ac:dyDescent="0.2">
      <c r="A5505" s="17">
        <v>57927.88</v>
      </c>
      <c r="B5505" s="17"/>
      <c r="C5505" s="17"/>
      <c r="D5505" s="17"/>
      <c r="K5505" s="20">
        <v>33250.839999999997</v>
      </c>
      <c r="L5505" s="20"/>
      <c r="M5505" s="20"/>
      <c r="N5505" s="20"/>
    </row>
    <row r="5506" spans="1:14" x14ac:dyDescent="0.2">
      <c r="A5506" s="17">
        <v>42916</v>
      </c>
      <c r="B5506" s="17"/>
      <c r="C5506" s="17"/>
      <c r="D5506" s="17"/>
      <c r="K5506" s="20">
        <v>26595.200000000001</v>
      </c>
      <c r="L5506" s="20"/>
      <c r="M5506" s="20"/>
      <c r="N5506" s="20"/>
    </row>
    <row r="5507" spans="1:14" x14ac:dyDescent="0.2">
      <c r="A5507" s="17">
        <v>68521</v>
      </c>
      <c r="B5507" s="17"/>
      <c r="C5507" s="17"/>
      <c r="D5507" s="17"/>
      <c r="K5507" s="20">
        <v>49213</v>
      </c>
      <c r="L5507" s="20"/>
      <c r="M5507" s="20"/>
      <c r="N5507" s="20"/>
    </row>
    <row r="5508" spans="1:14" x14ac:dyDescent="0.2">
      <c r="A5508" s="17">
        <v>39464.199999999997</v>
      </c>
      <c r="B5508" s="17"/>
      <c r="C5508" s="17"/>
      <c r="D5508" s="17"/>
      <c r="K5508" s="20">
        <v>38872.54</v>
      </c>
      <c r="L5508" s="20"/>
      <c r="M5508" s="20"/>
      <c r="N5508" s="20"/>
    </row>
    <row r="5509" spans="1:14" x14ac:dyDescent="0.2">
      <c r="A5509" s="17">
        <v>67523.16</v>
      </c>
      <c r="B5509" s="17"/>
      <c r="C5509" s="17"/>
      <c r="D5509" s="17"/>
      <c r="K5509" s="20">
        <v>33813.449999999997</v>
      </c>
      <c r="L5509" s="20"/>
      <c r="M5509" s="20"/>
      <c r="N5509" s="20"/>
    </row>
    <row r="5510" spans="1:14" x14ac:dyDescent="0.2">
      <c r="A5510" s="17">
        <v>86503.42</v>
      </c>
      <c r="B5510" s="17"/>
      <c r="C5510" s="17"/>
      <c r="D5510" s="17"/>
      <c r="K5510" s="20">
        <v>27914.75</v>
      </c>
      <c r="L5510" s="20"/>
      <c r="M5510" s="20"/>
      <c r="N5510" s="20"/>
    </row>
    <row r="5511" spans="1:14" x14ac:dyDescent="0.2">
      <c r="A5511" s="17">
        <v>56251.14</v>
      </c>
      <c r="B5511" s="17"/>
      <c r="C5511" s="17"/>
      <c r="D5511" s="17"/>
      <c r="K5511" s="20">
        <v>30861.83</v>
      </c>
      <c r="L5511" s="20"/>
      <c r="M5511" s="20"/>
      <c r="N5511" s="20"/>
    </row>
    <row r="5512" spans="1:14" x14ac:dyDescent="0.2">
      <c r="A5512" s="17">
        <v>42210.720000000001</v>
      </c>
      <c r="B5512" s="17"/>
      <c r="C5512" s="17"/>
      <c r="D5512" s="17"/>
      <c r="K5512" s="20">
        <v>40472.82</v>
      </c>
      <c r="L5512" s="20"/>
      <c r="M5512" s="20"/>
      <c r="N5512" s="20"/>
    </row>
    <row r="5513" spans="1:14" x14ac:dyDescent="0.2">
      <c r="A5513" s="17">
        <v>55372.11</v>
      </c>
      <c r="B5513" s="17"/>
      <c r="C5513" s="17"/>
      <c r="D5513" s="17"/>
      <c r="K5513" s="20">
        <v>40916.74</v>
      </c>
      <c r="L5513" s="20"/>
      <c r="M5513" s="20"/>
      <c r="N5513" s="20"/>
    </row>
    <row r="5514" spans="1:14" x14ac:dyDescent="0.2">
      <c r="A5514" s="17">
        <v>73526.87</v>
      </c>
      <c r="B5514" s="17"/>
      <c r="C5514" s="17"/>
      <c r="D5514" s="17"/>
      <c r="K5514" s="20">
        <v>26879.67</v>
      </c>
      <c r="L5514" s="20"/>
      <c r="M5514" s="20"/>
      <c r="N5514" s="20"/>
    </row>
    <row r="5515" spans="1:14" x14ac:dyDescent="0.2">
      <c r="A5515" s="17">
        <v>45520.02</v>
      </c>
      <c r="B5515" s="17"/>
      <c r="C5515" s="17"/>
      <c r="D5515" s="17"/>
      <c r="K5515" s="20">
        <v>29551.99</v>
      </c>
      <c r="L5515" s="20"/>
      <c r="M5515" s="20"/>
      <c r="N5515" s="20"/>
    </row>
    <row r="5516" spans="1:14" x14ac:dyDescent="0.2">
      <c r="A5516" s="17">
        <v>70635.539999999994</v>
      </c>
      <c r="B5516" s="17"/>
      <c r="C5516" s="17"/>
      <c r="D5516" s="17"/>
      <c r="K5516" s="20">
        <v>44363.63</v>
      </c>
      <c r="L5516" s="20"/>
      <c r="M5516" s="20"/>
      <c r="N5516" s="20"/>
    </row>
    <row r="5517" spans="1:14" x14ac:dyDescent="0.2">
      <c r="A5517" s="17">
        <v>51071.13</v>
      </c>
      <c r="B5517" s="17"/>
      <c r="C5517" s="17"/>
      <c r="D5517" s="17"/>
      <c r="K5517" s="20">
        <v>33927</v>
      </c>
      <c r="L5517" s="20"/>
      <c r="M5517" s="20"/>
      <c r="N5517" s="20"/>
    </row>
    <row r="5518" spans="1:14" x14ac:dyDescent="0.2">
      <c r="A5518" s="17">
        <v>187953.8</v>
      </c>
      <c r="B5518" s="17"/>
      <c r="C5518" s="17"/>
      <c r="D5518" s="17"/>
      <c r="K5518" s="20">
        <v>32427.439999999999</v>
      </c>
      <c r="L5518" s="20"/>
      <c r="M5518" s="20"/>
      <c r="N5518" s="20"/>
    </row>
    <row r="5519" spans="1:14" x14ac:dyDescent="0.2">
      <c r="A5519" s="17">
        <v>103594.5</v>
      </c>
      <c r="B5519" s="17"/>
      <c r="C5519" s="17"/>
      <c r="D5519" s="17"/>
      <c r="K5519" s="20">
        <v>134162.70000000001</v>
      </c>
      <c r="L5519" s="20"/>
      <c r="M5519" s="20"/>
      <c r="N5519" s="20"/>
    </row>
    <row r="5520" spans="1:14" x14ac:dyDescent="0.2">
      <c r="A5520" s="17">
        <v>28776.32</v>
      </c>
      <c r="B5520" s="17"/>
      <c r="C5520" s="17"/>
      <c r="D5520" s="17"/>
      <c r="K5520" s="20">
        <v>49534.44</v>
      </c>
      <c r="L5520" s="20"/>
      <c r="M5520" s="20"/>
      <c r="N5520" s="20"/>
    </row>
    <row r="5521" spans="1:14" x14ac:dyDescent="0.2">
      <c r="A5521" s="17">
        <v>62452.13</v>
      </c>
      <c r="B5521" s="17"/>
      <c r="C5521" s="17"/>
      <c r="D5521" s="17"/>
      <c r="K5521" s="20">
        <v>52575.55</v>
      </c>
      <c r="L5521" s="20"/>
      <c r="M5521" s="20"/>
      <c r="N5521" s="20"/>
    </row>
    <row r="5522" spans="1:14" x14ac:dyDescent="0.2">
      <c r="A5522" s="17">
        <v>58529.4</v>
      </c>
      <c r="B5522" s="17"/>
      <c r="C5522" s="17"/>
      <c r="D5522" s="17"/>
      <c r="K5522" s="20">
        <v>25290.68</v>
      </c>
      <c r="L5522" s="20"/>
      <c r="M5522" s="20"/>
      <c r="N5522" s="20"/>
    </row>
    <row r="5523" spans="1:14" x14ac:dyDescent="0.2">
      <c r="A5523" s="17">
        <v>79976.47</v>
      </c>
      <c r="B5523" s="17"/>
      <c r="C5523" s="17"/>
      <c r="D5523" s="17"/>
      <c r="K5523" s="20">
        <v>35848.269999999997</v>
      </c>
      <c r="L5523" s="20"/>
      <c r="M5523" s="20"/>
      <c r="N5523" s="20"/>
    </row>
    <row r="5524" spans="1:14" x14ac:dyDescent="0.2">
      <c r="A5524" s="17">
        <v>56570.89</v>
      </c>
      <c r="B5524" s="17"/>
      <c r="C5524" s="17"/>
      <c r="D5524" s="17"/>
      <c r="K5524" s="20">
        <v>49675.05</v>
      </c>
      <c r="L5524" s="20"/>
      <c r="M5524" s="20"/>
      <c r="N5524" s="20"/>
    </row>
    <row r="5525" spans="1:14" x14ac:dyDescent="0.2">
      <c r="A5525" s="17">
        <v>40443.79</v>
      </c>
      <c r="B5525" s="17"/>
      <c r="C5525" s="17"/>
      <c r="D5525" s="17"/>
      <c r="K5525" s="20">
        <v>22748.84</v>
      </c>
      <c r="L5525" s="20"/>
      <c r="M5525" s="20"/>
      <c r="N5525" s="20"/>
    </row>
    <row r="5526" spans="1:14" x14ac:dyDescent="0.2">
      <c r="A5526" s="17">
        <v>47698.13</v>
      </c>
      <c r="B5526" s="17"/>
      <c r="C5526" s="17"/>
      <c r="D5526" s="17"/>
      <c r="K5526" s="20">
        <v>48126.83</v>
      </c>
      <c r="L5526" s="20"/>
      <c r="M5526" s="20"/>
      <c r="N5526" s="20"/>
    </row>
    <row r="5527" spans="1:14" x14ac:dyDescent="0.2">
      <c r="A5527" s="17">
        <v>53751.7</v>
      </c>
      <c r="B5527" s="17"/>
      <c r="C5527" s="17"/>
      <c r="D5527" s="17"/>
      <c r="K5527" s="20">
        <v>57879.22</v>
      </c>
      <c r="L5527" s="20"/>
      <c r="M5527" s="20"/>
      <c r="N5527" s="20"/>
    </row>
    <row r="5528" spans="1:14" x14ac:dyDescent="0.2">
      <c r="A5528" s="17">
        <v>80379.570000000007</v>
      </c>
      <c r="B5528" s="17"/>
      <c r="C5528" s="17"/>
      <c r="D5528" s="17"/>
      <c r="K5528" s="20">
        <v>26956.48</v>
      </c>
      <c r="L5528" s="20"/>
      <c r="M5528" s="20"/>
      <c r="N5528" s="20"/>
    </row>
    <row r="5529" spans="1:14" x14ac:dyDescent="0.2">
      <c r="A5529" s="17">
        <v>44203.7</v>
      </c>
      <c r="B5529" s="17"/>
      <c r="C5529" s="17"/>
      <c r="D5529" s="17"/>
      <c r="K5529" s="20">
        <v>32582.84</v>
      </c>
      <c r="L5529" s="20"/>
      <c r="M5529" s="20"/>
      <c r="N5529" s="20"/>
    </row>
    <row r="5530" spans="1:14" x14ac:dyDescent="0.2">
      <c r="A5530" s="17">
        <v>47691.1</v>
      </c>
      <c r="B5530" s="17"/>
      <c r="C5530" s="17"/>
      <c r="D5530" s="17"/>
      <c r="K5530" s="20">
        <v>41038.559999999998</v>
      </c>
      <c r="L5530" s="20"/>
      <c r="M5530" s="20"/>
      <c r="N5530" s="20"/>
    </row>
    <row r="5531" spans="1:14" x14ac:dyDescent="0.2">
      <c r="A5531" s="17">
        <v>88754.59</v>
      </c>
      <c r="B5531" s="17"/>
      <c r="C5531" s="17"/>
      <c r="D5531" s="17"/>
      <c r="K5531" s="20">
        <v>33325.910000000003</v>
      </c>
      <c r="L5531" s="20"/>
      <c r="M5531" s="20"/>
      <c r="N5531" s="20"/>
    </row>
    <row r="5532" spans="1:14" x14ac:dyDescent="0.2">
      <c r="A5532" s="17">
        <v>78731.520000000004</v>
      </c>
      <c r="B5532" s="17"/>
      <c r="C5532" s="17"/>
      <c r="D5532" s="17"/>
      <c r="K5532" s="20">
        <v>44618.66</v>
      </c>
      <c r="L5532" s="20"/>
      <c r="M5532" s="20"/>
      <c r="N5532" s="20"/>
    </row>
    <row r="5533" spans="1:14" x14ac:dyDescent="0.2">
      <c r="A5533" s="17">
        <v>81089.03</v>
      </c>
      <c r="B5533" s="17"/>
      <c r="C5533" s="17"/>
      <c r="D5533" s="17"/>
      <c r="K5533" s="20">
        <v>42858.64</v>
      </c>
      <c r="L5533" s="20"/>
      <c r="M5533" s="20"/>
      <c r="N5533" s="20"/>
    </row>
    <row r="5534" spans="1:14" x14ac:dyDescent="0.2">
      <c r="A5534" s="17">
        <v>67497.95</v>
      </c>
      <c r="B5534" s="17"/>
      <c r="C5534" s="17"/>
      <c r="D5534" s="17"/>
      <c r="K5534" s="20">
        <v>44486.63</v>
      </c>
      <c r="L5534" s="20"/>
      <c r="M5534" s="20"/>
      <c r="N5534" s="20"/>
    </row>
    <row r="5535" spans="1:14" x14ac:dyDescent="0.2">
      <c r="A5535" s="17">
        <v>18941.34</v>
      </c>
      <c r="B5535" s="17"/>
      <c r="C5535" s="17"/>
      <c r="D5535" s="17"/>
      <c r="K5535" s="20">
        <v>43133.26</v>
      </c>
      <c r="L5535" s="20"/>
      <c r="M5535" s="20"/>
      <c r="N5535" s="20"/>
    </row>
    <row r="5536" spans="1:14" x14ac:dyDescent="0.2">
      <c r="A5536" s="17">
        <v>52617.52</v>
      </c>
      <c r="B5536" s="17"/>
      <c r="C5536" s="17"/>
      <c r="D5536" s="17"/>
      <c r="K5536" s="20">
        <v>38848.32</v>
      </c>
      <c r="L5536" s="20"/>
      <c r="M5536" s="20"/>
      <c r="N5536" s="20"/>
    </row>
    <row r="5537" spans="1:14" x14ac:dyDescent="0.2">
      <c r="A5537" s="17">
        <v>111742.1</v>
      </c>
      <c r="B5537" s="17"/>
      <c r="C5537" s="17"/>
      <c r="D5537" s="17"/>
      <c r="K5537" s="20">
        <v>51395.96</v>
      </c>
      <c r="L5537" s="20"/>
      <c r="M5537" s="20"/>
      <c r="N5537" s="20"/>
    </row>
    <row r="5538" spans="1:14" x14ac:dyDescent="0.2">
      <c r="A5538" s="17">
        <v>42897.48</v>
      </c>
      <c r="B5538" s="17"/>
      <c r="C5538" s="17"/>
      <c r="D5538" s="17"/>
      <c r="K5538" s="20">
        <v>55188.29</v>
      </c>
      <c r="L5538" s="20"/>
      <c r="M5538" s="20"/>
      <c r="N5538" s="20"/>
    </row>
    <row r="5539" spans="1:14" x14ac:dyDescent="0.2">
      <c r="A5539" s="17">
        <v>81065.350000000006</v>
      </c>
      <c r="B5539" s="17"/>
      <c r="C5539" s="17"/>
      <c r="D5539" s="17"/>
      <c r="K5539" s="20">
        <v>32835.85</v>
      </c>
      <c r="L5539" s="20"/>
      <c r="M5539" s="20"/>
      <c r="N5539" s="20"/>
    </row>
    <row r="5540" spans="1:14" x14ac:dyDescent="0.2">
      <c r="A5540" s="17">
        <v>76605.33</v>
      </c>
      <c r="B5540" s="17"/>
      <c r="C5540" s="17"/>
      <c r="D5540" s="17"/>
      <c r="K5540" s="20">
        <v>32602.5</v>
      </c>
      <c r="L5540" s="20"/>
      <c r="M5540" s="20"/>
      <c r="N5540" s="20"/>
    </row>
    <row r="5541" spans="1:14" x14ac:dyDescent="0.2">
      <c r="A5541" s="17">
        <v>33337.71</v>
      </c>
      <c r="B5541" s="17"/>
      <c r="C5541" s="17"/>
      <c r="D5541" s="17"/>
      <c r="K5541" s="20">
        <v>30816.69</v>
      </c>
      <c r="L5541" s="20"/>
      <c r="M5541" s="20"/>
      <c r="N5541" s="20"/>
    </row>
    <row r="5542" spans="1:14" x14ac:dyDescent="0.2">
      <c r="A5542" s="17">
        <v>63381.14</v>
      </c>
      <c r="B5542" s="17"/>
      <c r="C5542" s="17"/>
      <c r="D5542" s="17"/>
      <c r="K5542" s="20">
        <v>40611.89</v>
      </c>
      <c r="L5542" s="20"/>
      <c r="M5542" s="20"/>
      <c r="N5542" s="20"/>
    </row>
    <row r="5543" spans="1:14" x14ac:dyDescent="0.2">
      <c r="A5543" s="17">
        <v>33576.910000000003</v>
      </c>
      <c r="B5543" s="17"/>
      <c r="C5543" s="17"/>
      <c r="D5543" s="17"/>
      <c r="K5543" s="20">
        <v>41072.370000000003</v>
      </c>
      <c r="L5543" s="20"/>
      <c r="M5543" s="20"/>
      <c r="N5543" s="20"/>
    </row>
    <row r="5544" spans="1:14" x14ac:dyDescent="0.2">
      <c r="A5544" s="17">
        <v>61869.21</v>
      </c>
      <c r="B5544" s="17"/>
      <c r="C5544" s="17"/>
      <c r="D5544" s="17"/>
      <c r="K5544" s="20">
        <v>29208.61</v>
      </c>
      <c r="L5544" s="20"/>
      <c r="M5544" s="20"/>
      <c r="N5544" s="20"/>
    </row>
    <row r="5545" spans="1:14" x14ac:dyDescent="0.2">
      <c r="A5545" s="17">
        <v>82281.460000000006</v>
      </c>
      <c r="B5545" s="17"/>
      <c r="C5545" s="17"/>
      <c r="D5545" s="17"/>
      <c r="K5545" s="20">
        <v>39579.75</v>
      </c>
      <c r="L5545" s="20"/>
      <c r="M5545" s="20"/>
      <c r="N5545" s="20"/>
    </row>
    <row r="5546" spans="1:14" x14ac:dyDescent="0.2">
      <c r="A5546" s="17">
        <v>159037.1</v>
      </c>
      <c r="B5546" s="17"/>
      <c r="C5546" s="17"/>
      <c r="D5546" s="17"/>
      <c r="K5546" s="20">
        <v>45613.45</v>
      </c>
      <c r="L5546" s="20"/>
      <c r="M5546" s="20"/>
      <c r="N5546" s="20"/>
    </row>
    <row r="5547" spans="1:14" x14ac:dyDescent="0.2">
      <c r="A5547" s="17">
        <v>28057.63</v>
      </c>
      <c r="B5547" s="17"/>
      <c r="C5547" s="17"/>
      <c r="D5547" s="17"/>
      <c r="K5547" s="20">
        <v>58777.53</v>
      </c>
      <c r="L5547" s="20"/>
      <c r="M5547" s="20"/>
      <c r="N5547" s="20"/>
    </row>
    <row r="5548" spans="1:14" x14ac:dyDescent="0.2">
      <c r="A5548" s="17">
        <v>76851.8</v>
      </c>
      <c r="B5548" s="17"/>
      <c r="C5548" s="17"/>
      <c r="D5548" s="17"/>
      <c r="K5548" s="20">
        <v>42155.77</v>
      </c>
      <c r="L5548" s="20"/>
      <c r="M5548" s="20"/>
      <c r="N5548" s="20"/>
    </row>
    <row r="5549" spans="1:14" x14ac:dyDescent="0.2">
      <c r="A5549" s="17">
        <v>49482.32</v>
      </c>
      <c r="B5549" s="17"/>
      <c r="C5549" s="17"/>
      <c r="D5549" s="17"/>
      <c r="K5549" s="20">
        <v>32822.800000000003</v>
      </c>
      <c r="L5549" s="20"/>
      <c r="M5549" s="20"/>
      <c r="N5549" s="20"/>
    </row>
    <row r="5550" spans="1:14" x14ac:dyDescent="0.2">
      <c r="A5550" s="17">
        <v>57658.91</v>
      </c>
      <c r="B5550" s="17"/>
      <c r="C5550" s="17"/>
      <c r="D5550" s="17"/>
      <c r="K5550" s="20">
        <v>26852.55</v>
      </c>
      <c r="L5550" s="20"/>
      <c r="M5550" s="20"/>
      <c r="N5550" s="20"/>
    </row>
    <row r="5551" spans="1:14" x14ac:dyDescent="0.2">
      <c r="A5551" s="17">
        <v>70193.36</v>
      </c>
      <c r="B5551" s="17"/>
      <c r="C5551" s="17"/>
      <c r="D5551" s="17"/>
      <c r="K5551" s="20">
        <v>39127.32</v>
      </c>
      <c r="L5551" s="20"/>
      <c r="M5551" s="20"/>
      <c r="N5551" s="20"/>
    </row>
    <row r="5552" spans="1:14" x14ac:dyDescent="0.2">
      <c r="A5552" s="17">
        <v>80774.31</v>
      </c>
      <c r="B5552" s="17"/>
      <c r="C5552" s="17"/>
      <c r="D5552" s="17"/>
      <c r="K5552" s="20">
        <v>27069.38</v>
      </c>
      <c r="L5552" s="20"/>
      <c r="M5552" s="20"/>
      <c r="N5552" s="20"/>
    </row>
    <row r="5553" spans="1:14" x14ac:dyDescent="0.2">
      <c r="A5553" s="17">
        <v>44762</v>
      </c>
      <c r="B5553" s="17"/>
      <c r="C5553" s="17"/>
      <c r="D5553" s="17"/>
      <c r="K5553" s="20">
        <v>37982.910000000003</v>
      </c>
      <c r="L5553" s="20"/>
      <c r="M5553" s="20"/>
      <c r="N5553" s="20"/>
    </row>
    <row r="5554" spans="1:14" x14ac:dyDescent="0.2">
      <c r="A5554" s="17">
        <v>50458.33</v>
      </c>
      <c r="B5554" s="17"/>
      <c r="C5554" s="17"/>
      <c r="D5554" s="17"/>
      <c r="K5554" s="20">
        <v>35050.71</v>
      </c>
      <c r="L5554" s="20"/>
      <c r="M5554" s="20"/>
      <c r="N5554" s="20"/>
    </row>
    <row r="5555" spans="1:14" x14ac:dyDescent="0.2">
      <c r="A5555" s="17">
        <v>98086.8</v>
      </c>
      <c r="B5555" s="17"/>
      <c r="C5555" s="17"/>
      <c r="D5555" s="17"/>
      <c r="K5555" s="20">
        <v>37574.959999999999</v>
      </c>
      <c r="L5555" s="20"/>
      <c r="M5555" s="20"/>
      <c r="N5555" s="20"/>
    </row>
    <row r="5556" spans="1:14" x14ac:dyDescent="0.2">
      <c r="A5556" s="17">
        <v>39202</v>
      </c>
      <c r="B5556" s="17"/>
      <c r="C5556" s="17"/>
      <c r="D5556" s="17"/>
      <c r="K5556" s="20">
        <v>33857.629999999997</v>
      </c>
      <c r="L5556" s="20"/>
      <c r="M5556" s="20"/>
      <c r="N5556" s="20"/>
    </row>
    <row r="5557" spans="1:14" x14ac:dyDescent="0.2">
      <c r="A5557" s="17">
        <v>114007.6</v>
      </c>
      <c r="B5557" s="17"/>
      <c r="C5557" s="17"/>
      <c r="D5557" s="17"/>
      <c r="K5557" s="20">
        <v>33263.660000000003</v>
      </c>
      <c r="L5557" s="20"/>
      <c r="M5557" s="20"/>
      <c r="N5557" s="20"/>
    </row>
    <row r="5558" spans="1:14" x14ac:dyDescent="0.2">
      <c r="A5558" s="17">
        <v>61571.21</v>
      </c>
      <c r="B5558" s="17"/>
      <c r="C5558" s="17"/>
      <c r="D5558" s="17"/>
      <c r="K5558" s="20">
        <v>45994.080000000002</v>
      </c>
      <c r="L5558" s="20"/>
      <c r="M5558" s="20"/>
      <c r="N5558" s="20"/>
    </row>
    <row r="5559" spans="1:14" x14ac:dyDescent="0.2">
      <c r="A5559" s="17">
        <v>61793.52</v>
      </c>
      <c r="B5559" s="17"/>
      <c r="C5559" s="17"/>
      <c r="D5559" s="17"/>
      <c r="K5559" s="20">
        <v>42773.68</v>
      </c>
      <c r="L5559" s="20"/>
      <c r="M5559" s="20"/>
      <c r="N5559" s="20"/>
    </row>
    <row r="5560" spans="1:14" x14ac:dyDescent="0.2">
      <c r="A5560" s="17">
        <v>67421.23</v>
      </c>
      <c r="B5560" s="17"/>
      <c r="C5560" s="17"/>
      <c r="D5560" s="17"/>
      <c r="K5560" s="20">
        <v>33549.39</v>
      </c>
      <c r="L5560" s="20"/>
      <c r="M5560" s="20"/>
      <c r="N5560" s="20"/>
    </row>
    <row r="5561" spans="1:14" x14ac:dyDescent="0.2">
      <c r="A5561" s="17">
        <v>43576.92</v>
      </c>
      <c r="B5561" s="17"/>
      <c r="C5561" s="17"/>
      <c r="D5561" s="17"/>
      <c r="K5561" s="20">
        <v>39595.980000000003</v>
      </c>
      <c r="L5561" s="20"/>
      <c r="M5561" s="20"/>
      <c r="N5561" s="20"/>
    </row>
    <row r="5562" spans="1:14" x14ac:dyDescent="0.2">
      <c r="A5562" s="17">
        <v>58411.26</v>
      </c>
      <c r="B5562" s="17"/>
      <c r="C5562" s="17"/>
      <c r="D5562" s="17"/>
      <c r="K5562" s="20">
        <v>39589.5</v>
      </c>
      <c r="L5562" s="20"/>
      <c r="M5562" s="20"/>
      <c r="N5562" s="20"/>
    </row>
    <row r="5563" spans="1:14" x14ac:dyDescent="0.2">
      <c r="A5563" s="17">
        <v>104305.4</v>
      </c>
      <c r="B5563" s="17"/>
      <c r="C5563" s="17"/>
      <c r="D5563" s="17"/>
      <c r="K5563" s="20">
        <v>56464.12</v>
      </c>
      <c r="L5563" s="20"/>
      <c r="M5563" s="20"/>
      <c r="N5563" s="20"/>
    </row>
    <row r="5564" spans="1:14" x14ac:dyDescent="0.2">
      <c r="A5564" s="17">
        <v>50712.09</v>
      </c>
      <c r="B5564" s="17"/>
      <c r="C5564" s="17"/>
      <c r="D5564" s="17"/>
      <c r="K5564" s="20">
        <v>32325.72</v>
      </c>
      <c r="L5564" s="20"/>
      <c r="M5564" s="20"/>
      <c r="N5564" s="20"/>
    </row>
    <row r="5565" spans="1:14" x14ac:dyDescent="0.2">
      <c r="A5565" s="17">
        <v>32742.38</v>
      </c>
      <c r="B5565" s="17"/>
      <c r="C5565" s="17"/>
      <c r="D5565" s="17"/>
      <c r="K5565" s="20">
        <v>40481.279999999999</v>
      </c>
      <c r="L5565" s="20"/>
      <c r="M5565" s="20"/>
      <c r="N5565" s="20"/>
    </row>
    <row r="5566" spans="1:14" x14ac:dyDescent="0.2">
      <c r="A5566" s="17">
        <v>123052.2</v>
      </c>
      <c r="B5566" s="17"/>
      <c r="C5566" s="17"/>
      <c r="D5566" s="17"/>
      <c r="K5566" s="20">
        <v>36171.629999999997</v>
      </c>
      <c r="L5566" s="20"/>
      <c r="M5566" s="20"/>
      <c r="N5566" s="20"/>
    </row>
    <row r="5567" spans="1:14" x14ac:dyDescent="0.2">
      <c r="A5567" s="17">
        <v>21639.88</v>
      </c>
      <c r="B5567" s="17"/>
      <c r="C5567" s="17"/>
      <c r="D5567" s="17"/>
      <c r="K5567" s="20">
        <v>27976.080000000002</v>
      </c>
      <c r="L5567" s="20"/>
      <c r="M5567" s="20"/>
      <c r="N5567" s="20"/>
    </row>
    <row r="5568" spans="1:14" x14ac:dyDescent="0.2">
      <c r="A5568" s="17">
        <v>33414.879999999997</v>
      </c>
      <c r="B5568" s="17"/>
      <c r="C5568" s="17"/>
      <c r="D5568" s="17"/>
      <c r="K5568" s="20">
        <v>44975.26</v>
      </c>
      <c r="L5568" s="20"/>
      <c r="M5568" s="20"/>
      <c r="N5568" s="20"/>
    </row>
    <row r="5569" spans="1:14" x14ac:dyDescent="0.2">
      <c r="A5569" s="17">
        <v>78403.75</v>
      </c>
      <c r="B5569" s="17"/>
      <c r="C5569" s="17"/>
      <c r="D5569" s="17"/>
      <c r="K5569" s="20">
        <v>45562.25</v>
      </c>
      <c r="L5569" s="20"/>
      <c r="M5569" s="20"/>
      <c r="N5569" s="20"/>
    </row>
    <row r="5570" spans="1:14" x14ac:dyDescent="0.2">
      <c r="A5570" s="17">
        <v>53146.17</v>
      </c>
      <c r="B5570" s="17"/>
      <c r="C5570" s="17"/>
      <c r="D5570" s="17"/>
      <c r="K5570" s="20">
        <v>39583.65</v>
      </c>
      <c r="L5570" s="20"/>
      <c r="M5570" s="20"/>
      <c r="N5570" s="20"/>
    </row>
    <row r="5571" spans="1:14" x14ac:dyDescent="0.2">
      <c r="A5571" s="17">
        <v>107087</v>
      </c>
      <c r="B5571" s="17"/>
      <c r="C5571" s="17"/>
      <c r="D5571" s="17"/>
      <c r="K5571" s="20">
        <v>36183.86</v>
      </c>
      <c r="L5571" s="20"/>
      <c r="M5571" s="20"/>
      <c r="N5571" s="20"/>
    </row>
    <row r="5572" spans="1:14" x14ac:dyDescent="0.2">
      <c r="A5572" s="17">
        <v>67727.05</v>
      </c>
      <c r="B5572" s="17"/>
      <c r="C5572" s="17"/>
      <c r="D5572" s="17"/>
      <c r="K5572" s="20">
        <v>34979.360000000001</v>
      </c>
      <c r="L5572" s="20"/>
      <c r="M5572" s="20"/>
      <c r="N5572" s="20"/>
    </row>
    <row r="5573" spans="1:14" x14ac:dyDescent="0.2">
      <c r="A5573" s="17">
        <v>59001.79</v>
      </c>
      <c r="B5573" s="17"/>
      <c r="C5573" s="17"/>
      <c r="D5573" s="17"/>
      <c r="K5573" s="20">
        <v>34785.980000000003</v>
      </c>
      <c r="L5573" s="20"/>
      <c r="M5573" s="20"/>
      <c r="N5573" s="20"/>
    </row>
    <row r="5574" spans="1:14" x14ac:dyDescent="0.2">
      <c r="A5574" s="17">
        <v>178018.1</v>
      </c>
      <c r="B5574" s="17"/>
      <c r="C5574" s="17"/>
      <c r="D5574" s="17"/>
      <c r="K5574" s="20">
        <v>37802.44</v>
      </c>
      <c r="L5574" s="20"/>
      <c r="M5574" s="20"/>
      <c r="N5574" s="20"/>
    </row>
    <row r="5575" spans="1:14" x14ac:dyDescent="0.2">
      <c r="A5575" s="17">
        <v>34664.26</v>
      </c>
      <c r="B5575" s="17"/>
      <c r="C5575" s="17"/>
      <c r="D5575" s="17"/>
      <c r="K5575" s="20">
        <v>31888.44</v>
      </c>
      <c r="L5575" s="20"/>
      <c r="M5575" s="20"/>
      <c r="N5575" s="20"/>
    </row>
    <row r="5576" spans="1:14" x14ac:dyDescent="0.2">
      <c r="A5576" s="17">
        <v>40451.89</v>
      </c>
      <c r="B5576" s="17"/>
      <c r="C5576" s="17"/>
      <c r="D5576" s="17"/>
      <c r="K5576" s="20">
        <v>37272.120000000003</v>
      </c>
      <c r="L5576" s="20"/>
      <c r="M5576" s="20"/>
      <c r="N5576" s="20"/>
    </row>
    <row r="5577" spans="1:14" x14ac:dyDescent="0.2">
      <c r="A5577" s="17">
        <v>81812.2</v>
      </c>
      <c r="B5577" s="17"/>
      <c r="C5577" s="17"/>
      <c r="D5577" s="17"/>
      <c r="K5577" s="20">
        <v>44230.09</v>
      </c>
      <c r="L5577" s="20"/>
      <c r="M5577" s="20"/>
      <c r="N5577" s="20"/>
    </row>
    <row r="5578" spans="1:14" x14ac:dyDescent="0.2">
      <c r="A5578" s="17">
        <v>83394.679999999993</v>
      </c>
      <c r="B5578" s="17"/>
      <c r="C5578" s="17"/>
      <c r="D5578" s="17"/>
      <c r="K5578" s="20">
        <v>46690.06</v>
      </c>
      <c r="L5578" s="20"/>
      <c r="M5578" s="20"/>
      <c r="N5578" s="20"/>
    </row>
    <row r="5579" spans="1:14" x14ac:dyDescent="0.2">
      <c r="A5579" s="17">
        <v>37588</v>
      </c>
      <c r="B5579" s="17"/>
      <c r="C5579" s="17"/>
      <c r="D5579" s="17"/>
      <c r="K5579" s="20">
        <v>29437.47</v>
      </c>
      <c r="L5579" s="20"/>
      <c r="M5579" s="20"/>
      <c r="N5579" s="20"/>
    </row>
    <row r="5580" spans="1:14" x14ac:dyDescent="0.2">
      <c r="A5580" s="17">
        <v>55125.599999999999</v>
      </c>
      <c r="B5580" s="17"/>
      <c r="C5580" s="17"/>
      <c r="D5580" s="17"/>
      <c r="K5580" s="20">
        <v>24506.35</v>
      </c>
      <c r="L5580" s="20"/>
      <c r="M5580" s="20"/>
      <c r="N5580" s="20"/>
    </row>
    <row r="5581" spans="1:14" x14ac:dyDescent="0.2">
      <c r="A5581" s="17">
        <v>66694.460000000006</v>
      </c>
      <c r="B5581" s="17"/>
      <c r="C5581" s="17"/>
      <c r="D5581" s="17"/>
      <c r="K5581" s="20">
        <v>22553.38</v>
      </c>
      <c r="L5581" s="20"/>
      <c r="M5581" s="20"/>
      <c r="N5581" s="20"/>
    </row>
    <row r="5582" spans="1:14" x14ac:dyDescent="0.2">
      <c r="A5582" s="17">
        <v>41751.97</v>
      </c>
      <c r="B5582" s="17"/>
      <c r="C5582" s="17"/>
      <c r="D5582" s="17"/>
      <c r="K5582" s="20">
        <v>36988.76</v>
      </c>
      <c r="L5582" s="20"/>
      <c r="M5582" s="20"/>
      <c r="N5582" s="20"/>
    </row>
    <row r="5583" spans="1:14" x14ac:dyDescent="0.2">
      <c r="A5583" s="17">
        <v>38499.35</v>
      </c>
      <c r="B5583" s="17"/>
      <c r="C5583" s="17"/>
      <c r="D5583" s="17"/>
      <c r="K5583" s="20">
        <v>37139</v>
      </c>
      <c r="L5583" s="20"/>
      <c r="M5583" s="20"/>
      <c r="N5583" s="20"/>
    </row>
    <row r="5584" spans="1:14" x14ac:dyDescent="0.2">
      <c r="A5584" s="17">
        <v>13938.13</v>
      </c>
      <c r="B5584" s="17"/>
      <c r="C5584" s="17"/>
      <c r="D5584" s="17"/>
      <c r="K5584" s="20">
        <v>23925.26</v>
      </c>
      <c r="L5584" s="20"/>
      <c r="M5584" s="20"/>
      <c r="N5584" s="20"/>
    </row>
    <row r="5585" spans="1:14" x14ac:dyDescent="0.2">
      <c r="A5585" s="17">
        <v>91003.35</v>
      </c>
      <c r="B5585" s="17"/>
      <c r="C5585" s="17"/>
      <c r="D5585" s="17"/>
      <c r="K5585" s="20">
        <v>39223.160000000003</v>
      </c>
      <c r="L5585" s="20"/>
      <c r="M5585" s="20"/>
      <c r="N5585" s="20"/>
    </row>
    <row r="5586" spans="1:14" x14ac:dyDescent="0.2">
      <c r="A5586" s="17">
        <v>74024.94</v>
      </c>
      <c r="B5586" s="17"/>
      <c r="C5586" s="17"/>
      <c r="D5586" s="17"/>
      <c r="K5586" s="20">
        <v>26845.19</v>
      </c>
      <c r="L5586" s="20"/>
      <c r="M5586" s="20"/>
      <c r="N5586" s="20"/>
    </row>
    <row r="5587" spans="1:14" x14ac:dyDescent="0.2">
      <c r="A5587" s="17">
        <v>42556.29</v>
      </c>
      <c r="B5587" s="17"/>
      <c r="C5587" s="17"/>
      <c r="D5587" s="17"/>
      <c r="K5587" s="20">
        <v>32033</v>
      </c>
      <c r="L5587" s="20"/>
      <c r="M5587" s="20"/>
      <c r="N5587" s="20"/>
    </row>
    <row r="5588" spans="1:14" x14ac:dyDescent="0.2">
      <c r="A5588" s="17">
        <v>42666.33</v>
      </c>
      <c r="B5588" s="17"/>
      <c r="C5588" s="17"/>
      <c r="D5588" s="17"/>
      <c r="K5588" s="20">
        <v>33880.519999999997</v>
      </c>
      <c r="L5588" s="20"/>
      <c r="M5588" s="20"/>
      <c r="N5588" s="20"/>
    </row>
    <row r="5589" spans="1:14" x14ac:dyDescent="0.2">
      <c r="A5589" s="17">
        <v>125094</v>
      </c>
      <c r="B5589" s="17"/>
      <c r="C5589" s="17"/>
      <c r="D5589" s="17"/>
      <c r="K5589" s="20">
        <v>35065.31</v>
      </c>
      <c r="L5589" s="20"/>
      <c r="M5589" s="20"/>
      <c r="N5589" s="20"/>
    </row>
    <row r="5590" spans="1:14" x14ac:dyDescent="0.2">
      <c r="A5590" s="17">
        <v>44593.01</v>
      </c>
      <c r="B5590" s="17"/>
      <c r="C5590" s="17"/>
      <c r="D5590" s="17"/>
      <c r="K5590" s="20">
        <v>25295.599999999999</v>
      </c>
      <c r="L5590" s="20"/>
      <c r="M5590" s="20"/>
      <c r="N5590" s="20"/>
    </row>
    <row r="5591" spans="1:14" x14ac:dyDescent="0.2">
      <c r="A5591" s="17">
        <v>42183.02</v>
      </c>
      <c r="B5591" s="17"/>
      <c r="C5591" s="17"/>
      <c r="D5591" s="17"/>
      <c r="K5591" s="20">
        <v>40273.75</v>
      </c>
      <c r="L5591" s="20"/>
      <c r="M5591" s="20"/>
      <c r="N5591" s="20"/>
    </row>
    <row r="5592" spans="1:14" x14ac:dyDescent="0.2">
      <c r="A5592" s="17">
        <v>87646.52</v>
      </c>
      <c r="B5592" s="17"/>
      <c r="C5592" s="17"/>
      <c r="D5592" s="17"/>
      <c r="K5592" s="20">
        <v>49485.13</v>
      </c>
      <c r="L5592" s="20"/>
      <c r="M5592" s="20"/>
      <c r="N5592" s="20"/>
    </row>
    <row r="5593" spans="1:14" x14ac:dyDescent="0.2">
      <c r="A5593" s="17">
        <v>46640.5</v>
      </c>
      <c r="B5593" s="17"/>
      <c r="C5593" s="17"/>
      <c r="D5593" s="17"/>
      <c r="K5593" s="20">
        <v>33990.660000000003</v>
      </c>
      <c r="L5593" s="20"/>
      <c r="M5593" s="20"/>
      <c r="N5593" s="20"/>
    </row>
    <row r="5594" spans="1:14" x14ac:dyDescent="0.2">
      <c r="A5594" s="17">
        <v>29806.44</v>
      </c>
      <c r="B5594" s="17"/>
      <c r="C5594" s="17"/>
      <c r="D5594" s="17"/>
      <c r="K5594" s="20">
        <v>32014.66</v>
      </c>
      <c r="L5594" s="20"/>
      <c r="M5594" s="20"/>
      <c r="N5594" s="20"/>
    </row>
    <row r="5595" spans="1:14" x14ac:dyDescent="0.2">
      <c r="A5595" s="17">
        <v>51965.79</v>
      </c>
      <c r="B5595" s="17"/>
      <c r="C5595" s="17"/>
      <c r="D5595" s="17"/>
      <c r="K5595" s="20">
        <v>47924.34</v>
      </c>
      <c r="L5595" s="20"/>
      <c r="M5595" s="20"/>
      <c r="N5595" s="20"/>
    </row>
    <row r="5596" spans="1:14" x14ac:dyDescent="0.2">
      <c r="A5596" s="17">
        <v>66617.289999999994</v>
      </c>
      <c r="B5596" s="17"/>
      <c r="C5596" s="17"/>
      <c r="D5596" s="17"/>
      <c r="K5596" s="20">
        <v>27812.73</v>
      </c>
      <c r="L5596" s="20"/>
      <c r="M5596" s="20"/>
      <c r="N5596" s="20"/>
    </row>
    <row r="5597" spans="1:14" x14ac:dyDescent="0.2">
      <c r="A5597" s="17">
        <v>50524.91</v>
      </c>
      <c r="B5597" s="17"/>
      <c r="C5597" s="17"/>
      <c r="D5597" s="17"/>
      <c r="K5597" s="20">
        <v>80214.38</v>
      </c>
      <c r="L5597" s="20"/>
      <c r="M5597" s="20"/>
      <c r="N5597" s="20"/>
    </row>
    <row r="5598" spans="1:14" x14ac:dyDescent="0.2">
      <c r="A5598" s="17">
        <v>57974</v>
      </c>
      <c r="B5598" s="17"/>
      <c r="C5598" s="17"/>
      <c r="D5598" s="17"/>
      <c r="K5598" s="20">
        <v>41932.82</v>
      </c>
      <c r="L5598" s="20"/>
      <c r="M5598" s="20"/>
      <c r="N5598" s="20"/>
    </row>
    <row r="5599" spans="1:14" x14ac:dyDescent="0.2">
      <c r="A5599" s="17">
        <v>64878.45</v>
      </c>
      <c r="B5599" s="17"/>
      <c r="C5599" s="17"/>
      <c r="D5599" s="17"/>
      <c r="K5599" s="20">
        <v>21161.93</v>
      </c>
      <c r="L5599" s="20"/>
      <c r="M5599" s="20"/>
      <c r="N5599" s="20"/>
    </row>
    <row r="5600" spans="1:14" x14ac:dyDescent="0.2">
      <c r="A5600" s="17">
        <v>34595.58</v>
      </c>
      <c r="B5600" s="17"/>
      <c r="C5600" s="17"/>
      <c r="D5600" s="17"/>
      <c r="K5600" s="20">
        <v>37876.35</v>
      </c>
      <c r="L5600" s="20"/>
      <c r="M5600" s="20"/>
      <c r="N5600" s="20"/>
    </row>
    <row r="5601" spans="1:14" x14ac:dyDescent="0.2">
      <c r="A5601" s="17">
        <v>38607.33</v>
      </c>
      <c r="B5601" s="17"/>
      <c r="C5601" s="17"/>
      <c r="D5601" s="17"/>
      <c r="K5601" s="20">
        <v>57860.63</v>
      </c>
      <c r="L5601" s="20"/>
      <c r="M5601" s="20"/>
      <c r="N5601" s="20"/>
    </row>
    <row r="5602" spans="1:14" x14ac:dyDescent="0.2">
      <c r="A5602" s="17">
        <v>134901.1</v>
      </c>
      <c r="B5602" s="17"/>
      <c r="C5602" s="17"/>
      <c r="D5602" s="17"/>
      <c r="K5602" s="20">
        <v>34474.699999999997</v>
      </c>
      <c r="L5602" s="20"/>
      <c r="M5602" s="20"/>
      <c r="N5602" s="20"/>
    </row>
    <row r="5603" spans="1:14" x14ac:dyDescent="0.2">
      <c r="A5603" s="17">
        <v>32231.22</v>
      </c>
      <c r="B5603" s="17"/>
      <c r="C5603" s="17"/>
      <c r="D5603" s="17"/>
      <c r="K5603" s="20">
        <v>41452.089999999997</v>
      </c>
      <c r="L5603" s="20"/>
      <c r="M5603" s="20"/>
      <c r="N5603" s="20"/>
    </row>
    <row r="5604" spans="1:14" x14ac:dyDescent="0.2">
      <c r="A5604" s="17">
        <v>66947.679999999993</v>
      </c>
      <c r="B5604" s="17"/>
      <c r="C5604" s="17"/>
      <c r="D5604" s="17"/>
      <c r="K5604" s="20">
        <v>29027.74</v>
      </c>
      <c r="L5604" s="20"/>
      <c r="M5604" s="20"/>
      <c r="N5604" s="20"/>
    </row>
    <row r="5605" spans="1:14" x14ac:dyDescent="0.2">
      <c r="A5605" s="17">
        <v>89565.62</v>
      </c>
      <c r="B5605" s="17"/>
      <c r="C5605" s="17"/>
      <c r="D5605" s="17"/>
      <c r="K5605" s="20">
        <v>30527.87</v>
      </c>
      <c r="L5605" s="20"/>
      <c r="M5605" s="20"/>
      <c r="N5605" s="20"/>
    </row>
    <row r="5606" spans="1:14" x14ac:dyDescent="0.2">
      <c r="A5606" s="17">
        <v>95435.36</v>
      </c>
      <c r="B5606" s="17"/>
      <c r="C5606" s="17"/>
      <c r="D5606" s="17"/>
      <c r="K5606" s="20">
        <v>53220.33</v>
      </c>
      <c r="L5606" s="20"/>
      <c r="M5606" s="20"/>
      <c r="N5606" s="20"/>
    </row>
    <row r="5607" spans="1:14" x14ac:dyDescent="0.2">
      <c r="A5607" s="17">
        <v>97025.93</v>
      </c>
      <c r="B5607" s="17"/>
      <c r="C5607" s="17"/>
      <c r="D5607" s="17"/>
      <c r="K5607" s="20">
        <v>34277.040000000001</v>
      </c>
      <c r="L5607" s="20"/>
      <c r="M5607" s="20"/>
      <c r="N5607" s="20"/>
    </row>
    <row r="5608" spans="1:14" x14ac:dyDescent="0.2">
      <c r="A5608" s="17">
        <v>63920.58</v>
      </c>
      <c r="B5608" s="17"/>
      <c r="C5608" s="17"/>
      <c r="D5608" s="17"/>
      <c r="K5608" s="20">
        <v>31619.31</v>
      </c>
      <c r="L5608" s="20"/>
      <c r="M5608" s="20"/>
      <c r="N5608" s="20"/>
    </row>
    <row r="5609" spans="1:14" x14ac:dyDescent="0.2">
      <c r="A5609" s="17">
        <v>73900.34</v>
      </c>
      <c r="B5609" s="17"/>
      <c r="C5609" s="17"/>
      <c r="D5609" s="17"/>
      <c r="K5609" s="20">
        <v>37726.58</v>
      </c>
      <c r="L5609" s="20"/>
      <c r="M5609" s="20"/>
      <c r="N5609" s="20"/>
    </row>
    <row r="5610" spans="1:14" x14ac:dyDescent="0.2">
      <c r="A5610" s="17">
        <v>116621.4</v>
      </c>
      <c r="B5610" s="17"/>
      <c r="C5610" s="17"/>
      <c r="D5610" s="17"/>
      <c r="K5610" s="20">
        <v>28568.080000000002</v>
      </c>
      <c r="L5610" s="20"/>
      <c r="M5610" s="20"/>
      <c r="N5610" s="20"/>
    </row>
    <row r="5611" spans="1:14" x14ac:dyDescent="0.2">
      <c r="A5611" s="17">
        <v>104694.6</v>
      </c>
      <c r="B5611" s="17"/>
      <c r="C5611" s="17"/>
      <c r="D5611" s="17"/>
      <c r="K5611" s="20">
        <v>39863.5</v>
      </c>
      <c r="L5611" s="20"/>
      <c r="M5611" s="20"/>
      <c r="N5611" s="20"/>
    </row>
    <row r="5612" spans="1:14" x14ac:dyDescent="0.2">
      <c r="A5612" s="17">
        <v>32470.43</v>
      </c>
      <c r="B5612" s="17"/>
      <c r="C5612" s="17"/>
      <c r="D5612" s="17"/>
      <c r="K5612" s="20">
        <v>19533.650000000001</v>
      </c>
      <c r="L5612" s="20"/>
      <c r="M5612" s="20"/>
      <c r="N5612" s="20"/>
    </row>
    <row r="5613" spans="1:14" x14ac:dyDescent="0.2">
      <c r="A5613" s="17">
        <v>74899.05</v>
      </c>
      <c r="B5613" s="17"/>
      <c r="C5613" s="17"/>
      <c r="D5613" s="17"/>
      <c r="K5613" s="20">
        <v>34147.370000000003</v>
      </c>
      <c r="L5613" s="20"/>
      <c r="M5613" s="20"/>
      <c r="N5613" s="20"/>
    </row>
    <row r="5614" spans="1:14" x14ac:dyDescent="0.2">
      <c r="A5614" s="17">
        <v>87248.49</v>
      </c>
      <c r="B5614" s="17"/>
      <c r="C5614" s="17"/>
      <c r="D5614" s="17"/>
      <c r="K5614" s="20">
        <v>25172.78</v>
      </c>
      <c r="L5614" s="20"/>
      <c r="M5614" s="20"/>
      <c r="N5614" s="20"/>
    </row>
    <row r="5615" spans="1:14" x14ac:dyDescent="0.2">
      <c r="A5615" s="17">
        <v>73838.17</v>
      </c>
      <c r="B5615" s="17"/>
      <c r="C5615" s="17"/>
      <c r="D5615" s="17"/>
      <c r="K5615" s="20">
        <v>50899.7</v>
      </c>
      <c r="L5615" s="20"/>
      <c r="M5615" s="20"/>
      <c r="N5615" s="20"/>
    </row>
    <row r="5616" spans="1:14" x14ac:dyDescent="0.2">
      <c r="A5616" s="17">
        <v>71528.83</v>
      </c>
      <c r="B5616" s="17"/>
      <c r="C5616" s="17"/>
      <c r="D5616" s="17"/>
      <c r="K5616" s="20">
        <v>53123.39</v>
      </c>
      <c r="L5616" s="20"/>
      <c r="M5616" s="20"/>
      <c r="N5616" s="20"/>
    </row>
    <row r="5617" spans="1:14" x14ac:dyDescent="0.2">
      <c r="A5617" s="17">
        <v>81470.52</v>
      </c>
      <c r="B5617" s="17"/>
      <c r="C5617" s="17"/>
      <c r="D5617" s="17"/>
      <c r="K5617" s="20">
        <v>34484.1</v>
      </c>
      <c r="L5617" s="20"/>
      <c r="M5617" s="20"/>
      <c r="N5617" s="20"/>
    </row>
    <row r="5618" spans="1:14" x14ac:dyDescent="0.2">
      <c r="A5618" s="17">
        <v>97740.34</v>
      </c>
      <c r="B5618" s="17"/>
      <c r="C5618" s="17"/>
      <c r="D5618" s="17"/>
      <c r="K5618" s="20">
        <v>25849.56</v>
      </c>
      <c r="L5618" s="20"/>
      <c r="M5618" s="20"/>
      <c r="N5618" s="20"/>
    </row>
    <row r="5619" spans="1:14" x14ac:dyDescent="0.2">
      <c r="A5619" s="17">
        <v>64434.11</v>
      </c>
      <c r="B5619" s="17"/>
      <c r="C5619" s="17"/>
      <c r="D5619" s="17"/>
      <c r="K5619" s="20">
        <v>47133.75</v>
      </c>
      <c r="L5619" s="20"/>
      <c r="M5619" s="20"/>
      <c r="N5619" s="20"/>
    </row>
    <row r="5620" spans="1:14" x14ac:dyDescent="0.2">
      <c r="A5620" s="17">
        <v>76463.69</v>
      </c>
      <c r="B5620" s="17"/>
      <c r="C5620" s="17"/>
      <c r="D5620" s="17"/>
      <c r="K5620" s="20">
        <v>32460.63</v>
      </c>
      <c r="L5620" s="20"/>
      <c r="M5620" s="20"/>
      <c r="N5620" s="20"/>
    </row>
    <row r="5621" spans="1:14" x14ac:dyDescent="0.2">
      <c r="A5621" s="17">
        <v>45747.57</v>
      </c>
      <c r="B5621" s="17"/>
      <c r="C5621" s="17"/>
      <c r="D5621" s="17"/>
      <c r="K5621" s="20">
        <v>53959.05</v>
      </c>
      <c r="L5621" s="20"/>
      <c r="M5621" s="20"/>
      <c r="N5621" s="20"/>
    </row>
    <row r="5622" spans="1:14" x14ac:dyDescent="0.2">
      <c r="A5622" s="17">
        <v>48756.81</v>
      </c>
      <c r="B5622" s="17"/>
      <c r="C5622" s="17"/>
      <c r="D5622" s="17"/>
      <c r="K5622" s="20">
        <v>45412.29</v>
      </c>
      <c r="L5622" s="20"/>
      <c r="M5622" s="20"/>
      <c r="N5622" s="20"/>
    </row>
    <row r="5623" spans="1:14" x14ac:dyDescent="0.2">
      <c r="A5623" s="17">
        <v>67700.37</v>
      </c>
      <c r="B5623" s="17"/>
      <c r="C5623" s="17"/>
      <c r="D5623" s="17"/>
      <c r="K5623" s="20">
        <v>36357.47</v>
      </c>
      <c r="L5623" s="20"/>
      <c r="M5623" s="20"/>
      <c r="N5623" s="20"/>
    </row>
    <row r="5624" spans="1:14" x14ac:dyDescent="0.2">
      <c r="A5624" s="17">
        <v>94393.26</v>
      </c>
      <c r="B5624" s="17"/>
      <c r="C5624" s="17"/>
      <c r="D5624" s="17"/>
      <c r="K5624" s="20">
        <v>34129.86</v>
      </c>
      <c r="L5624" s="20"/>
      <c r="M5624" s="20"/>
      <c r="N5624" s="20"/>
    </row>
    <row r="5625" spans="1:14" x14ac:dyDescent="0.2">
      <c r="A5625" s="17">
        <v>19643.580000000002</v>
      </c>
      <c r="B5625" s="17"/>
      <c r="C5625" s="17"/>
      <c r="D5625" s="17"/>
      <c r="K5625" s="20">
        <v>30757.61</v>
      </c>
      <c r="L5625" s="20"/>
      <c r="M5625" s="20"/>
      <c r="N5625" s="20"/>
    </row>
    <row r="5626" spans="1:14" x14ac:dyDescent="0.2">
      <c r="A5626" s="17">
        <v>108393.7</v>
      </c>
      <c r="B5626" s="17"/>
      <c r="C5626" s="17"/>
      <c r="D5626" s="17"/>
      <c r="K5626" s="20">
        <v>35166.050000000003</v>
      </c>
      <c r="L5626" s="20"/>
      <c r="M5626" s="20"/>
      <c r="N5626" s="20"/>
    </row>
    <row r="5627" spans="1:14" x14ac:dyDescent="0.2">
      <c r="A5627" s="17">
        <v>41750.199999999997</v>
      </c>
      <c r="B5627" s="17"/>
      <c r="C5627" s="17"/>
      <c r="D5627" s="17"/>
      <c r="K5627" s="20">
        <v>33815.07</v>
      </c>
      <c r="L5627" s="20"/>
      <c r="M5627" s="20"/>
      <c r="N5627" s="20"/>
    </row>
    <row r="5628" spans="1:14" x14ac:dyDescent="0.2">
      <c r="A5628" s="17">
        <v>30995.48</v>
      </c>
      <c r="B5628" s="17"/>
      <c r="C5628" s="17"/>
      <c r="D5628" s="17"/>
      <c r="K5628" s="20">
        <v>24697.1</v>
      </c>
      <c r="L5628" s="20"/>
      <c r="M5628" s="20"/>
      <c r="N5628" s="20"/>
    </row>
    <row r="5629" spans="1:14" x14ac:dyDescent="0.2">
      <c r="A5629" s="17">
        <v>71034.27</v>
      </c>
      <c r="B5629" s="17"/>
      <c r="C5629" s="17"/>
      <c r="D5629" s="17"/>
      <c r="K5629" s="20">
        <v>35399</v>
      </c>
      <c r="L5629" s="20"/>
      <c r="M5629" s="20"/>
      <c r="N5629" s="20"/>
    </row>
    <row r="5630" spans="1:14" x14ac:dyDescent="0.2">
      <c r="A5630" s="17">
        <v>75474.210000000006</v>
      </c>
      <c r="B5630" s="17"/>
      <c r="C5630" s="17"/>
      <c r="D5630" s="17"/>
      <c r="K5630" s="20">
        <v>36337.71</v>
      </c>
      <c r="L5630" s="20"/>
      <c r="M5630" s="20"/>
      <c r="N5630" s="20"/>
    </row>
    <row r="5631" spans="1:14" x14ac:dyDescent="0.2">
      <c r="A5631" s="17">
        <v>96781.72</v>
      </c>
      <c r="B5631" s="17"/>
      <c r="C5631" s="17"/>
      <c r="D5631" s="17"/>
      <c r="K5631" s="20">
        <v>28680.93</v>
      </c>
      <c r="L5631" s="20"/>
      <c r="M5631" s="20"/>
      <c r="N5631" s="20"/>
    </row>
    <row r="5632" spans="1:14" x14ac:dyDescent="0.2">
      <c r="A5632" s="17">
        <v>67751.86</v>
      </c>
      <c r="B5632" s="17"/>
      <c r="C5632" s="17"/>
      <c r="D5632" s="17"/>
      <c r="K5632" s="20">
        <v>54762.05</v>
      </c>
      <c r="L5632" s="20"/>
      <c r="M5632" s="20"/>
      <c r="N5632" s="20"/>
    </row>
    <row r="5633" spans="1:14" x14ac:dyDescent="0.2">
      <c r="A5633" s="17">
        <v>33457.629999999997</v>
      </c>
      <c r="B5633" s="17"/>
      <c r="C5633" s="17"/>
      <c r="D5633" s="17"/>
      <c r="K5633" s="20">
        <v>40029.82</v>
      </c>
      <c r="L5633" s="20"/>
      <c r="M5633" s="20"/>
      <c r="N5633" s="20"/>
    </row>
    <row r="5634" spans="1:14" x14ac:dyDescent="0.2">
      <c r="A5634" s="17">
        <v>63678.01</v>
      </c>
      <c r="B5634" s="17"/>
      <c r="C5634" s="17"/>
      <c r="D5634" s="17"/>
      <c r="K5634" s="20">
        <v>31408.57</v>
      </c>
      <c r="L5634" s="20"/>
      <c r="M5634" s="20"/>
      <c r="N5634" s="20"/>
    </row>
    <row r="5635" spans="1:14" x14ac:dyDescent="0.2">
      <c r="A5635" s="17">
        <v>27702.65</v>
      </c>
      <c r="B5635" s="17"/>
      <c r="C5635" s="17"/>
      <c r="D5635" s="17"/>
      <c r="K5635" s="20">
        <v>38677.97</v>
      </c>
      <c r="L5635" s="20"/>
      <c r="M5635" s="20"/>
      <c r="N5635" s="20"/>
    </row>
    <row r="5636" spans="1:14" x14ac:dyDescent="0.2">
      <c r="A5636" s="17">
        <v>66390.44</v>
      </c>
      <c r="B5636" s="17"/>
      <c r="C5636" s="17"/>
      <c r="D5636" s="17"/>
      <c r="K5636" s="20">
        <v>30525.61</v>
      </c>
      <c r="L5636" s="20"/>
      <c r="M5636" s="20"/>
      <c r="N5636" s="20"/>
    </row>
    <row r="5637" spans="1:14" x14ac:dyDescent="0.2">
      <c r="A5637" s="17">
        <v>117966.5</v>
      </c>
      <c r="B5637" s="17"/>
      <c r="C5637" s="17"/>
      <c r="D5637" s="17"/>
      <c r="K5637" s="20">
        <v>26863.43</v>
      </c>
      <c r="L5637" s="20"/>
      <c r="M5637" s="20"/>
      <c r="N5637" s="20"/>
    </row>
    <row r="5638" spans="1:14" x14ac:dyDescent="0.2">
      <c r="A5638" s="17">
        <v>58282.879999999997</v>
      </c>
      <c r="B5638" s="17"/>
      <c r="C5638" s="17"/>
      <c r="D5638" s="17"/>
      <c r="K5638" s="20">
        <v>36160.67</v>
      </c>
      <c r="L5638" s="20"/>
      <c r="M5638" s="20"/>
      <c r="N5638" s="20"/>
    </row>
    <row r="5639" spans="1:14" x14ac:dyDescent="0.2">
      <c r="A5639" s="17">
        <v>72495.45</v>
      </c>
      <c r="B5639" s="17"/>
      <c r="C5639" s="17"/>
      <c r="D5639" s="17"/>
      <c r="K5639" s="20">
        <v>42472.79</v>
      </c>
      <c r="L5639" s="20"/>
      <c r="M5639" s="20"/>
      <c r="N5639" s="20"/>
    </row>
    <row r="5640" spans="1:14" x14ac:dyDescent="0.2">
      <c r="A5640" s="17">
        <v>29887.279999999999</v>
      </c>
      <c r="B5640" s="17"/>
      <c r="C5640" s="17"/>
      <c r="D5640" s="17"/>
      <c r="K5640" s="20">
        <v>38383.379999999997</v>
      </c>
      <c r="L5640" s="20"/>
      <c r="M5640" s="20"/>
      <c r="N5640" s="20"/>
    </row>
    <row r="5641" spans="1:14" x14ac:dyDescent="0.2">
      <c r="A5641" s="17">
        <v>66453.84</v>
      </c>
      <c r="B5641" s="17"/>
      <c r="C5641" s="17"/>
      <c r="D5641" s="17"/>
      <c r="K5641" s="20">
        <v>186726.3</v>
      </c>
      <c r="L5641" s="20"/>
      <c r="M5641" s="20"/>
      <c r="N5641" s="20"/>
    </row>
    <row r="5642" spans="1:14" x14ac:dyDescent="0.2">
      <c r="A5642" s="17">
        <v>58862.32</v>
      </c>
      <c r="B5642" s="17"/>
      <c r="C5642" s="17"/>
      <c r="D5642" s="17"/>
      <c r="K5642" s="20">
        <v>50081</v>
      </c>
      <c r="L5642" s="20"/>
      <c r="M5642" s="20"/>
      <c r="N5642" s="20"/>
    </row>
    <row r="5643" spans="1:14" x14ac:dyDescent="0.2">
      <c r="A5643" s="17">
        <v>58839.24</v>
      </c>
      <c r="B5643" s="17"/>
      <c r="C5643" s="17"/>
      <c r="D5643" s="17"/>
      <c r="K5643" s="20">
        <v>27638.880000000001</v>
      </c>
      <c r="L5643" s="20"/>
      <c r="M5643" s="20"/>
      <c r="N5643" s="20"/>
    </row>
    <row r="5644" spans="1:14" x14ac:dyDescent="0.2">
      <c r="A5644" s="17">
        <v>58630.080000000002</v>
      </c>
      <c r="B5644" s="17"/>
      <c r="C5644" s="17"/>
      <c r="D5644" s="17"/>
      <c r="K5644" s="20">
        <v>26519.08</v>
      </c>
      <c r="L5644" s="20"/>
      <c r="M5644" s="20"/>
      <c r="N5644" s="20"/>
    </row>
    <row r="5645" spans="1:14" x14ac:dyDescent="0.2">
      <c r="A5645" s="17">
        <v>40340.81</v>
      </c>
      <c r="B5645" s="17"/>
      <c r="C5645" s="17"/>
      <c r="D5645" s="17"/>
      <c r="K5645" s="20">
        <v>31771.65</v>
      </c>
      <c r="L5645" s="20"/>
      <c r="M5645" s="20"/>
      <c r="N5645" s="20"/>
    </row>
    <row r="5646" spans="1:14" x14ac:dyDescent="0.2">
      <c r="A5646" s="17">
        <v>75834.44</v>
      </c>
      <c r="B5646" s="17"/>
      <c r="C5646" s="17"/>
      <c r="D5646" s="17"/>
      <c r="K5646" s="20">
        <v>36765.97</v>
      </c>
      <c r="L5646" s="20"/>
      <c r="M5646" s="20"/>
      <c r="N5646" s="20"/>
    </row>
    <row r="5647" spans="1:14" x14ac:dyDescent="0.2">
      <c r="A5647" s="17">
        <v>43613.47</v>
      </c>
      <c r="B5647" s="17"/>
      <c r="C5647" s="17"/>
      <c r="D5647" s="17"/>
      <c r="K5647" s="20">
        <v>34660.99</v>
      </c>
      <c r="L5647" s="20"/>
      <c r="M5647" s="20"/>
      <c r="N5647" s="20"/>
    </row>
    <row r="5648" spans="1:14" x14ac:dyDescent="0.2">
      <c r="A5648" s="17">
        <v>55561.58</v>
      </c>
      <c r="B5648" s="17"/>
      <c r="C5648" s="17"/>
      <c r="D5648" s="17"/>
      <c r="K5648" s="20">
        <v>33628.410000000003</v>
      </c>
      <c r="L5648" s="20"/>
      <c r="M5648" s="20"/>
      <c r="N5648" s="20"/>
    </row>
    <row r="5649" spans="1:14" x14ac:dyDescent="0.2">
      <c r="A5649" s="17">
        <v>65544.02</v>
      </c>
      <c r="B5649" s="17"/>
      <c r="C5649" s="17"/>
      <c r="D5649" s="17"/>
      <c r="K5649" s="20">
        <v>33406.910000000003</v>
      </c>
      <c r="L5649" s="20"/>
      <c r="M5649" s="20"/>
      <c r="N5649" s="20"/>
    </row>
    <row r="5650" spans="1:14" x14ac:dyDescent="0.2">
      <c r="A5650" s="17">
        <v>42553.08</v>
      </c>
      <c r="B5650" s="17"/>
      <c r="C5650" s="17"/>
      <c r="D5650" s="17"/>
      <c r="K5650" s="20">
        <v>34885.550000000003</v>
      </c>
      <c r="L5650" s="20"/>
      <c r="M5650" s="20"/>
      <c r="N5650" s="20"/>
    </row>
    <row r="5651" spans="1:14" x14ac:dyDescent="0.2">
      <c r="A5651" s="17">
        <v>71599.61</v>
      </c>
      <c r="B5651" s="17"/>
      <c r="C5651" s="17"/>
      <c r="D5651" s="17"/>
      <c r="K5651" s="20">
        <v>46140.9</v>
      </c>
      <c r="L5651" s="20"/>
      <c r="M5651" s="20"/>
      <c r="N5651" s="20"/>
    </row>
    <row r="5652" spans="1:14" x14ac:dyDescent="0.2">
      <c r="A5652" s="17">
        <v>69506.98</v>
      </c>
      <c r="B5652" s="17"/>
      <c r="C5652" s="17"/>
      <c r="D5652" s="17"/>
      <c r="K5652" s="20">
        <v>46228.81</v>
      </c>
      <c r="L5652" s="20"/>
      <c r="M5652" s="20"/>
      <c r="N5652" s="20"/>
    </row>
    <row r="5653" spans="1:14" x14ac:dyDescent="0.2">
      <c r="A5653" s="17">
        <v>152786.1</v>
      </c>
      <c r="B5653" s="17"/>
      <c r="C5653" s="17"/>
      <c r="D5653" s="17"/>
      <c r="K5653" s="20">
        <v>29635.919999999998</v>
      </c>
      <c r="L5653" s="20"/>
      <c r="M5653" s="20"/>
      <c r="N5653" s="20"/>
    </row>
    <row r="5654" spans="1:14" x14ac:dyDescent="0.2">
      <c r="A5654" s="17">
        <v>82600.22</v>
      </c>
      <c r="B5654" s="17"/>
      <c r="C5654" s="17"/>
      <c r="D5654" s="17"/>
      <c r="K5654" s="20">
        <v>57486.92</v>
      </c>
      <c r="L5654" s="20"/>
      <c r="M5654" s="20"/>
      <c r="N5654" s="20"/>
    </row>
    <row r="5655" spans="1:14" x14ac:dyDescent="0.2">
      <c r="A5655" s="17">
        <v>94283.59</v>
      </c>
      <c r="B5655" s="17"/>
      <c r="C5655" s="17"/>
      <c r="D5655" s="17"/>
      <c r="K5655" s="20">
        <v>31105.15</v>
      </c>
      <c r="L5655" s="20"/>
      <c r="M5655" s="20"/>
      <c r="N5655" s="20"/>
    </row>
    <row r="5656" spans="1:14" x14ac:dyDescent="0.2">
      <c r="A5656" s="17">
        <v>97582.27</v>
      </c>
      <c r="B5656" s="17"/>
      <c r="C5656" s="17"/>
      <c r="D5656" s="17"/>
      <c r="K5656" s="20">
        <v>19490.919999999998</v>
      </c>
      <c r="L5656" s="20"/>
      <c r="M5656" s="20"/>
      <c r="N5656" s="20"/>
    </row>
    <row r="5657" spans="1:14" x14ac:dyDescent="0.2">
      <c r="A5657" s="17">
        <v>82669.679999999993</v>
      </c>
      <c r="B5657" s="17"/>
      <c r="C5657" s="17"/>
      <c r="D5657" s="17"/>
      <c r="K5657" s="20">
        <v>47303.66</v>
      </c>
      <c r="L5657" s="20"/>
      <c r="M5657" s="20"/>
      <c r="N5657" s="20"/>
    </row>
    <row r="5658" spans="1:14" x14ac:dyDescent="0.2">
      <c r="A5658" s="17">
        <v>35606.92</v>
      </c>
      <c r="B5658" s="17"/>
      <c r="C5658" s="17"/>
      <c r="D5658" s="17"/>
      <c r="K5658" s="20">
        <v>33164.68</v>
      </c>
      <c r="L5658" s="20"/>
      <c r="M5658" s="20"/>
      <c r="N5658" s="20"/>
    </row>
    <row r="5659" spans="1:14" x14ac:dyDescent="0.2">
      <c r="A5659" s="17">
        <v>53466.8</v>
      </c>
      <c r="B5659" s="17"/>
      <c r="C5659" s="17"/>
      <c r="D5659" s="17"/>
      <c r="K5659" s="20">
        <v>27174.880000000001</v>
      </c>
      <c r="L5659" s="20"/>
      <c r="M5659" s="20"/>
      <c r="N5659" s="20"/>
    </row>
    <row r="5660" spans="1:14" x14ac:dyDescent="0.2">
      <c r="A5660" s="17">
        <v>87311.86</v>
      </c>
      <c r="B5660" s="17"/>
      <c r="C5660" s="17"/>
      <c r="D5660" s="17"/>
      <c r="K5660" s="20">
        <v>43665.33</v>
      </c>
      <c r="L5660" s="20"/>
      <c r="M5660" s="20"/>
      <c r="N5660" s="20"/>
    </row>
    <row r="5661" spans="1:14" x14ac:dyDescent="0.2">
      <c r="A5661" s="17">
        <v>89423.33</v>
      </c>
      <c r="B5661" s="17"/>
      <c r="C5661" s="17"/>
      <c r="D5661" s="17"/>
      <c r="K5661" s="20">
        <v>35744.620000000003</v>
      </c>
      <c r="L5661" s="20"/>
      <c r="M5661" s="20"/>
      <c r="N5661" s="20"/>
    </row>
    <row r="5662" spans="1:14" x14ac:dyDescent="0.2">
      <c r="A5662" s="17">
        <v>76521.929999999993</v>
      </c>
      <c r="B5662" s="17"/>
      <c r="C5662" s="17"/>
      <c r="D5662" s="17"/>
      <c r="K5662" s="20">
        <v>45638.48</v>
      </c>
      <c r="L5662" s="20"/>
      <c r="M5662" s="20"/>
      <c r="N5662" s="20"/>
    </row>
    <row r="5663" spans="1:14" x14ac:dyDescent="0.2">
      <c r="A5663" s="17">
        <v>51105.57</v>
      </c>
      <c r="B5663" s="17"/>
      <c r="C5663" s="17"/>
      <c r="D5663" s="17"/>
      <c r="K5663" s="20">
        <v>36264.83</v>
      </c>
      <c r="L5663" s="20"/>
      <c r="M5663" s="20"/>
      <c r="N5663" s="20"/>
    </row>
    <row r="5664" spans="1:14" x14ac:dyDescent="0.2">
      <c r="A5664" s="17">
        <v>64948.39</v>
      </c>
      <c r="B5664" s="17"/>
      <c r="C5664" s="17"/>
      <c r="D5664" s="17"/>
      <c r="K5664" s="20">
        <v>29500.16</v>
      </c>
      <c r="L5664" s="20"/>
      <c r="M5664" s="20"/>
      <c r="N5664" s="20"/>
    </row>
    <row r="5665" spans="1:14" x14ac:dyDescent="0.2">
      <c r="A5665" s="17">
        <v>51415.15</v>
      </c>
      <c r="B5665" s="17"/>
      <c r="C5665" s="17"/>
      <c r="D5665" s="17"/>
      <c r="K5665" s="20">
        <v>44000.49</v>
      </c>
      <c r="L5665" s="20"/>
      <c r="M5665" s="20"/>
      <c r="N5665" s="20"/>
    </row>
    <row r="5666" spans="1:14" x14ac:dyDescent="0.2">
      <c r="A5666" s="17">
        <v>28138.28</v>
      </c>
      <c r="B5666" s="17"/>
      <c r="C5666" s="17"/>
      <c r="D5666" s="17"/>
      <c r="K5666" s="20">
        <v>31348.22</v>
      </c>
      <c r="L5666" s="20"/>
      <c r="M5666" s="20"/>
      <c r="N5666" s="20"/>
    </row>
    <row r="5667" spans="1:14" x14ac:dyDescent="0.2">
      <c r="A5667" s="17">
        <v>113248.4</v>
      </c>
      <c r="B5667" s="17"/>
      <c r="C5667" s="17"/>
      <c r="D5667" s="17"/>
      <c r="K5667" s="20">
        <v>38569.839999999997</v>
      </c>
      <c r="L5667" s="20"/>
      <c r="M5667" s="20"/>
      <c r="N5667" s="20"/>
    </row>
    <row r="5668" spans="1:14" x14ac:dyDescent="0.2">
      <c r="A5668" s="17">
        <v>78882.789999999994</v>
      </c>
      <c r="B5668" s="17"/>
      <c r="C5668" s="17"/>
      <c r="D5668" s="17"/>
      <c r="K5668" s="20">
        <v>34458.5</v>
      </c>
      <c r="L5668" s="20"/>
      <c r="M5668" s="20"/>
      <c r="N5668" s="20"/>
    </row>
    <row r="5669" spans="1:14" x14ac:dyDescent="0.2">
      <c r="A5669" s="17">
        <v>89277.94</v>
      </c>
      <c r="B5669" s="17"/>
      <c r="C5669" s="17"/>
      <c r="D5669" s="17"/>
      <c r="K5669" s="20">
        <v>40676.65</v>
      </c>
      <c r="L5669" s="20"/>
      <c r="M5669" s="20"/>
      <c r="N5669" s="20"/>
    </row>
    <row r="5670" spans="1:14" x14ac:dyDescent="0.2">
      <c r="A5670" s="17">
        <v>7050.1940000000004</v>
      </c>
      <c r="B5670" s="17"/>
      <c r="C5670" s="17"/>
      <c r="D5670" s="17"/>
      <c r="K5670" s="20">
        <v>32581</v>
      </c>
      <c r="L5670" s="20"/>
      <c r="M5670" s="20"/>
      <c r="N5670" s="20"/>
    </row>
    <row r="5671" spans="1:14" x14ac:dyDescent="0.2">
      <c r="A5671" s="17">
        <v>48160</v>
      </c>
      <c r="B5671" s="17"/>
      <c r="C5671" s="17"/>
      <c r="D5671" s="17"/>
      <c r="K5671" s="20">
        <v>39413.67</v>
      </c>
      <c r="L5671" s="20"/>
      <c r="M5671" s="20"/>
      <c r="N5671" s="20"/>
    </row>
    <row r="5672" spans="1:14" x14ac:dyDescent="0.2">
      <c r="A5672" s="17">
        <v>34645.81</v>
      </c>
      <c r="B5672" s="17"/>
      <c r="C5672" s="17"/>
      <c r="D5672" s="17"/>
      <c r="K5672" s="20">
        <v>40766.51</v>
      </c>
      <c r="L5672" s="20"/>
      <c r="M5672" s="20"/>
      <c r="N5672" s="20"/>
    </row>
    <row r="5673" spans="1:14" x14ac:dyDescent="0.2">
      <c r="A5673" s="17">
        <v>64847.23</v>
      </c>
      <c r="B5673" s="17"/>
      <c r="C5673" s="17"/>
      <c r="D5673" s="17"/>
      <c r="K5673" s="20">
        <v>35794.81</v>
      </c>
      <c r="L5673" s="20"/>
      <c r="M5673" s="20"/>
      <c r="N5673" s="20"/>
    </row>
    <row r="5674" spans="1:14" x14ac:dyDescent="0.2">
      <c r="A5674" s="17">
        <v>65069.27</v>
      </c>
      <c r="B5674" s="17"/>
      <c r="C5674" s="17"/>
      <c r="D5674" s="17"/>
      <c r="K5674" s="20">
        <v>38589.15</v>
      </c>
      <c r="L5674" s="20"/>
      <c r="M5674" s="20"/>
      <c r="N5674" s="20"/>
    </row>
    <row r="5675" spans="1:14" x14ac:dyDescent="0.2">
      <c r="A5675" s="17">
        <v>76539.12</v>
      </c>
      <c r="B5675" s="17"/>
      <c r="C5675" s="17"/>
      <c r="D5675" s="17"/>
      <c r="K5675" s="20">
        <v>29226.74</v>
      </c>
      <c r="L5675" s="20"/>
      <c r="M5675" s="20"/>
      <c r="N5675" s="20"/>
    </row>
    <row r="5676" spans="1:14" x14ac:dyDescent="0.2">
      <c r="A5676" s="17">
        <v>49829.440000000002</v>
      </c>
      <c r="B5676" s="17"/>
      <c r="C5676" s="17"/>
      <c r="D5676" s="17"/>
      <c r="K5676" s="20">
        <v>32968</v>
      </c>
      <c r="L5676" s="20"/>
      <c r="M5676" s="20"/>
      <c r="N5676" s="20"/>
    </row>
    <row r="5677" spans="1:14" x14ac:dyDescent="0.2">
      <c r="A5677" s="17">
        <v>145207.79999999999</v>
      </c>
      <c r="B5677" s="17"/>
      <c r="C5677" s="17"/>
      <c r="D5677" s="17"/>
      <c r="K5677" s="20">
        <v>37501.79</v>
      </c>
      <c r="L5677" s="20"/>
      <c r="M5677" s="20"/>
      <c r="N5677" s="20"/>
    </row>
    <row r="5678" spans="1:14" x14ac:dyDescent="0.2">
      <c r="A5678" s="17">
        <v>62479.67</v>
      </c>
      <c r="B5678" s="17"/>
      <c r="C5678" s="17"/>
      <c r="D5678" s="17"/>
      <c r="K5678" s="20">
        <v>44998.47</v>
      </c>
      <c r="L5678" s="20"/>
      <c r="M5678" s="20"/>
      <c r="N5678" s="20"/>
    </row>
    <row r="5679" spans="1:14" x14ac:dyDescent="0.2">
      <c r="A5679" s="17">
        <v>51802</v>
      </c>
      <c r="B5679" s="17"/>
      <c r="C5679" s="17"/>
      <c r="D5679" s="17"/>
      <c r="K5679" s="20">
        <v>26490.25</v>
      </c>
      <c r="L5679" s="20"/>
      <c r="M5679" s="20"/>
      <c r="N5679" s="20"/>
    </row>
    <row r="5680" spans="1:14" x14ac:dyDescent="0.2">
      <c r="A5680" s="17">
        <v>37126.25</v>
      </c>
      <c r="B5680" s="17"/>
      <c r="C5680" s="17"/>
      <c r="D5680" s="17"/>
      <c r="K5680" s="20">
        <v>53298.34</v>
      </c>
      <c r="L5680" s="20"/>
      <c r="M5680" s="20"/>
      <c r="N5680" s="20"/>
    </row>
    <row r="5681" spans="1:14" x14ac:dyDescent="0.2">
      <c r="A5681" s="17">
        <v>36401.910000000003</v>
      </c>
      <c r="B5681" s="17"/>
      <c r="C5681" s="17"/>
      <c r="D5681" s="17"/>
      <c r="K5681" s="20">
        <v>35168.379999999997</v>
      </c>
      <c r="L5681" s="20"/>
      <c r="M5681" s="20"/>
      <c r="N5681" s="20"/>
    </row>
    <row r="5682" spans="1:14" x14ac:dyDescent="0.2">
      <c r="A5682" s="17">
        <v>12557.9</v>
      </c>
      <c r="B5682" s="17"/>
      <c r="C5682" s="17"/>
      <c r="D5682" s="17"/>
      <c r="K5682" s="20">
        <v>50350.2</v>
      </c>
      <c r="L5682" s="20"/>
      <c r="M5682" s="20"/>
      <c r="N5682" s="20"/>
    </row>
    <row r="5683" spans="1:14" x14ac:dyDescent="0.2">
      <c r="A5683" s="17">
        <v>105611.9</v>
      </c>
      <c r="B5683" s="17"/>
      <c r="C5683" s="17"/>
      <c r="D5683" s="17"/>
      <c r="K5683" s="20">
        <v>43835.19</v>
      </c>
      <c r="L5683" s="20"/>
      <c r="M5683" s="20"/>
      <c r="N5683" s="20"/>
    </row>
    <row r="5684" spans="1:14" x14ac:dyDescent="0.2">
      <c r="A5684" s="17">
        <v>69560.259999999995</v>
      </c>
      <c r="B5684" s="17"/>
      <c r="C5684" s="17"/>
      <c r="D5684" s="17"/>
      <c r="K5684" s="20">
        <v>36364.720000000001</v>
      </c>
      <c r="L5684" s="20"/>
      <c r="M5684" s="20"/>
      <c r="N5684" s="20"/>
    </row>
    <row r="5685" spans="1:14" x14ac:dyDescent="0.2">
      <c r="A5685" s="17">
        <v>78396.42</v>
      </c>
      <c r="B5685" s="17"/>
      <c r="C5685" s="17"/>
      <c r="D5685" s="17"/>
      <c r="K5685" s="20">
        <v>33648.78</v>
      </c>
      <c r="L5685" s="20"/>
      <c r="M5685" s="20"/>
      <c r="N5685" s="20"/>
    </row>
    <row r="5686" spans="1:14" x14ac:dyDescent="0.2">
      <c r="A5686" s="17">
        <v>69580.37</v>
      </c>
      <c r="B5686" s="17"/>
      <c r="C5686" s="17"/>
      <c r="D5686" s="17"/>
      <c r="K5686" s="20">
        <v>46205.72</v>
      </c>
      <c r="L5686" s="20"/>
      <c r="M5686" s="20"/>
      <c r="N5686" s="20"/>
    </row>
    <row r="5687" spans="1:14" x14ac:dyDescent="0.2">
      <c r="A5687" s="17">
        <v>66728.429999999993</v>
      </c>
      <c r="B5687" s="17"/>
      <c r="C5687" s="17"/>
      <c r="D5687" s="17"/>
      <c r="K5687" s="20">
        <v>45936.22</v>
      </c>
      <c r="L5687" s="20"/>
      <c r="M5687" s="20"/>
      <c r="N5687" s="20"/>
    </row>
    <row r="5688" spans="1:14" x14ac:dyDescent="0.2">
      <c r="A5688" s="17">
        <v>70528.3</v>
      </c>
      <c r="B5688" s="17"/>
      <c r="C5688" s="17"/>
      <c r="D5688" s="17"/>
      <c r="K5688" s="20">
        <v>39382.94</v>
      </c>
      <c r="L5688" s="20"/>
      <c r="M5688" s="20"/>
      <c r="N5688" s="20"/>
    </row>
    <row r="5689" spans="1:14" x14ac:dyDescent="0.2">
      <c r="A5689" s="17">
        <v>130627.3</v>
      </c>
      <c r="B5689" s="17"/>
      <c r="C5689" s="17"/>
      <c r="D5689" s="17"/>
      <c r="K5689" s="20">
        <v>51813.05</v>
      </c>
      <c r="L5689" s="20"/>
      <c r="M5689" s="20"/>
      <c r="N5689" s="20"/>
    </row>
    <row r="5690" spans="1:14" x14ac:dyDescent="0.2">
      <c r="A5690" s="17">
        <v>33722.54</v>
      </c>
      <c r="B5690" s="17"/>
      <c r="C5690" s="17"/>
      <c r="D5690" s="17"/>
      <c r="K5690" s="20">
        <v>21049.29</v>
      </c>
      <c r="L5690" s="20"/>
      <c r="M5690" s="20"/>
      <c r="N5690" s="20"/>
    </row>
    <row r="5691" spans="1:14" x14ac:dyDescent="0.2">
      <c r="A5691" s="17">
        <v>55211.86</v>
      </c>
      <c r="B5691" s="17"/>
      <c r="C5691" s="17"/>
      <c r="D5691" s="17"/>
      <c r="K5691" s="20">
        <v>35715.58</v>
      </c>
      <c r="L5691" s="20"/>
      <c r="M5691" s="20"/>
      <c r="N5691" s="20"/>
    </row>
    <row r="5692" spans="1:14" x14ac:dyDescent="0.2">
      <c r="A5692" s="17">
        <v>72304.92</v>
      </c>
      <c r="B5692" s="17"/>
      <c r="C5692" s="17"/>
      <c r="D5692" s="17"/>
      <c r="K5692" s="20">
        <v>32812.21</v>
      </c>
      <c r="L5692" s="20"/>
      <c r="M5692" s="20"/>
      <c r="N5692" s="20"/>
    </row>
    <row r="5693" spans="1:14" x14ac:dyDescent="0.2">
      <c r="A5693" s="17">
        <v>75824.41</v>
      </c>
      <c r="B5693" s="17"/>
      <c r="C5693" s="17"/>
      <c r="D5693" s="17"/>
      <c r="K5693" s="20">
        <v>32819.1</v>
      </c>
      <c r="L5693" s="20"/>
      <c r="M5693" s="20"/>
      <c r="N5693" s="20"/>
    </row>
    <row r="5694" spans="1:14" x14ac:dyDescent="0.2">
      <c r="A5694" s="17">
        <v>77902.13</v>
      </c>
      <c r="B5694" s="17"/>
      <c r="C5694" s="17"/>
      <c r="D5694" s="17"/>
      <c r="K5694" s="20">
        <v>33975.550000000003</v>
      </c>
      <c r="L5694" s="20"/>
      <c r="M5694" s="20"/>
      <c r="N5694" s="20"/>
    </row>
    <row r="5695" spans="1:14" x14ac:dyDescent="0.2">
      <c r="A5695" s="17">
        <v>50395.199999999997</v>
      </c>
      <c r="B5695" s="17"/>
      <c r="C5695" s="17"/>
      <c r="D5695" s="17"/>
      <c r="K5695" s="20">
        <v>37347.910000000003</v>
      </c>
      <c r="L5695" s="20"/>
      <c r="M5695" s="20"/>
      <c r="N5695" s="20"/>
    </row>
    <row r="5696" spans="1:14" x14ac:dyDescent="0.2">
      <c r="A5696" s="17">
        <v>59341.73</v>
      </c>
      <c r="B5696" s="17"/>
      <c r="C5696" s="17"/>
      <c r="D5696" s="17"/>
      <c r="K5696" s="20">
        <v>29416.15</v>
      </c>
      <c r="L5696" s="20"/>
      <c r="M5696" s="20"/>
      <c r="N5696" s="20"/>
    </row>
    <row r="5697" spans="1:14" x14ac:dyDescent="0.2">
      <c r="A5697" s="17">
        <v>82621.600000000006</v>
      </c>
      <c r="B5697" s="17"/>
      <c r="C5697" s="17"/>
      <c r="D5697" s="17"/>
      <c r="K5697" s="20">
        <v>38467.47</v>
      </c>
      <c r="L5697" s="20"/>
      <c r="M5697" s="20"/>
      <c r="N5697" s="20"/>
    </row>
    <row r="5698" spans="1:14" x14ac:dyDescent="0.2">
      <c r="A5698" s="17">
        <v>59200.52</v>
      </c>
      <c r="B5698" s="17"/>
      <c r="C5698" s="17"/>
      <c r="D5698" s="17"/>
      <c r="K5698" s="20">
        <v>40093.78</v>
      </c>
      <c r="L5698" s="20"/>
      <c r="M5698" s="20"/>
      <c r="N5698" s="20"/>
    </row>
    <row r="5699" spans="1:14" x14ac:dyDescent="0.2">
      <c r="A5699" s="17">
        <v>36668.75</v>
      </c>
      <c r="B5699" s="17"/>
      <c r="C5699" s="17"/>
      <c r="D5699" s="17"/>
      <c r="K5699" s="20">
        <v>42866.86</v>
      </c>
      <c r="L5699" s="20"/>
      <c r="M5699" s="20"/>
      <c r="N5699" s="20"/>
    </row>
    <row r="5700" spans="1:14" x14ac:dyDescent="0.2">
      <c r="A5700" s="17">
        <v>14655.7</v>
      </c>
      <c r="B5700" s="17"/>
      <c r="C5700" s="17"/>
      <c r="D5700" s="17"/>
      <c r="K5700" s="20">
        <v>32103.5</v>
      </c>
      <c r="L5700" s="20"/>
      <c r="M5700" s="20"/>
      <c r="N5700" s="20"/>
    </row>
    <row r="5701" spans="1:14" x14ac:dyDescent="0.2">
      <c r="A5701" s="17">
        <v>91455.55</v>
      </c>
      <c r="B5701" s="17"/>
      <c r="C5701" s="17"/>
      <c r="D5701" s="17"/>
      <c r="K5701" s="20">
        <v>36373.410000000003</v>
      </c>
      <c r="L5701" s="20"/>
      <c r="M5701" s="20"/>
      <c r="N5701" s="20"/>
    </row>
    <row r="5702" spans="1:14" x14ac:dyDescent="0.2">
      <c r="A5702" s="17">
        <v>38678.19</v>
      </c>
      <c r="B5702" s="17"/>
      <c r="C5702" s="17"/>
      <c r="D5702" s="17"/>
      <c r="K5702" s="20">
        <v>28001.85</v>
      </c>
      <c r="L5702" s="20"/>
      <c r="M5702" s="20"/>
      <c r="N5702" s="20"/>
    </row>
    <row r="5703" spans="1:14" x14ac:dyDescent="0.2">
      <c r="A5703" s="17">
        <v>49098.239999999998</v>
      </c>
      <c r="B5703" s="17"/>
      <c r="C5703" s="17"/>
      <c r="D5703" s="17"/>
      <c r="K5703" s="20">
        <v>36676.42</v>
      </c>
      <c r="L5703" s="20"/>
      <c r="M5703" s="20"/>
      <c r="N5703" s="20"/>
    </row>
    <row r="5704" spans="1:14" x14ac:dyDescent="0.2">
      <c r="A5704" s="17">
        <v>68175.5</v>
      </c>
      <c r="B5704" s="17"/>
      <c r="C5704" s="17"/>
      <c r="D5704" s="17"/>
      <c r="K5704" s="20">
        <v>31686.07</v>
      </c>
      <c r="L5704" s="20"/>
      <c r="M5704" s="20"/>
      <c r="N5704" s="20"/>
    </row>
    <row r="5705" spans="1:14" x14ac:dyDescent="0.2">
      <c r="A5705" s="17">
        <v>78733.05</v>
      </c>
      <c r="B5705" s="17"/>
      <c r="C5705" s="17"/>
      <c r="D5705" s="17"/>
      <c r="K5705" s="20">
        <v>45500.03</v>
      </c>
      <c r="L5705" s="20"/>
      <c r="M5705" s="20"/>
      <c r="N5705" s="20"/>
    </row>
    <row r="5706" spans="1:14" x14ac:dyDescent="0.2">
      <c r="A5706" s="17">
        <v>57620.44</v>
      </c>
      <c r="B5706" s="17"/>
      <c r="C5706" s="17"/>
      <c r="D5706" s="17"/>
      <c r="K5706" s="20">
        <v>51286.63</v>
      </c>
      <c r="L5706" s="20"/>
      <c r="M5706" s="20"/>
      <c r="N5706" s="20"/>
    </row>
    <row r="5707" spans="1:14" x14ac:dyDescent="0.2">
      <c r="A5707" s="17">
        <v>52991.82</v>
      </c>
      <c r="B5707" s="17"/>
      <c r="C5707" s="17"/>
      <c r="D5707" s="17"/>
      <c r="K5707" s="20">
        <v>23352.65</v>
      </c>
      <c r="L5707" s="20"/>
      <c r="M5707" s="20"/>
      <c r="N5707" s="20"/>
    </row>
    <row r="5708" spans="1:14" x14ac:dyDescent="0.2">
      <c r="A5708" s="17">
        <v>44908.27</v>
      </c>
      <c r="B5708" s="17"/>
      <c r="C5708" s="17"/>
      <c r="D5708" s="17"/>
      <c r="K5708" s="20">
        <v>35202.959999999999</v>
      </c>
      <c r="L5708" s="20"/>
      <c r="M5708" s="20"/>
      <c r="N5708" s="20"/>
    </row>
    <row r="5709" spans="1:14" x14ac:dyDescent="0.2">
      <c r="A5709" s="17">
        <v>38048.769999999997</v>
      </c>
      <c r="B5709" s="17"/>
      <c r="C5709" s="17"/>
      <c r="D5709" s="17"/>
      <c r="K5709" s="20">
        <v>33171.1</v>
      </c>
      <c r="L5709" s="20"/>
      <c r="M5709" s="20"/>
      <c r="N5709" s="20"/>
    </row>
    <row r="5710" spans="1:14" x14ac:dyDescent="0.2">
      <c r="A5710" s="17">
        <v>58029.67</v>
      </c>
      <c r="B5710" s="17"/>
      <c r="C5710" s="17"/>
      <c r="D5710" s="17"/>
      <c r="K5710" s="20">
        <v>30760.87</v>
      </c>
      <c r="L5710" s="20"/>
      <c r="M5710" s="20"/>
      <c r="N5710" s="20"/>
    </row>
    <row r="5711" spans="1:14" x14ac:dyDescent="0.2">
      <c r="A5711" s="17">
        <v>60044.21</v>
      </c>
      <c r="B5711" s="17"/>
      <c r="C5711" s="17"/>
      <c r="D5711" s="17"/>
      <c r="K5711" s="20">
        <v>23464.19</v>
      </c>
      <c r="L5711" s="20"/>
      <c r="M5711" s="20"/>
      <c r="N5711" s="20"/>
    </row>
    <row r="5712" spans="1:14" x14ac:dyDescent="0.2">
      <c r="A5712" s="17">
        <v>86788.95</v>
      </c>
      <c r="B5712" s="17"/>
      <c r="C5712" s="17"/>
      <c r="D5712" s="17"/>
      <c r="K5712" s="20">
        <v>42311.7</v>
      </c>
      <c r="L5712" s="20"/>
      <c r="M5712" s="20"/>
      <c r="N5712" s="20"/>
    </row>
    <row r="5713" spans="1:14" x14ac:dyDescent="0.2">
      <c r="A5713" s="17">
        <v>74778.78</v>
      </c>
      <c r="B5713" s="17"/>
      <c r="C5713" s="17"/>
      <c r="D5713" s="17"/>
      <c r="K5713" s="20">
        <v>35954.400000000001</v>
      </c>
      <c r="L5713" s="20"/>
      <c r="M5713" s="20"/>
      <c r="N5713" s="20"/>
    </row>
    <row r="5714" spans="1:14" x14ac:dyDescent="0.2">
      <c r="A5714" s="17">
        <v>8595.6460000000006</v>
      </c>
      <c r="B5714" s="17"/>
      <c r="C5714" s="17"/>
      <c r="D5714" s="17"/>
      <c r="K5714" s="20">
        <v>33952.81</v>
      </c>
      <c r="L5714" s="20"/>
      <c r="M5714" s="20"/>
      <c r="N5714" s="20"/>
    </row>
    <row r="5715" spans="1:14" x14ac:dyDescent="0.2">
      <c r="A5715" s="17">
        <v>72109.929999999993</v>
      </c>
      <c r="B5715" s="17"/>
      <c r="C5715" s="17"/>
      <c r="D5715" s="17"/>
      <c r="K5715" s="20">
        <v>50267.54</v>
      </c>
      <c r="L5715" s="20"/>
      <c r="M5715" s="20"/>
      <c r="N5715" s="20"/>
    </row>
    <row r="5716" spans="1:14" x14ac:dyDescent="0.2">
      <c r="A5716" s="17">
        <v>121676.9</v>
      </c>
      <c r="B5716" s="17"/>
      <c r="C5716" s="17"/>
      <c r="D5716" s="17"/>
      <c r="K5716" s="20">
        <v>22375.97</v>
      </c>
      <c r="L5716" s="20"/>
      <c r="M5716" s="20"/>
      <c r="N5716" s="20"/>
    </row>
    <row r="5717" spans="1:14" x14ac:dyDescent="0.2">
      <c r="A5717" s="17">
        <v>25600.91</v>
      </c>
      <c r="B5717" s="17"/>
      <c r="C5717" s="17"/>
      <c r="D5717" s="17"/>
      <c r="K5717" s="20">
        <v>29125.14</v>
      </c>
      <c r="L5717" s="20"/>
      <c r="M5717" s="20"/>
      <c r="N5717" s="20"/>
    </row>
    <row r="5718" spans="1:14" x14ac:dyDescent="0.2">
      <c r="A5718" s="17">
        <v>43972.76</v>
      </c>
      <c r="B5718" s="17"/>
      <c r="C5718" s="17"/>
      <c r="D5718" s="17"/>
      <c r="K5718" s="20">
        <v>42885.64</v>
      </c>
      <c r="L5718" s="20"/>
      <c r="M5718" s="20"/>
      <c r="N5718" s="20"/>
    </row>
    <row r="5719" spans="1:14" x14ac:dyDescent="0.2">
      <c r="A5719" s="17">
        <v>87838.3</v>
      </c>
      <c r="B5719" s="17"/>
      <c r="C5719" s="17"/>
      <c r="D5719" s="17"/>
      <c r="K5719" s="20">
        <v>41090.74</v>
      </c>
      <c r="L5719" s="20"/>
      <c r="M5719" s="20"/>
      <c r="N5719" s="20"/>
    </row>
    <row r="5720" spans="1:14" x14ac:dyDescent="0.2">
      <c r="A5720" s="17">
        <v>94378.28</v>
      </c>
      <c r="B5720" s="17"/>
      <c r="C5720" s="17"/>
      <c r="D5720" s="17"/>
      <c r="K5720" s="20">
        <v>30343.83</v>
      </c>
      <c r="L5720" s="20"/>
      <c r="M5720" s="20"/>
      <c r="N5720" s="20"/>
    </row>
    <row r="5721" spans="1:14" x14ac:dyDescent="0.2">
      <c r="A5721" s="17">
        <v>63106.55</v>
      </c>
      <c r="B5721" s="17"/>
      <c r="C5721" s="17"/>
      <c r="D5721" s="17"/>
      <c r="K5721" s="20">
        <v>21088.93</v>
      </c>
      <c r="L5721" s="20"/>
      <c r="M5721" s="20"/>
      <c r="N5721" s="20"/>
    </row>
    <row r="5722" spans="1:14" x14ac:dyDescent="0.2">
      <c r="A5722" s="17">
        <v>47502.28</v>
      </c>
      <c r="B5722" s="17"/>
      <c r="C5722" s="17"/>
      <c r="D5722" s="17"/>
      <c r="K5722" s="20">
        <v>40010.19</v>
      </c>
      <c r="L5722" s="20"/>
      <c r="M5722" s="20"/>
      <c r="N5722" s="20"/>
    </row>
    <row r="5723" spans="1:14" x14ac:dyDescent="0.2">
      <c r="A5723" s="17">
        <v>65557.649999999994</v>
      </c>
      <c r="B5723" s="17"/>
      <c r="C5723" s="17"/>
      <c r="D5723" s="17"/>
      <c r="K5723" s="20">
        <v>26816.02</v>
      </c>
      <c r="L5723" s="20"/>
      <c r="M5723" s="20"/>
      <c r="N5723" s="20"/>
    </row>
    <row r="5724" spans="1:14" x14ac:dyDescent="0.2">
      <c r="A5724" s="17">
        <v>50094.26</v>
      </c>
      <c r="B5724" s="17"/>
      <c r="C5724" s="17"/>
      <c r="D5724" s="17"/>
      <c r="K5724" s="20">
        <v>42406.36</v>
      </c>
      <c r="L5724" s="20"/>
      <c r="M5724" s="20"/>
      <c r="N5724" s="20"/>
    </row>
    <row r="5725" spans="1:14" x14ac:dyDescent="0.2">
      <c r="A5725" s="17">
        <v>40615.230000000003</v>
      </c>
      <c r="B5725" s="17"/>
      <c r="C5725" s="17"/>
      <c r="D5725" s="17"/>
      <c r="K5725" s="20">
        <v>35996.32</v>
      </c>
      <c r="L5725" s="20"/>
      <c r="M5725" s="20"/>
      <c r="N5725" s="20"/>
    </row>
    <row r="5726" spans="1:14" x14ac:dyDescent="0.2">
      <c r="A5726" s="17">
        <v>44227.040000000001</v>
      </c>
      <c r="B5726" s="17"/>
      <c r="C5726" s="17"/>
      <c r="D5726" s="17"/>
      <c r="K5726" s="20">
        <v>29175.439999999999</v>
      </c>
      <c r="L5726" s="20"/>
      <c r="M5726" s="20"/>
      <c r="N5726" s="20"/>
    </row>
    <row r="5727" spans="1:14" x14ac:dyDescent="0.2">
      <c r="A5727" s="17">
        <v>67746.720000000001</v>
      </c>
      <c r="B5727" s="17"/>
      <c r="C5727" s="17"/>
      <c r="D5727" s="17"/>
      <c r="K5727" s="20">
        <v>34387.370000000003</v>
      </c>
      <c r="L5727" s="20"/>
      <c r="M5727" s="20"/>
      <c r="N5727" s="20"/>
    </row>
    <row r="5728" spans="1:14" x14ac:dyDescent="0.2">
      <c r="A5728" s="17">
        <v>92341.15</v>
      </c>
      <c r="B5728" s="17"/>
      <c r="C5728" s="17"/>
      <c r="D5728" s="17"/>
      <c r="K5728" s="20">
        <v>40104.5</v>
      </c>
      <c r="L5728" s="20"/>
      <c r="M5728" s="20"/>
      <c r="N5728" s="20"/>
    </row>
    <row r="5729" spans="1:14" x14ac:dyDescent="0.2">
      <c r="A5729" s="17">
        <v>49038.84</v>
      </c>
      <c r="B5729" s="17"/>
      <c r="C5729" s="17"/>
      <c r="D5729" s="17"/>
      <c r="K5729" s="20">
        <v>35253.480000000003</v>
      </c>
      <c r="L5729" s="20"/>
      <c r="M5729" s="20"/>
      <c r="N5729" s="20"/>
    </row>
    <row r="5730" spans="1:14" x14ac:dyDescent="0.2">
      <c r="A5730" s="17">
        <v>51603.16</v>
      </c>
      <c r="B5730" s="17"/>
      <c r="C5730" s="17"/>
      <c r="D5730" s="17"/>
      <c r="K5730" s="20">
        <v>48885.74</v>
      </c>
      <c r="L5730" s="20"/>
      <c r="M5730" s="20"/>
      <c r="N5730" s="20"/>
    </row>
    <row r="5731" spans="1:14" x14ac:dyDescent="0.2">
      <c r="A5731" s="17">
        <v>11901</v>
      </c>
      <c r="B5731" s="17"/>
      <c r="C5731" s="17"/>
      <c r="D5731" s="17"/>
      <c r="K5731" s="20">
        <v>24703.14</v>
      </c>
      <c r="L5731" s="20"/>
      <c r="M5731" s="20"/>
      <c r="N5731" s="20"/>
    </row>
    <row r="5732" spans="1:14" x14ac:dyDescent="0.2">
      <c r="A5732" s="17">
        <v>45051.19</v>
      </c>
      <c r="B5732" s="17"/>
      <c r="C5732" s="17"/>
      <c r="D5732" s="17"/>
      <c r="K5732" s="20">
        <v>37075.17</v>
      </c>
      <c r="L5732" s="20"/>
      <c r="M5732" s="20"/>
      <c r="N5732" s="20"/>
    </row>
    <row r="5733" spans="1:14" x14ac:dyDescent="0.2">
      <c r="A5733" s="17">
        <v>68170.75</v>
      </c>
      <c r="B5733" s="17"/>
      <c r="C5733" s="17"/>
      <c r="D5733" s="17"/>
      <c r="K5733" s="20">
        <v>37308.04</v>
      </c>
      <c r="L5733" s="20"/>
      <c r="M5733" s="20"/>
      <c r="N5733" s="20"/>
    </row>
    <row r="5734" spans="1:14" x14ac:dyDescent="0.2">
      <c r="A5734" s="17">
        <v>42221.56</v>
      </c>
      <c r="B5734" s="17"/>
      <c r="C5734" s="17"/>
      <c r="D5734" s="17"/>
      <c r="K5734" s="20">
        <v>46500</v>
      </c>
      <c r="L5734" s="20"/>
      <c r="M5734" s="20"/>
      <c r="N5734" s="20"/>
    </row>
    <row r="5735" spans="1:14" x14ac:dyDescent="0.2">
      <c r="A5735" s="17">
        <v>77645.37</v>
      </c>
      <c r="B5735" s="17"/>
      <c r="C5735" s="17"/>
      <c r="D5735" s="17"/>
      <c r="K5735" s="20">
        <v>34609.33</v>
      </c>
      <c r="L5735" s="20"/>
      <c r="M5735" s="20"/>
      <c r="N5735" s="20"/>
    </row>
    <row r="5736" spans="1:14" x14ac:dyDescent="0.2">
      <c r="A5736" s="17">
        <v>78968.81</v>
      </c>
      <c r="B5736" s="17"/>
      <c r="C5736" s="17"/>
      <c r="D5736" s="17"/>
      <c r="K5736" s="20">
        <v>43624.21</v>
      </c>
      <c r="L5736" s="20"/>
      <c r="M5736" s="20"/>
      <c r="N5736" s="20"/>
    </row>
    <row r="5737" spans="1:14" x14ac:dyDescent="0.2">
      <c r="A5737" s="17">
        <v>59614.63</v>
      </c>
      <c r="B5737" s="17"/>
      <c r="C5737" s="17"/>
      <c r="D5737" s="17"/>
      <c r="K5737" s="20">
        <v>32859.14</v>
      </c>
      <c r="L5737" s="20"/>
      <c r="M5737" s="20"/>
      <c r="N5737" s="20"/>
    </row>
    <row r="5738" spans="1:14" x14ac:dyDescent="0.2">
      <c r="A5738" s="17">
        <v>67963.429999999993</v>
      </c>
      <c r="B5738" s="17"/>
      <c r="C5738" s="17"/>
      <c r="D5738" s="17"/>
      <c r="K5738" s="20">
        <v>26877.07</v>
      </c>
      <c r="L5738" s="20"/>
      <c r="M5738" s="20"/>
      <c r="N5738" s="20"/>
    </row>
    <row r="5739" spans="1:14" x14ac:dyDescent="0.2">
      <c r="A5739" s="17">
        <v>30002.04</v>
      </c>
      <c r="B5739" s="17"/>
      <c r="C5739" s="17"/>
      <c r="D5739" s="17"/>
      <c r="K5739" s="20">
        <v>51266.13</v>
      </c>
      <c r="L5739" s="20"/>
      <c r="M5739" s="20"/>
      <c r="N5739" s="20"/>
    </row>
    <row r="5740" spans="1:14" x14ac:dyDescent="0.2">
      <c r="A5740" s="17">
        <v>148981.70000000001</v>
      </c>
      <c r="B5740" s="17"/>
      <c r="C5740" s="17"/>
      <c r="D5740" s="17"/>
      <c r="K5740" s="20">
        <v>31922.22</v>
      </c>
      <c r="L5740" s="20"/>
      <c r="M5740" s="20"/>
      <c r="N5740" s="20"/>
    </row>
    <row r="5741" spans="1:14" x14ac:dyDescent="0.2">
      <c r="A5741" s="17">
        <v>90163.36</v>
      </c>
      <c r="B5741" s="17"/>
      <c r="C5741" s="17"/>
      <c r="D5741" s="17"/>
      <c r="K5741" s="20">
        <v>28515.4</v>
      </c>
      <c r="L5741" s="20"/>
      <c r="M5741" s="20"/>
      <c r="N5741" s="20"/>
    </row>
    <row r="5742" spans="1:14" x14ac:dyDescent="0.2">
      <c r="A5742" s="17">
        <v>11646.65</v>
      </c>
      <c r="B5742" s="17"/>
      <c r="C5742" s="17"/>
      <c r="D5742" s="17"/>
      <c r="K5742" s="20">
        <v>46052.37</v>
      </c>
      <c r="L5742" s="20"/>
      <c r="M5742" s="20"/>
      <c r="N5742" s="20"/>
    </row>
    <row r="5743" spans="1:14" x14ac:dyDescent="0.2">
      <c r="A5743" s="17">
        <v>44135.67</v>
      </c>
      <c r="B5743" s="17"/>
      <c r="C5743" s="17"/>
      <c r="D5743" s="17"/>
      <c r="K5743" s="20">
        <v>31869.56</v>
      </c>
      <c r="L5743" s="20"/>
      <c r="M5743" s="20"/>
      <c r="N5743" s="20"/>
    </row>
    <row r="5744" spans="1:14" x14ac:dyDescent="0.2">
      <c r="A5744" s="17">
        <v>111328.5</v>
      </c>
      <c r="B5744" s="17"/>
      <c r="C5744" s="17"/>
      <c r="D5744" s="17"/>
      <c r="K5744" s="20">
        <v>23848.41</v>
      </c>
      <c r="L5744" s="20"/>
      <c r="M5744" s="20"/>
      <c r="N5744" s="20"/>
    </row>
    <row r="5745" spans="1:14" x14ac:dyDescent="0.2">
      <c r="A5745" s="17">
        <v>100966.7</v>
      </c>
      <c r="B5745" s="17"/>
      <c r="C5745" s="17"/>
      <c r="D5745" s="17"/>
      <c r="K5745" s="20">
        <v>25891.79</v>
      </c>
      <c r="L5745" s="20"/>
      <c r="M5745" s="20"/>
      <c r="N5745" s="20"/>
    </row>
    <row r="5746" spans="1:14" x14ac:dyDescent="0.2">
      <c r="A5746" s="17">
        <v>45489.34</v>
      </c>
      <c r="B5746" s="17"/>
      <c r="C5746" s="17"/>
      <c r="D5746" s="17"/>
      <c r="K5746" s="20">
        <v>33034.019999999997</v>
      </c>
      <c r="L5746" s="20"/>
      <c r="M5746" s="20"/>
      <c r="N5746" s="20"/>
    </row>
    <row r="5747" spans="1:14" x14ac:dyDescent="0.2">
      <c r="A5747" s="17">
        <v>145936.1</v>
      </c>
      <c r="B5747" s="17"/>
      <c r="C5747" s="17"/>
      <c r="D5747" s="17"/>
      <c r="K5747" s="20">
        <v>32371.13</v>
      </c>
      <c r="L5747" s="20"/>
      <c r="M5747" s="20"/>
      <c r="N5747" s="20"/>
    </row>
    <row r="5748" spans="1:14" x14ac:dyDescent="0.2">
      <c r="A5748" s="17">
        <v>33151</v>
      </c>
      <c r="B5748" s="17"/>
      <c r="C5748" s="17"/>
      <c r="D5748" s="17"/>
      <c r="K5748" s="20">
        <v>24828.16</v>
      </c>
      <c r="L5748" s="20"/>
      <c r="M5748" s="20"/>
      <c r="N5748" s="20"/>
    </row>
    <row r="5749" spans="1:14" x14ac:dyDescent="0.2">
      <c r="A5749" s="17">
        <v>18971.009999999998</v>
      </c>
      <c r="B5749" s="17"/>
      <c r="C5749" s="17"/>
      <c r="D5749" s="17"/>
      <c r="K5749" s="20">
        <v>43842.46</v>
      </c>
      <c r="L5749" s="20"/>
      <c r="M5749" s="20"/>
      <c r="N5749" s="20"/>
    </row>
    <row r="5750" spans="1:14" x14ac:dyDescent="0.2">
      <c r="A5750" s="17">
        <v>59948.37</v>
      </c>
      <c r="B5750" s="17"/>
      <c r="C5750" s="17"/>
      <c r="D5750" s="17"/>
      <c r="K5750" s="20">
        <v>28174.69</v>
      </c>
      <c r="L5750" s="20"/>
      <c r="M5750" s="20"/>
      <c r="N5750" s="20"/>
    </row>
    <row r="5751" spans="1:14" x14ac:dyDescent="0.2">
      <c r="A5751" s="17">
        <v>73411.34</v>
      </c>
      <c r="B5751" s="17"/>
      <c r="C5751" s="17"/>
      <c r="D5751" s="17"/>
      <c r="K5751" s="20">
        <v>34563.47</v>
      </c>
      <c r="L5751" s="20"/>
      <c r="M5751" s="20"/>
      <c r="N5751" s="20"/>
    </row>
    <row r="5752" spans="1:14" x14ac:dyDescent="0.2">
      <c r="A5752" s="17">
        <v>82338.28</v>
      </c>
      <c r="B5752" s="17"/>
      <c r="C5752" s="17"/>
      <c r="D5752" s="17"/>
      <c r="K5752" s="20">
        <v>29862.87</v>
      </c>
      <c r="L5752" s="20"/>
      <c r="M5752" s="20"/>
      <c r="N5752" s="20"/>
    </row>
    <row r="5753" spans="1:14" x14ac:dyDescent="0.2">
      <c r="A5753" s="17">
        <v>54917.52</v>
      </c>
      <c r="B5753" s="17"/>
      <c r="C5753" s="17"/>
      <c r="D5753" s="17"/>
      <c r="K5753" s="20">
        <v>26235.3</v>
      </c>
      <c r="L5753" s="20"/>
      <c r="M5753" s="20"/>
      <c r="N5753" s="20"/>
    </row>
    <row r="5754" spans="1:14" x14ac:dyDescent="0.2">
      <c r="A5754" s="17">
        <v>71557.7</v>
      </c>
      <c r="B5754" s="17"/>
      <c r="C5754" s="17"/>
      <c r="D5754" s="17"/>
      <c r="K5754" s="20">
        <v>45803.17</v>
      </c>
      <c r="L5754" s="20"/>
      <c r="M5754" s="20"/>
      <c r="N5754" s="20"/>
    </row>
    <row r="5755" spans="1:14" x14ac:dyDescent="0.2">
      <c r="A5755" s="17">
        <v>68363.58</v>
      </c>
      <c r="B5755" s="17"/>
      <c r="C5755" s="17"/>
      <c r="D5755" s="17"/>
      <c r="K5755" s="20">
        <v>37166.03</v>
      </c>
      <c r="L5755" s="20"/>
      <c r="M5755" s="20"/>
      <c r="N5755" s="20"/>
    </row>
    <row r="5756" spans="1:14" x14ac:dyDescent="0.2">
      <c r="A5756" s="17">
        <v>82937.41</v>
      </c>
      <c r="B5756" s="17"/>
      <c r="C5756" s="17"/>
      <c r="D5756" s="17"/>
      <c r="K5756" s="20">
        <v>35236.11</v>
      </c>
      <c r="L5756" s="20"/>
      <c r="M5756" s="20"/>
      <c r="N5756" s="20"/>
    </row>
    <row r="5757" spans="1:14" x14ac:dyDescent="0.2">
      <c r="A5757" s="17">
        <v>30122</v>
      </c>
      <c r="B5757" s="17"/>
      <c r="C5757" s="17"/>
      <c r="D5757" s="17"/>
      <c r="K5757" s="20">
        <v>33361.46</v>
      </c>
      <c r="L5757" s="20"/>
      <c r="M5757" s="20"/>
      <c r="N5757" s="20"/>
    </row>
    <row r="5758" spans="1:14" x14ac:dyDescent="0.2">
      <c r="A5758" s="17">
        <v>30950.560000000001</v>
      </c>
      <c r="B5758" s="17"/>
      <c r="C5758" s="17"/>
      <c r="D5758" s="17"/>
      <c r="K5758" s="20">
        <v>21208.82</v>
      </c>
      <c r="L5758" s="20"/>
      <c r="M5758" s="20"/>
      <c r="N5758" s="20"/>
    </row>
    <row r="5759" spans="1:14" x14ac:dyDescent="0.2">
      <c r="A5759" s="17">
        <v>25140.38</v>
      </c>
      <c r="B5759" s="17"/>
      <c r="C5759" s="17"/>
      <c r="D5759" s="17"/>
      <c r="K5759" s="20">
        <v>37936.120000000003</v>
      </c>
      <c r="L5759" s="20"/>
      <c r="M5759" s="20"/>
      <c r="N5759" s="20"/>
    </row>
    <row r="5760" spans="1:14" x14ac:dyDescent="0.2">
      <c r="A5760" s="17">
        <v>47873.23</v>
      </c>
      <c r="B5760" s="17"/>
      <c r="C5760" s="17"/>
      <c r="D5760" s="17"/>
      <c r="K5760" s="20">
        <v>39845.03</v>
      </c>
      <c r="L5760" s="20"/>
      <c r="M5760" s="20"/>
      <c r="N5760" s="20"/>
    </row>
    <row r="5761" spans="1:14" x14ac:dyDescent="0.2">
      <c r="A5761" s="17">
        <v>58462.31</v>
      </c>
      <c r="B5761" s="17"/>
      <c r="C5761" s="17"/>
      <c r="D5761" s="17"/>
      <c r="K5761" s="20">
        <v>58005.919999999998</v>
      </c>
      <c r="L5761" s="20"/>
      <c r="M5761" s="20"/>
      <c r="N5761" s="20"/>
    </row>
    <row r="5762" spans="1:14" x14ac:dyDescent="0.2">
      <c r="A5762" s="17">
        <v>41277.160000000003</v>
      </c>
      <c r="B5762" s="17"/>
      <c r="C5762" s="17"/>
      <c r="D5762" s="17"/>
      <c r="K5762" s="20">
        <v>40167.199999999997</v>
      </c>
      <c r="L5762" s="20"/>
      <c r="M5762" s="20"/>
      <c r="N5762" s="20"/>
    </row>
    <row r="5763" spans="1:14" x14ac:dyDescent="0.2">
      <c r="A5763" s="17">
        <v>60602</v>
      </c>
      <c r="B5763" s="17"/>
      <c r="C5763" s="17"/>
      <c r="D5763" s="17"/>
      <c r="K5763" s="20">
        <v>27981.63</v>
      </c>
      <c r="L5763" s="20"/>
      <c r="M5763" s="20"/>
      <c r="N5763" s="20"/>
    </row>
    <row r="5764" spans="1:14" x14ac:dyDescent="0.2">
      <c r="A5764" s="17">
        <v>65969.289999999994</v>
      </c>
      <c r="B5764" s="17"/>
      <c r="C5764" s="17"/>
      <c r="D5764" s="17"/>
      <c r="K5764" s="20">
        <v>42119.92</v>
      </c>
      <c r="L5764" s="20"/>
      <c r="M5764" s="20"/>
      <c r="N5764" s="20"/>
    </row>
    <row r="5765" spans="1:14" x14ac:dyDescent="0.2">
      <c r="A5765" s="17">
        <v>83093.94</v>
      </c>
      <c r="B5765" s="17"/>
      <c r="C5765" s="17"/>
      <c r="D5765" s="17"/>
      <c r="K5765" s="20">
        <v>30051.88</v>
      </c>
      <c r="L5765" s="20"/>
      <c r="M5765" s="20"/>
      <c r="N5765" s="20"/>
    </row>
    <row r="5766" spans="1:14" x14ac:dyDescent="0.2">
      <c r="A5766" s="17">
        <v>78279.38</v>
      </c>
      <c r="B5766" s="17"/>
      <c r="C5766" s="17"/>
      <c r="D5766" s="17"/>
      <c r="K5766" s="20">
        <v>28510.6</v>
      </c>
      <c r="L5766" s="20"/>
      <c r="M5766" s="20"/>
      <c r="N5766" s="20"/>
    </row>
    <row r="5767" spans="1:14" x14ac:dyDescent="0.2">
      <c r="A5767" s="17">
        <v>66151.850000000006</v>
      </c>
      <c r="B5767" s="17"/>
      <c r="C5767" s="17"/>
      <c r="D5767" s="17"/>
      <c r="K5767" s="20">
        <v>35620.43</v>
      </c>
      <c r="L5767" s="20"/>
      <c r="M5767" s="20"/>
      <c r="N5767" s="20"/>
    </row>
    <row r="5768" spans="1:14" x14ac:dyDescent="0.2">
      <c r="A5768" s="17">
        <v>102064.9</v>
      </c>
      <c r="B5768" s="17"/>
      <c r="C5768" s="17"/>
      <c r="D5768" s="17"/>
      <c r="K5768" s="20">
        <v>32499.22</v>
      </c>
      <c r="L5768" s="20"/>
      <c r="M5768" s="20"/>
      <c r="N5768" s="20"/>
    </row>
    <row r="5769" spans="1:14" x14ac:dyDescent="0.2">
      <c r="A5769" s="17">
        <v>114733.8</v>
      </c>
      <c r="B5769" s="17"/>
      <c r="C5769" s="17"/>
      <c r="D5769" s="17"/>
      <c r="K5769" s="20">
        <v>38636.82</v>
      </c>
      <c r="L5769" s="20"/>
      <c r="M5769" s="20"/>
      <c r="N5769" s="20"/>
    </row>
    <row r="5770" spans="1:14" x14ac:dyDescent="0.2">
      <c r="A5770" s="17">
        <v>44708.12</v>
      </c>
      <c r="B5770" s="17"/>
      <c r="C5770" s="17"/>
      <c r="D5770" s="17"/>
      <c r="K5770" s="20">
        <v>34072.230000000003</v>
      </c>
      <c r="L5770" s="20"/>
      <c r="M5770" s="20"/>
      <c r="N5770" s="20"/>
    </row>
    <row r="5771" spans="1:14" x14ac:dyDescent="0.2">
      <c r="A5771" s="17">
        <v>121137.4</v>
      </c>
      <c r="B5771" s="17"/>
      <c r="C5771" s="17"/>
      <c r="D5771" s="17"/>
      <c r="K5771" s="20">
        <v>38973.660000000003</v>
      </c>
      <c r="L5771" s="20"/>
      <c r="M5771" s="20"/>
      <c r="N5771" s="20"/>
    </row>
    <row r="5772" spans="1:14" x14ac:dyDescent="0.2">
      <c r="A5772" s="17">
        <v>42266.98</v>
      </c>
      <c r="B5772" s="17"/>
      <c r="C5772" s="17"/>
      <c r="D5772" s="17"/>
      <c r="K5772" s="20">
        <v>37414.07</v>
      </c>
      <c r="L5772" s="20"/>
      <c r="M5772" s="20"/>
      <c r="N5772" s="20"/>
    </row>
    <row r="5773" spans="1:14" x14ac:dyDescent="0.2">
      <c r="A5773" s="17">
        <v>53374.75</v>
      </c>
      <c r="B5773" s="17"/>
      <c r="C5773" s="17"/>
      <c r="D5773" s="17"/>
      <c r="K5773" s="20">
        <v>53634.23</v>
      </c>
      <c r="L5773" s="20"/>
      <c r="M5773" s="20"/>
      <c r="N5773" s="20"/>
    </row>
    <row r="5774" spans="1:14" x14ac:dyDescent="0.2">
      <c r="A5774" s="17">
        <v>40577.51</v>
      </c>
      <c r="B5774" s="17"/>
      <c r="C5774" s="17"/>
      <c r="D5774" s="17"/>
      <c r="K5774" s="20">
        <v>40434.01</v>
      </c>
      <c r="L5774" s="20"/>
      <c r="M5774" s="20"/>
      <c r="N5774" s="20"/>
    </row>
    <row r="5775" spans="1:14" x14ac:dyDescent="0.2">
      <c r="A5775" s="17">
        <v>55504.91</v>
      </c>
      <c r="B5775" s="17"/>
      <c r="C5775" s="17"/>
      <c r="D5775" s="17"/>
      <c r="K5775" s="20">
        <v>34010.53</v>
      </c>
      <c r="L5775" s="20"/>
      <c r="M5775" s="20"/>
      <c r="N5775" s="20"/>
    </row>
    <row r="5776" spans="1:14" x14ac:dyDescent="0.2">
      <c r="A5776" s="17">
        <v>53047.81</v>
      </c>
      <c r="B5776" s="17"/>
      <c r="C5776" s="17"/>
      <c r="D5776" s="17"/>
      <c r="K5776" s="20">
        <v>39709.4</v>
      </c>
      <c r="L5776" s="20"/>
      <c r="M5776" s="20"/>
      <c r="N5776" s="20"/>
    </row>
    <row r="5777" spans="1:14" x14ac:dyDescent="0.2">
      <c r="A5777" s="17">
        <v>39362.54</v>
      </c>
      <c r="B5777" s="17"/>
      <c r="C5777" s="17"/>
      <c r="D5777" s="17"/>
      <c r="K5777" s="20">
        <v>47526.47</v>
      </c>
      <c r="L5777" s="20"/>
      <c r="M5777" s="20"/>
      <c r="N5777" s="20"/>
    </row>
    <row r="5778" spans="1:14" x14ac:dyDescent="0.2">
      <c r="A5778" s="17">
        <v>113817.3</v>
      </c>
      <c r="B5778" s="17"/>
      <c r="C5778" s="17"/>
      <c r="D5778" s="17"/>
      <c r="K5778" s="20">
        <v>40250.879999999997</v>
      </c>
      <c r="L5778" s="20"/>
      <c r="M5778" s="20"/>
      <c r="N5778" s="20"/>
    </row>
    <row r="5779" spans="1:14" x14ac:dyDescent="0.2">
      <c r="A5779" s="17">
        <v>42078.37</v>
      </c>
      <c r="B5779" s="17"/>
      <c r="C5779" s="17"/>
      <c r="D5779" s="17"/>
      <c r="K5779" s="20">
        <v>84120.87</v>
      </c>
      <c r="L5779" s="20"/>
      <c r="M5779" s="20"/>
      <c r="N5779" s="20"/>
    </row>
    <row r="5780" spans="1:14" x14ac:dyDescent="0.2">
      <c r="A5780" s="17">
        <v>41853.33</v>
      </c>
      <c r="B5780" s="17"/>
      <c r="C5780" s="17"/>
      <c r="D5780" s="17"/>
      <c r="K5780" s="20">
        <v>39132.160000000003</v>
      </c>
      <c r="L5780" s="20"/>
      <c r="M5780" s="20"/>
      <c r="N5780" s="20"/>
    </row>
    <row r="5781" spans="1:14" x14ac:dyDescent="0.2">
      <c r="A5781" s="17">
        <v>29452.87</v>
      </c>
      <c r="B5781" s="17"/>
      <c r="C5781" s="17"/>
      <c r="D5781" s="17"/>
      <c r="K5781" s="20">
        <v>33434.11</v>
      </c>
      <c r="L5781" s="20"/>
      <c r="M5781" s="20"/>
      <c r="N5781" s="20"/>
    </row>
    <row r="5782" spans="1:14" x14ac:dyDescent="0.2">
      <c r="A5782" s="17">
        <v>40572.6</v>
      </c>
      <c r="B5782" s="17"/>
      <c r="C5782" s="17"/>
      <c r="D5782" s="17"/>
      <c r="K5782" s="20">
        <v>33136.61</v>
      </c>
      <c r="L5782" s="20"/>
      <c r="M5782" s="20"/>
      <c r="N5782" s="20"/>
    </row>
    <row r="5783" spans="1:14" x14ac:dyDescent="0.2">
      <c r="A5783" s="17">
        <v>37137.78</v>
      </c>
      <c r="B5783" s="17"/>
      <c r="C5783" s="17"/>
      <c r="D5783" s="17"/>
      <c r="K5783" s="20">
        <v>51143.03</v>
      </c>
      <c r="L5783" s="20"/>
      <c r="M5783" s="20"/>
      <c r="N5783" s="20"/>
    </row>
    <row r="5784" spans="1:14" x14ac:dyDescent="0.2">
      <c r="A5784" s="17">
        <v>45023.95</v>
      </c>
      <c r="B5784" s="17"/>
      <c r="C5784" s="17"/>
      <c r="D5784" s="17"/>
      <c r="K5784" s="20">
        <v>40402.17</v>
      </c>
      <c r="L5784" s="20"/>
      <c r="M5784" s="20"/>
      <c r="N5784" s="20"/>
    </row>
    <row r="5785" spans="1:14" x14ac:dyDescent="0.2">
      <c r="A5785" s="17">
        <v>48066.83</v>
      </c>
      <c r="B5785" s="17"/>
      <c r="C5785" s="17"/>
      <c r="D5785" s="17"/>
      <c r="K5785" s="20">
        <v>58441.68</v>
      </c>
      <c r="L5785" s="20"/>
      <c r="M5785" s="20"/>
      <c r="N5785" s="20"/>
    </row>
    <row r="5786" spans="1:14" x14ac:dyDescent="0.2">
      <c r="A5786" s="17">
        <v>114919.6</v>
      </c>
      <c r="B5786" s="17"/>
      <c r="C5786" s="17"/>
      <c r="D5786" s="17"/>
      <c r="K5786" s="20">
        <v>35823.839999999997</v>
      </c>
      <c r="L5786" s="20"/>
      <c r="M5786" s="20"/>
      <c r="N5786" s="20"/>
    </row>
    <row r="5787" spans="1:14" x14ac:dyDescent="0.2">
      <c r="A5787" s="17">
        <v>66777.61</v>
      </c>
      <c r="B5787" s="17"/>
      <c r="C5787" s="17"/>
      <c r="D5787" s="17"/>
      <c r="K5787" s="20">
        <v>32458.16</v>
      </c>
      <c r="L5787" s="20"/>
      <c r="M5787" s="20"/>
      <c r="N5787" s="20"/>
    </row>
    <row r="5788" spans="1:14" x14ac:dyDescent="0.2">
      <c r="A5788" s="17">
        <v>61087.47</v>
      </c>
      <c r="B5788" s="17"/>
      <c r="C5788" s="17"/>
      <c r="D5788" s="17"/>
      <c r="K5788" s="20">
        <v>37741.879999999997</v>
      </c>
      <c r="L5788" s="20"/>
      <c r="M5788" s="20"/>
      <c r="N5788" s="20"/>
    </row>
    <row r="5789" spans="1:14" x14ac:dyDescent="0.2">
      <c r="A5789" s="17">
        <v>75585.63</v>
      </c>
      <c r="B5789" s="17"/>
      <c r="C5789" s="17"/>
      <c r="D5789" s="17"/>
      <c r="K5789" s="20">
        <v>40620.35</v>
      </c>
      <c r="L5789" s="20"/>
      <c r="M5789" s="20"/>
      <c r="N5789" s="20"/>
    </row>
    <row r="5790" spans="1:14" x14ac:dyDescent="0.2">
      <c r="A5790" s="17">
        <v>67029</v>
      </c>
      <c r="B5790" s="17"/>
      <c r="C5790" s="17"/>
      <c r="D5790" s="17"/>
      <c r="K5790" s="20">
        <v>52645.36</v>
      </c>
      <c r="L5790" s="20"/>
      <c r="M5790" s="20"/>
      <c r="N5790" s="20"/>
    </row>
    <row r="5791" spans="1:14" x14ac:dyDescent="0.2">
      <c r="A5791" s="17">
        <v>154066.70000000001</v>
      </c>
      <c r="B5791" s="17"/>
      <c r="C5791" s="17"/>
      <c r="D5791" s="17"/>
      <c r="K5791" s="20">
        <v>24504.57</v>
      </c>
      <c r="L5791" s="20"/>
      <c r="M5791" s="20"/>
      <c r="N5791" s="20"/>
    </row>
    <row r="5792" spans="1:14" x14ac:dyDescent="0.2">
      <c r="A5792" s="17">
        <v>49005.85</v>
      </c>
      <c r="B5792" s="17"/>
      <c r="C5792" s="17"/>
      <c r="D5792" s="17"/>
      <c r="K5792" s="20">
        <v>51359.14</v>
      </c>
      <c r="L5792" s="20"/>
      <c r="M5792" s="20"/>
      <c r="N5792" s="20"/>
    </row>
    <row r="5793" spans="1:14" x14ac:dyDescent="0.2">
      <c r="A5793" s="17">
        <v>31564.35</v>
      </c>
      <c r="B5793" s="17"/>
      <c r="C5793" s="17"/>
      <c r="D5793" s="17"/>
      <c r="K5793" s="20">
        <v>12466.64</v>
      </c>
      <c r="L5793" s="20"/>
      <c r="M5793" s="20"/>
      <c r="N5793" s="20"/>
    </row>
    <row r="5794" spans="1:14" x14ac:dyDescent="0.2">
      <c r="A5794" s="17">
        <v>127950.39999999999</v>
      </c>
      <c r="B5794" s="17"/>
      <c r="C5794" s="17"/>
      <c r="D5794" s="17"/>
      <c r="K5794" s="20">
        <v>43105</v>
      </c>
      <c r="L5794" s="20"/>
      <c r="M5794" s="20"/>
      <c r="N5794" s="20"/>
    </row>
    <row r="5795" spans="1:14" x14ac:dyDescent="0.2">
      <c r="A5795" s="17">
        <v>47810.99</v>
      </c>
      <c r="B5795" s="17"/>
      <c r="C5795" s="17"/>
      <c r="D5795" s="17"/>
      <c r="K5795" s="20">
        <v>42561.22</v>
      </c>
      <c r="L5795" s="20"/>
      <c r="M5795" s="20"/>
      <c r="N5795" s="20"/>
    </row>
    <row r="5796" spans="1:14" x14ac:dyDescent="0.2">
      <c r="A5796" s="17">
        <v>36583.32</v>
      </c>
      <c r="B5796" s="17"/>
      <c r="C5796" s="17"/>
      <c r="D5796" s="17"/>
      <c r="K5796" s="20">
        <v>30730.14</v>
      </c>
      <c r="L5796" s="20"/>
      <c r="M5796" s="20"/>
      <c r="N5796" s="20"/>
    </row>
    <row r="5797" spans="1:14" x14ac:dyDescent="0.2">
      <c r="A5797" s="17">
        <v>58154.1</v>
      </c>
      <c r="B5797" s="17"/>
      <c r="C5797" s="17"/>
      <c r="D5797" s="17"/>
      <c r="K5797" s="20">
        <v>44754.97</v>
      </c>
      <c r="L5797" s="20"/>
      <c r="M5797" s="20"/>
      <c r="N5797" s="20"/>
    </row>
    <row r="5798" spans="1:14" x14ac:dyDescent="0.2">
      <c r="A5798" s="17">
        <v>51573.57</v>
      </c>
      <c r="B5798" s="17"/>
      <c r="C5798" s="17"/>
      <c r="D5798" s="17"/>
      <c r="K5798" s="20">
        <v>33028.11</v>
      </c>
      <c r="L5798" s="20"/>
      <c r="M5798" s="20"/>
      <c r="N5798" s="20"/>
    </row>
    <row r="5799" spans="1:14" x14ac:dyDescent="0.2">
      <c r="A5799" s="17">
        <v>41654.379999999997</v>
      </c>
      <c r="B5799" s="17"/>
      <c r="C5799" s="17"/>
      <c r="D5799" s="17"/>
      <c r="K5799" s="20">
        <v>33442.51</v>
      </c>
      <c r="L5799" s="20"/>
      <c r="M5799" s="20"/>
      <c r="N5799" s="20"/>
    </row>
    <row r="5800" spans="1:14" x14ac:dyDescent="0.2">
      <c r="A5800" s="17">
        <v>112504.2</v>
      </c>
      <c r="B5800" s="17"/>
      <c r="C5800" s="17"/>
      <c r="D5800" s="17"/>
      <c r="K5800" s="20">
        <v>75343.12</v>
      </c>
      <c r="L5800" s="20"/>
      <c r="M5800" s="20"/>
      <c r="N5800" s="20"/>
    </row>
    <row r="5801" spans="1:14" x14ac:dyDescent="0.2">
      <c r="A5801" s="17">
        <v>57462.67</v>
      </c>
      <c r="B5801" s="17"/>
      <c r="C5801" s="17"/>
      <c r="D5801" s="17"/>
      <c r="K5801" s="20">
        <v>36592.19</v>
      </c>
      <c r="L5801" s="20"/>
      <c r="M5801" s="20"/>
      <c r="N5801" s="20"/>
    </row>
    <row r="5802" spans="1:14" x14ac:dyDescent="0.2">
      <c r="A5802" s="17">
        <v>42534.65</v>
      </c>
      <c r="B5802" s="17"/>
      <c r="C5802" s="17"/>
      <c r="D5802" s="17"/>
      <c r="K5802" s="20">
        <v>47954.19</v>
      </c>
      <c r="L5802" s="20"/>
      <c r="M5802" s="20"/>
      <c r="N5802" s="20"/>
    </row>
    <row r="5803" spans="1:14" x14ac:dyDescent="0.2">
      <c r="A5803" s="17">
        <v>40585.71</v>
      </c>
      <c r="B5803" s="17"/>
      <c r="C5803" s="17"/>
      <c r="D5803" s="17"/>
      <c r="K5803" s="20">
        <v>50189</v>
      </c>
      <c r="L5803" s="20"/>
      <c r="M5803" s="20"/>
      <c r="N5803" s="20"/>
    </row>
    <row r="5804" spans="1:14" x14ac:dyDescent="0.2">
      <c r="A5804" s="17">
        <v>88919.98</v>
      </c>
      <c r="B5804" s="17"/>
      <c r="C5804" s="17"/>
      <c r="D5804" s="17"/>
      <c r="K5804" s="20">
        <v>39606.660000000003</v>
      </c>
      <c r="L5804" s="20"/>
      <c r="M5804" s="20"/>
      <c r="N5804" s="20"/>
    </row>
    <row r="5805" spans="1:14" x14ac:dyDescent="0.2">
      <c r="A5805" s="17">
        <v>20173.189999999999</v>
      </c>
      <c r="B5805" s="17"/>
      <c r="C5805" s="17"/>
      <c r="D5805" s="17"/>
      <c r="K5805" s="20">
        <v>33126.730000000003</v>
      </c>
      <c r="L5805" s="20"/>
      <c r="M5805" s="20"/>
      <c r="N5805" s="20"/>
    </row>
    <row r="5806" spans="1:14" x14ac:dyDescent="0.2">
      <c r="A5806" s="17">
        <v>61154.52</v>
      </c>
      <c r="B5806" s="17"/>
      <c r="C5806" s="17"/>
      <c r="D5806" s="17"/>
      <c r="K5806" s="20">
        <v>28938.45</v>
      </c>
      <c r="L5806" s="20"/>
      <c r="M5806" s="20"/>
      <c r="N5806" s="20"/>
    </row>
    <row r="5807" spans="1:14" x14ac:dyDescent="0.2">
      <c r="A5807" s="17">
        <v>77388.740000000005</v>
      </c>
      <c r="B5807" s="17"/>
      <c r="C5807" s="17"/>
      <c r="D5807" s="17"/>
      <c r="K5807" s="20">
        <v>42909.5</v>
      </c>
      <c r="L5807" s="20"/>
      <c r="M5807" s="20"/>
      <c r="N5807" s="20"/>
    </row>
    <row r="5808" spans="1:14" x14ac:dyDescent="0.2">
      <c r="A5808" s="17">
        <v>49070.04</v>
      </c>
      <c r="B5808" s="17"/>
      <c r="C5808" s="17"/>
      <c r="D5808" s="17"/>
      <c r="K5808" s="20">
        <v>37211.339999999997</v>
      </c>
      <c r="L5808" s="20"/>
      <c r="M5808" s="20"/>
      <c r="N5808" s="20"/>
    </row>
    <row r="5809" spans="1:14" x14ac:dyDescent="0.2">
      <c r="A5809" s="17">
        <v>46707.67</v>
      </c>
      <c r="B5809" s="17"/>
      <c r="C5809" s="17"/>
      <c r="D5809" s="17"/>
      <c r="K5809" s="20">
        <v>36473.21</v>
      </c>
      <c r="L5809" s="20"/>
      <c r="M5809" s="20"/>
      <c r="N5809" s="20"/>
    </row>
    <row r="5810" spans="1:14" x14ac:dyDescent="0.2">
      <c r="A5810" s="17">
        <v>56490.2</v>
      </c>
      <c r="B5810" s="17"/>
      <c r="C5810" s="17"/>
      <c r="D5810" s="17"/>
      <c r="K5810" s="20">
        <v>33719.129999999997</v>
      </c>
      <c r="L5810" s="20"/>
      <c r="M5810" s="20"/>
      <c r="N5810" s="20"/>
    </row>
    <row r="5811" spans="1:14" x14ac:dyDescent="0.2">
      <c r="A5811" s="17">
        <v>65640.259999999995</v>
      </c>
      <c r="B5811" s="17"/>
      <c r="C5811" s="17"/>
      <c r="D5811" s="17"/>
      <c r="K5811" s="20">
        <v>36542.43</v>
      </c>
      <c r="L5811" s="20"/>
      <c r="M5811" s="20"/>
      <c r="N5811" s="20"/>
    </row>
    <row r="5812" spans="1:14" x14ac:dyDescent="0.2">
      <c r="A5812" s="17">
        <v>53867.08</v>
      </c>
      <c r="B5812" s="17"/>
      <c r="C5812" s="17"/>
      <c r="D5812" s="17"/>
      <c r="K5812" s="20">
        <v>43394.48</v>
      </c>
      <c r="L5812" s="20"/>
      <c r="M5812" s="20"/>
      <c r="N5812" s="20"/>
    </row>
    <row r="5813" spans="1:14" x14ac:dyDescent="0.2">
      <c r="A5813" s="17">
        <v>33055</v>
      </c>
      <c r="B5813" s="17"/>
      <c r="C5813" s="17"/>
      <c r="D5813" s="17"/>
      <c r="K5813" s="20">
        <v>33164.14</v>
      </c>
      <c r="L5813" s="20"/>
      <c r="M5813" s="20"/>
      <c r="N5813" s="20"/>
    </row>
    <row r="5814" spans="1:14" x14ac:dyDescent="0.2">
      <c r="A5814" s="17">
        <v>117510.1</v>
      </c>
      <c r="B5814" s="17"/>
      <c r="C5814" s="17"/>
      <c r="D5814" s="17"/>
      <c r="K5814" s="20">
        <v>40516.61</v>
      </c>
      <c r="L5814" s="20"/>
      <c r="M5814" s="20"/>
      <c r="N5814" s="20"/>
    </row>
    <row r="5815" spans="1:14" x14ac:dyDescent="0.2">
      <c r="A5815" s="17">
        <v>44470.03</v>
      </c>
      <c r="B5815" s="17"/>
      <c r="C5815" s="17"/>
      <c r="D5815" s="17"/>
      <c r="K5815" s="20">
        <v>28737.88</v>
      </c>
      <c r="L5815" s="20"/>
      <c r="M5815" s="20"/>
      <c r="N5815" s="20"/>
    </row>
    <row r="5816" spans="1:14" x14ac:dyDescent="0.2">
      <c r="A5816" s="17">
        <v>68273</v>
      </c>
      <c r="B5816" s="17"/>
      <c r="C5816" s="17"/>
      <c r="D5816" s="17"/>
      <c r="K5816" s="20">
        <v>30801.25</v>
      </c>
      <c r="L5816" s="20"/>
      <c r="M5816" s="20"/>
      <c r="N5816" s="20"/>
    </row>
    <row r="5817" spans="1:14" x14ac:dyDescent="0.2">
      <c r="A5817" s="17">
        <v>46447.95</v>
      </c>
      <c r="B5817" s="17"/>
      <c r="C5817" s="17"/>
      <c r="D5817" s="17"/>
      <c r="K5817" s="20">
        <v>28463.08</v>
      </c>
      <c r="L5817" s="20"/>
      <c r="M5817" s="20"/>
      <c r="N5817" s="20"/>
    </row>
    <row r="5818" spans="1:14" x14ac:dyDescent="0.2">
      <c r="A5818" s="17">
        <v>82347.19</v>
      </c>
      <c r="B5818" s="17"/>
      <c r="C5818" s="17"/>
      <c r="D5818" s="17"/>
      <c r="K5818" s="20">
        <v>30642.22</v>
      </c>
      <c r="L5818" s="20"/>
      <c r="M5818" s="20"/>
      <c r="N5818" s="20"/>
    </row>
    <row r="5819" spans="1:14" x14ac:dyDescent="0.2">
      <c r="A5819" s="17">
        <v>74236.05</v>
      </c>
      <c r="B5819" s="17"/>
      <c r="C5819" s="17"/>
      <c r="D5819" s="17"/>
      <c r="K5819" s="20">
        <v>31215.97</v>
      </c>
      <c r="L5819" s="20"/>
      <c r="M5819" s="20"/>
      <c r="N5819" s="20"/>
    </row>
    <row r="5820" spans="1:14" x14ac:dyDescent="0.2">
      <c r="A5820" s="17">
        <v>65810</v>
      </c>
      <c r="B5820" s="17"/>
      <c r="C5820" s="17"/>
      <c r="D5820" s="17"/>
      <c r="K5820" s="20">
        <v>46102.54</v>
      </c>
      <c r="L5820" s="20"/>
      <c r="M5820" s="20"/>
      <c r="N5820" s="20"/>
    </row>
    <row r="5821" spans="1:14" x14ac:dyDescent="0.2">
      <c r="A5821" s="17">
        <v>108408.2</v>
      </c>
      <c r="B5821" s="17"/>
      <c r="C5821" s="17"/>
      <c r="D5821" s="17"/>
      <c r="K5821" s="20">
        <v>42078.03</v>
      </c>
      <c r="L5821" s="20"/>
      <c r="M5821" s="20"/>
      <c r="N5821" s="20"/>
    </row>
    <row r="5822" spans="1:14" x14ac:dyDescent="0.2">
      <c r="A5822" s="17">
        <v>49409.34</v>
      </c>
      <c r="B5822" s="17"/>
      <c r="C5822" s="17"/>
      <c r="D5822" s="17"/>
      <c r="K5822" s="20">
        <v>39643.31</v>
      </c>
      <c r="L5822" s="20"/>
      <c r="M5822" s="20"/>
      <c r="N5822" s="20"/>
    </row>
    <row r="5823" spans="1:14" x14ac:dyDescent="0.2">
      <c r="A5823" s="17">
        <v>40248.129999999997</v>
      </c>
      <c r="B5823" s="17"/>
      <c r="C5823" s="17"/>
      <c r="D5823" s="17"/>
      <c r="K5823" s="20">
        <v>18227.060000000001</v>
      </c>
      <c r="L5823" s="20"/>
      <c r="M5823" s="20"/>
      <c r="N5823" s="20"/>
    </row>
    <row r="5824" spans="1:14" x14ac:dyDescent="0.2">
      <c r="A5824" s="17">
        <v>52148.38</v>
      </c>
      <c r="B5824" s="17"/>
      <c r="C5824" s="17"/>
      <c r="D5824" s="17"/>
      <c r="K5824" s="20">
        <v>30395.79</v>
      </c>
      <c r="L5824" s="20"/>
      <c r="M5824" s="20"/>
      <c r="N5824" s="20"/>
    </row>
    <row r="5825" spans="1:14" x14ac:dyDescent="0.2">
      <c r="A5825" s="17">
        <v>117315.4</v>
      </c>
      <c r="B5825" s="17"/>
      <c r="C5825" s="17"/>
      <c r="D5825" s="17"/>
      <c r="K5825" s="20">
        <v>30684.81</v>
      </c>
      <c r="L5825" s="20"/>
      <c r="M5825" s="20"/>
      <c r="N5825" s="20"/>
    </row>
    <row r="5826" spans="1:14" x14ac:dyDescent="0.2">
      <c r="A5826" s="17">
        <v>129708.5</v>
      </c>
      <c r="B5826" s="17"/>
      <c r="C5826" s="17"/>
      <c r="D5826" s="17"/>
      <c r="K5826" s="20">
        <v>42175.42</v>
      </c>
      <c r="L5826" s="20"/>
      <c r="M5826" s="20"/>
      <c r="N5826" s="20"/>
    </row>
    <row r="5827" spans="1:14" x14ac:dyDescent="0.2">
      <c r="A5827" s="17">
        <v>51613.51</v>
      </c>
      <c r="B5827" s="17"/>
      <c r="C5827" s="17"/>
      <c r="D5827" s="17"/>
      <c r="K5827" s="20">
        <v>35465.33</v>
      </c>
      <c r="L5827" s="20"/>
      <c r="M5827" s="20"/>
      <c r="N5827" s="20"/>
    </row>
    <row r="5828" spans="1:14" x14ac:dyDescent="0.2">
      <c r="A5828" s="17">
        <v>115600.7</v>
      </c>
      <c r="B5828" s="17"/>
      <c r="C5828" s="17"/>
      <c r="D5828" s="17"/>
      <c r="K5828" s="20">
        <v>48001.19</v>
      </c>
      <c r="L5828" s="20"/>
      <c r="M5828" s="20"/>
      <c r="N5828" s="20"/>
    </row>
    <row r="5829" spans="1:14" x14ac:dyDescent="0.2">
      <c r="A5829" s="17">
        <v>46564.959999999999</v>
      </c>
      <c r="B5829" s="17"/>
      <c r="C5829" s="17"/>
      <c r="D5829" s="17"/>
      <c r="K5829" s="20">
        <v>17903.16</v>
      </c>
      <c r="L5829" s="20"/>
      <c r="M5829" s="20"/>
      <c r="N5829" s="20"/>
    </row>
    <row r="5830" spans="1:14" x14ac:dyDescent="0.2">
      <c r="A5830" s="17">
        <v>113001</v>
      </c>
      <c r="B5830" s="17"/>
      <c r="C5830" s="17"/>
      <c r="D5830" s="17"/>
      <c r="K5830" s="20">
        <v>36759.300000000003</v>
      </c>
      <c r="L5830" s="20"/>
      <c r="M5830" s="20"/>
      <c r="N5830" s="20"/>
    </row>
    <row r="5831" spans="1:14" x14ac:dyDescent="0.2">
      <c r="A5831" s="17">
        <v>66602.45</v>
      </c>
      <c r="B5831" s="17"/>
      <c r="C5831" s="17"/>
      <c r="D5831" s="17"/>
      <c r="K5831" s="20">
        <v>35946.36</v>
      </c>
      <c r="L5831" s="20"/>
      <c r="M5831" s="20"/>
      <c r="N5831" s="20"/>
    </row>
    <row r="5832" spans="1:14" x14ac:dyDescent="0.2">
      <c r="A5832" s="17">
        <v>53879.34</v>
      </c>
      <c r="B5832" s="17"/>
      <c r="C5832" s="17"/>
      <c r="D5832" s="17"/>
      <c r="K5832" s="20">
        <v>28910.94</v>
      </c>
      <c r="L5832" s="20"/>
      <c r="M5832" s="20"/>
      <c r="N5832" s="20"/>
    </row>
    <row r="5833" spans="1:14" x14ac:dyDescent="0.2">
      <c r="A5833" s="17">
        <v>5006</v>
      </c>
      <c r="B5833" s="17"/>
      <c r="C5833" s="17"/>
      <c r="D5833" s="17"/>
      <c r="K5833" s="20">
        <v>22738.17</v>
      </c>
      <c r="L5833" s="20"/>
      <c r="M5833" s="20"/>
      <c r="N5833" s="20"/>
    </row>
    <row r="5834" spans="1:14" x14ac:dyDescent="0.2">
      <c r="A5834" s="17">
        <v>35960.58</v>
      </c>
      <c r="B5834" s="17"/>
      <c r="C5834" s="17"/>
      <c r="D5834" s="17"/>
      <c r="K5834" s="20">
        <v>36280.019999999997</v>
      </c>
      <c r="L5834" s="20"/>
      <c r="M5834" s="20"/>
      <c r="N5834" s="20"/>
    </row>
    <row r="5835" spans="1:14" x14ac:dyDescent="0.2">
      <c r="A5835" s="17">
        <v>128091.3</v>
      </c>
      <c r="B5835" s="17"/>
      <c r="C5835" s="17"/>
      <c r="D5835" s="17"/>
      <c r="K5835" s="20">
        <v>27742.07</v>
      </c>
      <c r="L5835" s="20"/>
      <c r="M5835" s="20"/>
      <c r="N5835" s="20"/>
    </row>
    <row r="5836" spans="1:14" x14ac:dyDescent="0.2">
      <c r="A5836" s="17">
        <v>117221</v>
      </c>
      <c r="B5836" s="17"/>
      <c r="C5836" s="17"/>
      <c r="D5836" s="17"/>
      <c r="K5836" s="20">
        <v>33534.730000000003</v>
      </c>
      <c r="L5836" s="20"/>
      <c r="M5836" s="20"/>
      <c r="N5836" s="20"/>
    </row>
    <row r="5837" spans="1:14" x14ac:dyDescent="0.2">
      <c r="A5837" s="17">
        <v>47210.12</v>
      </c>
      <c r="B5837" s="17"/>
      <c r="C5837" s="17"/>
      <c r="D5837" s="17"/>
      <c r="K5837" s="20">
        <v>29267.45</v>
      </c>
      <c r="L5837" s="20"/>
      <c r="M5837" s="20"/>
      <c r="N5837" s="20"/>
    </row>
    <row r="5838" spans="1:14" x14ac:dyDescent="0.2">
      <c r="A5838" s="17">
        <v>100253.2</v>
      </c>
      <c r="B5838" s="17"/>
      <c r="C5838" s="17"/>
      <c r="D5838" s="17"/>
      <c r="K5838" s="20">
        <v>51656.84</v>
      </c>
      <c r="L5838" s="20"/>
      <c r="M5838" s="20"/>
      <c r="N5838" s="20"/>
    </row>
    <row r="5839" spans="1:14" x14ac:dyDescent="0.2">
      <c r="A5839" s="17">
        <v>13157.73</v>
      </c>
      <c r="B5839" s="17"/>
      <c r="C5839" s="17"/>
      <c r="D5839" s="17"/>
      <c r="K5839" s="20">
        <v>14223.5</v>
      </c>
      <c r="L5839" s="20"/>
      <c r="M5839" s="20"/>
      <c r="N5839" s="20"/>
    </row>
    <row r="5840" spans="1:14" x14ac:dyDescent="0.2">
      <c r="A5840" s="17">
        <v>23499.17</v>
      </c>
      <c r="B5840" s="17"/>
      <c r="C5840" s="17"/>
      <c r="D5840" s="17"/>
      <c r="K5840" s="20">
        <v>36810</v>
      </c>
      <c r="L5840" s="20"/>
      <c r="M5840" s="20"/>
      <c r="N5840" s="20"/>
    </row>
    <row r="5841" spans="1:14" x14ac:dyDescent="0.2">
      <c r="A5841" s="17">
        <v>139304.5</v>
      </c>
      <c r="B5841" s="17"/>
      <c r="C5841" s="17"/>
      <c r="D5841" s="17"/>
      <c r="K5841" s="20">
        <v>31587.49</v>
      </c>
      <c r="L5841" s="20"/>
      <c r="M5841" s="20"/>
      <c r="N5841" s="20"/>
    </row>
    <row r="5842" spans="1:14" x14ac:dyDescent="0.2">
      <c r="A5842" s="17">
        <v>101969.2</v>
      </c>
      <c r="B5842" s="17"/>
      <c r="C5842" s="17"/>
      <c r="D5842" s="17"/>
      <c r="K5842" s="20">
        <v>24984.57</v>
      </c>
      <c r="L5842" s="20"/>
      <c r="M5842" s="20"/>
      <c r="N5842" s="20"/>
    </row>
    <row r="5843" spans="1:14" x14ac:dyDescent="0.2">
      <c r="A5843" s="17">
        <v>41142.82</v>
      </c>
      <c r="B5843" s="17"/>
      <c r="C5843" s="17"/>
      <c r="D5843" s="17"/>
      <c r="K5843" s="20">
        <v>26517.77</v>
      </c>
      <c r="L5843" s="20"/>
      <c r="M5843" s="20"/>
      <c r="N5843" s="20"/>
    </row>
    <row r="5844" spans="1:14" x14ac:dyDescent="0.2">
      <c r="A5844" s="17">
        <v>45418.25</v>
      </c>
      <c r="B5844" s="17"/>
      <c r="C5844" s="17"/>
      <c r="D5844" s="17"/>
      <c r="K5844" s="20">
        <v>46450.36</v>
      </c>
      <c r="L5844" s="20"/>
      <c r="M5844" s="20"/>
      <c r="N5844" s="20"/>
    </row>
    <row r="5845" spans="1:14" x14ac:dyDescent="0.2">
      <c r="A5845" s="17">
        <v>90958.69</v>
      </c>
      <c r="B5845" s="17"/>
      <c r="C5845" s="17"/>
      <c r="D5845" s="17"/>
      <c r="K5845" s="20">
        <v>22765.599999999999</v>
      </c>
      <c r="L5845" s="20"/>
      <c r="M5845" s="20"/>
      <c r="N5845" s="20"/>
    </row>
    <row r="5846" spans="1:14" x14ac:dyDescent="0.2">
      <c r="A5846" s="17">
        <v>64220.46</v>
      </c>
      <c r="B5846" s="17"/>
      <c r="C5846" s="17"/>
      <c r="D5846" s="17"/>
      <c r="K5846" s="20">
        <v>40987.68</v>
      </c>
      <c r="L5846" s="20"/>
      <c r="M5846" s="20"/>
      <c r="N5846" s="20"/>
    </row>
    <row r="5847" spans="1:14" x14ac:dyDescent="0.2">
      <c r="A5847" s="17">
        <v>29394.76</v>
      </c>
      <c r="B5847" s="17"/>
      <c r="C5847" s="17"/>
      <c r="D5847" s="17"/>
      <c r="K5847" s="20">
        <v>38723.919999999998</v>
      </c>
      <c r="L5847" s="20"/>
      <c r="M5847" s="20"/>
      <c r="N5847" s="20"/>
    </row>
    <row r="5848" spans="1:14" x14ac:dyDescent="0.2">
      <c r="A5848" s="17">
        <v>44379.86</v>
      </c>
      <c r="B5848" s="17"/>
      <c r="C5848" s="17"/>
      <c r="D5848" s="17"/>
      <c r="K5848" s="20">
        <v>32395.8</v>
      </c>
      <c r="L5848" s="20"/>
      <c r="M5848" s="20"/>
      <c r="N5848" s="20"/>
    </row>
    <row r="5849" spans="1:14" x14ac:dyDescent="0.2">
      <c r="A5849" s="17">
        <v>35956.949999999997</v>
      </c>
      <c r="B5849" s="17"/>
      <c r="C5849" s="17"/>
      <c r="D5849" s="17"/>
      <c r="K5849" s="20">
        <v>29365.99</v>
      </c>
      <c r="L5849" s="20"/>
      <c r="M5849" s="20"/>
      <c r="N5849" s="20"/>
    </row>
    <row r="5850" spans="1:14" x14ac:dyDescent="0.2">
      <c r="A5850" s="17">
        <v>50964.02</v>
      </c>
      <c r="B5850" s="17"/>
      <c r="C5850" s="17"/>
      <c r="D5850" s="17"/>
      <c r="K5850" s="20">
        <v>55129.69</v>
      </c>
      <c r="L5850" s="20"/>
      <c r="M5850" s="20"/>
      <c r="N5850" s="20"/>
    </row>
    <row r="5851" spans="1:14" x14ac:dyDescent="0.2">
      <c r="A5851" s="17">
        <v>60200.84</v>
      </c>
      <c r="B5851" s="17"/>
      <c r="C5851" s="17"/>
      <c r="D5851" s="17"/>
      <c r="K5851" s="20">
        <v>22762.54</v>
      </c>
      <c r="L5851" s="20"/>
      <c r="M5851" s="20"/>
      <c r="N5851" s="20"/>
    </row>
    <row r="5852" spans="1:14" x14ac:dyDescent="0.2">
      <c r="A5852" s="17">
        <v>33257.78</v>
      </c>
      <c r="B5852" s="17"/>
      <c r="C5852" s="17"/>
      <c r="D5852" s="17"/>
      <c r="K5852" s="20">
        <v>46924.1</v>
      </c>
      <c r="L5852" s="20"/>
      <c r="M5852" s="20"/>
      <c r="N5852" s="20"/>
    </row>
    <row r="5853" spans="1:14" x14ac:dyDescent="0.2">
      <c r="A5853" s="17">
        <v>42939.92</v>
      </c>
      <c r="B5853" s="17"/>
      <c r="C5853" s="17"/>
      <c r="D5853" s="17"/>
      <c r="K5853" s="20">
        <v>13859.21</v>
      </c>
      <c r="L5853" s="20"/>
      <c r="M5853" s="20"/>
      <c r="N5853" s="20"/>
    </row>
    <row r="5854" spans="1:14" x14ac:dyDescent="0.2">
      <c r="A5854" s="17">
        <v>63788.04</v>
      </c>
      <c r="B5854" s="17"/>
      <c r="C5854" s="17"/>
      <c r="D5854" s="17"/>
      <c r="K5854" s="20">
        <v>30501.72</v>
      </c>
      <c r="L5854" s="20"/>
      <c r="M5854" s="20"/>
      <c r="N5854" s="20"/>
    </row>
    <row r="5855" spans="1:14" x14ac:dyDescent="0.2">
      <c r="A5855" s="17">
        <v>78190.509999999995</v>
      </c>
      <c r="B5855" s="17"/>
      <c r="C5855" s="17"/>
      <c r="D5855" s="17"/>
      <c r="K5855" s="20">
        <v>37218.129999999997</v>
      </c>
      <c r="L5855" s="20"/>
      <c r="M5855" s="20"/>
      <c r="N5855" s="20"/>
    </row>
    <row r="5856" spans="1:14" x14ac:dyDescent="0.2">
      <c r="A5856" s="17">
        <v>60450.080000000002</v>
      </c>
      <c r="B5856" s="17"/>
      <c r="C5856" s="17"/>
      <c r="D5856" s="17"/>
      <c r="K5856" s="20">
        <v>25446.15</v>
      </c>
      <c r="L5856" s="20"/>
      <c r="M5856" s="20"/>
      <c r="N5856" s="20"/>
    </row>
    <row r="5857" spans="1:14" x14ac:dyDescent="0.2">
      <c r="A5857" s="17">
        <v>70783.59</v>
      </c>
      <c r="B5857" s="17"/>
      <c r="C5857" s="17"/>
      <c r="D5857" s="17"/>
      <c r="K5857" s="20">
        <v>36741.53</v>
      </c>
      <c r="L5857" s="20"/>
      <c r="M5857" s="20"/>
      <c r="N5857" s="20"/>
    </row>
    <row r="5858" spans="1:14" x14ac:dyDescent="0.2">
      <c r="A5858" s="17">
        <v>107625.2</v>
      </c>
      <c r="B5858" s="17"/>
      <c r="C5858" s="17"/>
      <c r="D5858" s="17"/>
      <c r="K5858" s="20">
        <v>52868.91</v>
      </c>
      <c r="L5858" s="20"/>
      <c r="M5858" s="20"/>
      <c r="N5858" s="20"/>
    </row>
    <row r="5859" spans="1:14" x14ac:dyDescent="0.2">
      <c r="A5859" s="17">
        <v>144289.4</v>
      </c>
      <c r="B5859" s="17"/>
      <c r="C5859" s="17"/>
      <c r="D5859" s="17"/>
      <c r="K5859" s="20">
        <v>22477.53</v>
      </c>
      <c r="L5859" s="20"/>
      <c r="M5859" s="20"/>
      <c r="N5859" s="20"/>
    </row>
    <row r="5860" spans="1:14" x14ac:dyDescent="0.2">
      <c r="A5860" s="17">
        <v>84256</v>
      </c>
      <c r="B5860" s="17"/>
      <c r="C5860" s="17"/>
      <c r="D5860" s="17"/>
      <c r="K5860" s="20">
        <v>40257.279999999999</v>
      </c>
      <c r="L5860" s="20"/>
      <c r="M5860" s="20"/>
      <c r="N5860" s="20"/>
    </row>
    <row r="5861" spans="1:14" x14ac:dyDescent="0.2">
      <c r="A5861" s="17">
        <v>63238.62</v>
      </c>
      <c r="B5861" s="17"/>
      <c r="C5861" s="17"/>
      <c r="D5861" s="17"/>
      <c r="K5861" s="20">
        <v>30863.93</v>
      </c>
      <c r="L5861" s="20"/>
      <c r="M5861" s="20"/>
      <c r="N5861" s="20"/>
    </row>
    <row r="5862" spans="1:14" x14ac:dyDescent="0.2">
      <c r="A5862" s="17">
        <v>58743.22</v>
      </c>
      <c r="B5862" s="17"/>
      <c r="C5862" s="17"/>
      <c r="D5862" s="17"/>
      <c r="K5862" s="20">
        <v>41058.92</v>
      </c>
      <c r="L5862" s="20"/>
      <c r="M5862" s="20"/>
      <c r="N5862" s="20"/>
    </row>
    <row r="5863" spans="1:14" x14ac:dyDescent="0.2">
      <c r="A5863" s="17">
        <v>108958.2</v>
      </c>
      <c r="B5863" s="17"/>
      <c r="C5863" s="17"/>
      <c r="D5863" s="17"/>
      <c r="K5863" s="20">
        <v>48335.75</v>
      </c>
      <c r="L5863" s="20"/>
      <c r="M5863" s="20"/>
      <c r="N5863" s="20"/>
    </row>
    <row r="5864" spans="1:14" x14ac:dyDescent="0.2">
      <c r="A5864" s="17">
        <v>69967.75</v>
      </c>
      <c r="B5864" s="17"/>
      <c r="C5864" s="17"/>
      <c r="D5864" s="17"/>
      <c r="K5864" s="20">
        <v>21099.57</v>
      </c>
      <c r="L5864" s="20"/>
      <c r="M5864" s="20"/>
      <c r="N5864" s="20"/>
    </row>
    <row r="5865" spans="1:14" x14ac:dyDescent="0.2">
      <c r="A5865" s="17">
        <v>60325.55</v>
      </c>
      <c r="B5865" s="17"/>
      <c r="C5865" s="17"/>
      <c r="D5865" s="17"/>
      <c r="K5865" s="20">
        <v>28173.66</v>
      </c>
      <c r="L5865" s="20"/>
      <c r="M5865" s="20"/>
      <c r="N5865" s="20"/>
    </row>
    <row r="5866" spans="1:14" x14ac:dyDescent="0.2">
      <c r="A5866" s="17">
        <v>49947.53</v>
      </c>
      <c r="B5866" s="17"/>
      <c r="C5866" s="17"/>
      <c r="D5866" s="17"/>
      <c r="K5866" s="20">
        <v>33442.44</v>
      </c>
      <c r="L5866" s="20"/>
      <c r="M5866" s="20"/>
      <c r="N5866" s="20"/>
    </row>
    <row r="5867" spans="1:14" x14ac:dyDescent="0.2">
      <c r="A5867" s="17">
        <v>60910.61</v>
      </c>
      <c r="B5867" s="17"/>
      <c r="C5867" s="17"/>
      <c r="D5867" s="17"/>
      <c r="K5867" s="20">
        <v>34067.64</v>
      </c>
      <c r="L5867" s="20"/>
      <c r="M5867" s="20"/>
      <c r="N5867" s="20"/>
    </row>
    <row r="5868" spans="1:14" x14ac:dyDescent="0.2">
      <c r="A5868" s="17">
        <v>48900.98</v>
      </c>
      <c r="B5868" s="17"/>
      <c r="C5868" s="17"/>
      <c r="D5868" s="17"/>
      <c r="K5868" s="20">
        <v>34024.43</v>
      </c>
      <c r="L5868" s="20"/>
      <c r="M5868" s="20"/>
      <c r="N5868" s="20"/>
    </row>
    <row r="5869" spans="1:14" x14ac:dyDescent="0.2">
      <c r="A5869" s="17">
        <v>56966.78</v>
      </c>
      <c r="B5869" s="17"/>
      <c r="C5869" s="17"/>
      <c r="D5869" s="17"/>
      <c r="K5869" s="20">
        <v>46454.47</v>
      </c>
      <c r="L5869" s="20"/>
      <c r="M5869" s="20"/>
      <c r="N5869" s="20"/>
    </row>
    <row r="5870" spans="1:14" x14ac:dyDescent="0.2">
      <c r="A5870" s="17">
        <v>84072.98</v>
      </c>
      <c r="B5870" s="17"/>
      <c r="C5870" s="17"/>
      <c r="D5870" s="17"/>
      <c r="K5870" s="20">
        <v>41397.18</v>
      </c>
      <c r="L5870" s="20"/>
      <c r="M5870" s="20"/>
      <c r="N5870" s="20"/>
    </row>
    <row r="5871" spans="1:14" x14ac:dyDescent="0.2">
      <c r="A5871" s="17">
        <v>63878.65</v>
      </c>
      <c r="B5871" s="17"/>
      <c r="C5871" s="17"/>
      <c r="D5871" s="17"/>
      <c r="K5871" s="20">
        <v>26311.47</v>
      </c>
      <c r="L5871" s="20"/>
      <c r="M5871" s="20"/>
      <c r="N5871" s="20"/>
    </row>
    <row r="5872" spans="1:14" x14ac:dyDescent="0.2">
      <c r="A5872" s="17">
        <v>53043.08</v>
      </c>
      <c r="B5872" s="17"/>
      <c r="C5872" s="17"/>
      <c r="D5872" s="17"/>
      <c r="K5872" s="20">
        <v>45398.76</v>
      </c>
      <c r="L5872" s="20"/>
      <c r="M5872" s="20"/>
      <c r="N5872" s="20"/>
    </row>
    <row r="5873" spans="1:14" x14ac:dyDescent="0.2">
      <c r="A5873" s="17">
        <v>45533.82</v>
      </c>
      <c r="B5873" s="17"/>
      <c r="C5873" s="17"/>
      <c r="D5873" s="17"/>
      <c r="K5873" s="20">
        <v>29084.63</v>
      </c>
      <c r="L5873" s="20"/>
      <c r="M5873" s="20"/>
      <c r="N5873" s="20"/>
    </row>
    <row r="5874" spans="1:14" x14ac:dyDescent="0.2">
      <c r="A5874" s="17">
        <v>186254.2</v>
      </c>
      <c r="B5874" s="17"/>
      <c r="C5874" s="17"/>
      <c r="D5874" s="17"/>
      <c r="K5874" s="20">
        <v>26213.09</v>
      </c>
      <c r="L5874" s="20"/>
      <c r="M5874" s="20"/>
      <c r="N5874" s="20"/>
    </row>
    <row r="5875" spans="1:14" x14ac:dyDescent="0.2">
      <c r="A5875" s="17">
        <v>86191.06</v>
      </c>
      <c r="B5875" s="17"/>
      <c r="C5875" s="17"/>
      <c r="D5875" s="17"/>
      <c r="K5875" s="20">
        <v>25361.65</v>
      </c>
      <c r="L5875" s="20"/>
      <c r="M5875" s="20"/>
      <c r="N5875" s="20"/>
    </row>
    <row r="5876" spans="1:14" x14ac:dyDescent="0.2">
      <c r="A5876" s="17">
        <v>90003.02</v>
      </c>
      <c r="B5876" s="17"/>
      <c r="C5876" s="17"/>
      <c r="D5876" s="17"/>
      <c r="K5876" s="20">
        <v>29135.63</v>
      </c>
      <c r="L5876" s="20"/>
      <c r="M5876" s="20"/>
      <c r="N5876" s="20"/>
    </row>
    <row r="5877" spans="1:14" x14ac:dyDescent="0.2">
      <c r="A5877" s="17">
        <v>58837.08</v>
      </c>
      <c r="B5877" s="17"/>
      <c r="C5877" s="17"/>
      <c r="D5877" s="17"/>
      <c r="K5877" s="20">
        <v>45484.02</v>
      </c>
      <c r="L5877" s="20"/>
      <c r="M5877" s="20"/>
      <c r="N5877" s="20"/>
    </row>
    <row r="5878" spans="1:14" x14ac:dyDescent="0.2">
      <c r="A5878" s="17">
        <v>106211.8</v>
      </c>
      <c r="B5878" s="17"/>
      <c r="C5878" s="17"/>
      <c r="D5878" s="17"/>
      <c r="K5878" s="20">
        <v>33030.769999999997</v>
      </c>
      <c r="L5878" s="20"/>
      <c r="M5878" s="20"/>
      <c r="N5878" s="20"/>
    </row>
    <row r="5879" spans="1:14" x14ac:dyDescent="0.2">
      <c r="A5879" s="17">
        <v>37771.69</v>
      </c>
      <c r="B5879" s="17"/>
      <c r="C5879" s="17"/>
      <c r="D5879" s="17"/>
      <c r="K5879" s="20">
        <v>39345.75</v>
      </c>
      <c r="L5879" s="20"/>
      <c r="M5879" s="20"/>
      <c r="N5879" s="20"/>
    </row>
    <row r="5880" spans="1:14" x14ac:dyDescent="0.2">
      <c r="A5880" s="17">
        <v>39303.839999999997</v>
      </c>
      <c r="B5880" s="17"/>
      <c r="C5880" s="17"/>
      <c r="D5880" s="17"/>
      <c r="K5880" s="20">
        <v>39750.370000000003</v>
      </c>
      <c r="L5880" s="20"/>
      <c r="M5880" s="20"/>
      <c r="N5880" s="20"/>
    </row>
    <row r="5881" spans="1:14" x14ac:dyDescent="0.2">
      <c r="A5881" s="17">
        <v>73363</v>
      </c>
      <c r="B5881" s="17"/>
      <c r="C5881" s="17"/>
      <c r="D5881" s="17"/>
      <c r="K5881" s="20">
        <v>30369.15</v>
      </c>
      <c r="L5881" s="20"/>
      <c r="M5881" s="20"/>
      <c r="N5881" s="20"/>
    </row>
    <row r="5882" spans="1:14" x14ac:dyDescent="0.2">
      <c r="A5882" s="17">
        <v>65757.960000000006</v>
      </c>
      <c r="B5882" s="17"/>
      <c r="C5882" s="17"/>
      <c r="D5882" s="17"/>
      <c r="K5882" s="20">
        <v>38349.589999999997</v>
      </c>
      <c r="L5882" s="20"/>
      <c r="M5882" s="20"/>
      <c r="N5882" s="20"/>
    </row>
    <row r="5883" spans="1:14" x14ac:dyDescent="0.2">
      <c r="A5883" s="17">
        <v>42383.03</v>
      </c>
      <c r="B5883" s="17"/>
      <c r="C5883" s="17"/>
      <c r="D5883" s="17"/>
      <c r="K5883" s="20">
        <v>46147.19</v>
      </c>
      <c r="L5883" s="20"/>
      <c r="M5883" s="20"/>
      <c r="N5883" s="20"/>
    </row>
    <row r="5884" spans="1:14" x14ac:dyDescent="0.2">
      <c r="A5884" s="17">
        <v>40868.25</v>
      </c>
      <c r="B5884" s="17"/>
      <c r="C5884" s="17"/>
      <c r="D5884" s="17"/>
      <c r="K5884" s="20">
        <v>48808.25</v>
      </c>
      <c r="L5884" s="20"/>
      <c r="M5884" s="20"/>
      <c r="N5884" s="20"/>
    </row>
    <row r="5885" spans="1:14" x14ac:dyDescent="0.2">
      <c r="A5885" s="17">
        <v>51405.01</v>
      </c>
      <c r="B5885" s="17"/>
      <c r="C5885" s="17"/>
      <c r="D5885" s="17"/>
      <c r="K5885" s="20">
        <v>38385.4</v>
      </c>
      <c r="L5885" s="20"/>
      <c r="M5885" s="20"/>
      <c r="N5885" s="20"/>
    </row>
    <row r="5886" spans="1:14" x14ac:dyDescent="0.2">
      <c r="A5886" s="17">
        <v>40842.18</v>
      </c>
      <c r="B5886" s="17"/>
      <c r="C5886" s="17"/>
      <c r="D5886" s="17"/>
      <c r="K5886" s="20">
        <v>37315.69</v>
      </c>
      <c r="L5886" s="20"/>
      <c r="M5886" s="20"/>
      <c r="N5886" s="20"/>
    </row>
    <row r="5887" spans="1:14" x14ac:dyDescent="0.2">
      <c r="A5887" s="17">
        <v>27591.16</v>
      </c>
      <c r="B5887" s="17"/>
      <c r="C5887" s="17"/>
      <c r="D5887" s="17"/>
      <c r="K5887" s="20">
        <v>43172.94</v>
      </c>
      <c r="L5887" s="20"/>
      <c r="M5887" s="20"/>
      <c r="N5887" s="20"/>
    </row>
    <row r="5888" spans="1:14" x14ac:dyDescent="0.2">
      <c r="A5888" s="17">
        <v>71524.78</v>
      </c>
      <c r="B5888" s="17"/>
      <c r="C5888" s="17"/>
      <c r="D5888" s="17"/>
      <c r="K5888" s="20">
        <v>38230.04</v>
      </c>
      <c r="L5888" s="20"/>
      <c r="M5888" s="20"/>
      <c r="N5888" s="20"/>
    </row>
    <row r="5889" spans="1:14" x14ac:dyDescent="0.2">
      <c r="A5889" s="17">
        <v>212088.2</v>
      </c>
      <c r="B5889" s="17"/>
      <c r="C5889" s="17"/>
      <c r="D5889" s="17"/>
      <c r="K5889" s="20">
        <v>43998.07</v>
      </c>
      <c r="L5889" s="20"/>
      <c r="M5889" s="20"/>
      <c r="N5889" s="20"/>
    </row>
    <row r="5890" spans="1:14" x14ac:dyDescent="0.2">
      <c r="A5890" s="17">
        <v>56868.72</v>
      </c>
      <c r="B5890" s="17"/>
      <c r="C5890" s="17"/>
      <c r="D5890" s="17"/>
      <c r="K5890" s="20">
        <v>29835.05</v>
      </c>
      <c r="L5890" s="20"/>
      <c r="M5890" s="20"/>
      <c r="N5890" s="20"/>
    </row>
    <row r="5891" spans="1:14" x14ac:dyDescent="0.2">
      <c r="A5891" s="17">
        <v>39514.230000000003</v>
      </c>
      <c r="B5891" s="17"/>
      <c r="C5891" s="17"/>
      <c r="D5891" s="17"/>
      <c r="K5891" s="20">
        <v>36470.85</v>
      </c>
      <c r="L5891" s="20"/>
      <c r="M5891" s="20"/>
      <c r="N5891" s="20"/>
    </row>
    <row r="5892" spans="1:14" x14ac:dyDescent="0.2">
      <c r="A5892" s="17">
        <v>12466.37</v>
      </c>
      <c r="B5892" s="17"/>
      <c r="C5892" s="17"/>
      <c r="D5892" s="17"/>
      <c r="K5892" s="20">
        <v>39331.410000000003</v>
      </c>
      <c r="L5892" s="20"/>
      <c r="M5892" s="20"/>
      <c r="N5892" s="20"/>
    </row>
    <row r="5893" spans="1:14" x14ac:dyDescent="0.2">
      <c r="A5893" s="17">
        <v>67394.509999999995</v>
      </c>
      <c r="B5893" s="17"/>
      <c r="C5893" s="17"/>
      <c r="D5893" s="17"/>
      <c r="K5893" s="20">
        <v>41044.11</v>
      </c>
      <c r="L5893" s="20"/>
      <c r="M5893" s="20"/>
      <c r="N5893" s="20"/>
    </row>
    <row r="5894" spans="1:14" x14ac:dyDescent="0.2">
      <c r="A5894" s="17">
        <v>77535.83</v>
      </c>
      <c r="B5894" s="17"/>
      <c r="C5894" s="17"/>
      <c r="D5894" s="17"/>
      <c r="K5894" s="20">
        <v>25296.03</v>
      </c>
      <c r="L5894" s="20"/>
      <c r="M5894" s="20"/>
      <c r="N5894" s="20"/>
    </row>
    <row r="5895" spans="1:14" x14ac:dyDescent="0.2">
      <c r="A5895" s="17">
        <v>129164.1</v>
      </c>
      <c r="B5895" s="17"/>
      <c r="C5895" s="17"/>
      <c r="D5895" s="17"/>
      <c r="K5895" s="20">
        <v>24644.55</v>
      </c>
      <c r="L5895" s="20"/>
      <c r="M5895" s="20"/>
      <c r="N5895" s="20"/>
    </row>
    <row r="5896" spans="1:14" x14ac:dyDescent="0.2">
      <c r="A5896" s="17">
        <v>38624.75</v>
      </c>
      <c r="B5896" s="17"/>
      <c r="C5896" s="17"/>
      <c r="D5896" s="17"/>
      <c r="K5896" s="20">
        <v>32368.92</v>
      </c>
      <c r="L5896" s="20"/>
      <c r="M5896" s="20"/>
      <c r="N5896" s="20"/>
    </row>
    <row r="5897" spans="1:14" x14ac:dyDescent="0.2">
      <c r="A5897" s="17">
        <v>81452.69</v>
      </c>
      <c r="B5897" s="17"/>
      <c r="C5897" s="17"/>
      <c r="D5897" s="17"/>
      <c r="K5897" s="20">
        <v>44904.2</v>
      </c>
      <c r="L5897" s="20"/>
      <c r="M5897" s="20"/>
      <c r="N5897" s="20"/>
    </row>
    <row r="5898" spans="1:14" x14ac:dyDescent="0.2">
      <c r="A5898" s="17">
        <v>69715.240000000005</v>
      </c>
      <c r="B5898" s="17"/>
      <c r="C5898" s="17"/>
      <c r="D5898" s="17"/>
      <c r="K5898" s="20">
        <v>35175.760000000002</v>
      </c>
      <c r="L5898" s="20"/>
      <c r="M5898" s="20"/>
      <c r="N5898" s="20"/>
    </row>
    <row r="5899" spans="1:14" x14ac:dyDescent="0.2">
      <c r="A5899" s="17">
        <v>102491.9</v>
      </c>
      <c r="B5899" s="17"/>
      <c r="C5899" s="17"/>
      <c r="D5899" s="17"/>
      <c r="K5899" s="20">
        <v>47499.43</v>
      </c>
      <c r="L5899" s="20"/>
      <c r="M5899" s="20"/>
      <c r="N5899" s="20"/>
    </row>
    <row r="5900" spans="1:14" x14ac:dyDescent="0.2">
      <c r="A5900" s="17">
        <v>65297.919999999998</v>
      </c>
      <c r="B5900" s="17"/>
      <c r="C5900" s="17"/>
      <c r="D5900" s="17"/>
      <c r="K5900" s="20">
        <v>13207.02</v>
      </c>
      <c r="L5900" s="20"/>
      <c r="M5900" s="20"/>
      <c r="N5900" s="20"/>
    </row>
    <row r="5901" spans="1:14" x14ac:dyDescent="0.2">
      <c r="A5901" s="17">
        <v>44773.41</v>
      </c>
      <c r="B5901" s="17"/>
      <c r="C5901" s="17"/>
      <c r="D5901" s="17"/>
      <c r="K5901" s="20">
        <v>38553.879999999997</v>
      </c>
      <c r="L5901" s="20"/>
      <c r="M5901" s="20"/>
      <c r="N5901" s="20"/>
    </row>
    <row r="5902" spans="1:14" x14ac:dyDescent="0.2">
      <c r="A5902" s="17">
        <v>117791.3</v>
      </c>
      <c r="B5902" s="17"/>
      <c r="C5902" s="17"/>
      <c r="D5902" s="17"/>
      <c r="K5902" s="20">
        <v>27543.38</v>
      </c>
      <c r="L5902" s="20"/>
      <c r="M5902" s="20"/>
      <c r="N5902" s="20"/>
    </row>
    <row r="5903" spans="1:14" x14ac:dyDescent="0.2">
      <c r="A5903" s="17">
        <v>23324.97</v>
      </c>
      <c r="B5903" s="17"/>
      <c r="C5903" s="17"/>
      <c r="D5903" s="17"/>
      <c r="K5903" s="20">
        <v>39689.85</v>
      </c>
      <c r="L5903" s="20"/>
      <c r="M5903" s="20"/>
      <c r="N5903" s="20"/>
    </row>
    <row r="5904" spans="1:14" x14ac:dyDescent="0.2">
      <c r="A5904" s="17">
        <v>85631.23</v>
      </c>
      <c r="B5904" s="17"/>
      <c r="C5904" s="17"/>
      <c r="D5904" s="17"/>
      <c r="K5904" s="20">
        <v>31400.59</v>
      </c>
      <c r="L5904" s="20"/>
      <c r="M5904" s="20"/>
      <c r="N5904" s="20"/>
    </row>
    <row r="5905" spans="1:14" x14ac:dyDescent="0.2">
      <c r="A5905" s="17">
        <v>148600.20000000001</v>
      </c>
      <c r="B5905" s="17"/>
      <c r="C5905" s="17"/>
      <c r="D5905" s="17"/>
      <c r="K5905" s="20">
        <v>41712.93</v>
      </c>
      <c r="L5905" s="20"/>
      <c r="M5905" s="20"/>
      <c r="N5905" s="20"/>
    </row>
    <row r="5906" spans="1:14" x14ac:dyDescent="0.2">
      <c r="A5906" s="17">
        <v>25787.08</v>
      </c>
      <c r="B5906" s="17"/>
      <c r="C5906" s="17"/>
      <c r="D5906" s="17"/>
      <c r="K5906" s="20">
        <v>25939.75</v>
      </c>
      <c r="L5906" s="20"/>
      <c r="M5906" s="20"/>
      <c r="N5906" s="20"/>
    </row>
    <row r="5907" spans="1:14" x14ac:dyDescent="0.2">
      <c r="A5907" s="17">
        <v>59637.56</v>
      </c>
      <c r="B5907" s="17"/>
      <c r="C5907" s="17"/>
      <c r="D5907" s="17"/>
      <c r="K5907" s="20">
        <v>24390.67</v>
      </c>
      <c r="L5907" s="20"/>
      <c r="M5907" s="20"/>
      <c r="N5907" s="20"/>
    </row>
    <row r="5908" spans="1:14" x14ac:dyDescent="0.2">
      <c r="A5908" s="17">
        <v>66069.95</v>
      </c>
      <c r="B5908" s="17"/>
      <c r="C5908" s="17"/>
      <c r="D5908" s="17"/>
      <c r="K5908" s="20">
        <v>40075.89</v>
      </c>
      <c r="L5908" s="20"/>
      <c r="M5908" s="20"/>
      <c r="N5908" s="20"/>
    </row>
    <row r="5909" spans="1:14" x14ac:dyDescent="0.2">
      <c r="A5909" s="17">
        <v>55624.05</v>
      </c>
      <c r="B5909" s="17"/>
      <c r="C5909" s="17"/>
      <c r="D5909" s="17"/>
      <c r="K5909" s="20">
        <v>28314.31</v>
      </c>
      <c r="L5909" s="20"/>
      <c r="M5909" s="20"/>
      <c r="N5909" s="20"/>
    </row>
    <row r="5910" spans="1:14" x14ac:dyDescent="0.2">
      <c r="A5910" s="17">
        <v>56075.58</v>
      </c>
      <c r="B5910" s="17"/>
      <c r="C5910" s="17"/>
      <c r="D5910" s="17"/>
      <c r="K5910" s="20">
        <v>30868.95</v>
      </c>
      <c r="L5910" s="20"/>
      <c r="M5910" s="20"/>
      <c r="N5910" s="20"/>
    </row>
    <row r="5911" spans="1:14" x14ac:dyDescent="0.2">
      <c r="A5911" s="17">
        <v>46603.11</v>
      </c>
      <c r="B5911" s="17"/>
      <c r="C5911" s="17"/>
      <c r="D5911" s="17"/>
      <c r="K5911" s="20">
        <v>31881.71</v>
      </c>
      <c r="L5911" s="20"/>
      <c r="M5911" s="20"/>
      <c r="N5911" s="20"/>
    </row>
    <row r="5912" spans="1:14" x14ac:dyDescent="0.2">
      <c r="A5912" s="17">
        <v>66840.789999999994</v>
      </c>
      <c r="B5912" s="17"/>
      <c r="C5912" s="17"/>
      <c r="D5912" s="17"/>
      <c r="K5912" s="20">
        <v>29919.38</v>
      </c>
      <c r="L5912" s="20"/>
      <c r="M5912" s="20"/>
      <c r="N5912" s="20"/>
    </row>
    <row r="5913" spans="1:14" x14ac:dyDescent="0.2">
      <c r="A5913" s="17">
        <v>117252</v>
      </c>
      <c r="B5913" s="17"/>
      <c r="C5913" s="17"/>
      <c r="D5913" s="17"/>
      <c r="K5913" s="20">
        <v>39452.82</v>
      </c>
      <c r="L5913" s="20"/>
      <c r="M5913" s="20"/>
      <c r="N5913" s="20"/>
    </row>
    <row r="5914" spans="1:14" x14ac:dyDescent="0.2">
      <c r="A5914" s="17">
        <v>44693.75</v>
      </c>
      <c r="B5914" s="17"/>
      <c r="C5914" s="17"/>
      <c r="D5914" s="17"/>
      <c r="K5914" s="20">
        <v>28481.55</v>
      </c>
      <c r="L5914" s="20"/>
      <c r="M5914" s="20"/>
      <c r="N5914" s="20"/>
    </row>
    <row r="5915" spans="1:14" x14ac:dyDescent="0.2">
      <c r="A5915" s="17">
        <v>57292.46</v>
      </c>
      <c r="B5915" s="17"/>
      <c r="C5915" s="17"/>
      <c r="D5915" s="17"/>
      <c r="K5915" s="20">
        <v>39272.120000000003</v>
      </c>
      <c r="L5915" s="20"/>
      <c r="M5915" s="20"/>
      <c r="N5915" s="20"/>
    </row>
    <row r="5916" spans="1:14" x14ac:dyDescent="0.2">
      <c r="A5916" s="17">
        <v>61199.38</v>
      </c>
      <c r="B5916" s="17"/>
      <c r="C5916" s="17"/>
      <c r="D5916" s="17"/>
      <c r="K5916" s="20">
        <v>44174.76</v>
      </c>
      <c r="L5916" s="20"/>
      <c r="M5916" s="20"/>
      <c r="N5916" s="20"/>
    </row>
    <row r="5917" spans="1:14" x14ac:dyDescent="0.2">
      <c r="A5917" s="17">
        <v>52790.720000000001</v>
      </c>
      <c r="B5917" s="17"/>
      <c r="C5917" s="17"/>
      <c r="D5917" s="17"/>
      <c r="K5917" s="20">
        <v>35724.93</v>
      </c>
      <c r="L5917" s="20"/>
      <c r="M5917" s="20"/>
      <c r="N5917" s="20"/>
    </row>
    <row r="5918" spans="1:14" x14ac:dyDescent="0.2">
      <c r="A5918" s="17">
        <v>49881.77</v>
      </c>
      <c r="B5918" s="17"/>
      <c r="C5918" s="17"/>
      <c r="D5918" s="17"/>
      <c r="K5918" s="20">
        <v>25651.59</v>
      </c>
      <c r="L5918" s="20"/>
      <c r="M5918" s="20"/>
      <c r="N5918" s="20"/>
    </row>
    <row r="5919" spans="1:14" x14ac:dyDescent="0.2">
      <c r="A5919" s="17">
        <v>66082.100000000006</v>
      </c>
      <c r="B5919" s="17"/>
      <c r="C5919" s="17"/>
      <c r="D5919" s="17"/>
      <c r="K5919" s="20">
        <v>31481.22</v>
      </c>
      <c r="L5919" s="20"/>
      <c r="M5919" s="20"/>
      <c r="N5919" s="20"/>
    </row>
    <row r="5920" spans="1:14" x14ac:dyDescent="0.2">
      <c r="A5920" s="17">
        <v>52459.73</v>
      </c>
      <c r="B5920" s="17"/>
      <c r="C5920" s="17"/>
      <c r="D5920" s="17"/>
      <c r="K5920" s="20">
        <v>42416.21</v>
      </c>
      <c r="L5920" s="20"/>
      <c r="M5920" s="20"/>
      <c r="N5920" s="20"/>
    </row>
    <row r="5921" spans="1:14" x14ac:dyDescent="0.2">
      <c r="A5921" s="17">
        <v>36485.89</v>
      </c>
      <c r="B5921" s="17"/>
      <c r="C5921" s="17"/>
      <c r="D5921" s="17"/>
      <c r="K5921" s="20">
        <v>36636.94</v>
      </c>
      <c r="L5921" s="20"/>
      <c r="M5921" s="20"/>
      <c r="N5921" s="20"/>
    </row>
    <row r="5922" spans="1:14" x14ac:dyDescent="0.2">
      <c r="A5922" s="17">
        <v>68626.320000000007</v>
      </c>
      <c r="B5922" s="17"/>
      <c r="C5922" s="17"/>
      <c r="D5922" s="17"/>
      <c r="K5922" s="20">
        <v>48640.42</v>
      </c>
      <c r="L5922" s="20"/>
      <c r="M5922" s="20"/>
      <c r="N5922" s="20"/>
    </row>
    <row r="5923" spans="1:14" x14ac:dyDescent="0.2">
      <c r="A5923" s="17">
        <v>60463.29</v>
      </c>
      <c r="B5923" s="17"/>
      <c r="C5923" s="17"/>
      <c r="D5923" s="17"/>
      <c r="K5923" s="20">
        <v>42172.92</v>
      </c>
      <c r="L5923" s="20"/>
      <c r="M5923" s="20"/>
      <c r="N5923" s="20"/>
    </row>
    <row r="5924" spans="1:14" x14ac:dyDescent="0.2">
      <c r="A5924" s="17">
        <v>51214.76</v>
      </c>
      <c r="B5924" s="17"/>
      <c r="C5924" s="17"/>
      <c r="D5924" s="17"/>
      <c r="K5924" s="20">
        <v>24339.84</v>
      </c>
      <c r="L5924" s="20"/>
      <c r="M5924" s="20"/>
      <c r="N5924" s="20"/>
    </row>
    <row r="5925" spans="1:14" x14ac:dyDescent="0.2">
      <c r="A5925" s="17">
        <v>135445.5</v>
      </c>
      <c r="B5925" s="17"/>
      <c r="C5925" s="17"/>
      <c r="D5925" s="17"/>
      <c r="K5925" s="20">
        <v>42206.46</v>
      </c>
      <c r="L5925" s="20"/>
      <c r="M5925" s="20"/>
      <c r="N5925" s="20"/>
    </row>
    <row r="5926" spans="1:14" x14ac:dyDescent="0.2">
      <c r="A5926" s="17">
        <v>46289.31</v>
      </c>
      <c r="B5926" s="17"/>
      <c r="C5926" s="17"/>
      <c r="D5926" s="17"/>
      <c r="K5926" s="20">
        <v>29847.85</v>
      </c>
      <c r="L5926" s="20"/>
      <c r="M5926" s="20"/>
      <c r="N5926" s="20"/>
    </row>
    <row r="5927" spans="1:14" x14ac:dyDescent="0.2">
      <c r="A5927" s="17">
        <v>96917.26</v>
      </c>
      <c r="B5927" s="17"/>
      <c r="C5927" s="17"/>
      <c r="D5927" s="17"/>
      <c r="K5927" s="20">
        <v>36261.25</v>
      </c>
      <c r="L5927" s="20"/>
      <c r="M5927" s="20"/>
      <c r="N5927" s="20"/>
    </row>
    <row r="5928" spans="1:14" x14ac:dyDescent="0.2">
      <c r="A5928" s="17">
        <v>59528.93</v>
      </c>
      <c r="B5928" s="17"/>
      <c r="C5928" s="17"/>
      <c r="D5928" s="17"/>
      <c r="K5928" s="20">
        <v>34543.360000000001</v>
      </c>
      <c r="L5928" s="20"/>
      <c r="M5928" s="20"/>
      <c r="N5928" s="20"/>
    </row>
    <row r="5929" spans="1:14" x14ac:dyDescent="0.2">
      <c r="A5929" s="17">
        <v>77304.899999999994</v>
      </c>
      <c r="B5929" s="17"/>
      <c r="C5929" s="17"/>
      <c r="D5929" s="17"/>
      <c r="K5929" s="20">
        <v>44896</v>
      </c>
      <c r="L5929" s="20"/>
      <c r="M5929" s="20"/>
      <c r="N5929" s="20"/>
    </row>
    <row r="5930" spans="1:14" x14ac:dyDescent="0.2">
      <c r="A5930" s="17">
        <v>97560.71</v>
      </c>
      <c r="B5930" s="17"/>
      <c r="C5930" s="17"/>
      <c r="D5930" s="17"/>
      <c r="K5930" s="20">
        <v>35141.06</v>
      </c>
      <c r="L5930" s="20"/>
      <c r="M5930" s="20"/>
      <c r="N5930" s="20"/>
    </row>
    <row r="5931" spans="1:14" x14ac:dyDescent="0.2">
      <c r="A5931" s="17">
        <v>51680.74</v>
      </c>
      <c r="B5931" s="17"/>
      <c r="C5931" s="17"/>
      <c r="D5931" s="17"/>
      <c r="K5931" s="20">
        <v>30391.72</v>
      </c>
      <c r="L5931" s="20"/>
      <c r="M5931" s="20"/>
      <c r="N5931" s="20"/>
    </row>
    <row r="5932" spans="1:14" x14ac:dyDescent="0.2">
      <c r="A5932" s="17">
        <v>89197.22</v>
      </c>
      <c r="B5932" s="17"/>
      <c r="C5932" s="17"/>
      <c r="D5932" s="17"/>
      <c r="K5932" s="20">
        <v>45482.31</v>
      </c>
      <c r="L5932" s="20"/>
      <c r="M5932" s="20"/>
      <c r="N5932" s="20"/>
    </row>
    <row r="5933" spans="1:14" x14ac:dyDescent="0.2">
      <c r="A5933" s="17">
        <v>83870.14</v>
      </c>
      <c r="B5933" s="17"/>
      <c r="C5933" s="17"/>
      <c r="D5933" s="17"/>
      <c r="K5933" s="20">
        <v>28455.01</v>
      </c>
      <c r="L5933" s="20"/>
      <c r="M5933" s="20"/>
      <c r="N5933" s="20"/>
    </row>
    <row r="5934" spans="1:14" x14ac:dyDescent="0.2">
      <c r="A5934" s="17">
        <v>34410.33</v>
      </c>
      <c r="B5934" s="17"/>
      <c r="C5934" s="17"/>
      <c r="D5934" s="17"/>
      <c r="K5934" s="20">
        <v>42883.78</v>
      </c>
      <c r="L5934" s="20"/>
      <c r="M5934" s="20"/>
      <c r="N5934" s="20"/>
    </row>
    <row r="5935" spans="1:14" x14ac:dyDescent="0.2">
      <c r="A5935" s="17">
        <v>20690.490000000002</v>
      </c>
      <c r="B5935" s="17"/>
      <c r="C5935" s="17"/>
      <c r="D5935" s="17"/>
      <c r="K5935" s="20">
        <v>34972</v>
      </c>
      <c r="L5935" s="20"/>
      <c r="M5935" s="20"/>
      <c r="N5935" s="20"/>
    </row>
    <row r="5936" spans="1:14" x14ac:dyDescent="0.2">
      <c r="A5936" s="17">
        <v>89926.12</v>
      </c>
      <c r="B5936" s="17"/>
      <c r="C5936" s="17"/>
      <c r="D5936" s="17"/>
      <c r="K5936" s="20">
        <v>49891</v>
      </c>
      <c r="L5936" s="20"/>
      <c r="M5936" s="20"/>
      <c r="N5936" s="20"/>
    </row>
    <row r="5937" spans="1:14" x14ac:dyDescent="0.2">
      <c r="A5937" s="17">
        <v>49180.26</v>
      </c>
      <c r="B5937" s="17"/>
      <c r="C5937" s="17"/>
      <c r="D5937" s="17"/>
      <c r="K5937" s="20">
        <v>31738.34</v>
      </c>
      <c r="L5937" s="20"/>
      <c r="M5937" s="20"/>
      <c r="N5937" s="20"/>
    </row>
    <row r="5938" spans="1:14" x14ac:dyDescent="0.2">
      <c r="A5938" s="17">
        <v>86370.22</v>
      </c>
      <c r="B5938" s="17"/>
      <c r="C5938" s="17"/>
      <c r="D5938" s="17"/>
      <c r="K5938" s="20">
        <v>37462.800000000003</v>
      </c>
      <c r="L5938" s="20"/>
      <c r="M5938" s="20"/>
      <c r="N5938" s="20"/>
    </row>
    <row r="5939" spans="1:14" x14ac:dyDescent="0.2">
      <c r="A5939" s="17">
        <v>59972.72</v>
      </c>
      <c r="B5939" s="17"/>
      <c r="C5939" s="17"/>
      <c r="D5939" s="17"/>
      <c r="K5939" s="20">
        <v>42513.16</v>
      </c>
      <c r="L5939" s="20"/>
      <c r="M5939" s="20"/>
      <c r="N5939" s="20"/>
    </row>
    <row r="5940" spans="1:14" x14ac:dyDescent="0.2">
      <c r="A5940" s="17">
        <v>54627.14</v>
      </c>
      <c r="B5940" s="17"/>
      <c r="C5940" s="17"/>
      <c r="D5940" s="17"/>
      <c r="K5940" s="20">
        <v>31970.48</v>
      </c>
      <c r="L5940" s="20"/>
      <c r="M5940" s="20"/>
      <c r="N5940" s="20"/>
    </row>
    <row r="5941" spans="1:14" x14ac:dyDescent="0.2">
      <c r="A5941" s="17">
        <v>84189.29</v>
      </c>
      <c r="B5941" s="17"/>
      <c r="C5941" s="17"/>
      <c r="D5941" s="17"/>
      <c r="K5941" s="20">
        <v>37368.51</v>
      </c>
      <c r="L5941" s="20"/>
      <c r="M5941" s="20"/>
      <c r="N5941" s="20"/>
    </row>
    <row r="5942" spans="1:14" x14ac:dyDescent="0.2">
      <c r="A5942" s="17">
        <v>88873.56</v>
      </c>
      <c r="B5942" s="17"/>
      <c r="C5942" s="17"/>
      <c r="D5942" s="17"/>
      <c r="K5942" s="20">
        <v>33398.28</v>
      </c>
      <c r="L5942" s="20"/>
      <c r="M5942" s="20"/>
      <c r="N5942" s="20"/>
    </row>
    <row r="5943" spans="1:14" x14ac:dyDescent="0.2">
      <c r="A5943" s="17">
        <v>44256.36</v>
      </c>
      <c r="B5943" s="17"/>
      <c r="C5943" s="17"/>
      <c r="D5943" s="17"/>
      <c r="K5943" s="20">
        <v>48953.59</v>
      </c>
      <c r="L5943" s="20"/>
      <c r="M5943" s="20"/>
      <c r="N5943" s="20"/>
    </row>
    <row r="5944" spans="1:14" x14ac:dyDescent="0.2">
      <c r="A5944" s="17">
        <v>12572.92</v>
      </c>
      <c r="B5944" s="17"/>
      <c r="C5944" s="17"/>
      <c r="D5944" s="17"/>
      <c r="K5944" s="20">
        <v>31152.240000000002</v>
      </c>
      <c r="L5944" s="20"/>
      <c r="M5944" s="20"/>
      <c r="N5944" s="20"/>
    </row>
    <row r="5945" spans="1:14" x14ac:dyDescent="0.2">
      <c r="A5945" s="17">
        <v>91001.15</v>
      </c>
      <c r="B5945" s="17"/>
      <c r="C5945" s="17"/>
      <c r="D5945" s="17"/>
      <c r="K5945" s="20">
        <v>38909</v>
      </c>
      <c r="L5945" s="20"/>
      <c r="M5945" s="20"/>
      <c r="N5945" s="20"/>
    </row>
    <row r="5946" spans="1:14" x14ac:dyDescent="0.2">
      <c r="A5946" s="17">
        <v>73431</v>
      </c>
      <c r="B5946" s="17"/>
      <c r="C5946" s="17"/>
      <c r="D5946" s="17"/>
      <c r="K5946" s="20">
        <v>35852.410000000003</v>
      </c>
      <c r="L5946" s="20"/>
      <c r="M5946" s="20"/>
      <c r="N5946" s="20"/>
    </row>
    <row r="5947" spans="1:14" x14ac:dyDescent="0.2">
      <c r="A5947" s="17">
        <v>69795.88</v>
      </c>
      <c r="B5947" s="17"/>
      <c r="C5947" s="17"/>
      <c r="D5947" s="17"/>
      <c r="K5947" s="20">
        <v>51183.85</v>
      </c>
      <c r="L5947" s="20"/>
      <c r="M5947" s="20"/>
      <c r="N5947" s="20"/>
    </row>
    <row r="5948" spans="1:14" x14ac:dyDescent="0.2">
      <c r="A5948" s="17">
        <v>88332.479999999996</v>
      </c>
      <c r="B5948" s="17"/>
      <c r="C5948" s="17"/>
      <c r="D5948" s="17"/>
      <c r="K5948" s="20">
        <v>59051.21</v>
      </c>
      <c r="L5948" s="20"/>
      <c r="M5948" s="20"/>
      <c r="N5948" s="20"/>
    </row>
    <row r="5949" spans="1:14" x14ac:dyDescent="0.2">
      <c r="A5949" s="17">
        <v>42598.239999999998</v>
      </c>
      <c r="B5949" s="17"/>
      <c r="C5949" s="17"/>
      <c r="D5949" s="17"/>
      <c r="K5949" s="20">
        <v>45742.8</v>
      </c>
      <c r="L5949" s="20"/>
      <c r="M5949" s="20"/>
      <c r="N5949" s="20"/>
    </row>
    <row r="5950" spans="1:14" x14ac:dyDescent="0.2">
      <c r="A5950" s="17">
        <v>35483.120000000003</v>
      </c>
      <c r="B5950" s="17"/>
      <c r="C5950" s="17"/>
      <c r="D5950" s="17"/>
      <c r="K5950" s="20">
        <v>44110.34</v>
      </c>
      <c r="L5950" s="20"/>
      <c r="M5950" s="20"/>
      <c r="N5950" s="20"/>
    </row>
    <row r="5951" spans="1:14" x14ac:dyDescent="0.2">
      <c r="A5951" s="17">
        <v>39084.86</v>
      </c>
      <c r="B5951" s="17"/>
      <c r="C5951" s="17"/>
      <c r="D5951" s="17"/>
      <c r="K5951" s="20">
        <v>44927.62</v>
      </c>
      <c r="L5951" s="20"/>
      <c r="M5951" s="20"/>
      <c r="N5951" s="20"/>
    </row>
    <row r="5952" spans="1:14" x14ac:dyDescent="0.2">
      <c r="A5952" s="17">
        <v>40327.64</v>
      </c>
      <c r="B5952" s="17"/>
      <c r="C5952" s="17"/>
      <c r="D5952" s="17"/>
      <c r="K5952" s="20">
        <v>28721.55</v>
      </c>
      <c r="L5952" s="20"/>
      <c r="M5952" s="20"/>
      <c r="N5952" s="20"/>
    </row>
    <row r="5953" spans="1:14" x14ac:dyDescent="0.2">
      <c r="A5953" s="17">
        <v>40623.08</v>
      </c>
      <c r="B5953" s="17"/>
      <c r="C5953" s="17"/>
      <c r="D5953" s="17"/>
      <c r="K5953" s="20">
        <v>32675.67</v>
      </c>
      <c r="L5953" s="20"/>
      <c r="M5953" s="20"/>
      <c r="N5953" s="20"/>
    </row>
    <row r="5954" spans="1:14" x14ac:dyDescent="0.2">
      <c r="A5954" s="17">
        <v>6402.4459999999999</v>
      </c>
      <c r="B5954" s="17"/>
      <c r="C5954" s="17"/>
      <c r="D5954" s="17"/>
      <c r="K5954" s="20">
        <v>43174.89</v>
      </c>
      <c r="L5954" s="20"/>
      <c r="M5954" s="20"/>
      <c r="N5954" s="20"/>
    </row>
    <row r="5955" spans="1:14" x14ac:dyDescent="0.2">
      <c r="A5955" s="17">
        <v>43578.87</v>
      </c>
      <c r="B5955" s="17"/>
      <c r="C5955" s="17"/>
      <c r="D5955" s="17"/>
      <c r="K5955" s="20">
        <v>42577.68</v>
      </c>
      <c r="L5955" s="20"/>
      <c r="M5955" s="20"/>
      <c r="N5955" s="20"/>
    </row>
    <row r="5956" spans="1:14" x14ac:dyDescent="0.2">
      <c r="A5956" s="17">
        <v>59258.47</v>
      </c>
      <c r="B5956" s="17"/>
      <c r="C5956" s="17"/>
      <c r="D5956" s="17"/>
      <c r="K5956" s="20">
        <v>42607.09</v>
      </c>
      <c r="L5956" s="20"/>
      <c r="M5956" s="20"/>
      <c r="N5956" s="20"/>
    </row>
    <row r="5957" spans="1:14" x14ac:dyDescent="0.2">
      <c r="A5957" s="17">
        <v>78216.009999999995</v>
      </c>
      <c r="B5957" s="17"/>
      <c r="C5957" s="17"/>
      <c r="D5957" s="17"/>
      <c r="K5957" s="20">
        <v>46175.39</v>
      </c>
      <c r="L5957" s="20"/>
      <c r="M5957" s="20"/>
      <c r="N5957" s="20"/>
    </row>
    <row r="5958" spans="1:14" x14ac:dyDescent="0.2">
      <c r="A5958" s="17">
        <v>210192.6</v>
      </c>
      <c r="B5958" s="17"/>
      <c r="C5958" s="17"/>
      <c r="D5958" s="17"/>
      <c r="K5958" s="20">
        <v>38818.35</v>
      </c>
      <c r="L5958" s="20"/>
      <c r="M5958" s="20"/>
      <c r="N5958" s="20"/>
    </row>
    <row r="5959" spans="1:14" x14ac:dyDescent="0.2">
      <c r="A5959" s="17">
        <v>84291.57</v>
      </c>
      <c r="B5959" s="17"/>
      <c r="C5959" s="17"/>
      <c r="D5959" s="17"/>
      <c r="K5959" s="20">
        <v>28284.14</v>
      </c>
      <c r="L5959" s="20"/>
      <c r="M5959" s="20"/>
      <c r="N5959" s="20"/>
    </row>
    <row r="5960" spans="1:14" x14ac:dyDescent="0.2">
      <c r="A5960" s="17">
        <v>43464.63</v>
      </c>
      <c r="B5960" s="17"/>
      <c r="C5960" s="17"/>
      <c r="D5960" s="17"/>
      <c r="K5960" s="20">
        <v>28620.45</v>
      </c>
      <c r="L5960" s="20"/>
      <c r="M5960" s="20"/>
      <c r="N5960" s="20"/>
    </row>
    <row r="5961" spans="1:14" x14ac:dyDescent="0.2">
      <c r="A5961" s="17">
        <v>107916.1</v>
      </c>
      <c r="B5961" s="17"/>
      <c r="C5961" s="17"/>
      <c r="D5961" s="17"/>
      <c r="K5961" s="20">
        <v>56887.51</v>
      </c>
      <c r="L5961" s="20"/>
      <c r="M5961" s="20"/>
      <c r="N5961" s="20"/>
    </row>
    <row r="5962" spans="1:14" x14ac:dyDescent="0.2">
      <c r="A5962" s="17">
        <v>31215.26</v>
      </c>
      <c r="B5962" s="17"/>
      <c r="C5962" s="17"/>
      <c r="D5962" s="17"/>
      <c r="K5962" s="20">
        <v>17848.419999999998</v>
      </c>
      <c r="L5962" s="20"/>
      <c r="M5962" s="20"/>
      <c r="N5962" s="20"/>
    </row>
    <row r="5963" spans="1:14" x14ac:dyDescent="0.2">
      <c r="A5963" s="17">
        <v>138586.20000000001</v>
      </c>
      <c r="B5963" s="17"/>
      <c r="C5963" s="17"/>
      <c r="D5963" s="17"/>
      <c r="K5963" s="20">
        <v>39883.89</v>
      </c>
      <c r="L5963" s="20"/>
      <c r="M5963" s="20"/>
      <c r="N5963" s="20"/>
    </row>
    <row r="5964" spans="1:14" x14ac:dyDescent="0.2">
      <c r="A5964" s="17">
        <v>74128.63</v>
      </c>
      <c r="B5964" s="17"/>
      <c r="C5964" s="17"/>
      <c r="D5964" s="17"/>
      <c r="K5964" s="20">
        <v>35571</v>
      </c>
      <c r="L5964" s="20"/>
      <c r="M5964" s="20"/>
      <c r="N5964" s="20"/>
    </row>
    <row r="5965" spans="1:14" x14ac:dyDescent="0.2">
      <c r="A5965" s="17">
        <v>51250.99</v>
      </c>
      <c r="B5965" s="17"/>
      <c r="C5965" s="17"/>
      <c r="D5965" s="17"/>
      <c r="K5965" s="20">
        <v>46834.99</v>
      </c>
      <c r="L5965" s="20"/>
      <c r="M5965" s="20"/>
      <c r="N5965" s="20"/>
    </row>
    <row r="5966" spans="1:14" x14ac:dyDescent="0.2">
      <c r="A5966" s="17">
        <v>45562.39</v>
      </c>
      <c r="B5966" s="17"/>
      <c r="C5966" s="17"/>
      <c r="D5966" s="17"/>
      <c r="K5966" s="20">
        <v>50118.95</v>
      </c>
      <c r="L5966" s="20"/>
      <c r="M5966" s="20"/>
      <c r="N5966" s="20"/>
    </row>
    <row r="5967" spans="1:14" x14ac:dyDescent="0.2">
      <c r="A5967" s="17">
        <v>37216.74</v>
      </c>
      <c r="B5967" s="17"/>
      <c r="C5967" s="17"/>
      <c r="D5967" s="17"/>
      <c r="K5967" s="20">
        <v>29517.47</v>
      </c>
      <c r="L5967" s="20"/>
      <c r="M5967" s="20"/>
      <c r="N5967" s="20"/>
    </row>
    <row r="5968" spans="1:14" x14ac:dyDescent="0.2">
      <c r="A5968" s="17">
        <v>135253.79999999999</v>
      </c>
      <c r="B5968" s="17"/>
      <c r="C5968" s="17"/>
      <c r="D5968" s="17"/>
      <c r="K5968" s="20">
        <v>28179.18</v>
      </c>
      <c r="L5968" s="20"/>
      <c r="M5968" s="20"/>
      <c r="N5968" s="20"/>
    </row>
    <row r="5969" spans="1:14" x14ac:dyDescent="0.2">
      <c r="A5969" s="17">
        <v>38566.300000000003</v>
      </c>
      <c r="B5969" s="17"/>
      <c r="C5969" s="17"/>
      <c r="D5969" s="17"/>
      <c r="K5969" s="20">
        <v>42162.7</v>
      </c>
      <c r="L5969" s="20"/>
      <c r="M5969" s="20"/>
      <c r="N5969" s="20"/>
    </row>
    <row r="5970" spans="1:14" x14ac:dyDescent="0.2">
      <c r="A5970" s="17">
        <v>10074.57</v>
      </c>
      <c r="B5970" s="17"/>
      <c r="C5970" s="17"/>
      <c r="D5970" s="17"/>
      <c r="K5970" s="20">
        <v>40483.58</v>
      </c>
      <c r="L5970" s="20"/>
      <c r="M5970" s="20"/>
      <c r="N5970" s="20"/>
    </row>
    <row r="5971" spans="1:14" x14ac:dyDescent="0.2">
      <c r="A5971" s="17">
        <v>53704.12</v>
      </c>
      <c r="B5971" s="17"/>
      <c r="C5971" s="17"/>
      <c r="D5971" s="17"/>
      <c r="K5971" s="20">
        <v>34218.01</v>
      </c>
      <c r="L5971" s="20"/>
      <c r="M5971" s="20"/>
      <c r="N5971" s="20"/>
    </row>
    <row r="5972" spans="1:14" x14ac:dyDescent="0.2">
      <c r="A5972" s="17">
        <v>70436.98</v>
      </c>
      <c r="B5972" s="17"/>
      <c r="C5972" s="17"/>
      <c r="D5972" s="17"/>
      <c r="K5972" s="20">
        <v>28057.89</v>
      </c>
      <c r="L5972" s="20"/>
      <c r="M5972" s="20"/>
      <c r="N5972" s="20"/>
    </row>
    <row r="5973" spans="1:14" x14ac:dyDescent="0.2">
      <c r="A5973" s="17">
        <v>59233.56</v>
      </c>
      <c r="B5973" s="17"/>
      <c r="C5973" s="17"/>
      <c r="D5973" s="17"/>
      <c r="K5973" s="20">
        <v>40275.83</v>
      </c>
      <c r="L5973" s="20"/>
      <c r="M5973" s="20"/>
      <c r="N5973" s="20"/>
    </row>
    <row r="5974" spans="1:14" x14ac:dyDescent="0.2">
      <c r="A5974" s="17">
        <v>27225.38</v>
      </c>
      <c r="B5974" s="17"/>
      <c r="C5974" s="17"/>
      <c r="D5974" s="17"/>
      <c r="K5974" s="20">
        <v>27715.8</v>
      </c>
      <c r="L5974" s="20"/>
      <c r="M5974" s="20"/>
      <c r="N5974" s="20"/>
    </row>
    <row r="5975" spans="1:14" x14ac:dyDescent="0.2">
      <c r="A5975" s="17">
        <v>60532.480000000003</v>
      </c>
      <c r="B5975" s="17"/>
      <c r="C5975" s="17"/>
      <c r="D5975" s="17"/>
      <c r="K5975" s="20">
        <v>33410.019999999997</v>
      </c>
      <c r="L5975" s="20"/>
      <c r="M5975" s="20"/>
      <c r="N5975" s="20"/>
    </row>
    <row r="5976" spans="1:14" x14ac:dyDescent="0.2">
      <c r="A5976" s="17">
        <v>158256.5</v>
      </c>
      <c r="B5976" s="17"/>
      <c r="C5976" s="17"/>
      <c r="D5976" s="17"/>
      <c r="K5976" s="20">
        <v>51103.21</v>
      </c>
      <c r="L5976" s="20"/>
      <c r="M5976" s="20"/>
      <c r="N5976" s="20"/>
    </row>
    <row r="5977" spans="1:14" x14ac:dyDescent="0.2">
      <c r="A5977" s="17">
        <v>35310.22</v>
      </c>
      <c r="B5977" s="17"/>
      <c r="C5977" s="17"/>
      <c r="D5977" s="17"/>
      <c r="K5977" s="20">
        <v>39618.79</v>
      </c>
      <c r="L5977" s="20"/>
      <c r="M5977" s="20"/>
      <c r="N5977" s="20"/>
    </row>
    <row r="5978" spans="1:14" x14ac:dyDescent="0.2">
      <c r="A5978" s="17">
        <v>106520.6</v>
      </c>
      <c r="B5978" s="17"/>
      <c r="C5978" s="17"/>
      <c r="D5978" s="17"/>
      <c r="K5978" s="20">
        <v>43076.53</v>
      </c>
      <c r="L5978" s="20"/>
      <c r="M5978" s="20"/>
      <c r="N5978" s="20"/>
    </row>
    <row r="5979" spans="1:14" x14ac:dyDescent="0.2">
      <c r="A5979" s="17">
        <v>61365.13</v>
      </c>
      <c r="B5979" s="17"/>
      <c r="C5979" s="17"/>
      <c r="D5979" s="17"/>
      <c r="K5979" s="20">
        <v>86587.91</v>
      </c>
      <c r="L5979" s="20"/>
      <c r="M5979" s="20"/>
      <c r="N5979" s="20"/>
    </row>
    <row r="5980" spans="1:14" x14ac:dyDescent="0.2">
      <c r="A5980" s="17">
        <v>40386.86</v>
      </c>
      <c r="B5980" s="17"/>
      <c r="C5980" s="17"/>
      <c r="D5980" s="17"/>
      <c r="K5980" s="20">
        <v>42429.26</v>
      </c>
      <c r="L5980" s="20"/>
      <c r="M5980" s="20"/>
      <c r="N5980" s="20"/>
    </row>
    <row r="5981" spans="1:14" x14ac:dyDescent="0.2">
      <c r="A5981" s="17">
        <v>50830.720000000001</v>
      </c>
      <c r="B5981" s="17"/>
      <c r="C5981" s="17"/>
      <c r="D5981" s="17"/>
      <c r="K5981" s="20">
        <v>42215.76</v>
      </c>
      <c r="L5981" s="20"/>
      <c r="M5981" s="20"/>
      <c r="N5981" s="20"/>
    </row>
    <row r="5982" spans="1:14" x14ac:dyDescent="0.2">
      <c r="A5982" s="17">
        <v>110527</v>
      </c>
      <c r="B5982" s="17"/>
      <c r="C5982" s="17"/>
      <c r="D5982" s="17"/>
      <c r="K5982" s="20">
        <v>34895.300000000003</v>
      </c>
      <c r="L5982" s="20"/>
      <c r="M5982" s="20"/>
      <c r="N5982" s="20"/>
    </row>
    <row r="5983" spans="1:14" x14ac:dyDescent="0.2">
      <c r="A5983" s="17">
        <v>45492</v>
      </c>
      <c r="B5983" s="17"/>
      <c r="C5983" s="17"/>
      <c r="D5983" s="17"/>
      <c r="K5983" s="20">
        <v>43290.65</v>
      </c>
      <c r="L5983" s="20"/>
      <c r="M5983" s="20"/>
      <c r="N5983" s="20"/>
    </row>
    <row r="5984" spans="1:14" x14ac:dyDescent="0.2">
      <c r="A5984" s="17">
        <v>50692</v>
      </c>
      <c r="B5984" s="17"/>
      <c r="C5984" s="17"/>
      <c r="D5984" s="17"/>
      <c r="K5984" s="20">
        <v>44897.94</v>
      </c>
      <c r="L5984" s="20"/>
      <c r="M5984" s="20"/>
      <c r="N5984" s="20"/>
    </row>
    <row r="5985" spans="1:14" x14ac:dyDescent="0.2">
      <c r="A5985" s="17">
        <v>59877.42</v>
      </c>
      <c r="B5985" s="17"/>
      <c r="C5985" s="17"/>
      <c r="D5985" s="17"/>
      <c r="K5985" s="20">
        <v>39253.83</v>
      </c>
      <c r="L5985" s="20"/>
      <c r="M5985" s="20"/>
      <c r="N5985" s="20"/>
    </row>
    <row r="5986" spans="1:14" x14ac:dyDescent="0.2">
      <c r="A5986" s="17">
        <v>55821.42</v>
      </c>
      <c r="B5986" s="17"/>
      <c r="C5986" s="17"/>
      <c r="D5986" s="17"/>
      <c r="K5986" s="20">
        <v>32634.82</v>
      </c>
      <c r="L5986" s="20"/>
      <c r="M5986" s="20"/>
      <c r="N5986" s="20"/>
    </row>
    <row r="5987" spans="1:14" x14ac:dyDescent="0.2">
      <c r="A5987" s="17">
        <v>49933.67</v>
      </c>
      <c r="B5987" s="17"/>
      <c r="C5987" s="17"/>
      <c r="D5987" s="17"/>
      <c r="K5987" s="20">
        <v>36861.519999999997</v>
      </c>
      <c r="L5987" s="20"/>
      <c r="M5987" s="20"/>
      <c r="N5987" s="20"/>
    </row>
    <row r="5988" spans="1:14" x14ac:dyDescent="0.2">
      <c r="A5988" s="17">
        <v>50419.46</v>
      </c>
      <c r="B5988" s="17"/>
      <c r="C5988" s="17"/>
      <c r="D5988" s="17"/>
      <c r="K5988" s="20">
        <v>43028.18</v>
      </c>
      <c r="L5988" s="20"/>
      <c r="M5988" s="20"/>
      <c r="N5988" s="20"/>
    </row>
    <row r="5989" spans="1:14" x14ac:dyDescent="0.2">
      <c r="A5989" s="17">
        <v>87765.38</v>
      </c>
      <c r="B5989" s="17"/>
      <c r="C5989" s="17"/>
      <c r="D5989" s="17"/>
      <c r="K5989" s="20">
        <v>40649.83</v>
      </c>
      <c r="L5989" s="20"/>
      <c r="M5989" s="20"/>
      <c r="N5989" s="20"/>
    </row>
    <row r="5990" spans="1:14" x14ac:dyDescent="0.2">
      <c r="A5990" s="17">
        <v>41352.629999999997</v>
      </c>
      <c r="B5990" s="17"/>
      <c r="C5990" s="17"/>
      <c r="D5990" s="17"/>
      <c r="K5990" s="20">
        <v>41988.02</v>
      </c>
      <c r="L5990" s="20"/>
      <c r="M5990" s="20"/>
      <c r="N5990" s="20"/>
    </row>
    <row r="5991" spans="1:14" x14ac:dyDescent="0.2">
      <c r="A5991" s="17">
        <v>23276.57</v>
      </c>
      <c r="B5991" s="17"/>
      <c r="C5991" s="17"/>
      <c r="D5991" s="17"/>
      <c r="K5991" s="20">
        <v>36739.040000000001</v>
      </c>
      <c r="L5991" s="20"/>
      <c r="M5991" s="20"/>
      <c r="N5991" s="20"/>
    </row>
    <row r="5992" spans="1:14" x14ac:dyDescent="0.2">
      <c r="A5992" s="17">
        <v>72699.649999999994</v>
      </c>
      <c r="B5992" s="17"/>
      <c r="C5992" s="17"/>
      <c r="D5992" s="17"/>
      <c r="K5992" s="20">
        <v>49252.160000000003</v>
      </c>
      <c r="L5992" s="20"/>
      <c r="M5992" s="20"/>
      <c r="N5992" s="20"/>
    </row>
    <row r="5993" spans="1:14" x14ac:dyDescent="0.2">
      <c r="A5993" s="17">
        <v>91985.48</v>
      </c>
      <c r="B5993" s="17"/>
      <c r="C5993" s="17"/>
      <c r="D5993" s="17"/>
      <c r="K5993" s="20">
        <v>51012.3</v>
      </c>
      <c r="L5993" s="20"/>
      <c r="M5993" s="20"/>
      <c r="N5993" s="20"/>
    </row>
    <row r="5994" spans="1:14" x14ac:dyDescent="0.2">
      <c r="A5994" s="17">
        <v>53197.98</v>
      </c>
      <c r="B5994" s="17"/>
      <c r="C5994" s="17"/>
      <c r="D5994" s="17"/>
      <c r="K5994" s="20">
        <v>47252.7</v>
      </c>
      <c r="L5994" s="20"/>
      <c r="M5994" s="20"/>
      <c r="N5994" s="20"/>
    </row>
    <row r="5995" spans="1:14" x14ac:dyDescent="0.2">
      <c r="A5995" s="17">
        <v>66678.259999999995</v>
      </c>
      <c r="B5995" s="17"/>
      <c r="C5995" s="17"/>
      <c r="D5995" s="17"/>
      <c r="K5995" s="20">
        <v>32805.230000000003</v>
      </c>
      <c r="L5995" s="20"/>
      <c r="M5995" s="20"/>
      <c r="N5995" s="20"/>
    </row>
    <row r="5996" spans="1:14" x14ac:dyDescent="0.2">
      <c r="A5996" s="17">
        <v>101575.6</v>
      </c>
      <c r="B5996" s="17"/>
      <c r="C5996" s="17"/>
      <c r="D5996" s="17"/>
      <c r="K5996" s="20">
        <v>54738.9</v>
      </c>
      <c r="L5996" s="20"/>
      <c r="M5996" s="20"/>
      <c r="N5996" s="20"/>
    </row>
    <row r="5997" spans="1:14" x14ac:dyDescent="0.2">
      <c r="A5997" s="17">
        <v>31349.53</v>
      </c>
      <c r="B5997" s="17"/>
      <c r="C5997" s="17"/>
      <c r="D5997" s="17"/>
      <c r="K5997" s="20">
        <v>33458.85</v>
      </c>
      <c r="L5997" s="20"/>
      <c r="M5997" s="20"/>
      <c r="N5997" s="20"/>
    </row>
    <row r="5998" spans="1:14" x14ac:dyDescent="0.2">
      <c r="A5998" s="17">
        <v>40930.36</v>
      </c>
      <c r="B5998" s="17"/>
      <c r="C5998" s="17"/>
      <c r="D5998" s="17"/>
      <c r="K5998" s="20">
        <v>28553.16</v>
      </c>
      <c r="L5998" s="20"/>
      <c r="M5998" s="20"/>
      <c r="N5998" s="20"/>
    </row>
    <row r="5999" spans="1:14" x14ac:dyDescent="0.2">
      <c r="A5999" s="17">
        <v>54146.85</v>
      </c>
      <c r="B5999" s="17"/>
      <c r="C5999" s="17"/>
      <c r="D5999" s="17"/>
      <c r="K5999" s="20">
        <v>30712.19</v>
      </c>
      <c r="L5999" s="20"/>
      <c r="M5999" s="20"/>
      <c r="N5999" s="20"/>
    </row>
    <row r="6000" spans="1:14" x14ac:dyDescent="0.2">
      <c r="A6000" s="17">
        <v>56450.49</v>
      </c>
      <c r="B6000" s="17"/>
      <c r="C6000" s="17"/>
      <c r="D6000" s="17"/>
      <c r="K6000" s="20">
        <v>30350.67</v>
      </c>
      <c r="L6000" s="20"/>
      <c r="M6000" s="20"/>
      <c r="N6000" s="20"/>
    </row>
    <row r="6001" spans="1:14" x14ac:dyDescent="0.2">
      <c r="A6001" s="17">
        <v>58574.02</v>
      </c>
      <c r="B6001" s="17"/>
      <c r="C6001" s="17"/>
      <c r="D6001" s="17"/>
      <c r="K6001" s="20">
        <v>53359</v>
      </c>
      <c r="L6001" s="20"/>
      <c r="M6001" s="20"/>
      <c r="N6001" s="20"/>
    </row>
    <row r="6002" spans="1:14" x14ac:dyDescent="0.2">
      <c r="A6002" s="17">
        <v>84330.559999999998</v>
      </c>
      <c r="B6002" s="17"/>
      <c r="C6002" s="17"/>
      <c r="D6002" s="17"/>
      <c r="K6002" s="20">
        <v>34199.96</v>
      </c>
      <c r="L6002" s="20"/>
      <c r="M6002" s="20"/>
      <c r="N6002" s="20"/>
    </row>
    <row r="6003" spans="1:14" x14ac:dyDescent="0.2">
      <c r="A6003" s="17">
        <v>31955.65</v>
      </c>
      <c r="B6003" s="17"/>
      <c r="C6003" s="17"/>
      <c r="D6003" s="17"/>
      <c r="K6003" s="20">
        <v>30179.95</v>
      </c>
      <c r="L6003" s="20"/>
      <c r="M6003" s="20"/>
      <c r="N6003" s="20"/>
    </row>
    <row r="6004" spans="1:14" x14ac:dyDescent="0.2">
      <c r="A6004" s="17">
        <v>92815.88</v>
      </c>
      <c r="B6004" s="17"/>
      <c r="C6004" s="17"/>
      <c r="D6004" s="17"/>
      <c r="K6004" s="20">
        <v>31643.32</v>
      </c>
      <c r="L6004" s="20"/>
      <c r="M6004" s="20"/>
      <c r="N6004" s="20"/>
    </row>
    <row r="6005" spans="1:14" x14ac:dyDescent="0.2">
      <c r="A6005" s="17">
        <v>39382.43</v>
      </c>
      <c r="B6005" s="17"/>
      <c r="C6005" s="17"/>
      <c r="D6005" s="17"/>
      <c r="K6005" s="20">
        <v>32945.74</v>
      </c>
      <c r="L6005" s="20"/>
      <c r="M6005" s="20"/>
      <c r="N6005" s="20"/>
    </row>
    <row r="6006" spans="1:14" x14ac:dyDescent="0.2">
      <c r="A6006" s="17">
        <v>71820.3</v>
      </c>
      <c r="B6006" s="17"/>
      <c r="C6006" s="17"/>
      <c r="D6006" s="17"/>
      <c r="K6006" s="20">
        <v>27631.96</v>
      </c>
      <c r="L6006" s="20"/>
      <c r="M6006" s="20"/>
      <c r="N6006" s="20"/>
    </row>
    <row r="6007" spans="1:14" x14ac:dyDescent="0.2">
      <c r="A6007" s="17">
        <v>74399.77</v>
      </c>
      <c r="B6007" s="17"/>
      <c r="C6007" s="17"/>
      <c r="D6007" s="17"/>
      <c r="K6007" s="20">
        <v>35196.71</v>
      </c>
      <c r="L6007" s="20"/>
      <c r="M6007" s="20"/>
      <c r="N6007" s="20"/>
    </row>
    <row r="6008" spans="1:14" x14ac:dyDescent="0.2">
      <c r="A6008" s="17">
        <v>81441.95</v>
      </c>
      <c r="B6008" s="17"/>
      <c r="C6008" s="17"/>
      <c r="D6008" s="17"/>
      <c r="K6008" s="20">
        <v>46327.55</v>
      </c>
      <c r="L6008" s="20"/>
      <c r="M6008" s="20"/>
      <c r="N6008" s="20"/>
    </row>
    <row r="6009" spans="1:14" x14ac:dyDescent="0.2">
      <c r="A6009" s="17">
        <v>44230.84</v>
      </c>
      <c r="B6009" s="17"/>
      <c r="C6009" s="17"/>
      <c r="D6009" s="17"/>
      <c r="K6009" s="20">
        <v>46375.68</v>
      </c>
      <c r="L6009" s="20"/>
      <c r="M6009" s="20"/>
      <c r="N6009" s="20"/>
    </row>
    <row r="6010" spans="1:14" x14ac:dyDescent="0.2">
      <c r="A6010" s="17">
        <v>85445.99</v>
      </c>
      <c r="B6010" s="17"/>
      <c r="C6010" s="17"/>
      <c r="D6010" s="17"/>
      <c r="K6010" s="20">
        <v>40948.089999999997</v>
      </c>
      <c r="L6010" s="20"/>
      <c r="M6010" s="20"/>
      <c r="N6010" s="20"/>
    </row>
    <row r="6011" spans="1:14" x14ac:dyDescent="0.2">
      <c r="A6011" s="17">
        <v>59507.22</v>
      </c>
      <c r="B6011" s="17"/>
      <c r="C6011" s="17"/>
      <c r="D6011" s="17"/>
      <c r="K6011" s="20">
        <v>24644.53</v>
      </c>
      <c r="L6011" s="20"/>
      <c r="M6011" s="20"/>
      <c r="N6011" s="20"/>
    </row>
    <row r="6012" spans="1:14" x14ac:dyDescent="0.2">
      <c r="A6012" s="17">
        <v>135135.70000000001</v>
      </c>
      <c r="B6012" s="17"/>
      <c r="C6012" s="17"/>
      <c r="D6012" s="17"/>
      <c r="K6012" s="20">
        <v>39722.959999999999</v>
      </c>
      <c r="L6012" s="20"/>
      <c r="M6012" s="20"/>
      <c r="N6012" s="20"/>
    </row>
    <row r="6013" spans="1:14" x14ac:dyDescent="0.2">
      <c r="A6013" s="17">
        <v>79618.52</v>
      </c>
      <c r="B6013" s="17"/>
      <c r="C6013" s="17"/>
      <c r="D6013" s="17"/>
      <c r="K6013" s="20">
        <v>34695.660000000003</v>
      </c>
      <c r="L6013" s="20"/>
      <c r="M6013" s="20"/>
      <c r="N6013" s="20"/>
    </row>
    <row r="6014" spans="1:14" x14ac:dyDescent="0.2">
      <c r="A6014" s="17">
        <v>123203.3</v>
      </c>
      <c r="B6014" s="17"/>
      <c r="C6014" s="17"/>
      <c r="D6014" s="17"/>
      <c r="K6014" s="20">
        <v>50699.32</v>
      </c>
      <c r="L6014" s="20"/>
      <c r="M6014" s="20"/>
      <c r="N6014" s="20"/>
    </row>
    <row r="6015" spans="1:14" x14ac:dyDescent="0.2">
      <c r="A6015" s="17">
        <v>58580.38</v>
      </c>
      <c r="B6015" s="17"/>
      <c r="C6015" s="17"/>
      <c r="D6015" s="17"/>
      <c r="K6015" s="20">
        <v>35312.92</v>
      </c>
      <c r="L6015" s="20"/>
      <c r="M6015" s="20"/>
      <c r="N6015" s="20"/>
    </row>
    <row r="6016" spans="1:14" x14ac:dyDescent="0.2">
      <c r="A6016" s="17">
        <v>47980.22</v>
      </c>
      <c r="B6016" s="17"/>
      <c r="C6016" s="17"/>
      <c r="D6016" s="17"/>
      <c r="K6016" s="20">
        <v>43890.94</v>
      </c>
      <c r="L6016" s="20"/>
      <c r="M6016" s="20"/>
      <c r="N6016" s="20"/>
    </row>
    <row r="6017" spans="1:14" x14ac:dyDescent="0.2">
      <c r="A6017" s="17">
        <v>19730.57</v>
      </c>
      <c r="B6017" s="17"/>
      <c r="C6017" s="17"/>
      <c r="D6017" s="17"/>
      <c r="K6017" s="20">
        <v>46642.09</v>
      </c>
      <c r="L6017" s="20"/>
      <c r="M6017" s="20"/>
      <c r="N6017" s="20"/>
    </row>
    <row r="6018" spans="1:14" x14ac:dyDescent="0.2">
      <c r="A6018" s="17">
        <v>31640.54</v>
      </c>
      <c r="B6018" s="17"/>
      <c r="C6018" s="17"/>
      <c r="D6018" s="17"/>
      <c r="K6018" s="20">
        <v>46794.51</v>
      </c>
      <c r="L6018" s="20"/>
      <c r="M6018" s="20"/>
      <c r="N6018" s="20"/>
    </row>
    <row r="6019" spans="1:14" x14ac:dyDescent="0.2">
      <c r="A6019" s="17">
        <v>31896.15</v>
      </c>
      <c r="B6019" s="17"/>
      <c r="C6019" s="17"/>
      <c r="D6019" s="17"/>
      <c r="K6019" s="20">
        <v>30145.61</v>
      </c>
      <c r="L6019" s="20"/>
      <c r="M6019" s="20"/>
      <c r="N6019" s="20"/>
    </row>
    <row r="6020" spans="1:14" x14ac:dyDescent="0.2">
      <c r="A6020" s="17">
        <v>89388.25</v>
      </c>
      <c r="B6020" s="17"/>
      <c r="C6020" s="17"/>
      <c r="D6020" s="17"/>
      <c r="K6020" s="20">
        <v>44240.3</v>
      </c>
      <c r="L6020" s="20"/>
      <c r="M6020" s="20"/>
      <c r="N6020" s="20"/>
    </row>
    <row r="6021" spans="1:14" x14ac:dyDescent="0.2">
      <c r="A6021" s="17">
        <v>82075.070000000007</v>
      </c>
      <c r="B6021" s="17"/>
      <c r="C6021" s="17"/>
      <c r="D6021" s="17"/>
      <c r="K6021" s="20">
        <v>59050.44</v>
      </c>
      <c r="L6021" s="20"/>
      <c r="M6021" s="20"/>
      <c r="N6021" s="20"/>
    </row>
    <row r="6022" spans="1:14" x14ac:dyDescent="0.2">
      <c r="A6022" s="17">
        <v>62147.51</v>
      </c>
      <c r="B6022" s="17"/>
      <c r="C6022" s="17"/>
      <c r="D6022" s="17"/>
      <c r="K6022" s="20">
        <v>35853.26</v>
      </c>
      <c r="L6022" s="20"/>
      <c r="M6022" s="20"/>
      <c r="N6022" s="20"/>
    </row>
    <row r="6023" spans="1:14" x14ac:dyDescent="0.2">
      <c r="A6023" s="17">
        <v>43657.33</v>
      </c>
      <c r="B6023" s="17"/>
      <c r="C6023" s="17"/>
      <c r="D6023" s="17"/>
      <c r="K6023" s="20">
        <v>36134.39</v>
      </c>
      <c r="L6023" s="20"/>
      <c r="M6023" s="20"/>
      <c r="N6023" s="20"/>
    </row>
    <row r="6024" spans="1:14" x14ac:dyDescent="0.2">
      <c r="A6024" s="17">
        <v>68581.070000000007</v>
      </c>
      <c r="B6024" s="17"/>
      <c r="C6024" s="17"/>
      <c r="D6024" s="17"/>
      <c r="K6024" s="20">
        <v>53967.519999999997</v>
      </c>
      <c r="L6024" s="20"/>
      <c r="M6024" s="20"/>
      <c r="N6024" s="20"/>
    </row>
    <row r="6025" spans="1:14" x14ac:dyDescent="0.2">
      <c r="A6025" s="17">
        <v>46624.959999999999</v>
      </c>
      <c r="B6025" s="17"/>
      <c r="C6025" s="17"/>
      <c r="D6025" s="17"/>
      <c r="K6025" s="20">
        <v>29208.77</v>
      </c>
      <c r="L6025" s="20"/>
      <c r="M6025" s="20"/>
      <c r="N6025" s="20"/>
    </row>
    <row r="6026" spans="1:14" x14ac:dyDescent="0.2">
      <c r="A6026" s="17">
        <v>87184.57</v>
      </c>
      <c r="B6026" s="17"/>
      <c r="C6026" s="17"/>
      <c r="D6026" s="17"/>
      <c r="K6026" s="20">
        <v>42335.24</v>
      </c>
      <c r="L6026" s="20"/>
      <c r="M6026" s="20"/>
      <c r="N6026" s="20"/>
    </row>
    <row r="6027" spans="1:14" x14ac:dyDescent="0.2">
      <c r="A6027" s="17">
        <v>55958.38</v>
      </c>
      <c r="B6027" s="17"/>
      <c r="C6027" s="17"/>
      <c r="D6027" s="17"/>
      <c r="K6027" s="20">
        <v>39183.26</v>
      </c>
      <c r="L6027" s="20"/>
      <c r="M6027" s="20"/>
      <c r="N6027" s="20"/>
    </row>
    <row r="6028" spans="1:14" x14ac:dyDescent="0.2">
      <c r="A6028" s="17">
        <v>58939</v>
      </c>
      <c r="B6028" s="17"/>
      <c r="C6028" s="17"/>
      <c r="D6028" s="17"/>
      <c r="K6028" s="20">
        <v>35021.449999999997</v>
      </c>
      <c r="L6028" s="20"/>
      <c r="M6028" s="20"/>
      <c r="N6028" s="20"/>
    </row>
    <row r="6029" spans="1:14" x14ac:dyDescent="0.2">
      <c r="A6029" s="17">
        <v>58494.38</v>
      </c>
      <c r="B6029" s="17"/>
      <c r="C6029" s="17"/>
      <c r="D6029" s="17"/>
      <c r="K6029" s="20">
        <v>37662.559999999998</v>
      </c>
      <c r="L6029" s="20"/>
      <c r="M6029" s="20"/>
      <c r="N6029" s="20"/>
    </row>
    <row r="6030" spans="1:14" x14ac:dyDescent="0.2">
      <c r="A6030" s="17">
        <v>64369.760000000002</v>
      </c>
      <c r="B6030" s="17"/>
      <c r="C6030" s="17"/>
      <c r="D6030" s="17"/>
      <c r="K6030" s="20">
        <v>35843.550000000003</v>
      </c>
      <c r="L6030" s="20"/>
      <c r="M6030" s="20"/>
      <c r="N6030" s="20"/>
    </row>
    <row r="6031" spans="1:14" x14ac:dyDescent="0.2">
      <c r="A6031" s="17">
        <v>49758.3</v>
      </c>
      <c r="B6031" s="17"/>
      <c r="C6031" s="17"/>
      <c r="D6031" s="17"/>
      <c r="K6031" s="20">
        <v>36507.96</v>
      </c>
      <c r="L6031" s="20"/>
      <c r="M6031" s="20"/>
      <c r="N6031" s="20"/>
    </row>
    <row r="6032" spans="1:14" x14ac:dyDescent="0.2">
      <c r="A6032" s="17">
        <v>99593.600000000006</v>
      </c>
      <c r="B6032" s="17"/>
      <c r="C6032" s="17"/>
      <c r="D6032" s="17"/>
      <c r="K6032" s="20">
        <v>42822.36</v>
      </c>
      <c r="L6032" s="20"/>
      <c r="M6032" s="20"/>
      <c r="N6032" s="20"/>
    </row>
    <row r="6033" spans="1:14" x14ac:dyDescent="0.2">
      <c r="A6033" s="17">
        <v>103329.5</v>
      </c>
      <c r="B6033" s="17"/>
      <c r="C6033" s="17"/>
      <c r="D6033" s="17"/>
      <c r="K6033" s="20">
        <v>50824.74</v>
      </c>
      <c r="L6033" s="20"/>
      <c r="M6033" s="20"/>
      <c r="N6033" s="20"/>
    </row>
    <row r="6034" spans="1:14" x14ac:dyDescent="0.2">
      <c r="A6034" s="17">
        <v>32856.410000000003</v>
      </c>
      <c r="B6034" s="17"/>
      <c r="C6034" s="17"/>
      <c r="D6034" s="17"/>
      <c r="K6034" s="20">
        <v>29271.43</v>
      </c>
      <c r="L6034" s="20"/>
      <c r="M6034" s="20"/>
      <c r="N6034" s="20"/>
    </row>
    <row r="6035" spans="1:14" x14ac:dyDescent="0.2">
      <c r="A6035" s="17">
        <v>38720.730000000003</v>
      </c>
      <c r="B6035" s="17"/>
      <c r="C6035" s="17"/>
      <c r="D6035" s="17"/>
      <c r="K6035" s="20">
        <v>28914.34</v>
      </c>
      <c r="L6035" s="20"/>
      <c r="M6035" s="20"/>
      <c r="N6035" s="20"/>
    </row>
    <row r="6036" spans="1:14" x14ac:dyDescent="0.2">
      <c r="A6036" s="17">
        <v>69098.14</v>
      </c>
      <c r="B6036" s="17"/>
      <c r="C6036" s="17"/>
      <c r="D6036" s="17"/>
      <c r="K6036" s="20">
        <v>43845.97</v>
      </c>
      <c r="L6036" s="20"/>
      <c r="M6036" s="20"/>
      <c r="N6036" s="20"/>
    </row>
    <row r="6037" spans="1:14" x14ac:dyDescent="0.2">
      <c r="A6037" s="17">
        <v>39875.300000000003</v>
      </c>
      <c r="B6037" s="17"/>
      <c r="C6037" s="17"/>
      <c r="D6037" s="17"/>
      <c r="K6037" s="20">
        <v>48844.1</v>
      </c>
      <c r="L6037" s="20"/>
      <c r="M6037" s="20"/>
      <c r="N6037" s="20"/>
    </row>
    <row r="6038" spans="1:14" x14ac:dyDescent="0.2">
      <c r="A6038" s="17">
        <v>68599.75</v>
      </c>
      <c r="B6038" s="17"/>
      <c r="C6038" s="17"/>
      <c r="D6038" s="17"/>
      <c r="K6038" s="20">
        <v>61483.13</v>
      </c>
      <c r="L6038" s="20"/>
      <c r="M6038" s="20"/>
      <c r="N6038" s="20"/>
    </row>
    <row r="6039" spans="1:14" x14ac:dyDescent="0.2">
      <c r="A6039" s="17">
        <v>61271.33</v>
      </c>
      <c r="B6039" s="17"/>
      <c r="C6039" s="17"/>
      <c r="D6039" s="17"/>
      <c r="K6039" s="20">
        <v>42103.519999999997</v>
      </c>
      <c r="L6039" s="20"/>
      <c r="M6039" s="20"/>
      <c r="N6039" s="20"/>
    </row>
    <row r="6040" spans="1:14" x14ac:dyDescent="0.2">
      <c r="A6040" s="17">
        <v>102785.3</v>
      </c>
      <c r="B6040" s="17"/>
      <c r="C6040" s="17"/>
      <c r="D6040" s="17"/>
      <c r="K6040" s="20">
        <v>35648.519999999997</v>
      </c>
      <c r="L6040" s="20"/>
      <c r="M6040" s="20"/>
      <c r="N6040" s="20"/>
    </row>
    <row r="6041" spans="1:14" x14ac:dyDescent="0.2">
      <c r="A6041" s="17">
        <v>104942.3</v>
      </c>
      <c r="B6041" s="17"/>
      <c r="C6041" s="17"/>
      <c r="D6041" s="17"/>
      <c r="K6041" s="20">
        <v>36635.39</v>
      </c>
      <c r="L6041" s="20"/>
      <c r="M6041" s="20"/>
      <c r="N6041" s="20"/>
    </row>
    <row r="6042" spans="1:14" x14ac:dyDescent="0.2">
      <c r="A6042" s="17">
        <v>55588.82</v>
      </c>
      <c r="B6042" s="17"/>
      <c r="C6042" s="17"/>
      <c r="D6042" s="17"/>
      <c r="K6042" s="20">
        <v>35308.47</v>
      </c>
      <c r="L6042" s="20"/>
      <c r="M6042" s="20"/>
      <c r="N6042" s="20"/>
    </row>
    <row r="6043" spans="1:14" x14ac:dyDescent="0.2">
      <c r="A6043" s="17">
        <v>35610.050000000003</v>
      </c>
      <c r="B6043" s="17"/>
      <c r="C6043" s="17"/>
      <c r="D6043" s="17"/>
      <c r="K6043" s="20">
        <v>35666.92</v>
      </c>
      <c r="L6043" s="20"/>
      <c r="M6043" s="20"/>
      <c r="N6043" s="20"/>
    </row>
    <row r="6044" spans="1:14" x14ac:dyDescent="0.2">
      <c r="A6044" s="17">
        <v>68731.13</v>
      </c>
      <c r="B6044" s="17"/>
      <c r="C6044" s="17"/>
      <c r="D6044" s="17"/>
      <c r="K6044" s="20">
        <v>34924.42</v>
      </c>
      <c r="L6044" s="20"/>
      <c r="M6044" s="20"/>
      <c r="N6044" s="20"/>
    </row>
    <row r="6045" spans="1:14" x14ac:dyDescent="0.2">
      <c r="A6045" s="17">
        <v>34854.35</v>
      </c>
      <c r="B6045" s="17"/>
      <c r="C6045" s="17"/>
      <c r="D6045" s="17"/>
      <c r="K6045" s="20">
        <v>25334.67</v>
      </c>
      <c r="L6045" s="20"/>
      <c r="M6045" s="20"/>
      <c r="N6045" s="20"/>
    </row>
    <row r="6046" spans="1:14" x14ac:dyDescent="0.2">
      <c r="A6046" s="17">
        <v>69072.990000000005</v>
      </c>
      <c r="B6046" s="17"/>
      <c r="C6046" s="17"/>
      <c r="D6046" s="17"/>
      <c r="K6046" s="20">
        <v>50871.519999999997</v>
      </c>
      <c r="L6046" s="20"/>
      <c r="M6046" s="20"/>
      <c r="N6046" s="20"/>
    </row>
    <row r="6047" spans="1:14" x14ac:dyDescent="0.2">
      <c r="A6047" s="17">
        <v>59554.14</v>
      </c>
      <c r="B6047" s="17"/>
      <c r="C6047" s="17"/>
      <c r="D6047" s="17"/>
      <c r="K6047" s="20">
        <v>33776.870000000003</v>
      </c>
      <c r="L6047" s="20"/>
      <c r="M6047" s="20"/>
      <c r="N6047" s="20"/>
    </row>
    <row r="6048" spans="1:14" x14ac:dyDescent="0.2">
      <c r="A6048" s="17">
        <v>115713.9</v>
      </c>
      <c r="B6048" s="17"/>
      <c r="C6048" s="17"/>
      <c r="D6048" s="17"/>
      <c r="K6048" s="20">
        <v>49092.23</v>
      </c>
      <c r="L6048" s="20"/>
      <c r="M6048" s="20"/>
      <c r="N6048" s="20"/>
    </row>
    <row r="6049" spans="1:14" x14ac:dyDescent="0.2">
      <c r="A6049" s="17">
        <v>71423.509999999995</v>
      </c>
      <c r="B6049" s="17"/>
      <c r="C6049" s="17"/>
      <c r="D6049" s="17"/>
      <c r="K6049" s="20">
        <v>43328.27</v>
      </c>
      <c r="L6049" s="20"/>
      <c r="M6049" s="20"/>
      <c r="N6049" s="20"/>
    </row>
    <row r="6050" spans="1:14" x14ac:dyDescent="0.2">
      <c r="A6050" s="17">
        <v>71148.759999999995</v>
      </c>
      <c r="B6050" s="17"/>
      <c r="C6050" s="17"/>
      <c r="D6050" s="17"/>
      <c r="K6050" s="20">
        <v>39028.620000000003</v>
      </c>
      <c r="L6050" s="20"/>
      <c r="M6050" s="20"/>
      <c r="N6050" s="20"/>
    </row>
    <row r="6051" spans="1:14" x14ac:dyDescent="0.2">
      <c r="A6051" s="17">
        <v>55965.599999999999</v>
      </c>
      <c r="B6051" s="17"/>
      <c r="C6051" s="17"/>
      <c r="D6051" s="17"/>
      <c r="K6051" s="20">
        <v>36221.599999999999</v>
      </c>
      <c r="L6051" s="20"/>
      <c r="M6051" s="20"/>
      <c r="N6051" s="20"/>
    </row>
    <row r="6052" spans="1:14" x14ac:dyDescent="0.2">
      <c r="A6052" s="17">
        <v>70573.149999999994</v>
      </c>
      <c r="B6052" s="17"/>
      <c r="C6052" s="17"/>
      <c r="D6052" s="17"/>
      <c r="K6052" s="20">
        <v>46111.05</v>
      </c>
      <c r="L6052" s="20"/>
      <c r="M6052" s="20"/>
      <c r="N6052" s="20"/>
    </row>
    <row r="6053" spans="1:14" x14ac:dyDescent="0.2">
      <c r="A6053" s="17">
        <v>33930.800000000003</v>
      </c>
      <c r="B6053" s="17"/>
      <c r="C6053" s="17"/>
      <c r="D6053" s="17"/>
      <c r="K6053" s="20">
        <v>58319.95</v>
      </c>
      <c r="L6053" s="20"/>
      <c r="M6053" s="20"/>
      <c r="N6053" s="20"/>
    </row>
    <row r="6054" spans="1:14" x14ac:dyDescent="0.2">
      <c r="A6054" s="17">
        <v>58527.73</v>
      </c>
      <c r="B6054" s="17"/>
      <c r="C6054" s="17"/>
      <c r="D6054" s="17"/>
      <c r="K6054" s="20">
        <v>31696.1</v>
      </c>
      <c r="L6054" s="20"/>
      <c r="M6054" s="20"/>
      <c r="N6054" s="20"/>
    </row>
    <row r="6055" spans="1:14" x14ac:dyDescent="0.2">
      <c r="A6055" s="17">
        <v>40790.07</v>
      </c>
      <c r="B6055" s="17"/>
      <c r="C6055" s="17"/>
      <c r="D6055" s="17"/>
      <c r="K6055" s="20">
        <v>22776.95</v>
      </c>
      <c r="L6055" s="20"/>
      <c r="M6055" s="20"/>
      <c r="N6055" s="20"/>
    </row>
    <row r="6056" spans="1:14" x14ac:dyDescent="0.2">
      <c r="A6056" s="17">
        <v>83953.56</v>
      </c>
      <c r="B6056" s="17"/>
      <c r="C6056" s="17"/>
      <c r="D6056" s="17"/>
      <c r="K6056" s="20">
        <v>46689.51</v>
      </c>
      <c r="L6056" s="20"/>
      <c r="M6056" s="20"/>
      <c r="N6056" s="20"/>
    </row>
    <row r="6057" spans="1:14" x14ac:dyDescent="0.2">
      <c r="A6057" s="17">
        <v>92865.94</v>
      </c>
      <c r="B6057" s="17"/>
      <c r="C6057" s="17"/>
      <c r="D6057" s="17"/>
      <c r="K6057" s="20">
        <v>32184.47</v>
      </c>
      <c r="L6057" s="20"/>
      <c r="M6057" s="20"/>
      <c r="N6057" s="20"/>
    </row>
    <row r="6058" spans="1:14" x14ac:dyDescent="0.2">
      <c r="A6058" s="17">
        <v>54441.66</v>
      </c>
      <c r="B6058" s="17"/>
      <c r="C6058" s="17"/>
      <c r="D6058" s="17"/>
      <c r="K6058" s="20">
        <v>45347.4</v>
      </c>
      <c r="L6058" s="20"/>
      <c r="M6058" s="20"/>
      <c r="N6058" s="20"/>
    </row>
    <row r="6059" spans="1:14" x14ac:dyDescent="0.2">
      <c r="A6059" s="17">
        <v>81930.600000000006</v>
      </c>
      <c r="B6059" s="17"/>
      <c r="C6059" s="17"/>
      <c r="D6059" s="17"/>
      <c r="K6059" s="20">
        <v>41253.129999999997</v>
      </c>
      <c r="L6059" s="20"/>
      <c r="M6059" s="20"/>
      <c r="N6059" s="20"/>
    </row>
    <row r="6060" spans="1:14" x14ac:dyDescent="0.2">
      <c r="A6060" s="17">
        <v>90737.36</v>
      </c>
      <c r="B6060" s="17"/>
      <c r="C6060" s="17"/>
      <c r="D6060" s="17"/>
      <c r="K6060" s="20">
        <v>32696.09</v>
      </c>
      <c r="L6060" s="20"/>
      <c r="M6060" s="20"/>
      <c r="N6060" s="20"/>
    </row>
    <row r="6061" spans="1:14" x14ac:dyDescent="0.2">
      <c r="A6061" s="17">
        <v>85341.81</v>
      </c>
      <c r="B6061" s="17"/>
      <c r="C6061" s="17"/>
      <c r="D6061" s="17"/>
      <c r="K6061" s="20">
        <v>25367.18</v>
      </c>
      <c r="L6061" s="20"/>
      <c r="M6061" s="20"/>
      <c r="N6061" s="20"/>
    </row>
    <row r="6062" spans="1:14" x14ac:dyDescent="0.2">
      <c r="A6062" s="17">
        <v>7406.8180000000002</v>
      </c>
      <c r="B6062" s="17"/>
      <c r="C6062" s="17"/>
      <c r="D6062" s="17"/>
      <c r="K6062" s="20">
        <v>35969.74</v>
      </c>
      <c r="L6062" s="20"/>
      <c r="M6062" s="20"/>
      <c r="N6062" s="20"/>
    </row>
    <row r="6063" spans="1:14" x14ac:dyDescent="0.2">
      <c r="A6063" s="17">
        <v>49721.26</v>
      </c>
      <c r="B6063" s="17"/>
      <c r="C6063" s="17"/>
      <c r="D6063" s="17"/>
      <c r="K6063" s="20">
        <v>42201.84</v>
      </c>
      <c r="L6063" s="20"/>
      <c r="M6063" s="20"/>
      <c r="N6063" s="20"/>
    </row>
    <row r="6064" spans="1:14" x14ac:dyDescent="0.2">
      <c r="A6064" s="17">
        <v>56927.09</v>
      </c>
      <c r="B6064" s="17"/>
      <c r="C6064" s="17"/>
      <c r="D6064" s="17"/>
      <c r="K6064" s="20">
        <v>31757.75</v>
      </c>
      <c r="L6064" s="20"/>
      <c r="M6064" s="20"/>
      <c r="N6064" s="20"/>
    </row>
    <row r="6065" spans="1:14" x14ac:dyDescent="0.2">
      <c r="A6065" s="17">
        <v>49706.16</v>
      </c>
      <c r="B6065" s="17"/>
      <c r="C6065" s="17"/>
      <c r="D6065" s="17"/>
      <c r="K6065" s="20">
        <v>45849.919999999998</v>
      </c>
      <c r="L6065" s="20"/>
      <c r="M6065" s="20"/>
      <c r="N6065" s="20"/>
    </row>
    <row r="6066" spans="1:14" x14ac:dyDescent="0.2">
      <c r="A6066" s="17">
        <v>118492.5</v>
      </c>
      <c r="B6066" s="17"/>
      <c r="C6066" s="17"/>
      <c r="D6066" s="17"/>
      <c r="K6066" s="20">
        <v>30591</v>
      </c>
      <c r="L6066" s="20"/>
      <c r="M6066" s="20"/>
      <c r="N6066" s="20"/>
    </row>
    <row r="6067" spans="1:14" x14ac:dyDescent="0.2">
      <c r="A6067" s="17">
        <v>60900.86</v>
      </c>
      <c r="B6067" s="17"/>
      <c r="C6067" s="17"/>
      <c r="D6067" s="17"/>
      <c r="K6067" s="20">
        <v>33150.43</v>
      </c>
      <c r="L6067" s="20"/>
      <c r="M6067" s="20"/>
      <c r="N6067" s="20"/>
    </row>
    <row r="6068" spans="1:14" x14ac:dyDescent="0.2">
      <c r="A6068" s="17">
        <v>94616.43</v>
      </c>
      <c r="B6068" s="17"/>
      <c r="C6068" s="17"/>
      <c r="D6068" s="17"/>
      <c r="K6068" s="20">
        <v>33349.730000000003</v>
      </c>
      <c r="L6068" s="20"/>
      <c r="M6068" s="20"/>
      <c r="N6068" s="20"/>
    </row>
    <row r="6069" spans="1:14" x14ac:dyDescent="0.2">
      <c r="A6069" s="17">
        <v>82051.02</v>
      </c>
      <c r="B6069" s="17"/>
      <c r="C6069" s="17"/>
      <c r="D6069" s="17"/>
      <c r="K6069" s="20">
        <v>27927.42</v>
      </c>
      <c r="L6069" s="20"/>
      <c r="M6069" s="20"/>
      <c r="N6069" s="20"/>
    </row>
    <row r="6070" spans="1:14" x14ac:dyDescent="0.2">
      <c r="A6070" s="17">
        <v>54313.95</v>
      </c>
      <c r="B6070" s="17"/>
      <c r="C6070" s="17"/>
      <c r="D6070" s="17"/>
      <c r="K6070" s="20">
        <v>33404.620000000003</v>
      </c>
      <c r="L6070" s="20"/>
      <c r="M6070" s="20"/>
      <c r="N6070" s="20"/>
    </row>
    <row r="6071" spans="1:14" x14ac:dyDescent="0.2">
      <c r="A6071" s="17">
        <v>92249.53</v>
      </c>
      <c r="B6071" s="17"/>
      <c r="C6071" s="17"/>
      <c r="D6071" s="17"/>
      <c r="K6071" s="20">
        <v>35362.44</v>
      </c>
      <c r="L6071" s="20"/>
      <c r="M6071" s="20"/>
      <c r="N6071" s="20"/>
    </row>
    <row r="6072" spans="1:14" x14ac:dyDescent="0.2">
      <c r="A6072" s="17">
        <v>46576.43</v>
      </c>
      <c r="B6072" s="17"/>
      <c r="C6072" s="17"/>
      <c r="D6072" s="17"/>
      <c r="K6072" s="20">
        <v>27747.7</v>
      </c>
      <c r="L6072" s="20"/>
      <c r="M6072" s="20"/>
      <c r="N6072" s="20"/>
    </row>
    <row r="6073" spans="1:14" x14ac:dyDescent="0.2">
      <c r="A6073" s="17">
        <v>91417.32</v>
      </c>
      <c r="B6073" s="17"/>
      <c r="C6073" s="17"/>
      <c r="D6073" s="17"/>
      <c r="K6073" s="20">
        <v>41458.550000000003</v>
      </c>
      <c r="L6073" s="20"/>
      <c r="M6073" s="20"/>
      <c r="N6073" s="20"/>
    </row>
    <row r="6074" spans="1:14" x14ac:dyDescent="0.2">
      <c r="A6074" s="17">
        <v>36037.94</v>
      </c>
      <c r="B6074" s="17"/>
      <c r="C6074" s="17"/>
      <c r="D6074" s="17"/>
      <c r="K6074" s="20">
        <v>12217.51</v>
      </c>
      <c r="L6074" s="20"/>
      <c r="M6074" s="20"/>
      <c r="N6074" s="20"/>
    </row>
    <row r="6075" spans="1:14" x14ac:dyDescent="0.2">
      <c r="A6075" s="17">
        <v>77216.19</v>
      </c>
      <c r="B6075" s="17"/>
      <c r="C6075" s="17"/>
      <c r="D6075" s="17"/>
      <c r="K6075" s="20">
        <v>30230.43</v>
      </c>
      <c r="L6075" s="20"/>
      <c r="M6075" s="20"/>
      <c r="N6075" s="20"/>
    </row>
    <row r="6076" spans="1:14" x14ac:dyDescent="0.2">
      <c r="A6076" s="17">
        <v>37049.49</v>
      </c>
      <c r="B6076" s="17"/>
      <c r="C6076" s="17"/>
      <c r="D6076" s="17"/>
      <c r="K6076" s="20">
        <v>34215.379999999997</v>
      </c>
      <c r="L6076" s="20"/>
      <c r="M6076" s="20"/>
      <c r="N6076" s="20"/>
    </row>
    <row r="6077" spans="1:14" x14ac:dyDescent="0.2">
      <c r="A6077" s="17">
        <v>59082.39</v>
      </c>
      <c r="B6077" s="17"/>
      <c r="C6077" s="17"/>
      <c r="D6077" s="17"/>
      <c r="K6077" s="20">
        <v>42618.13</v>
      </c>
      <c r="L6077" s="20"/>
      <c r="M6077" s="20"/>
      <c r="N6077" s="20"/>
    </row>
    <row r="6078" spans="1:14" x14ac:dyDescent="0.2">
      <c r="A6078" s="17">
        <v>67206.679999999993</v>
      </c>
      <c r="B6078" s="17"/>
      <c r="C6078" s="17"/>
      <c r="D6078" s="17"/>
      <c r="K6078" s="20">
        <v>54704.82</v>
      </c>
      <c r="L6078" s="20"/>
      <c r="M6078" s="20"/>
      <c r="N6078" s="20"/>
    </row>
    <row r="6079" spans="1:14" x14ac:dyDescent="0.2">
      <c r="A6079" s="17">
        <v>41695.839999999997</v>
      </c>
      <c r="B6079" s="17"/>
      <c r="C6079" s="17"/>
      <c r="D6079" s="17"/>
      <c r="K6079" s="20">
        <v>44545.69</v>
      </c>
      <c r="L6079" s="20"/>
      <c r="M6079" s="20"/>
      <c r="N6079" s="20"/>
    </row>
    <row r="6080" spans="1:14" x14ac:dyDescent="0.2">
      <c r="A6080" s="17">
        <v>69423.59</v>
      </c>
      <c r="B6080" s="17"/>
      <c r="C6080" s="17"/>
      <c r="D6080" s="17"/>
      <c r="K6080" s="20">
        <v>30264.01</v>
      </c>
      <c r="L6080" s="20"/>
      <c r="M6080" s="20"/>
      <c r="N6080" s="20"/>
    </row>
    <row r="6081" spans="1:14" x14ac:dyDescent="0.2">
      <c r="A6081" s="17">
        <v>42709.85</v>
      </c>
      <c r="B6081" s="17"/>
      <c r="C6081" s="17"/>
      <c r="D6081" s="17"/>
      <c r="K6081" s="20">
        <v>37268.82</v>
      </c>
      <c r="L6081" s="20"/>
      <c r="M6081" s="20"/>
      <c r="N6081" s="20"/>
    </row>
    <row r="6082" spans="1:14" x14ac:dyDescent="0.2">
      <c r="A6082" s="17">
        <v>54964.14</v>
      </c>
      <c r="B6082" s="17"/>
      <c r="C6082" s="17"/>
      <c r="D6082" s="17"/>
      <c r="K6082" s="20">
        <v>33589.26</v>
      </c>
      <c r="L6082" s="20"/>
      <c r="M6082" s="20"/>
      <c r="N6082" s="20"/>
    </row>
    <row r="6083" spans="1:14" x14ac:dyDescent="0.2">
      <c r="A6083" s="17">
        <v>72658</v>
      </c>
      <c r="B6083" s="17"/>
      <c r="C6083" s="17"/>
      <c r="D6083" s="17"/>
      <c r="K6083" s="20">
        <v>62384.6</v>
      </c>
      <c r="L6083" s="20"/>
      <c r="M6083" s="20"/>
      <c r="N6083" s="20"/>
    </row>
    <row r="6084" spans="1:14" x14ac:dyDescent="0.2">
      <c r="A6084" s="17">
        <v>61511.88</v>
      </c>
      <c r="B6084" s="17"/>
      <c r="C6084" s="17"/>
      <c r="D6084" s="17"/>
      <c r="K6084" s="20">
        <v>27535.41</v>
      </c>
      <c r="L6084" s="20"/>
      <c r="M6084" s="20"/>
      <c r="N6084" s="20"/>
    </row>
    <row r="6085" spans="1:14" x14ac:dyDescent="0.2">
      <c r="A6085" s="17">
        <v>53011.35</v>
      </c>
      <c r="B6085" s="17"/>
      <c r="C6085" s="17"/>
      <c r="D6085" s="17"/>
      <c r="K6085" s="20">
        <v>36345.46</v>
      </c>
      <c r="L6085" s="20"/>
      <c r="M6085" s="20"/>
      <c r="N6085" s="20"/>
    </row>
    <row r="6086" spans="1:14" x14ac:dyDescent="0.2">
      <c r="A6086" s="17">
        <v>11288.88</v>
      </c>
      <c r="B6086" s="17"/>
      <c r="C6086" s="17"/>
      <c r="D6086" s="17"/>
      <c r="K6086" s="20">
        <v>39867.72</v>
      </c>
      <c r="L6086" s="20"/>
      <c r="M6086" s="20"/>
      <c r="N6086" s="20"/>
    </row>
    <row r="6087" spans="1:14" x14ac:dyDescent="0.2">
      <c r="A6087" s="17">
        <v>136881.9</v>
      </c>
      <c r="B6087" s="17"/>
      <c r="C6087" s="17"/>
      <c r="D6087" s="17"/>
      <c r="K6087" s="20">
        <v>49197.89</v>
      </c>
      <c r="L6087" s="20"/>
      <c r="M6087" s="20"/>
      <c r="N6087" s="20"/>
    </row>
    <row r="6088" spans="1:14" x14ac:dyDescent="0.2">
      <c r="A6088" s="17">
        <v>51468.34</v>
      </c>
      <c r="B6088" s="17"/>
      <c r="C6088" s="17"/>
      <c r="D6088" s="17"/>
      <c r="K6088" s="20">
        <v>27867.39</v>
      </c>
      <c r="L6088" s="20"/>
      <c r="M6088" s="20"/>
      <c r="N6088" s="20"/>
    </row>
    <row r="6089" spans="1:14" x14ac:dyDescent="0.2">
      <c r="A6089" s="17">
        <v>72757.429999999993</v>
      </c>
      <c r="B6089" s="17"/>
      <c r="C6089" s="17"/>
      <c r="D6089" s="17"/>
      <c r="K6089" s="20">
        <v>42143.02</v>
      </c>
      <c r="L6089" s="20"/>
      <c r="M6089" s="20"/>
      <c r="N6089" s="20"/>
    </row>
    <row r="6090" spans="1:14" x14ac:dyDescent="0.2">
      <c r="A6090" s="17">
        <v>39373.46</v>
      </c>
      <c r="B6090" s="17"/>
      <c r="C6090" s="17"/>
      <c r="D6090" s="17"/>
      <c r="K6090" s="20">
        <v>15484.63</v>
      </c>
      <c r="L6090" s="20"/>
      <c r="M6090" s="20"/>
      <c r="N6090" s="20"/>
    </row>
    <row r="6091" spans="1:14" x14ac:dyDescent="0.2">
      <c r="A6091" s="17">
        <v>72898.17</v>
      </c>
      <c r="B6091" s="17"/>
      <c r="C6091" s="17"/>
      <c r="D6091" s="17"/>
      <c r="K6091" s="20">
        <v>27663.1</v>
      </c>
      <c r="L6091" s="20"/>
      <c r="M6091" s="20"/>
      <c r="N6091" s="20"/>
    </row>
    <row r="6092" spans="1:14" x14ac:dyDescent="0.2">
      <c r="A6092" s="17">
        <v>69867.69</v>
      </c>
      <c r="B6092" s="17"/>
      <c r="C6092" s="17"/>
      <c r="D6092" s="17"/>
      <c r="K6092" s="20">
        <v>46616.08</v>
      </c>
      <c r="L6092" s="20"/>
      <c r="M6092" s="20"/>
      <c r="N6092" s="20"/>
    </row>
    <row r="6093" spans="1:14" x14ac:dyDescent="0.2">
      <c r="A6093" s="17">
        <v>84492.45</v>
      </c>
      <c r="B6093" s="17"/>
      <c r="C6093" s="17"/>
      <c r="D6093" s="17"/>
      <c r="K6093" s="20">
        <v>52028</v>
      </c>
      <c r="L6093" s="20"/>
      <c r="M6093" s="20"/>
      <c r="N6093" s="20"/>
    </row>
    <row r="6094" spans="1:14" x14ac:dyDescent="0.2">
      <c r="A6094" s="17">
        <v>90137.17</v>
      </c>
      <c r="B6094" s="17"/>
      <c r="C6094" s="17"/>
      <c r="D6094" s="17"/>
      <c r="K6094" s="20">
        <v>44460.66</v>
      </c>
      <c r="L6094" s="20"/>
      <c r="M6094" s="20"/>
      <c r="N6094" s="20"/>
    </row>
    <row r="6095" spans="1:14" x14ac:dyDescent="0.2">
      <c r="A6095" s="17">
        <v>121660.4</v>
      </c>
      <c r="B6095" s="17"/>
      <c r="C6095" s="17"/>
      <c r="D6095" s="17"/>
      <c r="K6095" s="20">
        <v>27597.82</v>
      </c>
      <c r="L6095" s="20"/>
      <c r="M6095" s="20"/>
      <c r="N6095" s="20"/>
    </row>
    <row r="6096" spans="1:14" x14ac:dyDescent="0.2">
      <c r="A6096" s="17">
        <v>54093.56</v>
      </c>
      <c r="B6096" s="17"/>
      <c r="C6096" s="17"/>
      <c r="D6096" s="17"/>
      <c r="K6096" s="20">
        <v>53255.34</v>
      </c>
      <c r="L6096" s="20"/>
      <c r="M6096" s="20"/>
      <c r="N6096" s="20"/>
    </row>
    <row r="6097" spans="1:14" x14ac:dyDescent="0.2">
      <c r="A6097" s="17">
        <v>41847.82</v>
      </c>
      <c r="B6097" s="17"/>
      <c r="C6097" s="17"/>
      <c r="D6097" s="17"/>
      <c r="K6097" s="20">
        <v>39422.47</v>
      </c>
      <c r="L6097" s="20"/>
      <c r="M6097" s="20"/>
      <c r="N6097" s="20"/>
    </row>
    <row r="6098" spans="1:14" x14ac:dyDescent="0.2">
      <c r="A6098" s="17">
        <v>36517.03</v>
      </c>
      <c r="B6098" s="17"/>
      <c r="C6098" s="17"/>
      <c r="D6098" s="17"/>
      <c r="K6098" s="20">
        <v>47135.39</v>
      </c>
      <c r="L6098" s="20"/>
      <c r="M6098" s="20"/>
      <c r="N6098" s="20"/>
    </row>
    <row r="6099" spans="1:14" x14ac:dyDescent="0.2">
      <c r="A6099" s="17">
        <v>45311.01</v>
      </c>
      <c r="B6099" s="17"/>
      <c r="C6099" s="17"/>
      <c r="D6099" s="17"/>
      <c r="K6099" s="20">
        <v>44866.52</v>
      </c>
      <c r="L6099" s="20"/>
      <c r="M6099" s="20"/>
      <c r="N6099" s="20"/>
    </row>
    <row r="6100" spans="1:14" x14ac:dyDescent="0.2">
      <c r="A6100" s="17">
        <v>54265.05</v>
      </c>
      <c r="B6100" s="17"/>
      <c r="C6100" s="17"/>
      <c r="D6100" s="17"/>
      <c r="K6100" s="20">
        <v>52117.55</v>
      </c>
      <c r="L6100" s="20"/>
      <c r="M6100" s="20"/>
      <c r="N6100" s="20"/>
    </row>
    <row r="6101" spans="1:14" x14ac:dyDescent="0.2">
      <c r="A6101" s="17">
        <v>62517.03</v>
      </c>
      <c r="B6101" s="17"/>
      <c r="C6101" s="17"/>
      <c r="D6101" s="17"/>
      <c r="K6101" s="20">
        <v>29066.55</v>
      </c>
      <c r="L6101" s="20"/>
      <c r="M6101" s="20"/>
      <c r="N6101" s="20"/>
    </row>
    <row r="6102" spans="1:14" x14ac:dyDescent="0.2">
      <c r="A6102" s="17">
        <v>71783.8</v>
      </c>
      <c r="B6102" s="17"/>
      <c r="C6102" s="17"/>
      <c r="D6102" s="17"/>
      <c r="K6102" s="20">
        <v>45603.71</v>
      </c>
      <c r="L6102" s="20"/>
      <c r="M6102" s="20"/>
      <c r="N6102" s="20"/>
    </row>
    <row r="6103" spans="1:14" x14ac:dyDescent="0.2">
      <c r="A6103" s="17">
        <v>47994.32</v>
      </c>
      <c r="B6103" s="17"/>
      <c r="C6103" s="17"/>
      <c r="D6103" s="17"/>
      <c r="K6103" s="20">
        <v>33096.75</v>
      </c>
      <c r="L6103" s="20"/>
      <c r="M6103" s="20"/>
      <c r="N6103" s="20"/>
    </row>
    <row r="6104" spans="1:14" x14ac:dyDescent="0.2">
      <c r="A6104" s="17">
        <v>51989.27</v>
      </c>
      <c r="B6104" s="17"/>
      <c r="C6104" s="17"/>
      <c r="D6104" s="17"/>
      <c r="K6104" s="20">
        <v>39846.14</v>
      </c>
      <c r="L6104" s="20"/>
      <c r="M6104" s="20"/>
      <c r="N6104" s="20"/>
    </row>
    <row r="6105" spans="1:14" x14ac:dyDescent="0.2">
      <c r="A6105" s="17">
        <v>43885.73</v>
      </c>
      <c r="B6105" s="17"/>
      <c r="C6105" s="17"/>
      <c r="D6105" s="17"/>
      <c r="K6105" s="20">
        <v>36073.68</v>
      </c>
      <c r="L6105" s="20"/>
      <c r="M6105" s="20"/>
      <c r="N6105" s="20"/>
    </row>
    <row r="6106" spans="1:14" x14ac:dyDescent="0.2">
      <c r="A6106" s="17">
        <v>67184.160000000003</v>
      </c>
      <c r="B6106" s="17"/>
      <c r="C6106" s="17"/>
      <c r="D6106" s="17"/>
      <c r="K6106" s="20">
        <v>36024.67</v>
      </c>
      <c r="L6106" s="20"/>
      <c r="M6106" s="20"/>
      <c r="N6106" s="20"/>
    </row>
    <row r="6107" spans="1:14" x14ac:dyDescent="0.2">
      <c r="A6107" s="17">
        <v>59177.919999999998</v>
      </c>
      <c r="B6107" s="17"/>
      <c r="C6107" s="17"/>
      <c r="D6107" s="17"/>
      <c r="K6107" s="20">
        <v>47420.05</v>
      </c>
      <c r="L6107" s="20"/>
      <c r="M6107" s="20"/>
      <c r="N6107" s="20"/>
    </row>
    <row r="6108" spans="1:14" x14ac:dyDescent="0.2">
      <c r="A6108" s="17">
        <v>70735.259999999995</v>
      </c>
      <c r="B6108" s="17"/>
      <c r="C6108" s="17"/>
      <c r="D6108" s="17"/>
      <c r="K6108" s="20">
        <v>35414.129999999997</v>
      </c>
      <c r="L6108" s="20"/>
      <c r="M6108" s="20"/>
      <c r="N6108" s="20"/>
    </row>
    <row r="6109" spans="1:14" x14ac:dyDescent="0.2">
      <c r="A6109" s="17">
        <v>49479.81</v>
      </c>
      <c r="B6109" s="17"/>
      <c r="C6109" s="17"/>
      <c r="D6109" s="17"/>
      <c r="K6109" s="20">
        <v>52675.61</v>
      </c>
      <c r="L6109" s="20"/>
      <c r="M6109" s="20"/>
      <c r="N6109" s="20"/>
    </row>
    <row r="6110" spans="1:14" x14ac:dyDescent="0.2">
      <c r="A6110" s="17">
        <v>43501.73</v>
      </c>
      <c r="B6110" s="17"/>
      <c r="C6110" s="17"/>
      <c r="D6110" s="17"/>
      <c r="K6110" s="20">
        <v>29928.89</v>
      </c>
      <c r="L6110" s="20"/>
      <c r="M6110" s="20"/>
      <c r="N6110" s="20"/>
    </row>
    <row r="6111" spans="1:14" x14ac:dyDescent="0.2">
      <c r="A6111" s="17">
        <v>40318.160000000003</v>
      </c>
      <c r="B6111" s="17"/>
      <c r="C6111" s="17"/>
      <c r="D6111" s="17"/>
      <c r="K6111" s="20">
        <v>41013.07</v>
      </c>
      <c r="L6111" s="20"/>
      <c r="M6111" s="20"/>
      <c r="N6111" s="20"/>
    </row>
    <row r="6112" spans="1:14" x14ac:dyDescent="0.2">
      <c r="A6112" s="17">
        <v>71250.259999999995</v>
      </c>
      <c r="B6112" s="17"/>
      <c r="C6112" s="17"/>
      <c r="D6112" s="17"/>
      <c r="K6112" s="20">
        <v>30767.68</v>
      </c>
      <c r="L6112" s="20"/>
      <c r="M6112" s="20"/>
      <c r="N6112" s="20"/>
    </row>
    <row r="6113" spans="1:14" x14ac:dyDescent="0.2">
      <c r="A6113" s="17">
        <v>90175.16</v>
      </c>
      <c r="B6113" s="17"/>
      <c r="C6113" s="17"/>
      <c r="D6113" s="17"/>
      <c r="K6113" s="20">
        <v>33531.72</v>
      </c>
      <c r="L6113" s="20"/>
      <c r="M6113" s="20"/>
      <c r="N6113" s="20"/>
    </row>
    <row r="6114" spans="1:14" x14ac:dyDescent="0.2">
      <c r="A6114" s="17">
        <v>65709.34</v>
      </c>
      <c r="B6114" s="17"/>
      <c r="C6114" s="17"/>
      <c r="D6114" s="17"/>
      <c r="K6114" s="20">
        <v>53242.45</v>
      </c>
      <c r="L6114" s="20"/>
      <c r="M6114" s="20"/>
      <c r="N6114" s="20"/>
    </row>
    <row r="6115" spans="1:14" x14ac:dyDescent="0.2">
      <c r="A6115" s="17">
        <v>39998.730000000003</v>
      </c>
      <c r="B6115" s="17"/>
      <c r="C6115" s="17"/>
      <c r="D6115" s="17"/>
      <c r="K6115" s="20">
        <v>55739.22</v>
      </c>
      <c r="L6115" s="20"/>
      <c r="M6115" s="20"/>
      <c r="N6115" s="20"/>
    </row>
    <row r="6116" spans="1:14" x14ac:dyDescent="0.2">
      <c r="A6116" s="17">
        <v>28669.279999999999</v>
      </c>
      <c r="B6116" s="17"/>
      <c r="C6116" s="17"/>
      <c r="D6116" s="17"/>
      <c r="K6116" s="20">
        <v>49068.6</v>
      </c>
      <c r="L6116" s="20"/>
      <c r="M6116" s="20"/>
      <c r="N6116" s="20"/>
    </row>
    <row r="6117" spans="1:14" x14ac:dyDescent="0.2">
      <c r="A6117" s="17">
        <v>57219.13</v>
      </c>
      <c r="B6117" s="17"/>
      <c r="C6117" s="17"/>
      <c r="D6117" s="17"/>
      <c r="K6117" s="20">
        <v>26629.7</v>
      </c>
      <c r="L6117" s="20"/>
      <c r="M6117" s="20"/>
      <c r="N6117" s="20"/>
    </row>
    <row r="6118" spans="1:14" x14ac:dyDescent="0.2">
      <c r="A6118" s="17">
        <v>30945.93</v>
      </c>
      <c r="B6118" s="17"/>
      <c r="C6118" s="17"/>
      <c r="D6118" s="17"/>
      <c r="K6118" s="20">
        <v>42669.23</v>
      </c>
      <c r="L6118" s="20"/>
      <c r="M6118" s="20"/>
      <c r="N6118" s="20"/>
    </row>
    <row r="6119" spans="1:14" x14ac:dyDescent="0.2">
      <c r="A6119" s="17">
        <v>69153.86</v>
      </c>
      <c r="B6119" s="17"/>
      <c r="C6119" s="17"/>
      <c r="D6119" s="17"/>
      <c r="K6119" s="20">
        <v>39488.85</v>
      </c>
      <c r="L6119" s="20"/>
      <c r="M6119" s="20"/>
      <c r="N6119" s="20"/>
    </row>
    <row r="6120" spans="1:14" x14ac:dyDescent="0.2">
      <c r="A6120" s="17">
        <v>100355</v>
      </c>
      <c r="B6120" s="17"/>
      <c r="C6120" s="17"/>
      <c r="D6120" s="17"/>
      <c r="K6120" s="20">
        <v>56717.94</v>
      </c>
      <c r="L6120" s="20"/>
      <c r="M6120" s="20"/>
      <c r="N6120" s="20"/>
    </row>
    <row r="6121" spans="1:14" x14ac:dyDescent="0.2">
      <c r="A6121" s="17">
        <v>36348.58</v>
      </c>
      <c r="B6121" s="17"/>
      <c r="C6121" s="17"/>
      <c r="D6121" s="17"/>
      <c r="K6121" s="20">
        <v>47092.54</v>
      </c>
      <c r="L6121" s="20"/>
      <c r="M6121" s="20"/>
      <c r="N6121" s="20"/>
    </row>
    <row r="6122" spans="1:14" x14ac:dyDescent="0.2">
      <c r="A6122" s="17">
        <v>125883.4</v>
      </c>
      <c r="B6122" s="17"/>
      <c r="C6122" s="17"/>
      <c r="D6122" s="17"/>
      <c r="K6122" s="20">
        <v>51222.38</v>
      </c>
      <c r="L6122" s="20"/>
      <c r="M6122" s="20"/>
      <c r="N6122" s="20"/>
    </row>
    <row r="6123" spans="1:14" x14ac:dyDescent="0.2">
      <c r="A6123" s="17">
        <v>52518.95</v>
      </c>
      <c r="B6123" s="17"/>
      <c r="C6123" s="17"/>
      <c r="D6123" s="17"/>
      <c r="K6123" s="20">
        <v>31873.54</v>
      </c>
      <c r="L6123" s="20"/>
      <c r="M6123" s="20"/>
      <c r="N6123" s="20"/>
    </row>
    <row r="6124" spans="1:14" x14ac:dyDescent="0.2">
      <c r="A6124" s="17">
        <v>70839.570000000007</v>
      </c>
      <c r="B6124" s="17"/>
      <c r="C6124" s="17"/>
      <c r="D6124" s="17"/>
      <c r="K6124" s="20">
        <v>45506.8</v>
      </c>
      <c r="L6124" s="20"/>
      <c r="M6124" s="20"/>
      <c r="N6124" s="20"/>
    </row>
    <row r="6125" spans="1:14" x14ac:dyDescent="0.2">
      <c r="A6125" s="17">
        <v>36940.97</v>
      </c>
      <c r="B6125" s="17"/>
      <c r="C6125" s="17"/>
      <c r="D6125" s="17"/>
      <c r="K6125" s="20">
        <v>32912.97</v>
      </c>
      <c r="L6125" s="20"/>
      <c r="M6125" s="20"/>
      <c r="N6125" s="20"/>
    </row>
    <row r="6126" spans="1:14" x14ac:dyDescent="0.2">
      <c r="A6126" s="17">
        <v>68553.460000000006</v>
      </c>
      <c r="B6126" s="17"/>
      <c r="C6126" s="17"/>
      <c r="D6126" s="17"/>
      <c r="K6126" s="20">
        <v>33985.1</v>
      </c>
      <c r="L6126" s="20"/>
      <c r="M6126" s="20"/>
      <c r="N6126" s="20"/>
    </row>
    <row r="6127" spans="1:14" x14ac:dyDescent="0.2">
      <c r="A6127" s="17">
        <v>106777.60000000001</v>
      </c>
      <c r="B6127" s="17"/>
      <c r="C6127" s="17"/>
      <c r="D6127" s="17"/>
      <c r="K6127" s="20">
        <v>50542.42</v>
      </c>
      <c r="L6127" s="20"/>
      <c r="M6127" s="20"/>
      <c r="N6127" s="20"/>
    </row>
    <row r="6128" spans="1:14" x14ac:dyDescent="0.2">
      <c r="A6128" s="17">
        <v>111907.9</v>
      </c>
      <c r="B6128" s="17"/>
      <c r="C6128" s="17"/>
      <c r="D6128" s="17"/>
      <c r="K6128" s="20">
        <v>47751.95</v>
      </c>
      <c r="L6128" s="20"/>
      <c r="M6128" s="20"/>
      <c r="N6128" s="20"/>
    </row>
    <row r="6129" spans="1:14" x14ac:dyDescent="0.2">
      <c r="A6129" s="17">
        <v>13254</v>
      </c>
      <c r="B6129" s="17"/>
      <c r="C6129" s="17"/>
      <c r="D6129" s="17"/>
      <c r="K6129" s="20">
        <v>37844.410000000003</v>
      </c>
      <c r="L6129" s="20"/>
      <c r="M6129" s="20"/>
      <c r="N6129" s="20"/>
    </row>
    <row r="6130" spans="1:14" x14ac:dyDescent="0.2">
      <c r="A6130" s="17">
        <v>28295.83</v>
      </c>
      <c r="B6130" s="17"/>
      <c r="C6130" s="17"/>
      <c r="D6130" s="17"/>
      <c r="K6130" s="20">
        <v>39274.11</v>
      </c>
      <c r="L6130" s="20"/>
      <c r="M6130" s="20"/>
      <c r="N6130" s="20"/>
    </row>
    <row r="6131" spans="1:14" x14ac:dyDescent="0.2">
      <c r="A6131" s="17">
        <v>157933.20000000001</v>
      </c>
      <c r="B6131" s="17"/>
      <c r="C6131" s="17"/>
      <c r="D6131" s="17"/>
      <c r="K6131" s="20">
        <v>38417.56</v>
      </c>
      <c r="L6131" s="20"/>
      <c r="M6131" s="20"/>
      <c r="N6131" s="20"/>
    </row>
    <row r="6132" spans="1:14" x14ac:dyDescent="0.2">
      <c r="A6132" s="17">
        <v>85708.86</v>
      </c>
      <c r="B6132" s="17"/>
      <c r="C6132" s="17"/>
      <c r="D6132" s="17"/>
      <c r="K6132" s="20">
        <v>86777.36</v>
      </c>
      <c r="L6132" s="20"/>
      <c r="M6132" s="20"/>
      <c r="N6132" s="20"/>
    </row>
    <row r="6133" spans="1:14" x14ac:dyDescent="0.2">
      <c r="A6133" s="17">
        <v>41692.639999999999</v>
      </c>
      <c r="B6133" s="17"/>
      <c r="C6133" s="17"/>
      <c r="D6133" s="17"/>
      <c r="K6133" s="20">
        <v>25397.03</v>
      </c>
      <c r="L6133" s="20"/>
      <c r="M6133" s="20"/>
      <c r="N6133" s="20"/>
    </row>
    <row r="6134" spans="1:14" x14ac:dyDescent="0.2">
      <c r="A6134" s="17">
        <v>108782.7</v>
      </c>
      <c r="B6134" s="17"/>
      <c r="C6134" s="17"/>
      <c r="D6134" s="17"/>
      <c r="K6134" s="20">
        <v>40509.629999999997</v>
      </c>
      <c r="L6134" s="20"/>
      <c r="M6134" s="20"/>
      <c r="N6134" s="20"/>
    </row>
    <row r="6135" spans="1:14" x14ac:dyDescent="0.2">
      <c r="A6135" s="17">
        <v>84213.85</v>
      </c>
      <c r="B6135" s="17"/>
      <c r="C6135" s="17"/>
      <c r="D6135" s="17"/>
      <c r="K6135" s="20">
        <v>43543.24</v>
      </c>
      <c r="L6135" s="20"/>
      <c r="M6135" s="20"/>
      <c r="N6135" s="20"/>
    </row>
    <row r="6136" spans="1:14" x14ac:dyDescent="0.2">
      <c r="A6136" s="17">
        <v>56569.41</v>
      </c>
      <c r="B6136" s="17"/>
      <c r="C6136" s="17"/>
      <c r="D6136" s="17"/>
      <c r="K6136" s="20">
        <v>41501.040000000001</v>
      </c>
      <c r="L6136" s="20"/>
      <c r="M6136" s="20"/>
      <c r="N6136" s="20"/>
    </row>
    <row r="6137" spans="1:14" x14ac:dyDescent="0.2">
      <c r="A6137" s="17">
        <v>51854.720000000001</v>
      </c>
      <c r="B6137" s="17"/>
      <c r="C6137" s="17"/>
      <c r="D6137" s="17"/>
      <c r="K6137" s="20">
        <v>38102.68</v>
      </c>
      <c r="L6137" s="20"/>
      <c r="M6137" s="20"/>
      <c r="N6137" s="20"/>
    </row>
    <row r="6138" spans="1:14" x14ac:dyDescent="0.2">
      <c r="A6138" s="17">
        <v>62347.05</v>
      </c>
      <c r="B6138" s="17"/>
      <c r="C6138" s="17"/>
      <c r="D6138" s="17"/>
      <c r="K6138" s="20">
        <v>32737.46</v>
      </c>
      <c r="L6138" s="20"/>
      <c r="M6138" s="20"/>
      <c r="N6138" s="20"/>
    </row>
    <row r="6139" spans="1:14" x14ac:dyDescent="0.2">
      <c r="A6139" s="17">
        <v>29967.54</v>
      </c>
      <c r="B6139" s="17"/>
      <c r="C6139" s="17"/>
      <c r="D6139" s="17"/>
      <c r="K6139" s="20">
        <v>42259.49</v>
      </c>
      <c r="L6139" s="20"/>
      <c r="M6139" s="20"/>
      <c r="N6139" s="20"/>
    </row>
    <row r="6140" spans="1:14" x14ac:dyDescent="0.2">
      <c r="A6140" s="17">
        <v>38289.94</v>
      </c>
      <c r="B6140" s="17"/>
      <c r="C6140" s="17"/>
      <c r="D6140" s="17"/>
      <c r="K6140" s="20">
        <v>34969.879999999997</v>
      </c>
      <c r="L6140" s="20"/>
      <c r="M6140" s="20"/>
      <c r="N6140" s="20"/>
    </row>
    <row r="6141" spans="1:14" x14ac:dyDescent="0.2">
      <c r="A6141" s="17">
        <v>60810.26</v>
      </c>
      <c r="B6141" s="17"/>
      <c r="C6141" s="17"/>
      <c r="D6141" s="17"/>
      <c r="K6141" s="20">
        <v>38119.54</v>
      </c>
      <c r="L6141" s="20"/>
      <c r="M6141" s="20"/>
      <c r="N6141" s="20"/>
    </row>
    <row r="6142" spans="1:14" x14ac:dyDescent="0.2">
      <c r="A6142" s="17">
        <v>73860.2</v>
      </c>
      <c r="B6142" s="17"/>
      <c r="C6142" s="17"/>
      <c r="D6142" s="17"/>
      <c r="K6142" s="20">
        <v>61798.05</v>
      </c>
      <c r="L6142" s="20"/>
      <c r="M6142" s="20"/>
      <c r="N6142" s="20"/>
    </row>
    <row r="6143" spans="1:14" x14ac:dyDescent="0.2">
      <c r="A6143" s="17">
        <v>70909.8</v>
      </c>
      <c r="B6143" s="17"/>
      <c r="C6143" s="17"/>
      <c r="D6143" s="17"/>
      <c r="K6143" s="20">
        <v>45103.34</v>
      </c>
      <c r="L6143" s="20"/>
      <c r="M6143" s="20"/>
      <c r="N6143" s="20"/>
    </row>
    <row r="6144" spans="1:14" x14ac:dyDescent="0.2">
      <c r="A6144" s="17">
        <v>53072.68</v>
      </c>
      <c r="B6144" s="17"/>
      <c r="C6144" s="17"/>
      <c r="D6144" s="17"/>
      <c r="K6144" s="20">
        <v>23710.66</v>
      </c>
      <c r="L6144" s="20"/>
      <c r="M6144" s="20"/>
      <c r="N6144" s="20"/>
    </row>
    <row r="6145" spans="1:14" x14ac:dyDescent="0.2">
      <c r="A6145" s="17">
        <v>5729.6989999999996</v>
      </c>
      <c r="B6145" s="17"/>
      <c r="C6145" s="17"/>
      <c r="D6145" s="17"/>
      <c r="K6145" s="20">
        <v>35638.92</v>
      </c>
      <c r="L6145" s="20"/>
      <c r="M6145" s="20"/>
      <c r="N6145" s="20"/>
    </row>
    <row r="6146" spans="1:14" x14ac:dyDescent="0.2">
      <c r="A6146" s="17">
        <v>66016.77</v>
      </c>
      <c r="B6146" s="17"/>
      <c r="C6146" s="17"/>
      <c r="D6146" s="17"/>
      <c r="K6146" s="20">
        <v>52335.24</v>
      </c>
      <c r="L6146" s="20"/>
      <c r="M6146" s="20"/>
      <c r="N6146" s="20"/>
    </row>
    <row r="6147" spans="1:14" x14ac:dyDescent="0.2">
      <c r="A6147" s="17">
        <v>45438.39</v>
      </c>
      <c r="B6147" s="17"/>
      <c r="C6147" s="17"/>
      <c r="D6147" s="17"/>
      <c r="K6147" s="20">
        <v>50180.63</v>
      </c>
      <c r="L6147" s="20"/>
      <c r="M6147" s="20"/>
      <c r="N6147" s="20"/>
    </row>
    <row r="6148" spans="1:14" x14ac:dyDescent="0.2">
      <c r="A6148" s="17">
        <v>57855.21</v>
      </c>
      <c r="B6148" s="17"/>
      <c r="C6148" s="17"/>
      <c r="D6148" s="17"/>
      <c r="K6148" s="20">
        <v>40526.269999999997</v>
      </c>
      <c r="L6148" s="20"/>
      <c r="M6148" s="20"/>
      <c r="N6148" s="20"/>
    </row>
    <row r="6149" spans="1:14" x14ac:dyDescent="0.2">
      <c r="A6149" s="17">
        <v>41739.01</v>
      </c>
      <c r="B6149" s="17"/>
      <c r="C6149" s="17"/>
      <c r="D6149" s="17"/>
      <c r="K6149" s="20">
        <v>42556.27</v>
      </c>
      <c r="L6149" s="20"/>
      <c r="M6149" s="20"/>
      <c r="N6149" s="20"/>
    </row>
    <row r="6150" spans="1:14" x14ac:dyDescent="0.2">
      <c r="A6150" s="17">
        <v>95412.06</v>
      </c>
      <c r="B6150" s="17"/>
      <c r="C6150" s="17"/>
      <c r="D6150" s="17"/>
      <c r="K6150" s="20">
        <v>35861.199999999997</v>
      </c>
      <c r="L6150" s="20"/>
      <c r="M6150" s="20"/>
      <c r="N6150" s="20"/>
    </row>
    <row r="6151" spans="1:14" x14ac:dyDescent="0.2">
      <c r="A6151" s="17">
        <v>92081.81</v>
      </c>
      <c r="B6151" s="17"/>
      <c r="C6151" s="17"/>
      <c r="D6151" s="17"/>
      <c r="K6151" s="20">
        <v>31865.89</v>
      </c>
      <c r="L6151" s="20"/>
      <c r="M6151" s="20"/>
      <c r="N6151" s="20"/>
    </row>
    <row r="6152" spans="1:14" x14ac:dyDescent="0.2">
      <c r="A6152" s="17">
        <v>52639.63</v>
      </c>
      <c r="B6152" s="17"/>
      <c r="C6152" s="17"/>
      <c r="D6152" s="17"/>
      <c r="K6152" s="20">
        <v>43120.58</v>
      </c>
      <c r="L6152" s="20"/>
      <c r="M6152" s="20"/>
      <c r="N6152" s="20"/>
    </row>
    <row r="6153" spans="1:14" x14ac:dyDescent="0.2">
      <c r="A6153" s="17">
        <v>50179.73</v>
      </c>
      <c r="B6153" s="17"/>
      <c r="C6153" s="17"/>
      <c r="D6153" s="17"/>
      <c r="K6153" s="20">
        <v>35007.629999999997</v>
      </c>
      <c r="L6153" s="20"/>
      <c r="M6153" s="20"/>
      <c r="N6153" s="20"/>
    </row>
    <row r="6154" spans="1:14" x14ac:dyDescent="0.2">
      <c r="A6154" s="17">
        <v>23506.06</v>
      </c>
      <c r="B6154" s="17"/>
      <c r="C6154" s="17"/>
      <c r="D6154" s="17"/>
      <c r="K6154" s="20">
        <v>38319.42</v>
      </c>
      <c r="L6154" s="20"/>
      <c r="M6154" s="20"/>
      <c r="N6154" s="20"/>
    </row>
    <row r="6155" spans="1:14" x14ac:dyDescent="0.2">
      <c r="A6155" s="17">
        <v>68074.38</v>
      </c>
      <c r="B6155" s="17"/>
      <c r="C6155" s="17"/>
      <c r="D6155" s="17"/>
      <c r="K6155" s="20">
        <v>38005.589999999997</v>
      </c>
      <c r="L6155" s="20"/>
      <c r="M6155" s="20"/>
      <c r="N6155" s="20"/>
    </row>
    <row r="6156" spans="1:14" x14ac:dyDescent="0.2">
      <c r="A6156" s="17">
        <v>83635.679999999993</v>
      </c>
      <c r="B6156" s="17"/>
      <c r="C6156" s="17"/>
      <c r="D6156" s="17"/>
      <c r="K6156" s="20">
        <v>42166.28</v>
      </c>
      <c r="L6156" s="20"/>
      <c r="M6156" s="20"/>
      <c r="N6156" s="20"/>
    </row>
    <row r="6157" spans="1:14" x14ac:dyDescent="0.2">
      <c r="A6157" s="17">
        <v>5770.2139999999999</v>
      </c>
      <c r="B6157" s="17"/>
      <c r="C6157" s="17"/>
      <c r="D6157" s="17"/>
      <c r="K6157" s="20">
        <v>32878.15</v>
      </c>
      <c r="L6157" s="20"/>
      <c r="M6157" s="20"/>
      <c r="N6157" s="20"/>
    </row>
    <row r="6158" spans="1:14" x14ac:dyDescent="0.2">
      <c r="A6158" s="17">
        <v>43867</v>
      </c>
      <c r="B6158" s="17"/>
      <c r="C6158" s="17"/>
      <c r="D6158" s="17"/>
      <c r="K6158" s="20">
        <v>33983.93</v>
      </c>
      <c r="L6158" s="20"/>
      <c r="M6158" s="20"/>
      <c r="N6158" s="20"/>
    </row>
    <row r="6159" spans="1:14" x14ac:dyDescent="0.2">
      <c r="A6159" s="17">
        <v>65483.83</v>
      </c>
      <c r="B6159" s="17"/>
      <c r="C6159" s="17"/>
      <c r="D6159" s="17"/>
      <c r="K6159" s="20">
        <v>34813.129999999997</v>
      </c>
      <c r="L6159" s="20"/>
      <c r="M6159" s="20"/>
      <c r="N6159" s="20"/>
    </row>
    <row r="6160" spans="1:14" x14ac:dyDescent="0.2">
      <c r="A6160" s="17">
        <v>49940.62</v>
      </c>
      <c r="B6160" s="17"/>
      <c r="C6160" s="17"/>
      <c r="D6160" s="17"/>
      <c r="K6160" s="20">
        <v>43061.77</v>
      </c>
      <c r="L6160" s="20"/>
      <c r="M6160" s="20"/>
      <c r="N6160" s="20"/>
    </row>
    <row r="6161" spans="1:14" x14ac:dyDescent="0.2">
      <c r="A6161" s="17">
        <v>110043.5</v>
      </c>
      <c r="B6161" s="17"/>
      <c r="C6161" s="17"/>
      <c r="D6161" s="17"/>
      <c r="K6161" s="20">
        <v>45424.69</v>
      </c>
      <c r="L6161" s="20"/>
      <c r="M6161" s="20"/>
      <c r="N6161" s="20"/>
    </row>
    <row r="6162" spans="1:14" x14ac:dyDescent="0.2">
      <c r="A6162" s="17">
        <v>61580.2</v>
      </c>
      <c r="B6162" s="17"/>
      <c r="C6162" s="17"/>
      <c r="D6162" s="17"/>
      <c r="K6162" s="20">
        <v>31421.87</v>
      </c>
      <c r="L6162" s="20"/>
      <c r="M6162" s="20"/>
      <c r="N6162" s="20"/>
    </row>
    <row r="6163" spans="1:14" x14ac:dyDescent="0.2">
      <c r="A6163" s="17">
        <v>40332.080000000002</v>
      </c>
      <c r="B6163" s="17"/>
      <c r="C6163" s="17"/>
      <c r="D6163" s="17"/>
      <c r="K6163" s="20">
        <v>41777.42</v>
      </c>
      <c r="L6163" s="20"/>
      <c r="M6163" s="20"/>
      <c r="N6163" s="20"/>
    </row>
    <row r="6164" spans="1:14" x14ac:dyDescent="0.2">
      <c r="A6164" s="17">
        <v>73092.98</v>
      </c>
      <c r="B6164" s="17"/>
      <c r="C6164" s="17"/>
      <c r="D6164" s="17"/>
      <c r="K6164" s="20">
        <v>34057.050000000003</v>
      </c>
      <c r="L6164" s="20"/>
      <c r="M6164" s="20"/>
      <c r="N6164" s="20"/>
    </row>
    <row r="6165" spans="1:14" x14ac:dyDescent="0.2">
      <c r="A6165" s="17">
        <v>54365.7</v>
      </c>
      <c r="B6165" s="17"/>
      <c r="C6165" s="17"/>
      <c r="D6165" s="17"/>
      <c r="K6165" s="20">
        <v>35132.57</v>
      </c>
      <c r="L6165" s="20"/>
      <c r="M6165" s="20"/>
      <c r="N6165" s="20"/>
    </row>
    <row r="6166" spans="1:14" x14ac:dyDescent="0.2">
      <c r="A6166" s="17">
        <v>40079</v>
      </c>
      <c r="B6166" s="17"/>
      <c r="C6166" s="17"/>
      <c r="D6166" s="17"/>
      <c r="K6166" s="20">
        <v>35084.949999999997</v>
      </c>
      <c r="L6166" s="20"/>
      <c r="M6166" s="20"/>
      <c r="N6166" s="20"/>
    </row>
    <row r="6167" spans="1:14" x14ac:dyDescent="0.2">
      <c r="A6167" s="17">
        <v>121448.9</v>
      </c>
      <c r="B6167" s="17"/>
      <c r="C6167" s="17"/>
      <c r="D6167" s="17"/>
      <c r="K6167" s="20">
        <v>37258.81</v>
      </c>
      <c r="L6167" s="20"/>
      <c r="M6167" s="20"/>
      <c r="N6167" s="20"/>
    </row>
    <row r="6168" spans="1:14" x14ac:dyDescent="0.2">
      <c r="A6168" s="17">
        <v>56240.65</v>
      </c>
      <c r="B6168" s="17"/>
      <c r="C6168" s="17"/>
      <c r="D6168" s="17"/>
      <c r="K6168" s="20">
        <v>52501.09</v>
      </c>
      <c r="L6168" s="20"/>
      <c r="M6168" s="20"/>
      <c r="N6168" s="20"/>
    </row>
    <row r="6169" spans="1:14" x14ac:dyDescent="0.2">
      <c r="A6169" s="17">
        <v>51810.94</v>
      </c>
      <c r="B6169" s="17"/>
      <c r="C6169" s="17"/>
      <c r="D6169" s="17"/>
      <c r="K6169" s="20">
        <v>23931.040000000001</v>
      </c>
      <c r="L6169" s="20"/>
      <c r="M6169" s="20"/>
      <c r="N6169" s="20"/>
    </row>
    <row r="6170" spans="1:14" x14ac:dyDescent="0.2">
      <c r="A6170" s="17">
        <v>39453.629999999997</v>
      </c>
      <c r="B6170" s="17"/>
      <c r="C6170" s="17"/>
      <c r="D6170" s="17"/>
      <c r="K6170" s="20">
        <v>37978.57</v>
      </c>
      <c r="L6170" s="20"/>
      <c r="M6170" s="20"/>
      <c r="N6170" s="20"/>
    </row>
    <row r="6171" spans="1:14" x14ac:dyDescent="0.2">
      <c r="A6171" s="17">
        <v>37220.26</v>
      </c>
      <c r="B6171" s="17"/>
      <c r="C6171" s="17"/>
      <c r="D6171" s="17"/>
      <c r="K6171" s="20">
        <v>37974.870000000003</v>
      </c>
      <c r="L6171" s="20"/>
      <c r="M6171" s="20"/>
      <c r="N6171" s="20"/>
    </row>
    <row r="6172" spans="1:14" x14ac:dyDescent="0.2">
      <c r="A6172" s="17">
        <v>68499.27</v>
      </c>
      <c r="B6172" s="17"/>
      <c r="C6172" s="17"/>
      <c r="D6172" s="17"/>
      <c r="K6172" s="20">
        <v>36446.230000000003</v>
      </c>
      <c r="L6172" s="20"/>
      <c r="M6172" s="20"/>
      <c r="N6172" s="20"/>
    </row>
    <row r="6173" spans="1:14" x14ac:dyDescent="0.2">
      <c r="A6173" s="17">
        <v>118464.3</v>
      </c>
      <c r="B6173" s="17"/>
      <c r="C6173" s="17"/>
      <c r="D6173" s="17"/>
      <c r="K6173" s="20">
        <v>28917.360000000001</v>
      </c>
      <c r="L6173" s="20"/>
      <c r="M6173" s="20"/>
      <c r="N6173" s="20"/>
    </row>
    <row r="6174" spans="1:14" x14ac:dyDescent="0.2">
      <c r="A6174" s="17">
        <v>33117.58</v>
      </c>
      <c r="B6174" s="17"/>
      <c r="C6174" s="17"/>
      <c r="D6174" s="17"/>
      <c r="K6174" s="20">
        <v>44313.7</v>
      </c>
      <c r="L6174" s="20"/>
      <c r="M6174" s="20"/>
      <c r="N6174" s="20"/>
    </row>
    <row r="6175" spans="1:14" x14ac:dyDescent="0.2">
      <c r="A6175" s="17">
        <v>38551.839999999997</v>
      </c>
      <c r="B6175" s="17"/>
      <c r="C6175" s="17"/>
      <c r="D6175" s="17"/>
      <c r="K6175" s="20">
        <v>54207.74</v>
      </c>
      <c r="L6175" s="20"/>
      <c r="M6175" s="20"/>
      <c r="N6175" s="20"/>
    </row>
    <row r="6176" spans="1:14" x14ac:dyDescent="0.2">
      <c r="A6176" s="17">
        <v>80281.23</v>
      </c>
      <c r="B6176" s="17"/>
      <c r="C6176" s="17"/>
      <c r="D6176" s="17"/>
      <c r="K6176" s="20">
        <v>41166.800000000003</v>
      </c>
      <c r="L6176" s="20"/>
      <c r="M6176" s="20"/>
      <c r="N6176" s="20"/>
    </row>
    <row r="6177" spans="1:14" x14ac:dyDescent="0.2">
      <c r="A6177" s="17">
        <v>135849.70000000001</v>
      </c>
      <c r="B6177" s="17"/>
      <c r="C6177" s="17"/>
      <c r="D6177" s="17"/>
      <c r="K6177" s="20">
        <v>43409.13</v>
      </c>
      <c r="L6177" s="20"/>
      <c r="M6177" s="20"/>
      <c r="N6177" s="20"/>
    </row>
    <row r="6178" spans="1:14" x14ac:dyDescent="0.2">
      <c r="A6178" s="17">
        <v>96703.9</v>
      </c>
      <c r="B6178" s="17"/>
      <c r="C6178" s="17"/>
      <c r="D6178" s="17"/>
      <c r="K6178" s="20">
        <v>28729.9</v>
      </c>
      <c r="L6178" s="20"/>
      <c r="M6178" s="20"/>
      <c r="N6178" s="20"/>
    </row>
    <row r="6179" spans="1:14" x14ac:dyDescent="0.2">
      <c r="A6179" s="17">
        <v>135758.29999999999</v>
      </c>
      <c r="B6179" s="17"/>
      <c r="C6179" s="17"/>
      <c r="D6179" s="17"/>
      <c r="K6179" s="20">
        <v>37299.019999999997</v>
      </c>
      <c r="L6179" s="20"/>
      <c r="M6179" s="20"/>
      <c r="N6179" s="20"/>
    </row>
    <row r="6180" spans="1:14" x14ac:dyDescent="0.2">
      <c r="A6180" s="17">
        <v>56069.89</v>
      </c>
      <c r="B6180" s="17"/>
      <c r="C6180" s="17"/>
      <c r="D6180" s="17"/>
      <c r="K6180" s="20">
        <v>40422.1</v>
      </c>
      <c r="L6180" s="20"/>
      <c r="M6180" s="20"/>
      <c r="N6180" s="20"/>
    </row>
    <row r="6181" spans="1:14" x14ac:dyDescent="0.2">
      <c r="A6181" s="17">
        <v>48787.44</v>
      </c>
      <c r="B6181" s="17"/>
      <c r="C6181" s="17"/>
      <c r="D6181" s="17"/>
      <c r="K6181" s="20">
        <v>45039.35</v>
      </c>
      <c r="L6181" s="20"/>
      <c r="M6181" s="20"/>
      <c r="N6181" s="20"/>
    </row>
    <row r="6182" spans="1:14" x14ac:dyDescent="0.2">
      <c r="A6182" s="17">
        <v>56320.67</v>
      </c>
      <c r="B6182" s="17"/>
      <c r="C6182" s="17"/>
      <c r="D6182" s="17"/>
      <c r="K6182" s="20">
        <v>25135.1</v>
      </c>
      <c r="L6182" s="20"/>
      <c r="M6182" s="20"/>
      <c r="N6182" s="20"/>
    </row>
    <row r="6183" spans="1:14" x14ac:dyDescent="0.2">
      <c r="A6183" s="17">
        <v>27260.5</v>
      </c>
      <c r="B6183" s="17"/>
      <c r="C6183" s="17"/>
      <c r="D6183" s="17"/>
      <c r="K6183" s="20">
        <v>42706.8</v>
      </c>
      <c r="L6183" s="20"/>
      <c r="M6183" s="20"/>
      <c r="N6183" s="20"/>
    </row>
    <row r="6184" spans="1:14" x14ac:dyDescent="0.2">
      <c r="A6184" s="17">
        <v>76752.06</v>
      </c>
      <c r="B6184" s="17"/>
      <c r="C6184" s="17"/>
      <c r="D6184" s="17"/>
      <c r="K6184" s="20">
        <v>40221.22</v>
      </c>
      <c r="L6184" s="20"/>
      <c r="M6184" s="20"/>
      <c r="N6184" s="20"/>
    </row>
    <row r="6185" spans="1:14" x14ac:dyDescent="0.2">
      <c r="A6185" s="17">
        <v>46546.080000000002</v>
      </c>
      <c r="B6185" s="17"/>
      <c r="C6185" s="17"/>
      <c r="D6185" s="17"/>
      <c r="K6185" s="20">
        <v>31568.68</v>
      </c>
      <c r="L6185" s="20"/>
      <c r="M6185" s="20"/>
      <c r="N6185" s="20"/>
    </row>
    <row r="6186" spans="1:14" x14ac:dyDescent="0.2">
      <c r="A6186" s="17">
        <v>42167.91</v>
      </c>
      <c r="B6186" s="17"/>
      <c r="C6186" s="17"/>
      <c r="D6186" s="17"/>
      <c r="K6186" s="20">
        <v>37148.5</v>
      </c>
      <c r="L6186" s="20"/>
      <c r="M6186" s="20"/>
      <c r="N6186" s="20"/>
    </row>
    <row r="6187" spans="1:14" x14ac:dyDescent="0.2">
      <c r="A6187" s="17">
        <v>66121.84</v>
      </c>
      <c r="B6187" s="17"/>
      <c r="C6187" s="17"/>
      <c r="D6187" s="17"/>
      <c r="K6187" s="20">
        <v>36782.42</v>
      </c>
      <c r="L6187" s="20"/>
      <c r="M6187" s="20"/>
      <c r="N6187" s="20"/>
    </row>
    <row r="6188" spans="1:14" x14ac:dyDescent="0.2">
      <c r="A6188" s="17">
        <v>82305.64</v>
      </c>
      <c r="B6188" s="17"/>
      <c r="C6188" s="17"/>
      <c r="D6188" s="17"/>
      <c r="K6188" s="20">
        <v>45405.53</v>
      </c>
      <c r="L6188" s="20"/>
      <c r="M6188" s="20"/>
      <c r="N6188" s="20"/>
    </row>
    <row r="6189" spans="1:14" x14ac:dyDescent="0.2">
      <c r="A6189" s="17">
        <v>33671.39</v>
      </c>
      <c r="B6189" s="17"/>
      <c r="C6189" s="17"/>
      <c r="D6189" s="17"/>
      <c r="K6189" s="20">
        <v>45765.32</v>
      </c>
      <c r="L6189" s="20"/>
      <c r="M6189" s="20"/>
      <c r="N6189" s="20"/>
    </row>
    <row r="6190" spans="1:14" x14ac:dyDescent="0.2">
      <c r="A6190" s="17">
        <v>142215</v>
      </c>
      <c r="B6190" s="17"/>
      <c r="C6190" s="17"/>
      <c r="D6190" s="17"/>
      <c r="K6190" s="20">
        <v>38384.769999999997</v>
      </c>
      <c r="L6190" s="20"/>
      <c r="M6190" s="20"/>
      <c r="N6190" s="20"/>
    </row>
    <row r="6191" spans="1:14" x14ac:dyDescent="0.2">
      <c r="A6191" s="17">
        <v>61284.82</v>
      </c>
      <c r="B6191" s="17"/>
      <c r="C6191" s="17"/>
      <c r="D6191" s="17"/>
      <c r="K6191" s="20">
        <v>51998.01</v>
      </c>
      <c r="L6191" s="20"/>
      <c r="M6191" s="20"/>
      <c r="N6191" s="20"/>
    </row>
    <row r="6192" spans="1:14" x14ac:dyDescent="0.2">
      <c r="A6192" s="17">
        <v>37469.300000000003</v>
      </c>
      <c r="B6192" s="17"/>
      <c r="C6192" s="17"/>
      <c r="D6192" s="17"/>
      <c r="K6192" s="20">
        <v>26580.99</v>
      </c>
      <c r="L6192" s="20"/>
      <c r="M6192" s="20"/>
      <c r="N6192" s="20"/>
    </row>
    <row r="6193" spans="1:14" x14ac:dyDescent="0.2">
      <c r="A6193" s="17">
        <v>47849.03</v>
      </c>
      <c r="B6193" s="17"/>
      <c r="C6193" s="17"/>
      <c r="D6193" s="17"/>
      <c r="K6193" s="20">
        <v>48853</v>
      </c>
      <c r="L6193" s="20"/>
      <c r="M6193" s="20"/>
      <c r="N6193" s="20"/>
    </row>
    <row r="6194" spans="1:14" x14ac:dyDescent="0.2">
      <c r="A6194" s="17">
        <v>75608.7</v>
      </c>
      <c r="B6194" s="17"/>
      <c r="C6194" s="17"/>
      <c r="D6194" s="17"/>
      <c r="K6194" s="20">
        <v>40680.03</v>
      </c>
      <c r="L6194" s="20"/>
      <c r="M6194" s="20"/>
      <c r="N6194" s="20"/>
    </row>
    <row r="6195" spans="1:14" x14ac:dyDescent="0.2">
      <c r="A6195" s="17">
        <v>34540.800000000003</v>
      </c>
      <c r="B6195" s="17"/>
      <c r="C6195" s="17"/>
      <c r="D6195" s="17"/>
      <c r="K6195" s="20">
        <v>36039.760000000002</v>
      </c>
      <c r="L6195" s="20"/>
      <c r="M6195" s="20"/>
      <c r="N6195" s="20"/>
    </row>
    <row r="6196" spans="1:14" x14ac:dyDescent="0.2">
      <c r="A6196" s="17">
        <v>82861.17</v>
      </c>
      <c r="B6196" s="17"/>
      <c r="C6196" s="17"/>
      <c r="D6196" s="17"/>
      <c r="K6196" s="20">
        <v>32108.26</v>
      </c>
      <c r="L6196" s="20"/>
      <c r="M6196" s="20"/>
      <c r="N6196" s="20"/>
    </row>
    <row r="6197" spans="1:14" x14ac:dyDescent="0.2">
      <c r="A6197" s="17">
        <v>40410.57</v>
      </c>
      <c r="B6197" s="17"/>
      <c r="C6197" s="17"/>
      <c r="D6197" s="17"/>
      <c r="K6197" s="20">
        <v>40393.56</v>
      </c>
      <c r="L6197" s="20"/>
      <c r="M6197" s="20"/>
      <c r="N6197" s="20"/>
    </row>
    <row r="6198" spans="1:14" x14ac:dyDescent="0.2">
      <c r="A6198" s="17">
        <v>51414.07</v>
      </c>
      <c r="B6198" s="17"/>
      <c r="C6198" s="17"/>
      <c r="D6198" s="17"/>
      <c r="K6198" s="20">
        <v>32853.230000000003</v>
      </c>
      <c r="L6198" s="20"/>
      <c r="M6198" s="20"/>
      <c r="N6198" s="20"/>
    </row>
    <row r="6199" spans="1:14" x14ac:dyDescent="0.2">
      <c r="A6199" s="17">
        <v>44910.78</v>
      </c>
      <c r="B6199" s="17"/>
      <c r="C6199" s="17"/>
      <c r="D6199" s="17"/>
      <c r="K6199" s="20">
        <v>25775.54</v>
      </c>
      <c r="L6199" s="20"/>
      <c r="M6199" s="20"/>
      <c r="N6199" s="20"/>
    </row>
    <row r="6200" spans="1:14" x14ac:dyDescent="0.2">
      <c r="A6200" s="17">
        <v>92675.1</v>
      </c>
      <c r="B6200" s="17"/>
      <c r="C6200" s="17"/>
      <c r="D6200" s="17"/>
      <c r="K6200" s="20">
        <v>33990.370000000003</v>
      </c>
      <c r="L6200" s="20"/>
      <c r="M6200" s="20"/>
      <c r="N6200" s="20"/>
    </row>
    <row r="6201" spans="1:14" x14ac:dyDescent="0.2">
      <c r="A6201" s="17">
        <v>79948.38</v>
      </c>
      <c r="B6201" s="17"/>
      <c r="C6201" s="17"/>
      <c r="D6201" s="17"/>
      <c r="K6201" s="20">
        <v>28158</v>
      </c>
      <c r="L6201" s="20"/>
      <c r="M6201" s="20"/>
      <c r="N6201" s="20"/>
    </row>
    <row r="6202" spans="1:14" x14ac:dyDescent="0.2">
      <c r="A6202" s="17">
        <v>141471</v>
      </c>
      <c r="B6202" s="17"/>
      <c r="C6202" s="17"/>
      <c r="D6202" s="17"/>
      <c r="K6202" s="20">
        <v>30532.13</v>
      </c>
      <c r="L6202" s="20"/>
      <c r="M6202" s="20"/>
      <c r="N6202" s="20"/>
    </row>
    <row r="6203" spans="1:14" x14ac:dyDescent="0.2">
      <c r="A6203" s="17">
        <v>58599.3</v>
      </c>
      <c r="B6203" s="17"/>
      <c r="C6203" s="17"/>
      <c r="D6203" s="17"/>
      <c r="K6203" s="20">
        <v>47538.42</v>
      </c>
      <c r="L6203" s="20"/>
      <c r="M6203" s="20"/>
      <c r="N6203" s="20"/>
    </row>
    <row r="6204" spans="1:14" x14ac:dyDescent="0.2">
      <c r="A6204" s="17">
        <v>33057.160000000003</v>
      </c>
      <c r="B6204" s="17"/>
      <c r="C6204" s="17"/>
      <c r="D6204" s="17"/>
      <c r="K6204" s="20">
        <v>27819.040000000001</v>
      </c>
      <c r="L6204" s="20"/>
      <c r="M6204" s="20"/>
      <c r="N6204" s="20"/>
    </row>
    <row r="6205" spans="1:14" x14ac:dyDescent="0.2">
      <c r="A6205" s="17">
        <v>109107.6</v>
      </c>
      <c r="B6205" s="17"/>
      <c r="C6205" s="17"/>
      <c r="D6205" s="17"/>
      <c r="K6205" s="20">
        <v>34969.480000000003</v>
      </c>
      <c r="L6205" s="20"/>
      <c r="M6205" s="20"/>
      <c r="N6205" s="20"/>
    </row>
    <row r="6206" spans="1:14" x14ac:dyDescent="0.2">
      <c r="A6206" s="17">
        <v>41473.07</v>
      </c>
      <c r="B6206" s="17"/>
      <c r="C6206" s="17"/>
      <c r="D6206" s="17"/>
      <c r="K6206" s="20">
        <v>12752.2</v>
      </c>
      <c r="L6206" s="20"/>
      <c r="M6206" s="20"/>
      <c r="N6206" s="20"/>
    </row>
    <row r="6207" spans="1:14" x14ac:dyDescent="0.2">
      <c r="A6207" s="17">
        <v>91581.84</v>
      </c>
      <c r="B6207" s="17"/>
      <c r="C6207" s="17"/>
      <c r="D6207" s="17"/>
      <c r="K6207" s="20">
        <v>36011.5</v>
      </c>
      <c r="L6207" s="20"/>
      <c r="M6207" s="20"/>
      <c r="N6207" s="20"/>
    </row>
    <row r="6208" spans="1:14" x14ac:dyDescent="0.2">
      <c r="A6208" s="17">
        <v>46992.93</v>
      </c>
      <c r="B6208" s="17"/>
      <c r="C6208" s="17"/>
      <c r="D6208" s="17"/>
      <c r="K6208" s="20">
        <v>28692.38</v>
      </c>
      <c r="L6208" s="20"/>
      <c r="M6208" s="20"/>
      <c r="N6208" s="20"/>
    </row>
    <row r="6209" spans="1:14" x14ac:dyDescent="0.2">
      <c r="A6209" s="17">
        <v>64414.5</v>
      </c>
      <c r="B6209" s="17"/>
      <c r="C6209" s="17"/>
      <c r="D6209" s="17"/>
      <c r="K6209" s="20">
        <v>33975.58</v>
      </c>
      <c r="L6209" s="20"/>
      <c r="M6209" s="20"/>
      <c r="N6209" s="20"/>
    </row>
    <row r="6210" spans="1:14" x14ac:dyDescent="0.2">
      <c r="A6210" s="17">
        <v>29482.38</v>
      </c>
      <c r="B6210" s="17"/>
      <c r="C6210" s="17"/>
      <c r="D6210" s="17"/>
      <c r="K6210" s="20">
        <v>32459.59</v>
      </c>
      <c r="L6210" s="20"/>
      <c r="M6210" s="20"/>
      <c r="N6210" s="20"/>
    </row>
    <row r="6211" spans="1:14" x14ac:dyDescent="0.2">
      <c r="A6211" s="17">
        <v>55133.98</v>
      </c>
      <c r="B6211" s="17"/>
      <c r="C6211" s="17"/>
      <c r="D6211" s="17"/>
      <c r="K6211" s="20">
        <v>38202.78</v>
      </c>
      <c r="L6211" s="20"/>
      <c r="M6211" s="20"/>
      <c r="N6211" s="20"/>
    </row>
    <row r="6212" spans="1:14" x14ac:dyDescent="0.2">
      <c r="A6212" s="17">
        <v>46355.67</v>
      </c>
      <c r="B6212" s="17"/>
      <c r="C6212" s="17"/>
      <c r="D6212" s="17"/>
      <c r="K6212" s="20">
        <v>60619.47</v>
      </c>
      <c r="L6212" s="20"/>
      <c r="M6212" s="20"/>
      <c r="N6212" s="20"/>
    </row>
    <row r="6213" spans="1:14" x14ac:dyDescent="0.2">
      <c r="A6213" s="17">
        <v>53637.05</v>
      </c>
      <c r="B6213" s="17"/>
      <c r="C6213" s="17"/>
      <c r="D6213" s="17"/>
      <c r="K6213" s="20">
        <v>43464.52</v>
      </c>
      <c r="L6213" s="20"/>
      <c r="M6213" s="20"/>
      <c r="N6213" s="20"/>
    </row>
    <row r="6214" spans="1:14" x14ac:dyDescent="0.2">
      <c r="A6214" s="17">
        <v>64394.52</v>
      </c>
      <c r="B6214" s="17"/>
      <c r="C6214" s="17"/>
      <c r="D6214" s="17"/>
      <c r="K6214" s="20">
        <v>39808.19</v>
      </c>
      <c r="L6214" s="20"/>
      <c r="M6214" s="20"/>
      <c r="N6214" s="20"/>
    </row>
    <row r="6215" spans="1:14" x14ac:dyDescent="0.2">
      <c r="A6215" s="17">
        <v>23369.64</v>
      </c>
      <c r="B6215" s="17"/>
      <c r="C6215" s="17"/>
      <c r="D6215" s="17"/>
      <c r="K6215" s="20">
        <v>42862.39</v>
      </c>
      <c r="L6215" s="20"/>
      <c r="M6215" s="20"/>
      <c r="N6215" s="20"/>
    </row>
    <row r="6216" spans="1:14" x14ac:dyDescent="0.2">
      <c r="A6216" s="17">
        <v>75050.55</v>
      </c>
      <c r="B6216" s="17"/>
      <c r="C6216" s="17"/>
      <c r="D6216" s="17"/>
      <c r="K6216" s="20">
        <v>33408.79</v>
      </c>
      <c r="L6216" s="20"/>
      <c r="M6216" s="20"/>
      <c r="N6216" s="20"/>
    </row>
    <row r="6217" spans="1:14" x14ac:dyDescent="0.2">
      <c r="A6217" s="17">
        <v>41435.870000000003</v>
      </c>
      <c r="B6217" s="17"/>
      <c r="C6217" s="17"/>
      <c r="D6217" s="17"/>
      <c r="K6217" s="20">
        <v>37822.86</v>
      </c>
      <c r="L6217" s="20"/>
      <c r="M6217" s="20"/>
      <c r="N6217" s="20"/>
    </row>
    <row r="6218" spans="1:14" x14ac:dyDescent="0.2">
      <c r="A6218" s="17">
        <v>56813.57</v>
      </c>
      <c r="B6218" s="17"/>
      <c r="C6218" s="17"/>
      <c r="D6218" s="17"/>
      <c r="K6218" s="20">
        <v>34699.79</v>
      </c>
      <c r="L6218" s="20"/>
      <c r="M6218" s="20"/>
      <c r="N6218" s="20"/>
    </row>
    <row r="6219" spans="1:14" x14ac:dyDescent="0.2">
      <c r="A6219" s="17">
        <v>63243.56</v>
      </c>
      <c r="B6219" s="17"/>
      <c r="C6219" s="17"/>
      <c r="D6219" s="17"/>
      <c r="K6219" s="20">
        <v>30894.97</v>
      </c>
      <c r="L6219" s="20"/>
      <c r="M6219" s="20"/>
      <c r="N6219" s="20"/>
    </row>
    <row r="6220" spans="1:14" x14ac:dyDescent="0.2">
      <c r="A6220" s="17">
        <v>56137.63</v>
      </c>
      <c r="B6220" s="17"/>
      <c r="C6220" s="17"/>
      <c r="D6220" s="17"/>
      <c r="K6220" s="20">
        <v>32317.67</v>
      </c>
      <c r="L6220" s="20"/>
      <c r="M6220" s="20"/>
      <c r="N6220" s="20"/>
    </row>
    <row r="6221" spans="1:14" x14ac:dyDescent="0.2">
      <c r="A6221" s="17">
        <v>39122.9</v>
      </c>
      <c r="B6221" s="17"/>
      <c r="C6221" s="17"/>
      <c r="D6221" s="17"/>
      <c r="K6221" s="20">
        <v>41207.18</v>
      </c>
      <c r="L6221" s="20"/>
      <c r="M6221" s="20"/>
      <c r="N6221" s="20"/>
    </row>
    <row r="6222" spans="1:14" x14ac:dyDescent="0.2">
      <c r="A6222" s="17">
        <v>76901.17</v>
      </c>
      <c r="B6222" s="17"/>
      <c r="C6222" s="17"/>
      <c r="D6222" s="17"/>
      <c r="K6222" s="20">
        <v>33769.410000000003</v>
      </c>
      <c r="L6222" s="20"/>
      <c r="M6222" s="20"/>
      <c r="N6222" s="20"/>
    </row>
    <row r="6223" spans="1:14" x14ac:dyDescent="0.2">
      <c r="A6223" s="17">
        <v>50649.56</v>
      </c>
      <c r="B6223" s="17"/>
      <c r="C6223" s="17"/>
      <c r="D6223" s="17"/>
      <c r="K6223" s="20">
        <v>34465.89</v>
      </c>
      <c r="L6223" s="20"/>
      <c r="M6223" s="20"/>
      <c r="N6223" s="20"/>
    </row>
    <row r="6224" spans="1:14" x14ac:dyDescent="0.2">
      <c r="A6224" s="17">
        <v>39047.160000000003</v>
      </c>
      <c r="B6224" s="17"/>
      <c r="C6224" s="17"/>
      <c r="D6224" s="17"/>
      <c r="K6224" s="20">
        <v>25314.85</v>
      </c>
      <c r="L6224" s="20"/>
      <c r="M6224" s="20"/>
      <c r="N6224" s="20"/>
    </row>
    <row r="6225" spans="1:14" x14ac:dyDescent="0.2">
      <c r="A6225" s="17">
        <v>78610.06</v>
      </c>
      <c r="B6225" s="17"/>
      <c r="C6225" s="17"/>
      <c r="D6225" s="17"/>
      <c r="K6225" s="20">
        <v>43381.84</v>
      </c>
      <c r="L6225" s="20"/>
      <c r="M6225" s="20"/>
      <c r="N6225" s="20"/>
    </row>
    <row r="6226" spans="1:14" x14ac:dyDescent="0.2">
      <c r="A6226" s="17">
        <v>32611.54</v>
      </c>
      <c r="B6226" s="17"/>
      <c r="C6226" s="17"/>
      <c r="D6226" s="17"/>
      <c r="K6226" s="20">
        <v>32094.15</v>
      </c>
      <c r="L6226" s="20"/>
      <c r="M6226" s="20"/>
      <c r="N6226" s="20"/>
    </row>
    <row r="6227" spans="1:14" x14ac:dyDescent="0.2">
      <c r="A6227" s="17">
        <v>30869.439999999999</v>
      </c>
      <c r="B6227" s="17"/>
      <c r="C6227" s="17"/>
      <c r="D6227" s="17"/>
      <c r="K6227" s="20">
        <v>49962.78</v>
      </c>
      <c r="L6227" s="20"/>
      <c r="M6227" s="20"/>
      <c r="N6227" s="20"/>
    </row>
    <row r="6228" spans="1:14" x14ac:dyDescent="0.2">
      <c r="A6228" s="17">
        <v>64805.85</v>
      </c>
      <c r="B6228" s="17"/>
      <c r="C6228" s="17"/>
      <c r="D6228" s="17"/>
      <c r="K6228" s="20">
        <v>48426.32</v>
      </c>
      <c r="L6228" s="20"/>
      <c r="M6228" s="20"/>
      <c r="N6228" s="20"/>
    </row>
    <row r="6229" spans="1:14" x14ac:dyDescent="0.2">
      <c r="A6229" s="17">
        <v>101117.7</v>
      </c>
      <c r="B6229" s="17"/>
      <c r="C6229" s="17"/>
      <c r="D6229" s="17"/>
      <c r="K6229" s="20">
        <v>21844.06</v>
      </c>
      <c r="L6229" s="20"/>
      <c r="M6229" s="20"/>
      <c r="N6229" s="20"/>
    </row>
    <row r="6230" spans="1:14" x14ac:dyDescent="0.2">
      <c r="A6230" s="17">
        <v>53303.45</v>
      </c>
      <c r="B6230" s="17"/>
      <c r="C6230" s="17"/>
      <c r="D6230" s="17"/>
      <c r="K6230" s="20">
        <v>26571.16</v>
      </c>
      <c r="L6230" s="20"/>
      <c r="M6230" s="20"/>
      <c r="N6230" s="20"/>
    </row>
    <row r="6231" spans="1:14" x14ac:dyDescent="0.2">
      <c r="A6231" s="17">
        <v>35189.56</v>
      </c>
      <c r="B6231" s="17"/>
      <c r="C6231" s="17"/>
      <c r="D6231" s="17"/>
      <c r="K6231" s="20">
        <v>27412.78</v>
      </c>
      <c r="L6231" s="20"/>
      <c r="M6231" s="20"/>
      <c r="N6231" s="20"/>
    </row>
    <row r="6232" spans="1:14" x14ac:dyDescent="0.2">
      <c r="A6232" s="17">
        <v>46991.199999999997</v>
      </c>
      <c r="B6232" s="17"/>
      <c r="C6232" s="17"/>
      <c r="D6232" s="17"/>
      <c r="K6232" s="20">
        <v>35379.53</v>
      </c>
      <c r="L6232" s="20"/>
      <c r="M6232" s="20"/>
      <c r="N6232" s="20"/>
    </row>
    <row r="6233" spans="1:14" x14ac:dyDescent="0.2">
      <c r="A6233" s="17">
        <v>45804.52</v>
      </c>
      <c r="B6233" s="17"/>
      <c r="C6233" s="17"/>
      <c r="D6233" s="17"/>
      <c r="K6233" s="20">
        <v>32190.28</v>
      </c>
      <c r="L6233" s="20"/>
      <c r="M6233" s="20"/>
      <c r="N6233" s="20"/>
    </row>
    <row r="6234" spans="1:14" x14ac:dyDescent="0.2">
      <c r="A6234" s="17">
        <v>90551.45</v>
      </c>
      <c r="B6234" s="17"/>
      <c r="C6234" s="17"/>
      <c r="D6234" s="17"/>
      <c r="K6234" s="20">
        <v>36968.93</v>
      </c>
      <c r="L6234" s="20"/>
      <c r="M6234" s="20"/>
      <c r="N6234" s="20"/>
    </row>
    <row r="6235" spans="1:14" x14ac:dyDescent="0.2">
      <c r="A6235" s="17">
        <v>43027</v>
      </c>
      <c r="B6235" s="17"/>
      <c r="C6235" s="17"/>
      <c r="D6235" s="17"/>
      <c r="K6235" s="20">
        <v>39537.279999999999</v>
      </c>
      <c r="L6235" s="20"/>
      <c r="M6235" s="20"/>
      <c r="N6235" s="20"/>
    </row>
    <row r="6236" spans="1:14" x14ac:dyDescent="0.2">
      <c r="A6236" s="17">
        <v>57791.37</v>
      </c>
      <c r="B6236" s="17"/>
      <c r="C6236" s="17"/>
      <c r="D6236" s="17"/>
      <c r="K6236" s="20">
        <v>41233.760000000002</v>
      </c>
      <c r="L6236" s="20"/>
      <c r="M6236" s="20"/>
      <c r="N6236" s="20"/>
    </row>
    <row r="6237" spans="1:14" x14ac:dyDescent="0.2">
      <c r="A6237" s="17">
        <v>62698.97</v>
      </c>
      <c r="B6237" s="17"/>
      <c r="C6237" s="17"/>
      <c r="D6237" s="17"/>
      <c r="K6237" s="20">
        <v>48693.95</v>
      </c>
      <c r="L6237" s="20"/>
      <c r="M6237" s="20"/>
      <c r="N6237" s="20"/>
    </row>
    <row r="6238" spans="1:14" x14ac:dyDescent="0.2">
      <c r="A6238" s="17">
        <v>91671.24</v>
      </c>
      <c r="B6238" s="17"/>
      <c r="C6238" s="17"/>
      <c r="D6238" s="17"/>
      <c r="K6238" s="20">
        <v>43116.89</v>
      </c>
      <c r="L6238" s="20"/>
      <c r="M6238" s="20"/>
      <c r="N6238" s="20"/>
    </row>
    <row r="6239" spans="1:14" x14ac:dyDescent="0.2">
      <c r="A6239" s="17">
        <v>144607.9</v>
      </c>
      <c r="B6239" s="17"/>
      <c r="C6239" s="17"/>
      <c r="D6239" s="17"/>
      <c r="K6239" s="20">
        <v>44522.879999999997</v>
      </c>
      <c r="L6239" s="20"/>
      <c r="M6239" s="20"/>
      <c r="N6239" s="20"/>
    </row>
    <row r="6240" spans="1:14" x14ac:dyDescent="0.2">
      <c r="A6240" s="17">
        <v>72282.570000000007</v>
      </c>
      <c r="B6240" s="17"/>
      <c r="C6240" s="17"/>
      <c r="D6240" s="17"/>
      <c r="K6240" s="20">
        <v>37560.58</v>
      </c>
      <c r="L6240" s="20"/>
      <c r="M6240" s="20"/>
      <c r="N6240" s="20"/>
    </row>
    <row r="6241" spans="1:14" x14ac:dyDescent="0.2">
      <c r="A6241" s="17">
        <v>77082.92</v>
      </c>
      <c r="B6241" s="17"/>
      <c r="C6241" s="17"/>
      <c r="D6241" s="17"/>
      <c r="K6241" s="20">
        <v>25433.78</v>
      </c>
      <c r="L6241" s="20"/>
      <c r="M6241" s="20"/>
      <c r="N6241" s="20"/>
    </row>
    <row r="6242" spans="1:14" x14ac:dyDescent="0.2">
      <c r="A6242" s="17">
        <v>55097.38</v>
      </c>
      <c r="B6242" s="17"/>
      <c r="C6242" s="17"/>
      <c r="D6242" s="17"/>
      <c r="K6242" s="20">
        <v>56949.4</v>
      </c>
      <c r="L6242" s="20"/>
      <c r="M6242" s="20"/>
      <c r="N6242" s="20"/>
    </row>
    <row r="6243" spans="1:14" x14ac:dyDescent="0.2">
      <c r="A6243" s="17">
        <v>57083.43</v>
      </c>
      <c r="B6243" s="17"/>
      <c r="C6243" s="17"/>
      <c r="D6243" s="17"/>
      <c r="K6243" s="20">
        <v>37546.050000000003</v>
      </c>
      <c r="L6243" s="20"/>
      <c r="M6243" s="20"/>
      <c r="N6243" s="20"/>
    </row>
    <row r="6244" spans="1:14" x14ac:dyDescent="0.2">
      <c r="A6244" s="17">
        <v>104811.7</v>
      </c>
      <c r="B6244" s="17"/>
      <c r="C6244" s="17"/>
      <c r="D6244" s="17"/>
      <c r="K6244" s="20">
        <v>32974.36</v>
      </c>
      <c r="L6244" s="20"/>
      <c r="M6244" s="20"/>
      <c r="N6244" s="20"/>
    </row>
    <row r="6245" spans="1:14" x14ac:dyDescent="0.2">
      <c r="A6245" s="17">
        <v>79014.149999999994</v>
      </c>
      <c r="B6245" s="17"/>
      <c r="C6245" s="17"/>
      <c r="D6245" s="17"/>
      <c r="K6245" s="20">
        <v>36412.980000000003</v>
      </c>
      <c r="L6245" s="20"/>
      <c r="M6245" s="20"/>
      <c r="N6245" s="20"/>
    </row>
    <row r="6246" spans="1:14" x14ac:dyDescent="0.2">
      <c r="A6246" s="17">
        <v>48723.15</v>
      </c>
      <c r="B6246" s="17"/>
      <c r="C6246" s="17"/>
      <c r="D6246" s="17"/>
      <c r="K6246" s="20">
        <v>25964.16</v>
      </c>
      <c r="L6246" s="20"/>
      <c r="M6246" s="20"/>
      <c r="N6246" s="20"/>
    </row>
    <row r="6247" spans="1:14" x14ac:dyDescent="0.2">
      <c r="A6247" s="17">
        <v>36536.519999999997</v>
      </c>
      <c r="B6247" s="17"/>
      <c r="C6247" s="17"/>
      <c r="D6247" s="17"/>
      <c r="K6247" s="20">
        <v>32984.17</v>
      </c>
      <c r="L6247" s="20"/>
      <c r="M6247" s="20"/>
      <c r="N6247" s="20"/>
    </row>
    <row r="6248" spans="1:14" x14ac:dyDescent="0.2">
      <c r="A6248" s="17">
        <v>65679.360000000001</v>
      </c>
      <c r="B6248" s="17"/>
      <c r="C6248" s="17"/>
      <c r="D6248" s="17"/>
      <c r="K6248" s="20">
        <v>61450.64</v>
      </c>
      <c r="L6248" s="20"/>
      <c r="M6248" s="20"/>
      <c r="N6248" s="20"/>
    </row>
    <row r="6249" spans="1:14" x14ac:dyDescent="0.2">
      <c r="A6249" s="17">
        <v>100911.6</v>
      </c>
      <c r="B6249" s="17"/>
      <c r="C6249" s="17"/>
      <c r="D6249" s="17"/>
      <c r="K6249" s="20">
        <v>11498</v>
      </c>
      <c r="L6249" s="20"/>
      <c r="M6249" s="20"/>
      <c r="N6249" s="20"/>
    </row>
    <row r="6250" spans="1:14" x14ac:dyDescent="0.2">
      <c r="A6250" s="17">
        <v>40215.129999999997</v>
      </c>
      <c r="B6250" s="17"/>
      <c r="C6250" s="17"/>
      <c r="D6250" s="17"/>
      <c r="K6250" s="20">
        <v>47244.75</v>
      </c>
      <c r="L6250" s="20"/>
      <c r="M6250" s="20"/>
      <c r="N6250" s="20"/>
    </row>
    <row r="6251" spans="1:14" x14ac:dyDescent="0.2">
      <c r="A6251" s="17">
        <v>106336</v>
      </c>
      <c r="B6251" s="17"/>
      <c r="C6251" s="17"/>
      <c r="D6251" s="17"/>
      <c r="K6251" s="20">
        <v>41983.76</v>
      </c>
      <c r="L6251" s="20"/>
      <c r="M6251" s="20"/>
      <c r="N6251" s="20"/>
    </row>
    <row r="6252" spans="1:14" x14ac:dyDescent="0.2">
      <c r="A6252" s="17">
        <v>103437.3</v>
      </c>
      <c r="B6252" s="17"/>
      <c r="C6252" s="17"/>
      <c r="D6252" s="17"/>
      <c r="K6252" s="20">
        <v>47114.79</v>
      </c>
      <c r="L6252" s="20"/>
      <c r="M6252" s="20"/>
      <c r="N6252" s="20"/>
    </row>
    <row r="6253" spans="1:14" x14ac:dyDescent="0.2">
      <c r="A6253" s="17">
        <v>27583.39</v>
      </c>
      <c r="B6253" s="17"/>
      <c r="C6253" s="17"/>
      <c r="D6253" s="17"/>
      <c r="K6253" s="20">
        <v>32361.85</v>
      </c>
      <c r="L6253" s="20"/>
      <c r="M6253" s="20"/>
      <c r="N6253" s="20"/>
    </row>
    <row r="6254" spans="1:14" x14ac:dyDescent="0.2">
      <c r="A6254" s="17">
        <v>67597.039999999994</v>
      </c>
      <c r="B6254" s="17"/>
      <c r="C6254" s="17"/>
      <c r="D6254" s="17"/>
      <c r="K6254" s="20">
        <v>35008.769999999997</v>
      </c>
      <c r="L6254" s="20"/>
      <c r="M6254" s="20"/>
      <c r="N6254" s="20"/>
    </row>
    <row r="6255" spans="1:14" x14ac:dyDescent="0.2">
      <c r="A6255" s="17">
        <v>115727.4</v>
      </c>
      <c r="B6255" s="17"/>
      <c r="C6255" s="17"/>
      <c r="D6255" s="17"/>
      <c r="K6255" s="20">
        <v>37368.32</v>
      </c>
      <c r="L6255" s="20"/>
      <c r="M6255" s="20"/>
      <c r="N6255" s="20"/>
    </row>
    <row r="6256" spans="1:14" x14ac:dyDescent="0.2">
      <c r="A6256" s="17">
        <v>63582.22</v>
      </c>
      <c r="B6256" s="17"/>
      <c r="C6256" s="17"/>
      <c r="D6256" s="17"/>
      <c r="K6256" s="20">
        <v>31184.62</v>
      </c>
      <c r="L6256" s="20"/>
      <c r="M6256" s="20"/>
      <c r="N6256" s="20"/>
    </row>
    <row r="6257" spans="1:14" x14ac:dyDescent="0.2">
      <c r="A6257" s="17">
        <v>43514.26</v>
      </c>
      <c r="B6257" s="17"/>
      <c r="C6257" s="17"/>
      <c r="D6257" s="17"/>
      <c r="K6257" s="20">
        <v>26136.65</v>
      </c>
      <c r="L6257" s="20"/>
      <c r="M6257" s="20"/>
      <c r="N6257" s="20"/>
    </row>
    <row r="6258" spans="1:14" x14ac:dyDescent="0.2">
      <c r="A6258" s="17">
        <v>51600.79</v>
      </c>
      <c r="B6258" s="17"/>
      <c r="C6258" s="17"/>
      <c r="D6258" s="17"/>
      <c r="K6258" s="20">
        <v>32741.09</v>
      </c>
      <c r="L6258" s="20"/>
      <c r="M6258" s="20"/>
      <c r="N6258" s="20"/>
    </row>
    <row r="6259" spans="1:14" x14ac:dyDescent="0.2">
      <c r="A6259" s="17">
        <v>47743.65</v>
      </c>
      <c r="B6259" s="17"/>
      <c r="C6259" s="17"/>
      <c r="D6259" s="17"/>
      <c r="K6259" s="20">
        <v>38404.33</v>
      </c>
      <c r="L6259" s="20"/>
      <c r="M6259" s="20"/>
      <c r="N6259" s="20"/>
    </row>
    <row r="6260" spans="1:14" x14ac:dyDescent="0.2">
      <c r="A6260" s="17">
        <v>97853.71</v>
      </c>
      <c r="B6260" s="17"/>
      <c r="C6260" s="17"/>
      <c r="D6260" s="17"/>
      <c r="K6260" s="20">
        <v>37495.31</v>
      </c>
      <c r="L6260" s="20"/>
      <c r="M6260" s="20"/>
      <c r="N6260" s="20"/>
    </row>
    <row r="6261" spans="1:14" x14ac:dyDescent="0.2">
      <c r="A6261" s="17">
        <v>53690.239999999998</v>
      </c>
      <c r="B6261" s="17"/>
      <c r="C6261" s="17"/>
      <c r="D6261" s="17"/>
      <c r="K6261" s="20">
        <v>71021.25</v>
      </c>
      <c r="L6261" s="20"/>
      <c r="M6261" s="20"/>
      <c r="N6261" s="20"/>
    </row>
    <row r="6262" spans="1:14" x14ac:dyDescent="0.2">
      <c r="A6262" s="17">
        <v>35837.49</v>
      </c>
      <c r="B6262" s="17"/>
      <c r="C6262" s="17"/>
      <c r="D6262" s="17"/>
      <c r="K6262" s="20">
        <v>38627.5</v>
      </c>
      <c r="L6262" s="20"/>
      <c r="M6262" s="20"/>
      <c r="N6262" s="20"/>
    </row>
    <row r="6263" spans="1:14" x14ac:dyDescent="0.2">
      <c r="A6263" s="17">
        <v>44690.43</v>
      </c>
      <c r="B6263" s="17"/>
      <c r="C6263" s="17"/>
      <c r="D6263" s="17"/>
      <c r="K6263" s="20">
        <v>37595.19</v>
      </c>
      <c r="L6263" s="20"/>
      <c r="M6263" s="20"/>
      <c r="N6263" s="20"/>
    </row>
    <row r="6264" spans="1:14" x14ac:dyDescent="0.2">
      <c r="A6264" s="17">
        <v>27959.01</v>
      </c>
      <c r="B6264" s="17"/>
      <c r="C6264" s="17"/>
      <c r="D6264" s="17"/>
      <c r="K6264" s="20">
        <v>28770.93</v>
      </c>
      <c r="L6264" s="20"/>
      <c r="M6264" s="20"/>
      <c r="N6264" s="20"/>
    </row>
    <row r="6265" spans="1:14" x14ac:dyDescent="0.2">
      <c r="A6265" s="17">
        <v>54958.34</v>
      </c>
      <c r="B6265" s="17"/>
      <c r="C6265" s="17"/>
      <c r="D6265" s="17"/>
      <c r="K6265" s="20">
        <v>18574.599999999999</v>
      </c>
      <c r="L6265" s="20"/>
      <c r="M6265" s="20"/>
      <c r="N6265" s="20"/>
    </row>
    <row r="6266" spans="1:14" x14ac:dyDescent="0.2">
      <c r="A6266" s="17">
        <v>30353.33</v>
      </c>
      <c r="B6266" s="17"/>
      <c r="C6266" s="17"/>
      <c r="D6266" s="17"/>
      <c r="K6266" s="20">
        <v>35551.56</v>
      </c>
      <c r="L6266" s="20"/>
      <c r="M6266" s="20"/>
      <c r="N6266" s="20"/>
    </row>
    <row r="6267" spans="1:14" x14ac:dyDescent="0.2">
      <c r="A6267" s="17">
        <v>50625.34</v>
      </c>
      <c r="B6267" s="17"/>
      <c r="C6267" s="17"/>
      <c r="D6267" s="17"/>
      <c r="K6267" s="20">
        <v>32758.74</v>
      </c>
      <c r="L6267" s="20"/>
      <c r="M6267" s="20"/>
      <c r="N6267" s="20"/>
    </row>
    <row r="6268" spans="1:14" x14ac:dyDescent="0.2">
      <c r="A6268" s="17">
        <v>65725.83</v>
      </c>
      <c r="B6268" s="17"/>
      <c r="C6268" s="17"/>
      <c r="D6268" s="17"/>
      <c r="K6268" s="20">
        <v>37108.400000000001</v>
      </c>
      <c r="L6268" s="20"/>
      <c r="M6268" s="20"/>
      <c r="N6268" s="20"/>
    </row>
    <row r="6269" spans="1:14" x14ac:dyDescent="0.2">
      <c r="A6269" s="17">
        <v>57104.1</v>
      </c>
      <c r="B6269" s="17"/>
      <c r="C6269" s="17"/>
      <c r="D6269" s="17"/>
      <c r="K6269" s="20">
        <v>29480.47</v>
      </c>
      <c r="L6269" s="20"/>
      <c r="M6269" s="20"/>
      <c r="N6269" s="20"/>
    </row>
    <row r="6270" spans="1:14" x14ac:dyDescent="0.2">
      <c r="A6270" s="17">
        <v>67807.960000000006</v>
      </c>
      <c r="B6270" s="17"/>
      <c r="C6270" s="17"/>
      <c r="D6270" s="17"/>
      <c r="K6270" s="20">
        <v>40489.279999999999</v>
      </c>
      <c r="L6270" s="20"/>
      <c r="M6270" s="20"/>
      <c r="N6270" s="20"/>
    </row>
    <row r="6271" spans="1:14" x14ac:dyDescent="0.2">
      <c r="A6271" s="17">
        <v>53861.37</v>
      </c>
      <c r="B6271" s="17"/>
      <c r="C6271" s="17"/>
      <c r="D6271" s="17"/>
      <c r="K6271" s="20">
        <v>35956.19</v>
      </c>
      <c r="L6271" s="20"/>
      <c r="M6271" s="20"/>
      <c r="N6271" s="20"/>
    </row>
    <row r="6272" spans="1:14" x14ac:dyDescent="0.2">
      <c r="A6272" s="17">
        <v>50312.13</v>
      </c>
      <c r="B6272" s="17"/>
      <c r="C6272" s="17"/>
      <c r="D6272" s="17"/>
      <c r="K6272" s="20">
        <v>57351.05</v>
      </c>
      <c r="L6272" s="20"/>
      <c r="M6272" s="20"/>
      <c r="N6272" s="20"/>
    </row>
    <row r="6273" spans="1:14" x14ac:dyDescent="0.2">
      <c r="A6273" s="17">
        <v>42310.94</v>
      </c>
      <c r="B6273" s="17"/>
      <c r="C6273" s="17"/>
      <c r="D6273" s="17"/>
      <c r="K6273" s="20">
        <v>30483.13</v>
      </c>
      <c r="L6273" s="20"/>
      <c r="M6273" s="20"/>
      <c r="N6273" s="20"/>
    </row>
    <row r="6274" spans="1:14" x14ac:dyDescent="0.2">
      <c r="A6274" s="17">
        <v>61098.03</v>
      </c>
      <c r="B6274" s="17"/>
      <c r="C6274" s="17"/>
      <c r="D6274" s="17"/>
      <c r="K6274" s="20">
        <v>29769.97</v>
      </c>
      <c r="L6274" s="20"/>
      <c r="M6274" s="20"/>
      <c r="N6274" s="20"/>
    </row>
    <row r="6275" spans="1:14" x14ac:dyDescent="0.2">
      <c r="A6275" s="17">
        <v>20246.05</v>
      </c>
      <c r="B6275" s="17"/>
      <c r="C6275" s="17"/>
      <c r="D6275" s="17"/>
      <c r="K6275" s="20">
        <v>36222.879999999997</v>
      </c>
      <c r="L6275" s="20"/>
      <c r="M6275" s="20"/>
      <c r="N6275" s="20"/>
    </row>
    <row r="6276" spans="1:14" x14ac:dyDescent="0.2">
      <c r="A6276" s="17">
        <v>55320.27</v>
      </c>
      <c r="B6276" s="17"/>
      <c r="C6276" s="17"/>
      <c r="D6276" s="17"/>
      <c r="K6276" s="20">
        <v>39981.21</v>
      </c>
      <c r="L6276" s="20"/>
      <c r="M6276" s="20"/>
      <c r="N6276" s="20"/>
    </row>
    <row r="6277" spans="1:14" x14ac:dyDescent="0.2">
      <c r="A6277" s="17">
        <v>45134</v>
      </c>
      <c r="B6277" s="17"/>
      <c r="C6277" s="17"/>
      <c r="D6277" s="17"/>
      <c r="K6277" s="20">
        <v>26421.25</v>
      </c>
      <c r="L6277" s="20"/>
      <c r="M6277" s="20"/>
      <c r="N6277" s="20"/>
    </row>
    <row r="6278" spans="1:14" x14ac:dyDescent="0.2">
      <c r="A6278" s="17">
        <v>118538.3</v>
      </c>
      <c r="B6278" s="17"/>
      <c r="C6278" s="17"/>
      <c r="D6278" s="17"/>
      <c r="K6278" s="20">
        <v>38157.9</v>
      </c>
      <c r="L6278" s="20"/>
      <c r="M6278" s="20"/>
      <c r="N6278" s="20"/>
    </row>
    <row r="6279" spans="1:14" x14ac:dyDescent="0.2">
      <c r="A6279" s="17">
        <v>36912.54</v>
      </c>
      <c r="B6279" s="17"/>
      <c r="C6279" s="17"/>
      <c r="D6279" s="17"/>
      <c r="K6279" s="20">
        <v>34682.92</v>
      </c>
      <c r="L6279" s="20"/>
      <c r="M6279" s="20"/>
      <c r="N6279" s="20"/>
    </row>
    <row r="6280" spans="1:14" x14ac:dyDescent="0.2">
      <c r="A6280" s="17">
        <v>18841.97</v>
      </c>
      <c r="B6280" s="17"/>
      <c r="C6280" s="17"/>
      <c r="D6280" s="17"/>
      <c r="K6280" s="20">
        <v>38756.78</v>
      </c>
      <c r="L6280" s="20"/>
      <c r="M6280" s="20"/>
      <c r="N6280" s="20"/>
    </row>
    <row r="6281" spans="1:14" x14ac:dyDescent="0.2">
      <c r="A6281" s="17">
        <v>53519.23</v>
      </c>
      <c r="B6281" s="17"/>
      <c r="C6281" s="17"/>
      <c r="D6281" s="17"/>
      <c r="K6281" s="20">
        <v>40465.61</v>
      </c>
      <c r="L6281" s="20"/>
      <c r="M6281" s="20"/>
      <c r="N6281" s="20"/>
    </row>
    <row r="6282" spans="1:14" x14ac:dyDescent="0.2">
      <c r="A6282" s="17">
        <v>42400.2</v>
      </c>
      <c r="B6282" s="17"/>
      <c r="C6282" s="17"/>
      <c r="D6282" s="17"/>
      <c r="K6282" s="20">
        <v>33390.82</v>
      </c>
      <c r="L6282" s="20"/>
      <c r="M6282" s="20"/>
      <c r="N6282" s="20"/>
    </row>
    <row r="6283" spans="1:14" x14ac:dyDescent="0.2">
      <c r="A6283" s="17">
        <v>62075.11</v>
      </c>
      <c r="B6283" s="17"/>
      <c r="C6283" s="17"/>
      <c r="D6283" s="17"/>
      <c r="K6283" s="20">
        <v>47231.58</v>
      </c>
      <c r="L6283" s="20"/>
      <c r="M6283" s="20"/>
      <c r="N6283" s="20"/>
    </row>
    <row r="6284" spans="1:14" x14ac:dyDescent="0.2">
      <c r="A6284" s="17">
        <v>75205.06</v>
      </c>
      <c r="B6284" s="17"/>
      <c r="C6284" s="17"/>
      <c r="D6284" s="17"/>
      <c r="K6284" s="20">
        <v>30740.7</v>
      </c>
      <c r="L6284" s="20"/>
      <c r="M6284" s="20"/>
      <c r="N6284" s="20"/>
    </row>
    <row r="6285" spans="1:14" x14ac:dyDescent="0.2">
      <c r="A6285" s="17">
        <v>45282.17</v>
      </c>
      <c r="B6285" s="17"/>
      <c r="C6285" s="17"/>
      <c r="D6285" s="17"/>
      <c r="K6285" s="20">
        <v>27559.65</v>
      </c>
      <c r="L6285" s="20"/>
      <c r="M6285" s="20"/>
      <c r="N6285" s="20"/>
    </row>
    <row r="6286" spans="1:14" x14ac:dyDescent="0.2">
      <c r="A6286" s="17">
        <v>56676.15</v>
      </c>
      <c r="B6286" s="17"/>
      <c r="C6286" s="17"/>
      <c r="D6286" s="17"/>
      <c r="K6286" s="20">
        <v>107978.3</v>
      </c>
      <c r="L6286" s="20"/>
      <c r="M6286" s="20"/>
      <c r="N6286" s="20"/>
    </row>
    <row r="6287" spans="1:14" x14ac:dyDescent="0.2">
      <c r="A6287" s="17">
        <v>58800.58</v>
      </c>
      <c r="B6287" s="17"/>
      <c r="C6287" s="17"/>
      <c r="D6287" s="17"/>
      <c r="K6287" s="20">
        <v>26984.75</v>
      </c>
      <c r="L6287" s="20"/>
      <c r="M6287" s="20"/>
      <c r="N6287" s="20"/>
    </row>
    <row r="6288" spans="1:14" x14ac:dyDescent="0.2">
      <c r="A6288" s="17">
        <v>59724.25</v>
      </c>
      <c r="B6288" s="17"/>
      <c r="C6288" s="17"/>
      <c r="D6288" s="17"/>
      <c r="K6288" s="20">
        <v>45862.54</v>
      </c>
      <c r="L6288" s="20"/>
      <c r="M6288" s="20"/>
      <c r="N6288" s="20"/>
    </row>
    <row r="6289" spans="1:14" x14ac:dyDescent="0.2">
      <c r="A6289" s="17">
        <v>43180.480000000003</v>
      </c>
      <c r="B6289" s="17"/>
      <c r="C6289" s="17"/>
      <c r="D6289" s="17"/>
      <c r="K6289" s="20">
        <v>43676.5</v>
      </c>
      <c r="L6289" s="20"/>
      <c r="M6289" s="20"/>
      <c r="N6289" s="20"/>
    </row>
    <row r="6290" spans="1:14" x14ac:dyDescent="0.2">
      <c r="A6290" s="17">
        <v>55697.59</v>
      </c>
      <c r="B6290" s="17"/>
      <c r="C6290" s="17"/>
      <c r="D6290" s="17"/>
      <c r="K6290" s="20">
        <v>40106.33</v>
      </c>
      <c r="L6290" s="20"/>
      <c r="M6290" s="20"/>
      <c r="N6290" s="20"/>
    </row>
    <row r="6291" spans="1:14" x14ac:dyDescent="0.2">
      <c r="A6291" s="17">
        <v>29897.1</v>
      </c>
      <c r="B6291" s="17"/>
      <c r="C6291" s="17"/>
      <c r="D6291" s="17"/>
      <c r="K6291" s="20">
        <v>39575.480000000003</v>
      </c>
      <c r="L6291" s="20"/>
      <c r="M6291" s="20"/>
      <c r="N6291" s="20"/>
    </row>
    <row r="6292" spans="1:14" x14ac:dyDescent="0.2">
      <c r="A6292" s="17">
        <v>53501.32</v>
      </c>
      <c r="B6292" s="17"/>
      <c r="C6292" s="17"/>
      <c r="D6292" s="17"/>
      <c r="K6292" s="20">
        <v>41092.49</v>
      </c>
      <c r="L6292" s="20"/>
      <c r="M6292" s="20"/>
      <c r="N6292" s="20"/>
    </row>
    <row r="6293" spans="1:14" x14ac:dyDescent="0.2">
      <c r="A6293" s="17">
        <v>36004.65</v>
      </c>
      <c r="B6293" s="17"/>
      <c r="C6293" s="17"/>
      <c r="D6293" s="17"/>
      <c r="K6293" s="20">
        <v>42087.5</v>
      </c>
      <c r="L6293" s="20"/>
      <c r="M6293" s="20"/>
      <c r="N6293" s="20"/>
    </row>
    <row r="6294" spans="1:14" x14ac:dyDescent="0.2">
      <c r="A6294" s="17">
        <v>66266.44</v>
      </c>
      <c r="B6294" s="17"/>
      <c r="C6294" s="17"/>
      <c r="D6294" s="17"/>
      <c r="K6294" s="20">
        <v>28787.34</v>
      </c>
      <c r="L6294" s="20"/>
      <c r="M6294" s="20"/>
      <c r="N6294" s="20"/>
    </row>
    <row r="6295" spans="1:14" x14ac:dyDescent="0.2">
      <c r="A6295" s="17">
        <v>98147.18</v>
      </c>
      <c r="B6295" s="17"/>
      <c r="C6295" s="17"/>
      <c r="D6295" s="17"/>
      <c r="K6295" s="20">
        <v>29460.58</v>
      </c>
      <c r="L6295" s="20"/>
      <c r="M6295" s="20"/>
      <c r="N6295" s="20"/>
    </row>
    <row r="6296" spans="1:14" x14ac:dyDescent="0.2">
      <c r="A6296" s="17">
        <v>113714.9</v>
      </c>
      <c r="B6296" s="17"/>
      <c r="C6296" s="17"/>
      <c r="D6296" s="17"/>
      <c r="K6296" s="20">
        <v>48823.55</v>
      </c>
      <c r="L6296" s="20"/>
      <c r="M6296" s="20"/>
      <c r="N6296" s="20"/>
    </row>
    <row r="6297" spans="1:14" x14ac:dyDescent="0.2">
      <c r="A6297" s="17">
        <v>37006.43</v>
      </c>
      <c r="B6297" s="17"/>
      <c r="C6297" s="17"/>
      <c r="D6297" s="17"/>
      <c r="K6297" s="20">
        <v>32249.86</v>
      </c>
      <c r="L6297" s="20"/>
      <c r="M6297" s="20"/>
      <c r="N6297" s="20"/>
    </row>
    <row r="6298" spans="1:14" x14ac:dyDescent="0.2">
      <c r="A6298" s="17">
        <v>38363.94</v>
      </c>
      <c r="B6298" s="17"/>
      <c r="C6298" s="17"/>
      <c r="D6298" s="17"/>
      <c r="K6298" s="20">
        <v>36833.33</v>
      </c>
      <c r="L6298" s="20"/>
      <c r="M6298" s="20"/>
      <c r="N6298" s="20"/>
    </row>
    <row r="6299" spans="1:14" x14ac:dyDescent="0.2">
      <c r="A6299" s="17">
        <v>42318.720000000001</v>
      </c>
      <c r="B6299" s="17"/>
      <c r="C6299" s="17"/>
      <c r="D6299" s="17"/>
      <c r="K6299" s="20">
        <v>35745.14</v>
      </c>
      <c r="L6299" s="20"/>
      <c r="M6299" s="20"/>
      <c r="N6299" s="20"/>
    </row>
    <row r="6300" spans="1:14" x14ac:dyDescent="0.2">
      <c r="A6300" s="17">
        <v>8226.8719999999994</v>
      </c>
      <c r="B6300" s="17"/>
      <c r="C6300" s="17"/>
      <c r="D6300" s="17"/>
      <c r="K6300" s="20">
        <v>39050.74</v>
      </c>
      <c r="L6300" s="20"/>
      <c r="M6300" s="20"/>
      <c r="N6300" s="20"/>
    </row>
    <row r="6301" spans="1:14" x14ac:dyDescent="0.2">
      <c r="A6301" s="17">
        <v>52417.29</v>
      </c>
      <c r="B6301" s="17"/>
      <c r="C6301" s="17"/>
      <c r="D6301" s="17"/>
      <c r="K6301" s="20">
        <v>19782.3</v>
      </c>
      <c r="L6301" s="20"/>
      <c r="M6301" s="20"/>
      <c r="N6301" s="20"/>
    </row>
    <row r="6302" spans="1:14" x14ac:dyDescent="0.2">
      <c r="A6302" s="17">
        <v>23635.41</v>
      </c>
      <c r="B6302" s="17"/>
      <c r="C6302" s="17"/>
      <c r="D6302" s="17"/>
      <c r="K6302" s="20">
        <v>35147.879999999997</v>
      </c>
      <c r="L6302" s="20"/>
      <c r="M6302" s="20"/>
      <c r="N6302" s="20"/>
    </row>
    <row r="6303" spans="1:14" x14ac:dyDescent="0.2">
      <c r="A6303" s="17">
        <v>23987.05</v>
      </c>
      <c r="B6303" s="17"/>
      <c r="C6303" s="17"/>
      <c r="D6303" s="17"/>
      <c r="K6303" s="20">
        <v>43980.37</v>
      </c>
      <c r="L6303" s="20"/>
      <c r="M6303" s="20"/>
      <c r="N6303" s="20"/>
    </row>
    <row r="6304" spans="1:14" x14ac:dyDescent="0.2">
      <c r="A6304" s="17">
        <v>48558</v>
      </c>
      <c r="B6304" s="17"/>
      <c r="C6304" s="17"/>
      <c r="D6304" s="17"/>
      <c r="K6304" s="20">
        <v>40151.57</v>
      </c>
      <c r="L6304" s="20"/>
      <c r="M6304" s="20"/>
      <c r="N6304" s="20"/>
    </row>
    <row r="6305" spans="1:14" x14ac:dyDescent="0.2">
      <c r="A6305" s="17">
        <v>51933.39</v>
      </c>
      <c r="B6305" s="17"/>
      <c r="C6305" s="17"/>
      <c r="D6305" s="17"/>
      <c r="K6305" s="20">
        <v>31396.69</v>
      </c>
      <c r="L6305" s="20"/>
      <c r="M6305" s="20"/>
      <c r="N6305" s="20"/>
    </row>
    <row r="6306" spans="1:14" x14ac:dyDescent="0.2">
      <c r="A6306" s="17">
        <v>24797.439999999999</v>
      </c>
      <c r="B6306" s="17"/>
      <c r="C6306" s="17"/>
      <c r="D6306" s="17"/>
      <c r="K6306" s="20">
        <v>38477.53</v>
      </c>
      <c r="L6306" s="20"/>
      <c r="M6306" s="20"/>
      <c r="N6306" s="20"/>
    </row>
    <row r="6307" spans="1:14" x14ac:dyDescent="0.2">
      <c r="A6307" s="17">
        <v>26523.25</v>
      </c>
      <c r="B6307" s="17"/>
      <c r="C6307" s="17"/>
      <c r="D6307" s="17"/>
      <c r="K6307" s="20">
        <v>61864.83</v>
      </c>
      <c r="L6307" s="20"/>
      <c r="M6307" s="20"/>
      <c r="N6307" s="20"/>
    </row>
    <row r="6308" spans="1:14" x14ac:dyDescent="0.2">
      <c r="A6308" s="17">
        <v>99836.79</v>
      </c>
      <c r="B6308" s="17"/>
      <c r="C6308" s="17"/>
      <c r="D6308" s="17"/>
      <c r="K6308" s="20">
        <v>36786.75</v>
      </c>
      <c r="L6308" s="20"/>
      <c r="M6308" s="20"/>
      <c r="N6308" s="20"/>
    </row>
    <row r="6309" spans="1:14" x14ac:dyDescent="0.2">
      <c r="A6309" s="17">
        <v>85851</v>
      </c>
      <c r="B6309" s="17"/>
      <c r="C6309" s="17"/>
      <c r="D6309" s="17"/>
      <c r="K6309" s="20">
        <v>38729.61</v>
      </c>
      <c r="L6309" s="20"/>
      <c r="M6309" s="20"/>
      <c r="N6309" s="20"/>
    </row>
    <row r="6310" spans="1:14" x14ac:dyDescent="0.2">
      <c r="A6310" s="17">
        <v>62357.85</v>
      </c>
      <c r="B6310" s="17"/>
      <c r="C6310" s="17"/>
      <c r="D6310" s="17"/>
      <c r="K6310" s="20">
        <v>36809.74</v>
      </c>
      <c r="L6310" s="20"/>
      <c r="M6310" s="20"/>
      <c r="N6310" s="20"/>
    </row>
    <row r="6311" spans="1:14" x14ac:dyDescent="0.2">
      <c r="A6311" s="17">
        <v>56135.13</v>
      </c>
      <c r="B6311" s="17"/>
      <c r="C6311" s="17"/>
      <c r="D6311" s="17"/>
      <c r="K6311" s="20">
        <v>24909.05</v>
      </c>
      <c r="L6311" s="20"/>
      <c r="M6311" s="20"/>
      <c r="N6311" s="20"/>
    </row>
    <row r="6312" spans="1:14" x14ac:dyDescent="0.2">
      <c r="A6312" s="17">
        <v>71108.42</v>
      </c>
      <c r="B6312" s="17"/>
      <c r="C6312" s="17"/>
      <c r="D6312" s="17"/>
      <c r="K6312" s="20">
        <v>38655.79</v>
      </c>
      <c r="L6312" s="20"/>
      <c r="M6312" s="20"/>
      <c r="N6312" s="20"/>
    </row>
    <row r="6313" spans="1:14" x14ac:dyDescent="0.2">
      <c r="A6313" s="17">
        <v>59569.26</v>
      </c>
      <c r="B6313" s="17"/>
      <c r="C6313" s="17"/>
      <c r="D6313" s="17"/>
      <c r="K6313" s="20">
        <v>39829.25</v>
      </c>
      <c r="L6313" s="20"/>
      <c r="M6313" s="20"/>
      <c r="N6313" s="20"/>
    </row>
    <row r="6314" spans="1:14" x14ac:dyDescent="0.2">
      <c r="A6314" s="17">
        <v>74419.59</v>
      </c>
      <c r="B6314" s="17"/>
      <c r="C6314" s="17"/>
      <c r="D6314" s="17"/>
      <c r="K6314" s="20">
        <v>29647.51</v>
      </c>
      <c r="L6314" s="20"/>
      <c r="M6314" s="20"/>
      <c r="N6314" s="20"/>
    </row>
    <row r="6315" spans="1:14" x14ac:dyDescent="0.2">
      <c r="A6315" s="17">
        <v>40391.730000000003</v>
      </c>
      <c r="B6315" s="17"/>
      <c r="C6315" s="17"/>
      <c r="D6315" s="17"/>
      <c r="K6315" s="20">
        <v>42611.81</v>
      </c>
      <c r="L6315" s="20"/>
      <c r="M6315" s="20"/>
      <c r="N6315" s="20"/>
    </row>
    <row r="6316" spans="1:14" x14ac:dyDescent="0.2">
      <c r="A6316" s="17">
        <v>30287.439999999999</v>
      </c>
      <c r="B6316" s="17"/>
      <c r="C6316" s="17"/>
      <c r="D6316" s="17"/>
      <c r="K6316" s="20">
        <v>48295.7</v>
      </c>
      <c r="L6316" s="20"/>
      <c r="M6316" s="20"/>
      <c r="N6316" s="20"/>
    </row>
    <row r="6317" spans="1:14" x14ac:dyDescent="0.2">
      <c r="A6317" s="17">
        <v>81381.25</v>
      </c>
      <c r="B6317" s="17"/>
      <c r="C6317" s="17"/>
      <c r="D6317" s="17"/>
      <c r="K6317" s="20">
        <v>38436.980000000003</v>
      </c>
      <c r="L6317" s="20"/>
      <c r="M6317" s="20"/>
      <c r="N6317" s="20"/>
    </row>
    <row r="6318" spans="1:14" x14ac:dyDescent="0.2">
      <c r="A6318" s="17">
        <v>49870.51</v>
      </c>
      <c r="B6318" s="17"/>
      <c r="C6318" s="17"/>
      <c r="D6318" s="17"/>
      <c r="K6318" s="20">
        <v>32823.81</v>
      </c>
      <c r="L6318" s="20"/>
      <c r="M6318" s="20"/>
      <c r="N6318" s="20"/>
    </row>
    <row r="6319" spans="1:14" x14ac:dyDescent="0.2">
      <c r="A6319" s="17"/>
      <c r="B6319" s="17"/>
      <c r="C6319" s="17"/>
      <c r="D6319" s="17"/>
      <c r="K6319" s="20">
        <v>45533.93</v>
      </c>
      <c r="L6319" s="20"/>
      <c r="M6319" s="20"/>
      <c r="N6319" s="20"/>
    </row>
    <row r="6320" spans="1:14" x14ac:dyDescent="0.2">
      <c r="A6320" s="17">
        <v>36216.720000000001</v>
      </c>
      <c r="B6320" s="17"/>
      <c r="C6320" s="17"/>
      <c r="D6320" s="17"/>
      <c r="K6320" s="20">
        <v>35437.75</v>
      </c>
      <c r="L6320" s="20"/>
      <c r="M6320" s="20"/>
      <c r="N6320" s="20"/>
    </row>
    <row r="6321" spans="1:14" x14ac:dyDescent="0.2">
      <c r="A6321" s="17">
        <v>58766.42</v>
      </c>
      <c r="B6321" s="17"/>
      <c r="C6321" s="17"/>
      <c r="D6321" s="17"/>
      <c r="K6321" s="20">
        <v>45936.91</v>
      </c>
      <c r="L6321" s="20"/>
      <c r="M6321" s="20"/>
      <c r="N6321" s="20"/>
    </row>
    <row r="6322" spans="1:14" x14ac:dyDescent="0.2">
      <c r="A6322" s="17">
        <v>34100.089999999997</v>
      </c>
      <c r="B6322" s="17"/>
      <c r="C6322" s="17"/>
      <c r="D6322" s="17"/>
      <c r="K6322" s="20">
        <v>36033.050000000003</v>
      </c>
      <c r="L6322" s="20"/>
      <c r="M6322" s="20"/>
      <c r="N6322" s="20"/>
    </row>
    <row r="6323" spans="1:14" x14ac:dyDescent="0.2">
      <c r="A6323" s="17">
        <v>55769.04</v>
      </c>
      <c r="B6323" s="17"/>
      <c r="C6323" s="17"/>
      <c r="D6323" s="17"/>
      <c r="K6323" s="20">
        <v>41015.71</v>
      </c>
      <c r="L6323" s="20"/>
      <c r="M6323" s="20"/>
      <c r="N6323" s="20"/>
    </row>
    <row r="6324" spans="1:14" x14ac:dyDescent="0.2">
      <c r="A6324" s="17">
        <v>62468.63</v>
      </c>
      <c r="B6324" s="17"/>
      <c r="C6324" s="17"/>
      <c r="D6324" s="17"/>
      <c r="K6324" s="20">
        <v>48969.23</v>
      </c>
      <c r="L6324" s="20"/>
      <c r="M6324" s="20"/>
      <c r="N6324" s="20"/>
    </row>
    <row r="6325" spans="1:14" x14ac:dyDescent="0.2">
      <c r="A6325" s="17">
        <v>31844.02</v>
      </c>
      <c r="B6325" s="17"/>
      <c r="C6325" s="17"/>
      <c r="D6325" s="17"/>
      <c r="K6325" s="20">
        <v>30194.2</v>
      </c>
      <c r="L6325" s="20"/>
      <c r="M6325" s="20"/>
      <c r="N6325" s="20"/>
    </row>
    <row r="6326" spans="1:14" x14ac:dyDescent="0.2">
      <c r="A6326" s="17">
        <v>69570.31</v>
      </c>
      <c r="B6326" s="17"/>
      <c r="C6326" s="17"/>
      <c r="D6326" s="17"/>
      <c r="K6326" s="20">
        <v>39553.64</v>
      </c>
      <c r="L6326" s="20"/>
      <c r="M6326" s="20"/>
      <c r="N6326" s="20"/>
    </row>
    <row r="6327" spans="1:14" x14ac:dyDescent="0.2">
      <c r="A6327" s="17">
        <v>62561.16</v>
      </c>
      <c r="B6327" s="17"/>
      <c r="C6327" s="17"/>
      <c r="D6327" s="17"/>
      <c r="K6327" s="20">
        <v>34300.43</v>
      </c>
      <c r="L6327" s="20"/>
      <c r="M6327" s="20"/>
      <c r="N6327" s="20"/>
    </row>
    <row r="6328" spans="1:14" x14ac:dyDescent="0.2">
      <c r="A6328" s="17">
        <v>130216.5</v>
      </c>
      <c r="B6328" s="17"/>
      <c r="C6328" s="17"/>
      <c r="D6328" s="17"/>
      <c r="K6328" s="20">
        <v>36415.58</v>
      </c>
      <c r="L6328" s="20"/>
      <c r="M6328" s="20"/>
      <c r="N6328" s="20"/>
    </row>
    <row r="6329" spans="1:14" x14ac:dyDescent="0.2">
      <c r="A6329" s="17">
        <v>59385.26</v>
      </c>
      <c r="B6329" s="17"/>
      <c r="C6329" s="17"/>
      <c r="D6329" s="17"/>
      <c r="K6329" s="20">
        <v>39806.050000000003</v>
      </c>
      <c r="L6329" s="20"/>
      <c r="M6329" s="20"/>
      <c r="N6329" s="20"/>
    </row>
    <row r="6330" spans="1:14" x14ac:dyDescent="0.2">
      <c r="A6330" s="17">
        <v>52197.47</v>
      </c>
      <c r="B6330" s="17"/>
      <c r="C6330" s="17"/>
      <c r="D6330" s="17"/>
      <c r="K6330" s="20">
        <v>36564.019999999997</v>
      </c>
      <c r="L6330" s="20"/>
      <c r="M6330" s="20"/>
      <c r="N6330" s="20"/>
    </row>
    <row r="6331" spans="1:14" x14ac:dyDescent="0.2">
      <c r="A6331" s="17">
        <v>36725.82</v>
      </c>
      <c r="B6331" s="17"/>
      <c r="C6331" s="17"/>
      <c r="D6331" s="17"/>
      <c r="K6331" s="20">
        <v>53715</v>
      </c>
      <c r="L6331" s="20"/>
      <c r="M6331" s="20"/>
      <c r="N6331" s="20"/>
    </row>
    <row r="6332" spans="1:14" x14ac:dyDescent="0.2">
      <c r="A6332" s="17">
        <v>36965.86</v>
      </c>
      <c r="B6332" s="17"/>
      <c r="C6332" s="17"/>
      <c r="D6332" s="17"/>
      <c r="K6332" s="20">
        <v>44920.47</v>
      </c>
      <c r="L6332" s="20"/>
      <c r="M6332" s="20"/>
      <c r="N6332" s="20"/>
    </row>
    <row r="6333" spans="1:14" x14ac:dyDescent="0.2">
      <c r="A6333" s="17">
        <v>26950.98</v>
      </c>
      <c r="B6333" s="17"/>
      <c r="C6333" s="17"/>
      <c r="D6333" s="17"/>
      <c r="K6333" s="20">
        <v>42086.77</v>
      </c>
      <c r="L6333" s="20"/>
      <c r="M6333" s="20"/>
      <c r="N6333" s="20"/>
    </row>
    <row r="6334" spans="1:14" x14ac:dyDescent="0.2">
      <c r="A6334" s="17">
        <v>23215.02</v>
      </c>
      <c r="B6334" s="17"/>
      <c r="C6334" s="17"/>
      <c r="D6334" s="17"/>
      <c r="K6334" s="20">
        <v>31806.79</v>
      </c>
      <c r="L6334" s="20"/>
      <c r="M6334" s="20"/>
      <c r="N6334" s="20"/>
    </row>
    <row r="6335" spans="1:14" x14ac:dyDescent="0.2">
      <c r="A6335" s="17">
        <v>49105.34</v>
      </c>
      <c r="B6335" s="17"/>
      <c r="C6335" s="17"/>
      <c r="D6335" s="17"/>
      <c r="K6335" s="20">
        <v>45833.87</v>
      </c>
      <c r="L6335" s="20"/>
      <c r="M6335" s="20"/>
      <c r="N6335" s="20"/>
    </row>
    <row r="6336" spans="1:14" x14ac:dyDescent="0.2">
      <c r="A6336" s="17">
        <v>37794.120000000003</v>
      </c>
      <c r="B6336" s="17"/>
      <c r="C6336" s="17"/>
      <c r="D6336" s="17"/>
      <c r="K6336" s="20">
        <v>33402.01</v>
      </c>
      <c r="L6336" s="20"/>
      <c r="M6336" s="20"/>
      <c r="N6336" s="20"/>
    </row>
    <row r="6337" spans="1:14" x14ac:dyDescent="0.2">
      <c r="A6337" s="17">
        <v>26462.9</v>
      </c>
      <c r="B6337" s="17"/>
      <c r="C6337" s="17"/>
      <c r="D6337" s="17"/>
      <c r="K6337" s="20">
        <v>47083.03</v>
      </c>
      <c r="L6337" s="20"/>
      <c r="M6337" s="20"/>
      <c r="N6337" s="20"/>
    </row>
    <row r="6338" spans="1:14" x14ac:dyDescent="0.2">
      <c r="A6338" s="17">
        <v>42467.65</v>
      </c>
      <c r="B6338" s="17"/>
      <c r="C6338" s="17"/>
      <c r="D6338" s="17"/>
      <c r="K6338" s="20">
        <v>34017.629999999997</v>
      </c>
      <c r="L6338" s="20"/>
      <c r="M6338" s="20"/>
      <c r="N6338" s="20"/>
    </row>
    <row r="6339" spans="1:14" x14ac:dyDescent="0.2">
      <c r="A6339" s="17">
        <v>72961.73</v>
      </c>
      <c r="B6339" s="17"/>
      <c r="C6339" s="17"/>
      <c r="D6339" s="17"/>
      <c r="K6339" s="20">
        <v>40960.43</v>
      </c>
      <c r="L6339" s="20"/>
      <c r="M6339" s="20"/>
      <c r="N6339" s="20"/>
    </row>
    <row r="6340" spans="1:14" x14ac:dyDescent="0.2">
      <c r="A6340" s="17">
        <v>49263.6</v>
      </c>
      <c r="B6340" s="17"/>
      <c r="C6340" s="17"/>
      <c r="D6340" s="17"/>
      <c r="K6340" s="20">
        <v>43758.720000000001</v>
      </c>
      <c r="L6340" s="20"/>
      <c r="M6340" s="20"/>
      <c r="N6340" s="20"/>
    </row>
    <row r="6341" spans="1:14" x14ac:dyDescent="0.2">
      <c r="A6341" s="17">
        <v>55314.11</v>
      </c>
      <c r="B6341" s="17"/>
      <c r="C6341" s="17"/>
      <c r="D6341" s="17"/>
      <c r="K6341" s="20">
        <v>48298.79</v>
      </c>
      <c r="L6341" s="20"/>
      <c r="M6341" s="20"/>
      <c r="N6341" s="20"/>
    </row>
    <row r="6342" spans="1:14" x14ac:dyDescent="0.2">
      <c r="A6342" s="17">
        <v>20088.91</v>
      </c>
      <c r="B6342" s="17"/>
      <c r="C6342" s="17"/>
      <c r="D6342" s="17"/>
      <c r="K6342" s="20">
        <v>35231.61</v>
      </c>
      <c r="L6342" s="20"/>
      <c r="M6342" s="20"/>
      <c r="N6342" s="20"/>
    </row>
    <row r="6343" spans="1:14" x14ac:dyDescent="0.2">
      <c r="A6343" s="17">
        <v>81837.75</v>
      </c>
      <c r="B6343" s="17"/>
      <c r="C6343" s="17"/>
      <c r="D6343" s="17"/>
      <c r="K6343" s="20">
        <v>34428.51</v>
      </c>
      <c r="L6343" s="20"/>
      <c r="M6343" s="20"/>
      <c r="N6343" s="20"/>
    </row>
    <row r="6344" spans="1:14" x14ac:dyDescent="0.2">
      <c r="A6344" s="17">
        <v>56549.9</v>
      </c>
      <c r="B6344" s="17"/>
      <c r="C6344" s="17"/>
      <c r="D6344" s="17"/>
      <c r="K6344" s="20">
        <v>28996.94</v>
      </c>
      <c r="L6344" s="20"/>
      <c r="M6344" s="20"/>
      <c r="N6344" s="20"/>
    </row>
    <row r="6345" spans="1:14" x14ac:dyDescent="0.2">
      <c r="A6345" s="17">
        <v>38494.67</v>
      </c>
      <c r="B6345" s="17"/>
      <c r="C6345" s="17"/>
      <c r="D6345" s="17"/>
      <c r="K6345" s="20">
        <v>35433.339999999997</v>
      </c>
      <c r="L6345" s="20"/>
      <c r="M6345" s="20"/>
      <c r="N6345" s="20"/>
    </row>
    <row r="6346" spans="1:14" x14ac:dyDescent="0.2">
      <c r="A6346" s="17">
        <v>35232.06</v>
      </c>
      <c r="B6346" s="17"/>
      <c r="C6346" s="17"/>
      <c r="D6346" s="17"/>
      <c r="K6346" s="20">
        <v>38349.06</v>
      </c>
      <c r="L6346" s="20"/>
      <c r="M6346" s="20"/>
      <c r="N6346" s="20"/>
    </row>
    <row r="6347" spans="1:14" x14ac:dyDescent="0.2">
      <c r="A6347" s="17">
        <v>59471.68</v>
      </c>
      <c r="B6347" s="17"/>
      <c r="C6347" s="17"/>
      <c r="D6347" s="17"/>
      <c r="K6347" s="20">
        <v>33882.71</v>
      </c>
      <c r="L6347" s="20"/>
      <c r="M6347" s="20"/>
      <c r="N6347" s="20"/>
    </row>
    <row r="6348" spans="1:14" x14ac:dyDescent="0.2">
      <c r="A6348" s="17">
        <v>41957.08</v>
      </c>
      <c r="B6348" s="17"/>
      <c r="C6348" s="17"/>
      <c r="D6348" s="17"/>
      <c r="K6348" s="20">
        <v>39391.96</v>
      </c>
      <c r="L6348" s="20"/>
      <c r="M6348" s="20"/>
      <c r="N6348" s="20"/>
    </row>
    <row r="6349" spans="1:14" x14ac:dyDescent="0.2">
      <c r="A6349" s="17">
        <v>45655.88</v>
      </c>
      <c r="B6349" s="17"/>
      <c r="C6349" s="17"/>
      <c r="D6349" s="17"/>
      <c r="K6349" s="20">
        <v>36951.75</v>
      </c>
      <c r="L6349" s="20"/>
      <c r="M6349" s="20"/>
      <c r="N6349" s="20"/>
    </row>
    <row r="6350" spans="1:14" x14ac:dyDescent="0.2">
      <c r="A6350" s="17">
        <v>76406.34</v>
      </c>
      <c r="B6350" s="17"/>
      <c r="C6350" s="17"/>
      <c r="D6350" s="17"/>
      <c r="K6350" s="20">
        <v>25709.64</v>
      </c>
      <c r="L6350" s="20"/>
      <c r="M6350" s="20"/>
      <c r="N6350" s="20"/>
    </row>
    <row r="6351" spans="1:14" x14ac:dyDescent="0.2">
      <c r="A6351" s="17">
        <v>58445.03</v>
      </c>
      <c r="B6351" s="17"/>
      <c r="C6351" s="17"/>
      <c r="D6351" s="17"/>
      <c r="K6351" s="20">
        <v>27346.54</v>
      </c>
      <c r="L6351" s="20"/>
      <c r="M6351" s="20"/>
      <c r="N6351" s="20"/>
    </row>
    <row r="6352" spans="1:14" x14ac:dyDescent="0.2">
      <c r="A6352" s="17">
        <v>42739.9</v>
      </c>
      <c r="B6352" s="17"/>
      <c r="C6352" s="17"/>
      <c r="D6352" s="17"/>
      <c r="K6352" s="20">
        <v>32950.9</v>
      </c>
      <c r="L6352" s="20"/>
      <c r="M6352" s="20"/>
      <c r="N6352" s="20"/>
    </row>
    <row r="6353" spans="1:14" x14ac:dyDescent="0.2">
      <c r="A6353" s="17">
        <v>51130</v>
      </c>
      <c r="B6353" s="17"/>
      <c r="C6353" s="17"/>
      <c r="D6353" s="17"/>
      <c r="K6353" s="20">
        <v>45449.58</v>
      </c>
      <c r="L6353" s="20"/>
      <c r="M6353" s="20"/>
      <c r="N6353" s="20"/>
    </row>
    <row r="6354" spans="1:14" x14ac:dyDescent="0.2">
      <c r="A6354" s="17">
        <v>59812.71</v>
      </c>
      <c r="B6354" s="17"/>
      <c r="C6354" s="17"/>
      <c r="D6354" s="17"/>
      <c r="K6354" s="20">
        <v>36854.050000000003</v>
      </c>
      <c r="L6354" s="20"/>
      <c r="M6354" s="20"/>
      <c r="N6354" s="20"/>
    </row>
    <row r="6355" spans="1:14" x14ac:dyDescent="0.2">
      <c r="A6355" s="17">
        <v>41475.919999999998</v>
      </c>
      <c r="B6355" s="17"/>
      <c r="C6355" s="17"/>
      <c r="D6355" s="17"/>
      <c r="K6355" s="20">
        <v>126029.6</v>
      </c>
      <c r="L6355" s="20"/>
      <c r="M6355" s="20"/>
      <c r="N6355" s="20"/>
    </row>
    <row r="6356" spans="1:14" x14ac:dyDescent="0.2">
      <c r="A6356" s="17">
        <v>30698.42</v>
      </c>
      <c r="B6356" s="17"/>
      <c r="C6356" s="17"/>
      <c r="D6356" s="17"/>
      <c r="K6356" s="20">
        <v>41682.97</v>
      </c>
      <c r="L6356" s="20"/>
      <c r="M6356" s="20"/>
      <c r="N6356" s="20"/>
    </row>
    <row r="6357" spans="1:14" x14ac:dyDescent="0.2">
      <c r="A6357" s="17">
        <v>62702.53</v>
      </c>
      <c r="B6357" s="17"/>
      <c r="C6357" s="17"/>
      <c r="D6357" s="17"/>
      <c r="K6357" s="20">
        <v>49854.98</v>
      </c>
      <c r="L6357" s="20"/>
      <c r="M6357" s="20"/>
      <c r="N6357" s="20"/>
    </row>
    <row r="6358" spans="1:14" x14ac:dyDescent="0.2">
      <c r="A6358" s="17">
        <v>49276.63</v>
      </c>
      <c r="B6358" s="17"/>
      <c r="C6358" s="17"/>
      <c r="D6358" s="17"/>
      <c r="K6358" s="20">
        <v>59595.99</v>
      </c>
      <c r="L6358" s="20"/>
      <c r="M6358" s="20"/>
      <c r="N6358" s="20"/>
    </row>
    <row r="6359" spans="1:14" x14ac:dyDescent="0.2">
      <c r="A6359" s="17">
        <v>70406.399999999994</v>
      </c>
      <c r="B6359" s="17"/>
      <c r="C6359" s="17"/>
      <c r="D6359" s="17"/>
      <c r="K6359" s="20">
        <v>33504.69</v>
      </c>
      <c r="L6359" s="20"/>
      <c r="M6359" s="20"/>
      <c r="N6359" s="20"/>
    </row>
    <row r="6360" spans="1:14" x14ac:dyDescent="0.2">
      <c r="A6360" s="17">
        <v>55739.839999999997</v>
      </c>
      <c r="B6360" s="17"/>
      <c r="C6360" s="17"/>
      <c r="D6360" s="17"/>
      <c r="K6360" s="20">
        <v>30498.94</v>
      </c>
      <c r="L6360" s="20"/>
      <c r="M6360" s="20"/>
      <c r="N6360" s="20"/>
    </row>
    <row r="6361" spans="1:14" x14ac:dyDescent="0.2">
      <c r="A6361" s="17">
        <v>44584.03</v>
      </c>
      <c r="B6361" s="17"/>
      <c r="C6361" s="17"/>
      <c r="D6361" s="17"/>
      <c r="K6361" s="20">
        <v>35379.18</v>
      </c>
      <c r="L6361" s="20"/>
      <c r="M6361" s="20"/>
      <c r="N6361" s="20"/>
    </row>
    <row r="6362" spans="1:14" x14ac:dyDescent="0.2">
      <c r="A6362" s="17">
        <v>46996.68</v>
      </c>
      <c r="B6362" s="17"/>
      <c r="C6362" s="17"/>
      <c r="D6362" s="17"/>
      <c r="K6362" s="20">
        <v>47832.26</v>
      </c>
      <c r="L6362" s="20"/>
      <c r="M6362" s="20"/>
      <c r="N6362" s="20"/>
    </row>
    <row r="6363" spans="1:14" x14ac:dyDescent="0.2">
      <c r="A6363" s="17">
        <v>94632.4</v>
      </c>
      <c r="B6363" s="17"/>
      <c r="C6363" s="17"/>
      <c r="D6363" s="17"/>
      <c r="K6363" s="20">
        <v>36051.040000000001</v>
      </c>
      <c r="L6363" s="20"/>
      <c r="M6363" s="20"/>
      <c r="N6363" s="20"/>
    </row>
    <row r="6364" spans="1:14" x14ac:dyDescent="0.2">
      <c r="A6364" s="17">
        <v>132435.5</v>
      </c>
      <c r="B6364" s="17"/>
      <c r="C6364" s="17"/>
      <c r="D6364" s="17"/>
      <c r="K6364" s="20">
        <v>34281</v>
      </c>
      <c r="L6364" s="20"/>
      <c r="M6364" s="20"/>
      <c r="N6364" s="20"/>
    </row>
    <row r="6365" spans="1:14" x14ac:dyDescent="0.2">
      <c r="A6365" s="17">
        <v>33346.720000000001</v>
      </c>
      <c r="B6365" s="17"/>
      <c r="C6365" s="17"/>
      <c r="D6365" s="17"/>
      <c r="K6365" s="20">
        <v>46413.83</v>
      </c>
      <c r="L6365" s="20"/>
      <c r="M6365" s="20"/>
      <c r="N6365" s="20"/>
    </row>
    <row r="6366" spans="1:14" x14ac:dyDescent="0.2">
      <c r="A6366" s="17">
        <v>27488.959999999999</v>
      </c>
      <c r="B6366" s="17"/>
      <c r="C6366" s="17"/>
      <c r="D6366" s="17"/>
      <c r="K6366" s="20">
        <v>36590.660000000003</v>
      </c>
      <c r="L6366" s="20"/>
      <c r="M6366" s="20"/>
      <c r="N6366" s="20"/>
    </row>
    <row r="6367" spans="1:14" x14ac:dyDescent="0.2">
      <c r="A6367" s="17">
        <v>25921.24</v>
      </c>
      <c r="B6367" s="17"/>
      <c r="C6367" s="17"/>
      <c r="D6367" s="17"/>
      <c r="K6367" s="20">
        <v>27972</v>
      </c>
      <c r="L6367" s="20"/>
      <c r="M6367" s="20"/>
      <c r="N6367" s="20"/>
    </row>
    <row r="6368" spans="1:14" x14ac:dyDescent="0.2">
      <c r="A6368" s="17">
        <v>26611.599999999999</v>
      </c>
      <c r="B6368" s="17"/>
      <c r="C6368" s="17"/>
      <c r="D6368" s="17"/>
      <c r="K6368" s="20">
        <v>45157.82</v>
      </c>
      <c r="L6368" s="20"/>
      <c r="M6368" s="20"/>
      <c r="N6368" s="20"/>
    </row>
    <row r="6369" spans="1:14" x14ac:dyDescent="0.2">
      <c r="A6369" s="17">
        <v>74590.58</v>
      </c>
      <c r="B6369" s="17"/>
      <c r="C6369" s="17"/>
      <c r="D6369" s="17"/>
      <c r="K6369" s="20">
        <v>36276</v>
      </c>
      <c r="L6369" s="20"/>
      <c r="M6369" s="20"/>
      <c r="N6369" s="20"/>
    </row>
    <row r="6370" spans="1:14" x14ac:dyDescent="0.2">
      <c r="A6370" s="17">
        <v>58914.03</v>
      </c>
      <c r="B6370" s="17"/>
      <c r="C6370" s="17"/>
      <c r="D6370" s="17"/>
      <c r="K6370" s="20">
        <v>48445.09</v>
      </c>
      <c r="L6370" s="20"/>
      <c r="M6370" s="20"/>
      <c r="N6370" s="20"/>
    </row>
    <row r="6371" spans="1:14" x14ac:dyDescent="0.2">
      <c r="A6371" s="17">
        <v>73634.84</v>
      </c>
      <c r="B6371" s="17"/>
      <c r="C6371" s="17"/>
      <c r="D6371" s="17"/>
      <c r="K6371" s="20">
        <v>36072.75</v>
      </c>
      <c r="L6371" s="20"/>
      <c r="M6371" s="20"/>
      <c r="N6371" s="20"/>
    </row>
    <row r="6372" spans="1:14" x14ac:dyDescent="0.2">
      <c r="A6372" s="17">
        <v>42203.23</v>
      </c>
      <c r="B6372" s="17"/>
      <c r="C6372" s="17"/>
      <c r="D6372" s="17"/>
      <c r="K6372" s="20">
        <v>56403.21</v>
      </c>
      <c r="L6372" s="20"/>
      <c r="M6372" s="20"/>
      <c r="N6372" s="20"/>
    </row>
    <row r="6373" spans="1:14" x14ac:dyDescent="0.2">
      <c r="A6373" s="17">
        <v>58140.29</v>
      </c>
      <c r="B6373" s="17"/>
      <c r="C6373" s="17"/>
      <c r="D6373" s="17"/>
      <c r="K6373" s="20">
        <v>32490.35</v>
      </c>
      <c r="L6373" s="20"/>
      <c r="M6373" s="20"/>
      <c r="N6373" s="20"/>
    </row>
    <row r="6374" spans="1:14" x14ac:dyDescent="0.2">
      <c r="A6374" s="17">
        <v>55057.89</v>
      </c>
      <c r="B6374" s="17"/>
      <c r="C6374" s="17"/>
      <c r="D6374" s="17"/>
      <c r="K6374" s="20">
        <v>36406.18</v>
      </c>
      <c r="L6374" s="20"/>
      <c r="M6374" s="20"/>
      <c r="N6374" s="20"/>
    </row>
    <row r="6375" spans="1:14" x14ac:dyDescent="0.2">
      <c r="A6375" s="17">
        <v>101206.6</v>
      </c>
      <c r="B6375" s="17"/>
      <c r="C6375" s="17"/>
      <c r="D6375" s="17"/>
      <c r="K6375" s="20">
        <v>39465.870000000003</v>
      </c>
      <c r="L6375" s="20"/>
      <c r="M6375" s="20"/>
      <c r="N6375" s="20"/>
    </row>
    <row r="6376" spans="1:14" x14ac:dyDescent="0.2">
      <c r="A6376" s="17">
        <v>46784.21</v>
      </c>
      <c r="B6376" s="17"/>
      <c r="C6376" s="17"/>
      <c r="D6376" s="17"/>
      <c r="K6376" s="20">
        <v>38013.589999999997</v>
      </c>
      <c r="L6376" s="20"/>
      <c r="M6376" s="20"/>
      <c r="N6376" s="20"/>
    </row>
    <row r="6377" spans="1:14" x14ac:dyDescent="0.2">
      <c r="A6377" s="17">
        <v>60823.88</v>
      </c>
      <c r="B6377" s="17"/>
      <c r="C6377" s="17"/>
      <c r="D6377" s="17"/>
      <c r="K6377" s="20">
        <v>51379.91</v>
      </c>
      <c r="L6377" s="20"/>
      <c r="M6377" s="20"/>
      <c r="N6377" s="20"/>
    </row>
    <row r="6378" spans="1:14" x14ac:dyDescent="0.2">
      <c r="A6378" s="17">
        <v>83073.95</v>
      </c>
      <c r="B6378" s="17"/>
      <c r="C6378" s="17"/>
      <c r="D6378" s="17"/>
      <c r="K6378" s="20">
        <v>32858.97</v>
      </c>
      <c r="L6378" s="20"/>
      <c r="M6378" s="20"/>
      <c r="N6378" s="20"/>
    </row>
    <row r="6379" spans="1:14" x14ac:dyDescent="0.2">
      <c r="A6379" s="17">
        <v>58070.62</v>
      </c>
      <c r="B6379" s="17"/>
      <c r="C6379" s="17"/>
      <c r="D6379" s="17"/>
      <c r="K6379" s="20">
        <v>35448.239999999998</v>
      </c>
      <c r="L6379" s="20"/>
      <c r="M6379" s="20"/>
      <c r="N6379" s="20"/>
    </row>
    <row r="6380" spans="1:14" x14ac:dyDescent="0.2">
      <c r="A6380" s="17">
        <v>21505.56</v>
      </c>
      <c r="B6380" s="17"/>
      <c r="C6380" s="17"/>
      <c r="D6380" s="17"/>
      <c r="K6380" s="20">
        <v>34554.019999999997</v>
      </c>
      <c r="L6380" s="20"/>
      <c r="M6380" s="20"/>
      <c r="N6380" s="20"/>
    </row>
    <row r="6381" spans="1:14" x14ac:dyDescent="0.2">
      <c r="A6381" s="17">
        <v>30021.439999999999</v>
      </c>
      <c r="B6381" s="17"/>
      <c r="C6381" s="17"/>
      <c r="D6381" s="17"/>
      <c r="K6381" s="20">
        <v>36714.839999999997</v>
      </c>
      <c r="L6381" s="20"/>
      <c r="M6381" s="20"/>
      <c r="N6381" s="20"/>
    </row>
    <row r="6382" spans="1:14" x14ac:dyDescent="0.2">
      <c r="A6382" s="17">
        <v>85281.82</v>
      </c>
      <c r="B6382" s="17"/>
      <c r="C6382" s="17"/>
      <c r="D6382" s="17"/>
      <c r="K6382" s="20">
        <v>41767.410000000003</v>
      </c>
      <c r="L6382" s="20"/>
      <c r="M6382" s="20"/>
      <c r="N6382" s="20"/>
    </row>
    <row r="6383" spans="1:14" x14ac:dyDescent="0.2">
      <c r="A6383" s="17">
        <v>26621.14</v>
      </c>
      <c r="B6383" s="17"/>
      <c r="C6383" s="17"/>
      <c r="D6383" s="17"/>
      <c r="K6383" s="20">
        <v>39414.75</v>
      </c>
      <c r="L6383" s="20"/>
      <c r="M6383" s="20"/>
      <c r="N6383" s="20"/>
    </row>
    <row r="6384" spans="1:14" x14ac:dyDescent="0.2">
      <c r="A6384" s="17">
        <v>47134.75</v>
      </c>
      <c r="B6384" s="17"/>
      <c r="C6384" s="17"/>
      <c r="D6384" s="17"/>
      <c r="K6384" s="20">
        <v>39841.93</v>
      </c>
      <c r="L6384" s="20"/>
      <c r="M6384" s="20"/>
      <c r="N6384" s="20"/>
    </row>
    <row r="6385" spans="1:14" x14ac:dyDescent="0.2">
      <c r="A6385" s="17">
        <v>62380.19</v>
      </c>
      <c r="B6385" s="17"/>
      <c r="C6385" s="17"/>
      <c r="D6385" s="17"/>
      <c r="K6385" s="20">
        <v>33106.68</v>
      </c>
      <c r="L6385" s="20"/>
      <c r="M6385" s="20"/>
      <c r="N6385" s="20"/>
    </row>
    <row r="6386" spans="1:14" x14ac:dyDescent="0.2">
      <c r="A6386" s="17">
        <v>36007</v>
      </c>
      <c r="B6386" s="17"/>
      <c r="C6386" s="17"/>
      <c r="D6386" s="17"/>
      <c r="K6386" s="20">
        <v>45939.45</v>
      </c>
      <c r="L6386" s="20"/>
      <c r="M6386" s="20"/>
      <c r="N6386" s="20"/>
    </row>
    <row r="6387" spans="1:14" x14ac:dyDescent="0.2">
      <c r="A6387" s="17">
        <v>30463.599999999999</v>
      </c>
      <c r="B6387" s="17"/>
      <c r="C6387" s="17"/>
      <c r="D6387" s="17"/>
      <c r="K6387" s="20">
        <v>36586.17</v>
      </c>
      <c r="L6387" s="20"/>
      <c r="M6387" s="20"/>
      <c r="N6387" s="20"/>
    </row>
    <row r="6388" spans="1:14" x14ac:dyDescent="0.2">
      <c r="A6388" s="17">
        <v>90598.16</v>
      </c>
      <c r="B6388" s="17"/>
      <c r="C6388" s="17"/>
      <c r="D6388" s="17"/>
      <c r="K6388" s="20">
        <v>34001.480000000003</v>
      </c>
      <c r="L6388" s="20"/>
      <c r="M6388" s="20"/>
      <c r="N6388" s="20"/>
    </row>
    <row r="6389" spans="1:14" x14ac:dyDescent="0.2">
      <c r="A6389" s="17">
        <v>39024.76</v>
      </c>
      <c r="B6389" s="17"/>
      <c r="C6389" s="17"/>
      <c r="D6389" s="17"/>
      <c r="K6389" s="20">
        <v>23633.24</v>
      </c>
      <c r="L6389" s="20"/>
      <c r="M6389" s="20"/>
      <c r="N6389" s="20"/>
    </row>
    <row r="6390" spans="1:14" x14ac:dyDescent="0.2">
      <c r="A6390" s="17">
        <v>36706.43</v>
      </c>
      <c r="B6390" s="17"/>
      <c r="C6390" s="17"/>
      <c r="D6390" s="17"/>
      <c r="K6390" s="20">
        <v>35588.720000000001</v>
      </c>
      <c r="L6390" s="20"/>
      <c r="M6390" s="20"/>
      <c r="N6390" s="20"/>
    </row>
    <row r="6391" spans="1:14" x14ac:dyDescent="0.2">
      <c r="A6391" s="17">
        <v>35419.129999999997</v>
      </c>
      <c r="B6391" s="17"/>
      <c r="C6391" s="17"/>
      <c r="D6391" s="17"/>
      <c r="K6391" s="20">
        <v>36000.660000000003</v>
      </c>
      <c r="L6391" s="20"/>
      <c r="M6391" s="20"/>
      <c r="N6391" s="20"/>
    </row>
    <row r="6392" spans="1:14" x14ac:dyDescent="0.2">
      <c r="A6392" s="17">
        <v>57397.35</v>
      </c>
      <c r="B6392" s="17"/>
      <c r="C6392" s="17"/>
      <c r="D6392" s="17"/>
      <c r="K6392" s="20">
        <v>28464.09</v>
      </c>
      <c r="L6392" s="20"/>
      <c r="M6392" s="20"/>
      <c r="N6392" s="20"/>
    </row>
    <row r="6393" spans="1:14" x14ac:dyDescent="0.2">
      <c r="A6393" s="17">
        <v>32218</v>
      </c>
      <c r="B6393" s="17"/>
      <c r="C6393" s="17"/>
      <c r="D6393" s="17"/>
      <c r="K6393" s="20">
        <v>30787.360000000001</v>
      </c>
      <c r="L6393" s="20"/>
      <c r="M6393" s="20"/>
      <c r="N6393" s="20"/>
    </row>
    <row r="6394" spans="1:14" x14ac:dyDescent="0.2">
      <c r="A6394" s="17">
        <v>38224.03</v>
      </c>
      <c r="B6394" s="17"/>
      <c r="C6394" s="17"/>
      <c r="D6394" s="17"/>
      <c r="K6394" s="20">
        <v>30637.37</v>
      </c>
      <c r="L6394" s="20"/>
      <c r="M6394" s="20"/>
      <c r="N6394" s="20"/>
    </row>
    <row r="6395" spans="1:14" x14ac:dyDescent="0.2">
      <c r="A6395" s="17">
        <v>69606.559999999998</v>
      </c>
      <c r="B6395" s="17"/>
      <c r="C6395" s="17"/>
      <c r="D6395" s="17"/>
      <c r="K6395" s="20">
        <v>39120.25</v>
      </c>
      <c r="L6395" s="20"/>
      <c r="M6395" s="20"/>
      <c r="N6395" s="20"/>
    </row>
    <row r="6396" spans="1:14" x14ac:dyDescent="0.2">
      <c r="A6396" s="17">
        <v>72185.17</v>
      </c>
      <c r="B6396" s="17"/>
      <c r="C6396" s="17"/>
      <c r="D6396" s="17"/>
      <c r="K6396" s="20">
        <v>35615</v>
      </c>
      <c r="L6396" s="20"/>
      <c r="M6396" s="20"/>
      <c r="N6396" s="20"/>
    </row>
    <row r="6397" spans="1:14" x14ac:dyDescent="0.2">
      <c r="A6397" s="17">
        <v>80831.320000000007</v>
      </c>
      <c r="B6397" s="17"/>
      <c r="C6397" s="17"/>
      <c r="D6397" s="17"/>
      <c r="K6397" s="20">
        <v>51154.720000000001</v>
      </c>
      <c r="L6397" s="20"/>
      <c r="M6397" s="20"/>
      <c r="N6397" s="20"/>
    </row>
    <row r="6398" spans="1:14" x14ac:dyDescent="0.2">
      <c r="A6398" s="17">
        <v>29335.07</v>
      </c>
      <c r="B6398" s="17"/>
      <c r="C6398" s="17"/>
      <c r="D6398" s="17"/>
      <c r="K6398" s="20">
        <v>38254.36</v>
      </c>
      <c r="L6398" s="20"/>
      <c r="M6398" s="20"/>
      <c r="N6398" s="20"/>
    </row>
    <row r="6399" spans="1:14" x14ac:dyDescent="0.2">
      <c r="A6399" s="17">
        <v>42576.83</v>
      </c>
      <c r="B6399" s="17"/>
      <c r="C6399" s="17"/>
      <c r="D6399" s="17"/>
      <c r="K6399" s="20">
        <v>35808.51</v>
      </c>
      <c r="L6399" s="20"/>
      <c r="M6399" s="20"/>
      <c r="N6399" s="20"/>
    </row>
    <row r="6400" spans="1:14" x14ac:dyDescent="0.2">
      <c r="A6400" s="17">
        <v>55256.02</v>
      </c>
      <c r="B6400" s="17"/>
      <c r="C6400" s="17"/>
      <c r="D6400" s="17"/>
      <c r="K6400" s="20">
        <v>35600.46</v>
      </c>
      <c r="L6400" s="20"/>
      <c r="M6400" s="20"/>
      <c r="N6400" s="20"/>
    </row>
    <row r="6401" spans="1:14" x14ac:dyDescent="0.2">
      <c r="A6401" s="17">
        <v>57108.65</v>
      </c>
      <c r="B6401" s="17"/>
      <c r="C6401" s="17"/>
      <c r="D6401" s="17"/>
      <c r="K6401" s="20">
        <v>40742.910000000003</v>
      </c>
      <c r="L6401" s="20"/>
      <c r="M6401" s="20"/>
      <c r="N6401" s="20"/>
    </row>
    <row r="6402" spans="1:14" x14ac:dyDescent="0.2">
      <c r="A6402" s="17">
        <v>54307.18</v>
      </c>
      <c r="B6402" s="17"/>
      <c r="C6402" s="17"/>
      <c r="D6402" s="17"/>
      <c r="K6402" s="20">
        <v>34117.730000000003</v>
      </c>
      <c r="L6402" s="20"/>
      <c r="M6402" s="20"/>
      <c r="N6402" s="20"/>
    </row>
    <row r="6403" spans="1:14" x14ac:dyDescent="0.2">
      <c r="A6403" s="17">
        <v>74753.39</v>
      </c>
      <c r="B6403" s="17"/>
      <c r="C6403" s="17"/>
      <c r="D6403" s="17"/>
      <c r="K6403" s="20">
        <v>32838.26</v>
      </c>
      <c r="L6403" s="20"/>
      <c r="M6403" s="20"/>
      <c r="N6403" s="20"/>
    </row>
    <row r="6404" spans="1:14" x14ac:dyDescent="0.2">
      <c r="A6404" s="17">
        <v>29986.86</v>
      </c>
      <c r="B6404" s="17"/>
      <c r="C6404" s="17"/>
      <c r="D6404" s="17"/>
      <c r="K6404" s="20">
        <v>40022.67</v>
      </c>
      <c r="L6404" s="20"/>
      <c r="M6404" s="20"/>
      <c r="N6404" s="20"/>
    </row>
    <row r="6405" spans="1:14" x14ac:dyDescent="0.2">
      <c r="A6405" s="17">
        <v>26593.63</v>
      </c>
      <c r="B6405" s="17"/>
      <c r="C6405" s="17"/>
      <c r="D6405" s="17"/>
      <c r="K6405" s="20">
        <v>49774.59</v>
      </c>
      <c r="L6405" s="20"/>
      <c r="M6405" s="20"/>
      <c r="N6405" s="20"/>
    </row>
    <row r="6406" spans="1:14" x14ac:dyDescent="0.2">
      <c r="A6406" s="17">
        <v>50273.98</v>
      </c>
      <c r="B6406" s="17"/>
      <c r="C6406" s="17"/>
      <c r="D6406" s="17"/>
      <c r="K6406" s="20">
        <v>30984.85</v>
      </c>
      <c r="L6406" s="20"/>
      <c r="M6406" s="20"/>
      <c r="N6406" s="20"/>
    </row>
    <row r="6407" spans="1:14" x14ac:dyDescent="0.2">
      <c r="A6407" s="17">
        <v>75700.44</v>
      </c>
      <c r="B6407" s="17"/>
      <c r="C6407" s="17"/>
      <c r="D6407" s="17"/>
      <c r="K6407" s="20">
        <v>34838.75</v>
      </c>
      <c r="L6407" s="20"/>
      <c r="M6407" s="20"/>
      <c r="N6407" s="20"/>
    </row>
    <row r="6408" spans="1:14" x14ac:dyDescent="0.2">
      <c r="A6408" s="17">
        <v>83926.05</v>
      </c>
      <c r="B6408" s="17"/>
      <c r="C6408" s="17"/>
      <c r="D6408" s="17"/>
      <c r="K6408" s="20">
        <v>37885.42</v>
      </c>
      <c r="L6408" s="20"/>
      <c r="M6408" s="20"/>
      <c r="N6408" s="20"/>
    </row>
    <row r="6409" spans="1:14" x14ac:dyDescent="0.2">
      <c r="A6409" s="17">
        <v>82479.08</v>
      </c>
      <c r="B6409" s="17"/>
      <c r="C6409" s="17"/>
      <c r="D6409" s="17"/>
      <c r="K6409" s="20">
        <v>44416.639999999999</v>
      </c>
      <c r="L6409" s="20"/>
      <c r="M6409" s="20"/>
      <c r="N6409" s="20"/>
    </row>
    <row r="6410" spans="1:14" x14ac:dyDescent="0.2">
      <c r="A6410" s="17">
        <v>62639.9</v>
      </c>
      <c r="B6410" s="17"/>
      <c r="C6410" s="17"/>
      <c r="D6410" s="17"/>
      <c r="K6410" s="20">
        <v>36854.44</v>
      </c>
      <c r="L6410" s="20"/>
      <c r="M6410" s="20"/>
      <c r="N6410" s="20"/>
    </row>
    <row r="6411" spans="1:14" x14ac:dyDescent="0.2">
      <c r="A6411" s="17">
        <v>104526.3</v>
      </c>
      <c r="B6411" s="17"/>
      <c r="C6411" s="17"/>
      <c r="D6411" s="17"/>
      <c r="K6411" s="20">
        <v>31896.83</v>
      </c>
      <c r="L6411" s="20"/>
      <c r="M6411" s="20"/>
      <c r="N6411" s="20"/>
    </row>
    <row r="6412" spans="1:14" x14ac:dyDescent="0.2">
      <c r="A6412" s="17">
        <v>63340.4</v>
      </c>
      <c r="B6412" s="17"/>
      <c r="C6412" s="17"/>
      <c r="D6412" s="17"/>
      <c r="K6412" s="20">
        <v>38971.24</v>
      </c>
      <c r="L6412" s="20"/>
      <c r="M6412" s="20"/>
      <c r="N6412" s="20"/>
    </row>
    <row r="6413" spans="1:14" x14ac:dyDescent="0.2">
      <c r="A6413" s="17">
        <v>27576.880000000001</v>
      </c>
      <c r="B6413" s="17"/>
      <c r="C6413" s="17"/>
      <c r="D6413" s="17"/>
      <c r="K6413" s="20">
        <v>30401.79</v>
      </c>
      <c r="L6413" s="20"/>
      <c r="M6413" s="20"/>
      <c r="N6413" s="20"/>
    </row>
    <row r="6414" spans="1:14" x14ac:dyDescent="0.2">
      <c r="A6414" s="17">
        <v>76538.89</v>
      </c>
      <c r="B6414" s="17"/>
      <c r="C6414" s="17"/>
      <c r="D6414" s="17"/>
      <c r="K6414" s="20">
        <v>47297.66</v>
      </c>
      <c r="L6414" s="20"/>
      <c r="M6414" s="20"/>
      <c r="N6414" s="20"/>
    </row>
    <row r="6415" spans="1:14" x14ac:dyDescent="0.2">
      <c r="A6415" s="17">
        <v>23995.43</v>
      </c>
      <c r="B6415" s="17"/>
      <c r="C6415" s="17"/>
      <c r="D6415" s="17"/>
      <c r="K6415" s="20">
        <v>87419.39</v>
      </c>
      <c r="L6415" s="20"/>
      <c r="M6415" s="20"/>
      <c r="N6415" s="20"/>
    </row>
    <row r="6416" spans="1:14" x14ac:dyDescent="0.2">
      <c r="A6416" s="17">
        <v>63091.93</v>
      </c>
      <c r="B6416" s="17"/>
      <c r="C6416" s="17"/>
      <c r="D6416" s="17"/>
      <c r="K6416" s="20">
        <v>37655.300000000003</v>
      </c>
      <c r="L6416" s="20"/>
      <c r="M6416" s="20"/>
      <c r="N6416" s="20"/>
    </row>
    <row r="6417" spans="1:14" x14ac:dyDescent="0.2">
      <c r="A6417" s="17">
        <v>63564.45</v>
      </c>
      <c r="B6417" s="17"/>
      <c r="C6417" s="17"/>
      <c r="D6417" s="17"/>
      <c r="K6417" s="20">
        <v>28147.11</v>
      </c>
      <c r="L6417" s="20"/>
      <c r="M6417" s="20"/>
      <c r="N6417" s="20"/>
    </row>
    <row r="6418" spans="1:14" x14ac:dyDescent="0.2">
      <c r="A6418" s="17">
        <v>57839.09</v>
      </c>
      <c r="B6418" s="17"/>
      <c r="C6418" s="17"/>
      <c r="D6418" s="17"/>
      <c r="K6418" s="20">
        <v>37884.75</v>
      </c>
      <c r="L6418" s="20"/>
      <c r="M6418" s="20"/>
      <c r="N6418" s="20"/>
    </row>
    <row r="6419" spans="1:14" x14ac:dyDescent="0.2">
      <c r="A6419" s="17">
        <v>61707.24</v>
      </c>
      <c r="B6419" s="17"/>
      <c r="C6419" s="17"/>
      <c r="D6419" s="17"/>
      <c r="K6419" s="20">
        <v>29757.87</v>
      </c>
      <c r="L6419" s="20"/>
      <c r="M6419" s="20"/>
      <c r="N6419" s="20"/>
    </row>
    <row r="6420" spans="1:14" x14ac:dyDescent="0.2">
      <c r="A6420" s="17">
        <v>36667.69</v>
      </c>
      <c r="B6420" s="17"/>
      <c r="C6420" s="17"/>
      <c r="D6420" s="17"/>
      <c r="K6420" s="20">
        <v>42526.25</v>
      </c>
      <c r="L6420" s="20"/>
      <c r="M6420" s="20"/>
      <c r="N6420" s="20"/>
    </row>
    <row r="6421" spans="1:14" x14ac:dyDescent="0.2">
      <c r="A6421" s="17">
        <v>29248.89</v>
      </c>
      <c r="B6421" s="17"/>
      <c r="C6421" s="17"/>
      <c r="D6421" s="17"/>
      <c r="K6421" s="20">
        <v>32210.799999999999</v>
      </c>
      <c r="L6421" s="20"/>
      <c r="M6421" s="20"/>
      <c r="N6421" s="20"/>
    </row>
    <row r="6422" spans="1:14" x14ac:dyDescent="0.2">
      <c r="A6422" s="17">
        <v>45104.7</v>
      </c>
      <c r="B6422" s="17"/>
      <c r="C6422" s="17"/>
      <c r="D6422" s="17"/>
      <c r="K6422" s="20">
        <v>38410.58</v>
      </c>
      <c r="L6422" s="20"/>
      <c r="M6422" s="20"/>
      <c r="N6422" s="20"/>
    </row>
    <row r="6423" spans="1:14" x14ac:dyDescent="0.2">
      <c r="A6423" s="17">
        <v>45702.84</v>
      </c>
      <c r="B6423" s="17"/>
      <c r="C6423" s="17"/>
      <c r="D6423" s="17"/>
      <c r="K6423" s="20">
        <v>32495</v>
      </c>
      <c r="L6423" s="20"/>
      <c r="M6423" s="20"/>
      <c r="N6423" s="20"/>
    </row>
    <row r="6424" spans="1:14" x14ac:dyDescent="0.2">
      <c r="A6424" s="17">
        <v>32186.18</v>
      </c>
      <c r="B6424" s="17"/>
      <c r="C6424" s="17"/>
      <c r="D6424" s="17"/>
      <c r="K6424" s="20">
        <v>42615.79</v>
      </c>
      <c r="L6424" s="20"/>
      <c r="M6424" s="20"/>
      <c r="N6424" s="20"/>
    </row>
    <row r="6425" spans="1:14" x14ac:dyDescent="0.2">
      <c r="A6425" s="17">
        <v>80600.63</v>
      </c>
      <c r="B6425" s="17"/>
      <c r="C6425" s="17"/>
      <c r="D6425" s="17"/>
      <c r="K6425" s="20">
        <v>30267.759999999998</v>
      </c>
      <c r="L6425" s="20"/>
      <c r="M6425" s="20"/>
      <c r="N6425" s="20"/>
    </row>
    <row r="6426" spans="1:14" x14ac:dyDescent="0.2">
      <c r="A6426" s="17">
        <v>52936.31</v>
      </c>
      <c r="B6426" s="17"/>
      <c r="C6426" s="17"/>
      <c r="D6426" s="17"/>
      <c r="K6426" s="20">
        <v>20779.849999999999</v>
      </c>
      <c r="L6426" s="20"/>
      <c r="M6426" s="20"/>
      <c r="N6426" s="20"/>
    </row>
    <row r="6427" spans="1:14" x14ac:dyDescent="0.2">
      <c r="A6427" s="17">
        <v>26303.31</v>
      </c>
      <c r="B6427" s="17"/>
      <c r="C6427" s="17"/>
      <c r="D6427" s="17"/>
      <c r="K6427" s="20">
        <v>51638.879999999997</v>
      </c>
      <c r="L6427" s="20"/>
      <c r="M6427" s="20"/>
      <c r="N6427" s="20"/>
    </row>
    <row r="6428" spans="1:14" x14ac:dyDescent="0.2">
      <c r="A6428" s="17">
        <v>42847.33</v>
      </c>
      <c r="B6428" s="17"/>
      <c r="C6428" s="17"/>
      <c r="D6428" s="17"/>
      <c r="K6428" s="20">
        <v>41806</v>
      </c>
      <c r="L6428" s="20"/>
      <c r="M6428" s="20"/>
      <c r="N6428" s="20"/>
    </row>
    <row r="6429" spans="1:14" x14ac:dyDescent="0.2">
      <c r="A6429" s="17">
        <v>68044.58</v>
      </c>
      <c r="B6429" s="17"/>
      <c r="C6429" s="17"/>
      <c r="D6429" s="17"/>
      <c r="K6429" s="20">
        <v>37290.99</v>
      </c>
      <c r="L6429" s="20"/>
      <c r="M6429" s="20"/>
      <c r="N6429" s="20"/>
    </row>
    <row r="6430" spans="1:14" x14ac:dyDescent="0.2">
      <c r="A6430" s="17">
        <v>57814.89</v>
      </c>
      <c r="B6430" s="17"/>
      <c r="C6430" s="17"/>
      <c r="D6430" s="17"/>
      <c r="K6430" s="20">
        <v>39977.699999999997</v>
      </c>
      <c r="L6430" s="20"/>
      <c r="M6430" s="20"/>
      <c r="N6430" s="20"/>
    </row>
    <row r="6431" spans="1:14" x14ac:dyDescent="0.2">
      <c r="A6431" s="17">
        <v>60928.71</v>
      </c>
      <c r="B6431" s="17"/>
      <c r="C6431" s="17"/>
      <c r="D6431" s="17"/>
      <c r="K6431" s="20">
        <v>42551.91</v>
      </c>
      <c r="L6431" s="20"/>
      <c r="M6431" s="20"/>
      <c r="N6431" s="20"/>
    </row>
    <row r="6432" spans="1:14" x14ac:dyDescent="0.2">
      <c r="A6432" s="17">
        <v>29276.15</v>
      </c>
      <c r="B6432" s="17"/>
      <c r="C6432" s="17"/>
      <c r="D6432" s="17"/>
      <c r="K6432" s="20">
        <v>32525.94</v>
      </c>
      <c r="L6432" s="20"/>
      <c r="M6432" s="20"/>
      <c r="N6432" s="20"/>
    </row>
    <row r="6433" spans="1:14" x14ac:dyDescent="0.2">
      <c r="A6433" s="17">
        <v>55824.53</v>
      </c>
      <c r="B6433" s="17"/>
      <c r="C6433" s="17"/>
      <c r="D6433" s="17"/>
      <c r="K6433" s="20">
        <v>39301.410000000003</v>
      </c>
      <c r="L6433" s="20"/>
      <c r="M6433" s="20"/>
      <c r="N6433" s="20"/>
    </row>
    <row r="6434" spans="1:14" x14ac:dyDescent="0.2">
      <c r="A6434" s="17">
        <v>62209.51</v>
      </c>
      <c r="B6434" s="17"/>
      <c r="C6434" s="17"/>
      <c r="D6434" s="17"/>
      <c r="K6434" s="20">
        <v>29153.200000000001</v>
      </c>
      <c r="L6434" s="20"/>
      <c r="M6434" s="20"/>
      <c r="N6434" s="20"/>
    </row>
    <row r="6435" spans="1:14" x14ac:dyDescent="0.2">
      <c r="A6435" s="17">
        <v>42906.12</v>
      </c>
      <c r="B6435" s="17"/>
      <c r="C6435" s="17"/>
      <c r="D6435" s="17"/>
      <c r="K6435" s="20">
        <v>24500.83</v>
      </c>
      <c r="L6435" s="20"/>
      <c r="M6435" s="20"/>
      <c r="N6435" s="20"/>
    </row>
    <row r="6436" spans="1:14" x14ac:dyDescent="0.2">
      <c r="A6436" s="17">
        <v>24509.37</v>
      </c>
      <c r="B6436" s="17"/>
      <c r="C6436" s="17"/>
      <c r="D6436" s="17"/>
      <c r="K6436" s="20">
        <v>48253.67</v>
      </c>
      <c r="L6436" s="20"/>
      <c r="M6436" s="20"/>
      <c r="N6436" s="20"/>
    </row>
    <row r="6437" spans="1:14" x14ac:dyDescent="0.2">
      <c r="A6437" s="17">
        <v>103140.8</v>
      </c>
      <c r="B6437" s="17"/>
      <c r="C6437" s="17"/>
      <c r="D6437" s="17"/>
      <c r="K6437" s="20">
        <v>43966</v>
      </c>
      <c r="L6437" s="20"/>
      <c r="M6437" s="20"/>
      <c r="N6437" s="20"/>
    </row>
    <row r="6438" spans="1:14" x14ac:dyDescent="0.2">
      <c r="A6438" s="17">
        <v>12751.09</v>
      </c>
      <c r="B6438" s="17"/>
      <c r="C6438" s="17"/>
      <c r="D6438" s="17"/>
      <c r="K6438" s="20"/>
      <c r="L6438" s="20"/>
      <c r="M6438" s="20"/>
      <c r="N6438" s="20"/>
    </row>
    <row r="6439" spans="1:14" x14ac:dyDescent="0.2">
      <c r="A6439" s="17">
        <v>37846</v>
      </c>
      <c r="B6439" s="17"/>
      <c r="C6439" s="17"/>
      <c r="D6439" s="17"/>
      <c r="K6439" s="20">
        <v>34191.03</v>
      </c>
      <c r="L6439" s="20"/>
      <c r="M6439" s="20"/>
      <c r="N6439" s="20"/>
    </row>
    <row r="6440" spans="1:14" x14ac:dyDescent="0.2">
      <c r="A6440" s="17">
        <v>56899.57</v>
      </c>
      <c r="B6440" s="17"/>
      <c r="C6440" s="17"/>
      <c r="D6440" s="17"/>
      <c r="K6440" s="20">
        <v>32536.41</v>
      </c>
      <c r="L6440" s="20"/>
      <c r="M6440" s="20"/>
      <c r="N6440" s="20"/>
    </row>
    <row r="6441" spans="1:14" x14ac:dyDescent="0.2">
      <c r="A6441" s="17">
        <v>22776.03</v>
      </c>
      <c r="B6441" s="17"/>
      <c r="C6441" s="17"/>
      <c r="D6441" s="17"/>
      <c r="K6441" s="20">
        <v>31229.35</v>
      </c>
      <c r="L6441" s="20"/>
      <c r="M6441" s="20"/>
      <c r="N6441" s="20"/>
    </row>
    <row r="6442" spans="1:14" x14ac:dyDescent="0.2">
      <c r="A6442" s="17">
        <v>76240.67</v>
      </c>
      <c r="B6442" s="17"/>
      <c r="C6442" s="17"/>
      <c r="D6442" s="17"/>
      <c r="K6442" s="20">
        <v>31155.32</v>
      </c>
      <c r="L6442" s="20"/>
      <c r="M6442" s="20"/>
      <c r="N6442" s="20"/>
    </row>
    <row r="6443" spans="1:14" x14ac:dyDescent="0.2">
      <c r="A6443" s="17">
        <v>78661.75</v>
      </c>
      <c r="B6443" s="17"/>
      <c r="C6443" s="17"/>
      <c r="D6443" s="17"/>
      <c r="K6443" s="20">
        <v>47482.75</v>
      </c>
      <c r="L6443" s="20"/>
      <c r="M6443" s="20"/>
      <c r="N6443" s="20"/>
    </row>
    <row r="6444" spans="1:14" x14ac:dyDescent="0.2">
      <c r="A6444" s="17">
        <v>62056.21</v>
      </c>
      <c r="B6444" s="17"/>
      <c r="C6444" s="17"/>
      <c r="D6444" s="17"/>
      <c r="K6444" s="20">
        <v>29797.279999999999</v>
      </c>
      <c r="L6444" s="20"/>
      <c r="M6444" s="20"/>
      <c r="N6444" s="20"/>
    </row>
    <row r="6445" spans="1:14" x14ac:dyDescent="0.2">
      <c r="A6445" s="17">
        <v>74007.839999999997</v>
      </c>
      <c r="B6445" s="17"/>
      <c r="C6445" s="17"/>
      <c r="D6445" s="17"/>
      <c r="K6445" s="20">
        <v>40044.35</v>
      </c>
      <c r="L6445" s="20"/>
      <c r="M6445" s="20"/>
      <c r="N6445" s="20"/>
    </row>
    <row r="6446" spans="1:14" x14ac:dyDescent="0.2">
      <c r="A6446" s="17">
        <v>94404.77</v>
      </c>
      <c r="B6446" s="17"/>
      <c r="C6446" s="17"/>
      <c r="D6446" s="17"/>
      <c r="K6446" s="20">
        <v>54689.89</v>
      </c>
      <c r="L6446" s="20"/>
      <c r="M6446" s="20"/>
      <c r="N6446" s="20"/>
    </row>
    <row r="6447" spans="1:14" x14ac:dyDescent="0.2">
      <c r="A6447" s="17">
        <v>23781.759999999998</v>
      </c>
      <c r="B6447" s="17"/>
      <c r="C6447" s="17"/>
      <c r="D6447" s="17"/>
      <c r="K6447" s="20">
        <v>44082.34</v>
      </c>
      <c r="L6447" s="20"/>
      <c r="M6447" s="20"/>
      <c r="N6447" s="20"/>
    </row>
    <row r="6448" spans="1:14" x14ac:dyDescent="0.2">
      <c r="A6448" s="17">
        <v>66944.28</v>
      </c>
      <c r="B6448" s="17"/>
      <c r="C6448" s="17"/>
      <c r="D6448" s="17"/>
      <c r="K6448" s="20">
        <v>30725.34</v>
      </c>
      <c r="L6448" s="20"/>
      <c r="M6448" s="20"/>
      <c r="N6448" s="20"/>
    </row>
    <row r="6449" spans="1:14" x14ac:dyDescent="0.2">
      <c r="A6449" s="17">
        <v>116991.7</v>
      </c>
      <c r="B6449" s="17"/>
      <c r="C6449" s="17"/>
      <c r="D6449" s="17"/>
      <c r="K6449" s="20">
        <v>40984.370000000003</v>
      </c>
      <c r="L6449" s="20"/>
      <c r="M6449" s="20"/>
      <c r="N6449" s="20"/>
    </row>
    <row r="6450" spans="1:14" x14ac:dyDescent="0.2">
      <c r="A6450" s="17">
        <v>59352.99</v>
      </c>
      <c r="B6450" s="17"/>
      <c r="C6450" s="17"/>
      <c r="D6450" s="17"/>
      <c r="K6450" s="20">
        <v>28556.11</v>
      </c>
      <c r="L6450" s="20"/>
      <c r="M6450" s="20"/>
      <c r="N6450" s="20"/>
    </row>
    <row r="6451" spans="1:14" x14ac:dyDescent="0.2">
      <c r="A6451" s="17">
        <v>77728.759999999995</v>
      </c>
      <c r="B6451" s="17"/>
      <c r="C6451" s="17"/>
      <c r="D6451" s="17"/>
      <c r="K6451" s="20">
        <v>38400.89</v>
      </c>
      <c r="L6451" s="20"/>
      <c r="M6451" s="20"/>
      <c r="N6451" s="20"/>
    </row>
    <row r="6452" spans="1:14" x14ac:dyDescent="0.2">
      <c r="A6452" s="17">
        <v>31595.91</v>
      </c>
      <c r="B6452" s="17"/>
      <c r="C6452" s="17"/>
      <c r="D6452" s="17"/>
      <c r="K6452" s="20">
        <v>32119.03</v>
      </c>
      <c r="L6452" s="20"/>
      <c r="M6452" s="20"/>
      <c r="N6452" s="20"/>
    </row>
    <row r="6453" spans="1:14" x14ac:dyDescent="0.2">
      <c r="A6453" s="17">
        <v>52116.56</v>
      </c>
      <c r="B6453" s="17"/>
      <c r="C6453" s="17"/>
      <c r="D6453" s="17"/>
      <c r="K6453" s="20">
        <v>41640.1</v>
      </c>
      <c r="L6453" s="20"/>
      <c r="M6453" s="20"/>
      <c r="N6453" s="20"/>
    </row>
    <row r="6454" spans="1:14" x14ac:dyDescent="0.2">
      <c r="A6454" s="17">
        <v>25673.919999999998</v>
      </c>
      <c r="B6454" s="17"/>
      <c r="C6454" s="17"/>
      <c r="D6454" s="17"/>
      <c r="K6454" s="20">
        <v>33866.71</v>
      </c>
      <c r="L6454" s="20"/>
      <c r="M6454" s="20"/>
      <c r="N6454" s="20"/>
    </row>
    <row r="6455" spans="1:14" x14ac:dyDescent="0.2">
      <c r="A6455" s="17">
        <v>87259.43</v>
      </c>
      <c r="B6455" s="17"/>
      <c r="C6455" s="17"/>
      <c r="D6455" s="17"/>
      <c r="K6455" s="20">
        <v>56966.47</v>
      </c>
      <c r="L6455" s="20"/>
      <c r="M6455" s="20"/>
      <c r="N6455" s="20"/>
    </row>
    <row r="6456" spans="1:14" x14ac:dyDescent="0.2">
      <c r="A6456" s="17">
        <v>22014.49</v>
      </c>
      <c r="B6456" s="17"/>
      <c r="C6456" s="17"/>
      <c r="D6456" s="17"/>
      <c r="K6456" s="20">
        <v>28116.39</v>
      </c>
      <c r="L6456" s="20"/>
      <c r="M6456" s="20"/>
      <c r="N6456" s="20"/>
    </row>
    <row r="6457" spans="1:14" x14ac:dyDescent="0.2">
      <c r="A6457" s="17">
        <v>25191.68</v>
      </c>
      <c r="B6457" s="17"/>
      <c r="C6457" s="17"/>
      <c r="D6457" s="17"/>
      <c r="K6457" s="20">
        <v>21767.05</v>
      </c>
      <c r="L6457" s="20"/>
      <c r="M6457" s="20"/>
      <c r="N6457" s="20"/>
    </row>
    <row r="6458" spans="1:14" x14ac:dyDescent="0.2">
      <c r="A6458" s="17">
        <v>52942.89</v>
      </c>
      <c r="B6458" s="17"/>
      <c r="C6458" s="17"/>
      <c r="D6458" s="17"/>
      <c r="K6458" s="20">
        <v>37603.800000000003</v>
      </c>
      <c r="L6458" s="20"/>
      <c r="M6458" s="20"/>
      <c r="N6458" s="20"/>
    </row>
    <row r="6459" spans="1:14" x14ac:dyDescent="0.2">
      <c r="A6459" s="17">
        <v>27429.33</v>
      </c>
      <c r="B6459" s="17"/>
      <c r="C6459" s="17"/>
      <c r="D6459" s="17"/>
      <c r="K6459" s="20">
        <v>41544.1</v>
      </c>
      <c r="L6459" s="20"/>
      <c r="M6459" s="20"/>
      <c r="N6459" s="20"/>
    </row>
    <row r="6460" spans="1:14" x14ac:dyDescent="0.2">
      <c r="A6460" s="17">
        <v>68361.649999999994</v>
      </c>
      <c r="B6460" s="17"/>
      <c r="C6460" s="17"/>
      <c r="D6460" s="17"/>
      <c r="K6460" s="20">
        <v>33915.08</v>
      </c>
      <c r="L6460" s="20"/>
      <c r="M6460" s="20"/>
      <c r="N6460" s="20"/>
    </row>
    <row r="6461" spans="1:14" x14ac:dyDescent="0.2">
      <c r="A6461" s="17">
        <v>40736.660000000003</v>
      </c>
      <c r="B6461" s="17"/>
      <c r="C6461" s="17"/>
      <c r="D6461" s="17"/>
      <c r="K6461" s="20">
        <v>26442.28</v>
      </c>
      <c r="L6461" s="20"/>
      <c r="M6461" s="20"/>
      <c r="N6461" s="20"/>
    </row>
    <row r="6462" spans="1:14" x14ac:dyDescent="0.2">
      <c r="A6462" s="17">
        <v>80247.600000000006</v>
      </c>
      <c r="B6462" s="17"/>
      <c r="C6462" s="17"/>
      <c r="D6462" s="17"/>
      <c r="K6462" s="20">
        <v>42627.48</v>
      </c>
      <c r="L6462" s="20"/>
      <c r="M6462" s="20"/>
      <c r="N6462" s="20"/>
    </row>
    <row r="6463" spans="1:14" x14ac:dyDescent="0.2">
      <c r="A6463" s="17">
        <v>31050.37</v>
      </c>
      <c r="B6463" s="17"/>
      <c r="C6463" s="17"/>
      <c r="D6463" s="17"/>
      <c r="K6463" s="20">
        <v>41925.15</v>
      </c>
      <c r="L6463" s="20"/>
      <c r="M6463" s="20"/>
      <c r="N6463" s="20"/>
    </row>
    <row r="6464" spans="1:14" x14ac:dyDescent="0.2">
      <c r="A6464" s="17">
        <v>48055.22</v>
      </c>
      <c r="B6464" s="17"/>
      <c r="C6464" s="17"/>
      <c r="D6464" s="17"/>
      <c r="K6464" s="20">
        <v>34920</v>
      </c>
      <c r="L6464" s="20"/>
      <c r="M6464" s="20"/>
      <c r="N6464" s="20"/>
    </row>
    <row r="6465" spans="1:14" x14ac:dyDescent="0.2">
      <c r="A6465" s="17">
        <v>45840.28</v>
      </c>
      <c r="B6465" s="17"/>
      <c r="C6465" s="17"/>
      <c r="D6465" s="17"/>
      <c r="K6465" s="20">
        <v>46031.7</v>
      </c>
      <c r="L6465" s="20"/>
      <c r="M6465" s="20"/>
      <c r="N6465" s="20"/>
    </row>
    <row r="6466" spans="1:14" x14ac:dyDescent="0.2">
      <c r="A6466" s="17">
        <v>23376.52</v>
      </c>
      <c r="B6466" s="17"/>
      <c r="C6466" s="17"/>
      <c r="D6466" s="17"/>
      <c r="K6466" s="20">
        <v>34172.68</v>
      </c>
      <c r="L6466" s="20"/>
      <c r="M6466" s="20"/>
      <c r="N6466" s="20"/>
    </row>
    <row r="6467" spans="1:14" x14ac:dyDescent="0.2">
      <c r="A6467" s="17">
        <v>51325.49</v>
      </c>
      <c r="B6467" s="17"/>
      <c r="C6467" s="17"/>
      <c r="D6467" s="17"/>
      <c r="K6467" s="20">
        <v>25261.119999999999</v>
      </c>
      <c r="L6467" s="20"/>
      <c r="M6467" s="20"/>
      <c r="N6467" s="20"/>
    </row>
    <row r="6468" spans="1:14" x14ac:dyDescent="0.2">
      <c r="A6468" s="17">
        <v>35686.199999999997</v>
      </c>
      <c r="B6468" s="17"/>
      <c r="C6468" s="17"/>
      <c r="D6468" s="17"/>
      <c r="K6468" s="20">
        <v>35839.43</v>
      </c>
      <c r="L6468" s="20"/>
      <c r="M6468" s="20"/>
      <c r="N6468" s="20"/>
    </row>
    <row r="6469" spans="1:14" x14ac:dyDescent="0.2">
      <c r="A6469" s="17">
        <v>36566.94</v>
      </c>
      <c r="B6469" s="17"/>
      <c r="C6469" s="17"/>
      <c r="D6469" s="17"/>
      <c r="K6469" s="20">
        <v>51581</v>
      </c>
      <c r="L6469" s="20"/>
      <c r="M6469" s="20"/>
      <c r="N6469" s="20"/>
    </row>
    <row r="6470" spans="1:14" x14ac:dyDescent="0.2">
      <c r="A6470" s="17">
        <v>53313.84</v>
      </c>
      <c r="B6470" s="17"/>
      <c r="C6470" s="17"/>
      <c r="D6470" s="17"/>
      <c r="K6470" s="20">
        <v>34658.14</v>
      </c>
      <c r="L6470" s="20"/>
      <c r="M6470" s="20"/>
      <c r="N6470" s="20"/>
    </row>
    <row r="6471" spans="1:14" x14ac:dyDescent="0.2">
      <c r="A6471" s="17">
        <v>69834.720000000001</v>
      </c>
      <c r="B6471" s="17"/>
      <c r="C6471" s="17"/>
      <c r="D6471" s="17"/>
      <c r="K6471" s="20">
        <v>24721.31</v>
      </c>
      <c r="L6471" s="20"/>
      <c r="M6471" s="20"/>
      <c r="N6471" s="20"/>
    </row>
    <row r="6472" spans="1:14" x14ac:dyDescent="0.2">
      <c r="A6472" s="17">
        <v>102725.3</v>
      </c>
      <c r="B6472" s="17"/>
      <c r="C6472" s="17"/>
      <c r="D6472" s="17"/>
      <c r="K6472" s="20">
        <v>54358.77</v>
      </c>
      <c r="L6472" s="20"/>
      <c r="M6472" s="20"/>
      <c r="N6472" s="20"/>
    </row>
    <row r="6473" spans="1:14" x14ac:dyDescent="0.2">
      <c r="A6473" s="17">
        <v>28284.16</v>
      </c>
      <c r="B6473" s="17"/>
      <c r="C6473" s="17"/>
      <c r="D6473" s="17"/>
      <c r="K6473" s="20">
        <v>47425.46</v>
      </c>
      <c r="L6473" s="20"/>
      <c r="M6473" s="20"/>
      <c r="N6473" s="20"/>
    </row>
    <row r="6474" spans="1:14" x14ac:dyDescent="0.2">
      <c r="A6474" s="17">
        <v>65939.08</v>
      </c>
      <c r="B6474" s="17"/>
      <c r="C6474" s="17"/>
      <c r="D6474" s="17"/>
      <c r="K6474" s="20">
        <v>44201.95</v>
      </c>
      <c r="L6474" s="20"/>
      <c r="M6474" s="20"/>
      <c r="N6474" s="20"/>
    </row>
    <row r="6475" spans="1:14" x14ac:dyDescent="0.2">
      <c r="A6475" s="17">
        <v>21970.99</v>
      </c>
      <c r="B6475" s="17"/>
      <c r="C6475" s="17"/>
      <c r="D6475" s="17"/>
      <c r="K6475" s="20">
        <v>30374.27</v>
      </c>
      <c r="L6475" s="20"/>
      <c r="M6475" s="20"/>
      <c r="N6475" s="20"/>
    </row>
    <row r="6476" spans="1:14" x14ac:dyDescent="0.2">
      <c r="A6476" s="17">
        <v>70610.820000000007</v>
      </c>
      <c r="B6476" s="17"/>
      <c r="C6476" s="17"/>
      <c r="D6476" s="17"/>
      <c r="K6476" s="20">
        <v>29509.68</v>
      </c>
      <c r="L6476" s="20"/>
      <c r="M6476" s="20"/>
      <c r="N6476" s="20"/>
    </row>
    <row r="6477" spans="1:14" x14ac:dyDescent="0.2">
      <c r="A6477" s="17">
        <v>43034.9</v>
      </c>
      <c r="B6477" s="17"/>
      <c r="C6477" s="17"/>
      <c r="D6477" s="17"/>
      <c r="K6477" s="20">
        <v>32698.25</v>
      </c>
      <c r="L6477" s="20"/>
      <c r="M6477" s="20"/>
      <c r="N6477" s="20"/>
    </row>
    <row r="6478" spans="1:14" x14ac:dyDescent="0.2">
      <c r="A6478" s="17">
        <v>30715.56</v>
      </c>
      <c r="B6478" s="17"/>
      <c r="C6478" s="17"/>
      <c r="D6478" s="17"/>
      <c r="K6478" s="20">
        <v>38355.449999999997</v>
      </c>
      <c r="L6478" s="20"/>
      <c r="M6478" s="20"/>
      <c r="N6478" s="20"/>
    </row>
    <row r="6479" spans="1:14" x14ac:dyDescent="0.2">
      <c r="A6479" s="17">
        <v>51396.11</v>
      </c>
      <c r="B6479" s="17"/>
      <c r="C6479" s="17"/>
      <c r="D6479" s="17"/>
      <c r="K6479" s="20">
        <v>38097.11</v>
      </c>
      <c r="L6479" s="20"/>
      <c r="M6479" s="20"/>
      <c r="N6479" s="20"/>
    </row>
    <row r="6480" spans="1:14" x14ac:dyDescent="0.2">
      <c r="A6480" s="17">
        <v>86923.5</v>
      </c>
      <c r="B6480" s="17"/>
      <c r="C6480" s="17"/>
      <c r="D6480" s="17"/>
      <c r="K6480" s="20">
        <v>37798.18</v>
      </c>
      <c r="L6480" s="20"/>
      <c r="M6480" s="20"/>
      <c r="N6480" s="20"/>
    </row>
    <row r="6481" spans="1:14" x14ac:dyDescent="0.2">
      <c r="A6481" s="17">
        <v>8054.9080000000004</v>
      </c>
      <c r="B6481" s="17"/>
      <c r="C6481" s="17"/>
      <c r="D6481" s="17"/>
      <c r="K6481" s="20">
        <v>41868.19</v>
      </c>
      <c r="L6481" s="20"/>
      <c r="M6481" s="20"/>
      <c r="N6481" s="20"/>
    </row>
    <row r="6482" spans="1:14" x14ac:dyDescent="0.2">
      <c r="A6482" s="17">
        <v>47763.63</v>
      </c>
      <c r="B6482" s="17"/>
      <c r="C6482" s="17"/>
      <c r="D6482" s="17"/>
      <c r="K6482" s="20">
        <v>37587.54</v>
      </c>
      <c r="L6482" s="20"/>
      <c r="M6482" s="20"/>
      <c r="N6482" s="20"/>
    </row>
    <row r="6483" spans="1:14" x14ac:dyDescent="0.2">
      <c r="A6483" s="17">
        <v>66723.45</v>
      </c>
      <c r="B6483" s="17"/>
      <c r="C6483" s="17"/>
      <c r="D6483" s="17"/>
      <c r="K6483" s="20">
        <v>35354.519999999997</v>
      </c>
      <c r="L6483" s="20"/>
      <c r="M6483" s="20"/>
      <c r="N6483" s="20"/>
    </row>
    <row r="6484" spans="1:14" x14ac:dyDescent="0.2">
      <c r="A6484" s="17">
        <v>84210.77</v>
      </c>
      <c r="B6484" s="17"/>
      <c r="C6484" s="17"/>
      <c r="D6484" s="17"/>
      <c r="K6484" s="20">
        <v>45805.59</v>
      </c>
      <c r="L6484" s="20"/>
      <c r="M6484" s="20"/>
      <c r="N6484" s="20"/>
    </row>
    <row r="6485" spans="1:14" x14ac:dyDescent="0.2">
      <c r="A6485" s="17">
        <v>38661.550000000003</v>
      </c>
      <c r="B6485" s="17"/>
      <c r="C6485" s="17"/>
      <c r="D6485" s="17"/>
      <c r="K6485" s="20">
        <v>27035.21</v>
      </c>
      <c r="L6485" s="20"/>
      <c r="M6485" s="20"/>
      <c r="N6485" s="20"/>
    </row>
    <row r="6486" spans="1:14" x14ac:dyDescent="0.2">
      <c r="A6486" s="17">
        <v>50531.4</v>
      </c>
      <c r="B6486" s="17"/>
      <c r="C6486" s="17"/>
      <c r="D6486" s="17"/>
      <c r="K6486" s="20">
        <v>51062.09</v>
      </c>
      <c r="L6486" s="20"/>
      <c r="M6486" s="20"/>
      <c r="N6486" s="20"/>
    </row>
    <row r="6487" spans="1:14" x14ac:dyDescent="0.2">
      <c r="A6487" s="17">
        <v>78695.960000000006</v>
      </c>
      <c r="B6487" s="17"/>
      <c r="C6487" s="17"/>
      <c r="D6487" s="17"/>
      <c r="K6487" s="20">
        <v>27286.59</v>
      </c>
      <c r="L6487" s="20"/>
      <c r="M6487" s="20"/>
      <c r="N6487" s="20"/>
    </row>
    <row r="6488" spans="1:14" x14ac:dyDescent="0.2">
      <c r="A6488" s="17">
        <v>35801.230000000003</v>
      </c>
      <c r="B6488" s="17"/>
      <c r="C6488" s="17"/>
      <c r="D6488" s="17"/>
      <c r="K6488" s="20">
        <v>48384.67</v>
      </c>
      <c r="L6488" s="20"/>
      <c r="M6488" s="20"/>
      <c r="N6488" s="20"/>
    </row>
    <row r="6489" spans="1:14" x14ac:dyDescent="0.2">
      <c r="A6489" s="17">
        <v>70197.759999999995</v>
      </c>
      <c r="B6489" s="17"/>
      <c r="C6489" s="17"/>
      <c r="D6489" s="17"/>
      <c r="K6489" s="20">
        <v>44838.65</v>
      </c>
      <c r="L6489" s="20"/>
      <c r="M6489" s="20"/>
      <c r="N6489" s="20"/>
    </row>
    <row r="6490" spans="1:14" x14ac:dyDescent="0.2">
      <c r="A6490" s="17">
        <v>19862.97</v>
      </c>
      <c r="B6490" s="17"/>
      <c r="C6490" s="17"/>
      <c r="D6490" s="17"/>
      <c r="K6490" s="20">
        <v>46524.28</v>
      </c>
      <c r="L6490" s="20"/>
      <c r="M6490" s="20"/>
      <c r="N6490" s="20"/>
    </row>
    <row r="6491" spans="1:14" x14ac:dyDescent="0.2">
      <c r="A6491" s="17">
        <v>62884.54</v>
      </c>
      <c r="B6491" s="17"/>
      <c r="C6491" s="17"/>
      <c r="D6491" s="17"/>
      <c r="K6491" s="20">
        <v>67068.479999999996</v>
      </c>
      <c r="L6491" s="20"/>
      <c r="M6491" s="20"/>
      <c r="N6491" s="20"/>
    </row>
    <row r="6492" spans="1:14" x14ac:dyDescent="0.2">
      <c r="A6492" s="17">
        <v>95199.7</v>
      </c>
      <c r="B6492" s="17"/>
      <c r="C6492" s="17"/>
      <c r="D6492" s="17"/>
      <c r="K6492" s="20">
        <v>37415.08</v>
      </c>
      <c r="L6492" s="20"/>
      <c r="M6492" s="20"/>
      <c r="N6492" s="20"/>
    </row>
    <row r="6493" spans="1:14" x14ac:dyDescent="0.2">
      <c r="A6493" s="17">
        <v>60522.02</v>
      </c>
      <c r="B6493" s="17"/>
      <c r="C6493" s="17"/>
      <c r="D6493" s="17"/>
      <c r="K6493" s="20">
        <v>33801.629999999997</v>
      </c>
      <c r="L6493" s="20"/>
      <c r="M6493" s="20"/>
      <c r="N6493" s="20"/>
    </row>
    <row r="6494" spans="1:14" x14ac:dyDescent="0.2">
      <c r="A6494" s="17">
        <v>50307.040000000001</v>
      </c>
      <c r="B6494" s="17"/>
      <c r="C6494" s="17"/>
      <c r="D6494" s="17"/>
      <c r="K6494" s="20">
        <v>29459.32</v>
      </c>
      <c r="L6494" s="20"/>
      <c r="M6494" s="20"/>
      <c r="N6494" s="20"/>
    </row>
    <row r="6495" spans="1:14" x14ac:dyDescent="0.2">
      <c r="A6495" s="17">
        <v>69036.87</v>
      </c>
      <c r="B6495" s="17"/>
      <c r="C6495" s="17"/>
      <c r="D6495" s="17"/>
      <c r="K6495" s="20">
        <v>45208.9</v>
      </c>
      <c r="L6495" s="20"/>
      <c r="M6495" s="20"/>
      <c r="N6495" s="20"/>
    </row>
    <row r="6496" spans="1:14" x14ac:dyDescent="0.2">
      <c r="A6496" s="17">
        <v>37229.980000000003</v>
      </c>
      <c r="B6496" s="17"/>
      <c r="C6496" s="17"/>
      <c r="D6496" s="17"/>
      <c r="K6496" s="20">
        <v>53544</v>
      </c>
      <c r="L6496" s="20"/>
      <c r="M6496" s="20"/>
      <c r="N6496" s="20"/>
    </row>
    <row r="6497" spans="1:14" x14ac:dyDescent="0.2">
      <c r="A6497" s="17">
        <v>65154.09</v>
      </c>
      <c r="B6497" s="17"/>
      <c r="C6497" s="17"/>
      <c r="D6497" s="17"/>
      <c r="K6497" s="20">
        <v>33993.480000000003</v>
      </c>
      <c r="L6497" s="20"/>
      <c r="M6497" s="20"/>
      <c r="N6497" s="20"/>
    </row>
    <row r="6498" spans="1:14" x14ac:dyDescent="0.2">
      <c r="A6498" s="17">
        <v>92096.69</v>
      </c>
      <c r="B6498" s="17"/>
      <c r="C6498" s="17"/>
      <c r="D6498" s="17"/>
      <c r="K6498" s="20">
        <v>28947.98</v>
      </c>
      <c r="L6498" s="20"/>
      <c r="M6498" s="20"/>
      <c r="N6498" s="20"/>
    </row>
    <row r="6499" spans="1:14" x14ac:dyDescent="0.2">
      <c r="A6499" s="17">
        <v>61115.79</v>
      </c>
      <c r="B6499" s="17"/>
      <c r="C6499" s="17"/>
      <c r="D6499" s="17"/>
      <c r="K6499" s="20">
        <v>29476.74</v>
      </c>
      <c r="L6499" s="20"/>
      <c r="M6499" s="20"/>
      <c r="N6499" s="20"/>
    </row>
    <row r="6500" spans="1:14" x14ac:dyDescent="0.2">
      <c r="A6500" s="17">
        <v>98865</v>
      </c>
      <c r="B6500" s="17"/>
      <c r="C6500" s="17"/>
      <c r="D6500" s="17"/>
      <c r="K6500" s="20">
        <v>28541.18</v>
      </c>
      <c r="L6500" s="20"/>
      <c r="M6500" s="20"/>
      <c r="N6500" s="20"/>
    </row>
    <row r="6501" spans="1:14" x14ac:dyDescent="0.2">
      <c r="A6501" s="17">
        <v>28371</v>
      </c>
      <c r="B6501" s="17"/>
      <c r="C6501" s="17"/>
      <c r="D6501" s="17"/>
      <c r="K6501" s="20">
        <v>36447.870000000003</v>
      </c>
      <c r="L6501" s="20"/>
      <c r="M6501" s="20"/>
      <c r="N6501" s="20"/>
    </row>
    <row r="6502" spans="1:14" x14ac:dyDescent="0.2">
      <c r="A6502" s="17">
        <v>42874.46</v>
      </c>
      <c r="B6502" s="17"/>
      <c r="C6502" s="17"/>
      <c r="D6502" s="17"/>
      <c r="K6502" s="20">
        <v>42941.760000000002</v>
      </c>
      <c r="L6502" s="20"/>
      <c r="M6502" s="20"/>
      <c r="N6502" s="20"/>
    </row>
    <row r="6503" spans="1:14" x14ac:dyDescent="0.2">
      <c r="A6503" s="17">
        <v>109523.6</v>
      </c>
      <c r="B6503" s="17"/>
      <c r="C6503" s="17"/>
      <c r="D6503" s="17"/>
      <c r="K6503" s="20">
        <v>40440.76</v>
      </c>
      <c r="L6503" s="20"/>
      <c r="M6503" s="20"/>
      <c r="N6503" s="20"/>
    </row>
    <row r="6504" spans="1:14" x14ac:dyDescent="0.2">
      <c r="A6504" s="17">
        <v>48429.23</v>
      </c>
      <c r="B6504" s="17"/>
      <c r="C6504" s="17"/>
      <c r="D6504" s="17"/>
      <c r="K6504" s="20">
        <v>35544.81</v>
      </c>
      <c r="L6504" s="20"/>
      <c r="M6504" s="20"/>
      <c r="N6504" s="20"/>
    </row>
    <row r="6505" spans="1:14" x14ac:dyDescent="0.2">
      <c r="A6505" s="17">
        <v>60292.34</v>
      </c>
      <c r="B6505" s="17"/>
      <c r="C6505" s="17"/>
      <c r="D6505" s="17"/>
      <c r="K6505" s="20">
        <v>21744.95</v>
      </c>
      <c r="L6505" s="20"/>
      <c r="M6505" s="20"/>
      <c r="N6505" s="20"/>
    </row>
    <row r="6506" spans="1:14" x14ac:dyDescent="0.2">
      <c r="A6506" s="17">
        <v>63866.54</v>
      </c>
      <c r="B6506" s="17"/>
      <c r="C6506" s="17"/>
      <c r="D6506" s="17"/>
      <c r="K6506" s="20">
        <v>16019.38</v>
      </c>
      <c r="L6506" s="20"/>
      <c r="M6506" s="20"/>
      <c r="N6506" s="20"/>
    </row>
    <row r="6507" spans="1:14" x14ac:dyDescent="0.2">
      <c r="A6507" s="17">
        <v>39215.78</v>
      </c>
      <c r="B6507" s="17"/>
      <c r="C6507" s="17"/>
      <c r="D6507" s="17"/>
      <c r="K6507" s="20">
        <v>45805.05</v>
      </c>
      <c r="L6507" s="20"/>
      <c r="M6507" s="20"/>
      <c r="N6507" s="20"/>
    </row>
    <row r="6508" spans="1:14" x14ac:dyDescent="0.2">
      <c r="A6508" s="17">
        <v>73725.86</v>
      </c>
      <c r="B6508" s="17"/>
      <c r="C6508" s="17"/>
      <c r="D6508" s="17"/>
      <c r="K6508" s="20">
        <v>32194.98</v>
      </c>
      <c r="L6508" s="20"/>
      <c r="M6508" s="20"/>
      <c r="N6508" s="20"/>
    </row>
    <row r="6509" spans="1:14" x14ac:dyDescent="0.2">
      <c r="A6509" s="17">
        <v>76653.05</v>
      </c>
      <c r="B6509" s="17"/>
      <c r="C6509" s="17"/>
      <c r="D6509" s="17"/>
      <c r="K6509" s="20">
        <v>36655.75</v>
      </c>
      <c r="L6509" s="20"/>
      <c r="M6509" s="20"/>
      <c r="N6509" s="20"/>
    </row>
    <row r="6510" spans="1:14" x14ac:dyDescent="0.2">
      <c r="A6510" s="17">
        <v>27264.55</v>
      </c>
      <c r="B6510" s="17"/>
      <c r="C6510" s="17"/>
      <c r="D6510" s="17"/>
      <c r="K6510" s="20">
        <v>34973.370000000003</v>
      </c>
      <c r="L6510" s="20"/>
      <c r="M6510" s="20"/>
      <c r="N6510" s="20"/>
    </row>
    <row r="6511" spans="1:14" x14ac:dyDescent="0.2">
      <c r="A6511" s="17">
        <v>67051.34</v>
      </c>
      <c r="B6511" s="17"/>
      <c r="C6511" s="17"/>
      <c r="D6511" s="17"/>
      <c r="K6511" s="20">
        <v>32294.7</v>
      </c>
      <c r="L6511" s="20"/>
      <c r="M6511" s="20"/>
      <c r="N6511" s="20"/>
    </row>
    <row r="6512" spans="1:14" x14ac:dyDescent="0.2">
      <c r="A6512" s="17">
        <v>76984.83</v>
      </c>
      <c r="B6512" s="17"/>
      <c r="C6512" s="17"/>
      <c r="D6512" s="17"/>
      <c r="K6512" s="20">
        <v>27749</v>
      </c>
      <c r="L6512" s="20"/>
      <c r="M6512" s="20"/>
      <c r="N6512" s="20"/>
    </row>
    <row r="6513" spans="1:14" x14ac:dyDescent="0.2">
      <c r="A6513" s="17">
        <v>74583.92</v>
      </c>
      <c r="B6513" s="17"/>
      <c r="C6513" s="17"/>
      <c r="D6513" s="17"/>
      <c r="K6513" s="20">
        <v>43455.44</v>
      </c>
      <c r="L6513" s="20"/>
      <c r="M6513" s="20"/>
      <c r="N6513" s="20"/>
    </row>
    <row r="6514" spans="1:14" x14ac:dyDescent="0.2">
      <c r="A6514" s="17">
        <v>115236.3</v>
      </c>
      <c r="B6514" s="17"/>
      <c r="C6514" s="17"/>
      <c r="D6514" s="17"/>
      <c r="K6514" s="20">
        <v>31942.22</v>
      </c>
      <c r="L6514" s="20"/>
      <c r="M6514" s="20"/>
      <c r="N6514" s="20"/>
    </row>
    <row r="6515" spans="1:14" x14ac:dyDescent="0.2">
      <c r="A6515" s="17">
        <v>128613</v>
      </c>
      <c r="B6515" s="17"/>
      <c r="C6515" s="17"/>
      <c r="D6515" s="17"/>
      <c r="K6515" s="20">
        <v>38431.230000000003</v>
      </c>
      <c r="L6515" s="20"/>
      <c r="M6515" s="20"/>
      <c r="N6515" s="20"/>
    </row>
    <row r="6516" spans="1:14" x14ac:dyDescent="0.2">
      <c r="A6516" s="17">
        <v>39355.949999999997</v>
      </c>
      <c r="B6516" s="17"/>
      <c r="C6516" s="17"/>
      <c r="D6516" s="17"/>
      <c r="K6516" s="20">
        <v>44930.15</v>
      </c>
      <c r="L6516" s="20"/>
      <c r="M6516" s="20"/>
      <c r="N6516" s="20"/>
    </row>
    <row r="6517" spans="1:14" x14ac:dyDescent="0.2">
      <c r="A6517" s="17">
        <v>46319.96</v>
      </c>
      <c r="B6517" s="17"/>
      <c r="C6517" s="17"/>
      <c r="D6517" s="17"/>
      <c r="K6517" s="20">
        <v>32954.44</v>
      </c>
      <c r="L6517" s="20"/>
      <c r="M6517" s="20"/>
      <c r="N6517" s="20"/>
    </row>
    <row r="6518" spans="1:14" x14ac:dyDescent="0.2">
      <c r="A6518" s="17">
        <v>94458.08</v>
      </c>
      <c r="B6518" s="17"/>
      <c r="C6518" s="17"/>
      <c r="D6518" s="17"/>
      <c r="K6518" s="20">
        <v>40412.730000000003</v>
      </c>
      <c r="L6518" s="20"/>
      <c r="M6518" s="20"/>
      <c r="N6518" s="20"/>
    </row>
    <row r="6519" spans="1:14" x14ac:dyDescent="0.2">
      <c r="A6519" s="17">
        <v>20131.02</v>
      </c>
      <c r="B6519" s="17"/>
      <c r="C6519" s="17"/>
      <c r="D6519" s="17"/>
      <c r="K6519" s="20">
        <v>49200.31</v>
      </c>
      <c r="L6519" s="20"/>
      <c r="M6519" s="20"/>
      <c r="N6519" s="20"/>
    </row>
    <row r="6520" spans="1:14" x14ac:dyDescent="0.2">
      <c r="A6520" s="17">
        <v>30632.080000000002</v>
      </c>
      <c r="B6520" s="17"/>
      <c r="C6520" s="17"/>
      <c r="D6520" s="17"/>
      <c r="K6520" s="20">
        <v>30921.77</v>
      </c>
      <c r="L6520" s="20"/>
      <c r="M6520" s="20"/>
      <c r="N6520" s="20"/>
    </row>
    <row r="6521" spans="1:14" x14ac:dyDescent="0.2">
      <c r="A6521" s="17">
        <v>82093.3</v>
      </c>
      <c r="B6521" s="17"/>
      <c r="C6521" s="17"/>
      <c r="D6521" s="17"/>
      <c r="K6521" s="20">
        <v>37979.800000000003</v>
      </c>
      <c r="L6521" s="20"/>
      <c r="M6521" s="20"/>
      <c r="N6521" s="20"/>
    </row>
    <row r="6522" spans="1:14" x14ac:dyDescent="0.2">
      <c r="A6522" s="17">
        <v>60352.49</v>
      </c>
      <c r="B6522" s="17"/>
      <c r="C6522" s="17"/>
      <c r="D6522" s="17"/>
      <c r="K6522" s="20">
        <v>38625.78</v>
      </c>
      <c r="L6522" s="20"/>
      <c r="M6522" s="20"/>
      <c r="N6522" s="20"/>
    </row>
    <row r="6523" spans="1:14" x14ac:dyDescent="0.2">
      <c r="A6523" s="17">
        <v>39706.26</v>
      </c>
      <c r="B6523" s="17"/>
      <c r="C6523" s="17"/>
      <c r="D6523" s="17"/>
      <c r="K6523" s="20">
        <v>40010.49</v>
      </c>
      <c r="L6523" s="20"/>
      <c r="M6523" s="20"/>
      <c r="N6523" s="20"/>
    </row>
    <row r="6524" spans="1:14" x14ac:dyDescent="0.2">
      <c r="A6524" s="17">
        <v>78752.11</v>
      </c>
      <c r="B6524" s="17"/>
      <c r="C6524" s="17"/>
      <c r="D6524" s="17"/>
      <c r="K6524" s="20">
        <v>36286.660000000003</v>
      </c>
      <c r="L6524" s="20"/>
      <c r="M6524" s="20"/>
      <c r="N6524" s="20"/>
    </row>
    <row r="6525" spans="1:14" x14ac:dyDescent="0.2">
      <c r="A6525" s="17">
        <v>76592.320000000007</v>
      </c>
      <c r="B6525" s="17"/>
      <c r="C6525" s="17"/>
      <c r="D6525" s="17"/>
      <c r="K6525" s="20">
        <v>30936.959999999999</v>
      </c>
      <c r="L6525" s="20"/>
      <c r="M6525" s="20"/>
      <c r="N6525" s="20"/>
    </row>
    <row r="6526" spans="1:14" x14ac:dyDescent="0.2">
      <c r="A6526" s="17">
        <v>18003.29</v>
      </c>
      <c r="B6526" s="17"/>
      <c r="C6526" s="17"/>
      <c r="D6526" s="17"/>
      <c r="K6526" s="20">
        <v>44243.79</v>
      </c>
      <c r="L6526" s="20"/>
      <c r="M6526" s="20"/>
      <c r="N6526" s="20"/>
    </row>
    <row r="6527" spans="1:14" x14ac:dyDescent="0.2">
      <c r="A6527" s="17">
        <v>23324.639999999999</v>
      </c>
      <c r="B6527" s="17"/>
      <c r="C6527" s="17"/>
      <c r="D6527" s="17"/>
      <c r="K6527" s="20">
        <v>48441.38</v>
      </c>
      <c r="L6527" s="20"/>
      <c r="M6527" s="20"/>
      <c r="N6527" s="20"/>
    </row>
    <row r="6528" spans="1:14" x14ac:dyDescent="0.2">
      <c r="A6528" s="17">
        <v>99427.520000000004</v>
      </c>
      <c r="B6528" s="17"/>
      <c r="C6528" s="17"/>
      <c r="D6528" s="17"/>
      <c r="K6528" s="20">
        <v>32343.26</v>
      </c>
      <c r="L6528" s="20"/>
      <c r="M6528" s="20"/>
      <c r="N6528" s="20"/>
    </row>
    <row r="6529" spans="1:14" x14ac:dyDescent="0.2">
      <c r="A6529" s="17">
        <v>87430.59</v>
      </c>
      <c r="B6529" s="17"/>
      <c r="C6529" s="17"/>
      <c r="D6529" s="17"/>
      <c r="K6529" s="20">
        <v>35688.980000000003</v>
      </c>
      <c r="L6529" s="20"/>
      <c r="M6529" s="20"/>
      <c r="N6529" s="20"/>
    </row>
    <row r="6530" spans="1:14" x14ac:dyDescent="0.2">
      <c r="A6530" s="17">
        <v>38299.99</v>
      </c>
      <c r="B6530" s="17"/>
      <c r="C6530" s="17"/>
      <c r="D6530" s="17"/>
      <c r="K6530" s="20">
        <v>43208.36</v>
      </c>
      <c r="L6530" s="20"/>
      <c r="M6530" s="20"/>
      <c r="N6530" s="20"/>
    </row>
    <row r="6531" spans="1:14" x14ac:dyDescent="0.2">
      <c r="A6531" s="17">
        <v>38687</v>
      </c>
      <c r="B6531" s="17"/>
      <c r="C6531" s="17"/>
      <c r="D6531" s="17"/>
      <c r="K6531" s="20">
        <v>48335.34</v>
      </c>
      <c r="L6531" s="20"/>
      <c r="M6531" s="20"/>
      <c r="N6531" s="20"/>
    </row>
    <row r="6532" spans="1:14" x14ac:dyDescent="0.2">
      <c r="A6532" s="17">
        <v>64276.5</v>
      </c>
      <c r="B6532" s="17"/>
      <c r="C6532" s="17"/>
      <c r="D6532" s="17"/>
      <c r="K6532" s="20">
        <v>45389.05</v>
      </c>
      <c r="L6532" s="20"/>
      <c r="M6532" s="20"/>
      <c r="N6532" s="20"/>
    </row>
    <row r="6533" spans="1:14" x14ac:dyDescent="0.2">
      <c r="A6533" s="17">
        <v>75275.429999999993</v>
      </c>
      <c r="B6533" s="17"/>
      <c r="C6533" s="17"/>
      <c r="D6533" s="17"/>
      <c r="K6533" s="20">
        <v>27884.84</v>
      </c>
      <c r="L6533" s="20"/>
      <c r="M6533" s="20"/>
      <c r="N6533" s="20"/>
    </row>
    <row r="6534" spans="1:14" x14ac:dyDescent="0.2">
      <c r="A6534" s="17">
        <v>68709.95</v>
      </c>
      <c r="B6534" s="17"/>
      <c r="C6534" s="17"/>
      <c r="D6534" s="17"/>
      <c r="K6534" s="20">
        <v>36420.75</v>
      </c>
      <c r="L6534" s="20"/>
      <c r="M6534" s="20"/>
      <c r="N6534" s="20"/>
    </row>
    <row r="6535" spans="1:14" x14ac:dyDescent="0.2">
      <c r="A6535" s="17">
        <v>23882</v>
      </c>
      <c r="B6535" s="17"/>
      <c r="C6535" s="17"/>
      <c r="D6535" s="17"/>
      <c r="K6535" s="20">
        <v>33902.839999999997</v>
      </c>
      <c r="L6535" s="20"/>
      <c r="M6535" s="20"/>
      <c r="N6535" s="20"/>
    </row>
    <row r="6536" spans="1:14" x14ac:dyDescent="0.2">
      <c r="A6536" s="17">
        <v>66973.34</v>
      </c>
      <c r="B6536" s="17"/>
      <c r="C6536" s="17"/>
      <c r="D6536" s="17"/>
      <c r="K6536" s="20">
        <v>43682.18</v>
      </c>
      <c r="L6536" s="20"/>
      <c r="M6536" s="20"/>
      <c r="N6536" s="20"/>
    </row>
    <row r="6537" spans="1:14" x14ac:dyDescent="0.2">
      <c r="A6537" s="17">
        <v>39465.129999999997</v>
      </c>
      <c r="B6537" s="17"/>
      <c r="C6537" s="17"/>
      <c r="D6537" s="17"/>
      <c r="K6537" s="20">
        <v>35472.6</v>
      </c>
      <c r="L6537" s="20"/>
      <c r="M6537" s="20"/>
      <c r="N6537" s="20"/>
    </row>
    <row r="6538" spans="1:14" x14ac:dyDescent="0.2">
      <c r="A6538" s="17">
        <v>77370.13</v>
      </c>
      <c r="B6538" s="17"/>
      <c r="C6538" s="17"/>
      <c r="D6538" s="17"/>
      <c r="K6538" s="20">
        <v>25739.93</v>
      </c>
      <c r="L6538" s="20"/>
      <c r="M6538" s="20"/>
      <c r="N6538" s="20"/>
    </row>
    <row r="6539" spans="1:14" x14ac:dyDescent="0.2">
      <c r="A6539" s="17">
        <v>26567.59</v>
      </c>
      <c r="B6539" s="17"/>
      <c r="C6539" s="17"/>
      <c r="D6539" s="17"/>
      <c r="K6539" s="20">
        <v>32660.93</v>
      </c>
      <c r="L6539" s="20"/>
      <c r="M6539" s="20"/>
      <c r="N6539" s="20"/>
    </row>
    <row r="6540" spans="1:14" x14ac:dyDescent="0.2">
      <c r="A6540" s="17">
        <v>101571.9</v>
      </c>
      <c r="B6540" s="17"/>
      <c r="C6540" s="17"/>
      <c r="D6540" s="17"/>
      <c r="K6540" s="20">
        <v>34784.129999999997</v>
      </c>
      <c r="L6540" s="20"/>
      <c r="M6540" s="20"/>
      <c r="N6540" s="20"/>
    </row>
    <row r="6541" spans="1:14" x14ac:dyDescent="0.2">
      <c r="A6541" s="17">
        <v>39638.25</v>
      </c>
      <c r="B6541" s="17"/>
      <c r="C6541" s="17"/>
      <c r="D6541" s="17"/>
      <c r="K6541" s="20">
        <v>42308.37</v>
      </c>
      <c r="L6541" s="20"/>
      <c r="M6541" s="20"/>
      <c r="N6541" s="20"/>
    </row>
    <row r="6542" spans="1:14" x14ac:dyDescent="0.2">
      <c r="A6542" s="17">
        <v>27937.919999999998</v>
      </c>
      <c r="B6542" s="17"/>
      <c r="C6542" s="17"/>
      <c r="D6542" s="17"/>
      <c r="K6542" s="20">
        <v>32620.89</v>
      </c>
      <c r="L6542" s="20"/>
      <c r="M6542" s="20"/>
      <c r="N6542" s="20"/>
    </row>
    <row r="6543" spans="1:14" x14ac:dyDescent="0.2">
      <c r="A6543" s="17">
        <v>71721.100000000006</v>
      </c>
      <c r="B6543" s="17"/>
      <c r="C6543" s="17"/>
      <c r="D6543" s="17"/>
      <c r="K6543" s="20">
        <v>35213.089999999997</v>
      </c>
      <c r="L6543" s="20"/>
      <c r="M6543" s="20"/>
      <c r="N6543" s="20"/>
    </row>
    <row r="6544" spans="1:14" x14ac:dyDescent="0.2">
      <c r="A6544" s="17">
        <v>59846.6</v>
      </c>
      <c r="B6544" s="17"/>
      <c r="C6544" s="17"/>
      <c r="D6544" s="17"/>
      <c r="K6544" s="20">
        <v>31593.1</v>
      </c>
      <c r="L6544" s="20"/>
      <c r="M6544" s="20"/>
      <c r="N6544" s="20"/>
    </row>
    <row r="6545" spans="1:14" x14ac:dyDescent="0.2">
      <c r="A6545" s="17">
        <v>82489.75</v>
      </c>
      <c r="B6545" s="17"/>
      <c r="C6545" s="17"/>
      <c r="D6545" s="17"/>
      <c r="K6545" s="20">
        <v>29793.62</v>
      </c>
      <c r="L6545" s="20"/>
      <c r="M6545" s="20"/>
      <c r="N6545" s="20"/>
    </row>
    <row r="6546" spans="1:14" x14ac:dyDescent="0.2">
      <c r="A6546" s="17">
        <v>90248.23</v>
      </c>
      <c r="B6546" s="17"/>
      <c r="C6546" s="17"/>
      <c r="D6546" s="17"/>
      <c r="K6546" s="20">
        <v>20642.41</v>
      </c>
      <c r="L6546" s="20"/>
      <c r="M6546" s="20"/>
      <c r="N6546" s="20"/>
    </row>
    <row r="6547" spans="1:14" x14ac:dyDescent="0.2">
      <c r="A6547" s="17">
        <v>31817.08</v>
      </c>
      <c r="B6547" s="17"/>
      <c r="C6547" s="17"/>
      <c r="D6547" s="17"/>
      <c r="K6547" s="20">
        <v>39084.18</v>
      </c>
      <c r="L6547" s="20"/>
      <c r="M6547" s="20"/>
      <c r="N6547" s="20"/>
    </row>
    <row r="6548" spans="1:14" x14ac:dyDescent="0.2">
      <c r="A6548" s="17">
        <v>80132.11</v>
      </c>
      <c r="B6548" s="17"/>
      <c r="C6548" s="17"/>
      <c r="D6548" s="17"/>
      <c r="K6548" s="20">
        <v>36828.32</v>
      </c>
      <c r="L6548" s="20"/>
      <c r="M6548" s="20"/>
      <c r="N6548" s="20"/>
    </row>
    <row r="6549" spans="1:14" x14ac:dyDescent="0.2">
      <c r="A6549" s="17">
        <v>74397.42</v>
      </c>
      <c r="B6549" s="17"/>
      <c r="C6549" s="17"/>
      <c r="D6549" s="17"/>
      <c r="K6549" s="20">
        <v>31779.71</v>
      </c>
      <c r="L6549" s="20"/>
      <c r="M6549" s="20"/>
      <c r="N6549" s="20"/>
    </row>
    <row r="6550" spans="1:14" x14ac:dyDescent="0.2">
      <c r="A6550" s="17">
        <v>60900.86</v>
      </c>
      <c r="B6550" s="17"/>
      <c r="C6550" s="17"/>
      <c r="D6550" s="17"/>
      <c r="K6550" s="20">
        <v>27360.080000000002</v>
      </c>
      <c r="L6550" s="20"/>
      <c r="M6550" s="20"/>
      <c r="N6550" s="20"/>
    </row>
    <row r="6551" spans="1:14" x14ac:dyDescent="0.2">
      <c r="A6551" s="17">
        <v>44554.26</v>
      </c>
      <c r="B6551" s="17"/>
      <c r="C6551" s="17"/>
      <c r="D6551" s="17"/>
      <c r="K6551" s="20">
        <v>31323.43</v>
      </c>
      <c r="L6551" s="20"/>
      <c r="M6551" s="20"/>
      <c r="N6551" s="20"/>
    </row>
    <row r="6552" spans="1:14" x14ac:dyDescent="0.2">
      <c r="A6552" s="17">
        <v>76373.960000000006</v>
      </c>
      <c r="B6552" s="17"/>
      <c r="C6552" s="17"/>
      <c r="D6552" s="17"/>
      <c r="K6552" s="20">
        <v>26660.75</v>
      </c>
      <c r="L6552" s="20"/>
      <c r="M6552" s="20"/>
      <c r="N6552" s="20"/>
    </row>
    <row r="6553" spans="1:14" x14ac:dyDescent="0.2">
      <c r="A6553" s="17">
        <v>53611.88</v>
      </c>
      <c r="B6553" s="17"/>
      <c r="C6553" s="17"/>
      <c r="D6553" s="17"/>
      <c r="K6553" s="20">
        <v>51143.65</v>
      </c>
      <c r="L6553" s="20"/>
      <c r="M6553" s="20"/>
      <c r="N6553" s="20"/>
    </row>
    <row r="6554" spans="1:14" x14ac:dyDescent="0.2">
      <c r="A6554" s="17">
        <v>62425.919999999998</v>
      </c>
      <c r="B6554" s="17"/>
      <c r="C6554" s="17"/>
      <c r="D6554" s="17"/>
      <c r="K6554" s="20">
        <v>37695.33</v>
      </c>
      <c r="L6554" s="20"/>
      <c r="M6554" s="20"/>
      <c r="N6554" s="20"/>
    </row>
    <row r="6555" spans="1:14" x14ac:dyDescent="0.2">
      <c r="A6555" s="17">
        <v>57389.61</v>
      </c>
      <c r="B6555" s="17"/>
      <c r="C6555" s="17"/>
      <c r="D6555" s="17"/>
      <c r="K6555" s="20">
        <v>31527.45</v>
      </c>
      <c r="L6555" s="20"/>
      <c r="M6555" s="20"/>
      <c r="N6555" s="20"/>
    </row>
    <row r="6556" spans="1:14" x14ac:dyDescent="0.2">
      <c r="A6556" s="17">
        <v>11260.88</v>
      </c>
      <c r="B6556" s="17"/>
      <c r="C6556" s="17"/>
      <c r="D6556" s="17"/>
      <c r="K6556" s="20">
        <v>67540.31</v>
      </c>
      <c r="L6556" s="20"/>
      <c r="M6556" s="20"/>
      <c r="N6556" s="20"/>
    </row>
    <row r="6557" spans="1:14" x14ac:dyDescent="0.2">
      <c r="A6557" s="17">
        <v>50295.64</v>
      </c>
      <c r="B6557" s="17"/>
      <c r="C6557" s="17"/>
      <c r="D6557" s="17"/>
      <c r="K6557" s="20">
        <v>26957.279999999999</v>
      </c>
      <c r="L6557" s="20"/>
      <c r="M6557" s="20"/>
      <c r="N6557" s="20"/>
    </row>
    <row r="6558" spans="1:14" x14ac:dyDescent="0.2">
      <c r="A6558" s="17">
        <v>41757.99</v>
      </c>
      <c r="B6558" s="17"/>
      <c r="C6558" s="17"/>
      <c r="D6558" s="17"/>
      <c r="K6558" s="20">
        <v>33648.78</v>
      </c>
      <c r="L6558" s="20"/>
      <c r="M6558" s="20"/>
      <c r="N6558" s="20"/>
    </row>
    <row r="6559" spans="1:14" x14ac:dyDescent="0.2">
      <c r="A6559" s="17">
        <v>41024.28</v>
      </c>
      <c r="B6559" s="17"/>
      <c r="C6559" s="17"/>
      <c r="D6559" s="17"/>
      <c r="K6559" s="20">
        <v>39223.1</v>
      </c>
      <c r="L6559" s="20"/>
      <c r="M6559" s="20"/>
      <c r="N6559" s="20"/>
    </row>
    <row r="6560" spans="1:14" x14ac:dyDescent="0.2">
      <c r="A6560" s="17">
        <v>31724.48</v>
      </c>
      <c r="B6560" s="17"/>
      <c r="C6560" s="17"/>
      <c r="D6560" s="17"/>
      <c r="K6560" s="20">
        <v>38905.370000000003</v>
      </c>
      <c r="L6560" s="20"/>
      <c r="M6560" s="20"/>
      <c r="N6560" s="20"/>
    </row>
    <row r="6561" spans="1:14" x14ac:dyDescent="0.2">
      <c r="A6561" s="17">
        <v>93061.64</v>
      </c>
      <c r="B6561" s="17"/>
      <c r="C6561" s="17"/>
      <c r="D6561" s="17"/>
      <c r="K6561" s="20">
        <v>41245.339999999997</v>
      </c>
      <c r="L6561" s="20"/>
      <c r="M6561" s="20"/>
      <c r="N6561" s="20"/>
    </row>
    <row r="6562" spans="1:14" x14ac:dyDescent="0.2">
      <c r="A6562" s="17">
        <v>65114.55</v>
      </c>
      <c r="B6562" s="17"/>
      <c r="C6562" s="17"/>
      <c r="D6562" s="17"/>
      <c r="K6562" s="20">
        <v>42658.84</v>
      </c>
      <c r="L6562" s="20"/>
      <c r="M6562" s="20"/>
      <c r="N6562" s="20"/>
    </row>
    <row r="6563" spans="1:14" x14ac:dyDescent="0.2">
      <c r="A6563" s="17">
        <v>45176.52</v>
      </c>
      <c r="B6563" s="17"/>
      <c r="C6563" s="17"/>
      <c r="D6563" s="17"/>
      <c r="K6563" s="20">
        <v>25624</v>
      </c>
      <c r="L6563" s="20"/>
      <c r="M6563" s="20"/>
      <c r="N6563" s="20"/>
    </row>
    <row r="6564" spans="1:14" x14ac:dyDescent="0.2">
      <c r="A6564" s="17">
        <v>20409.759999999998</v>
      </c>
      <c r="B6564" s="17"/>
      <c r="C6564" s="17"/>
      <c r="D6564" s="17"/>
      <c r="K6564" s="20">
        <v>34001.269999999997</v>
      </c>
      <c r="L6564" s="20"/>
      <c r="M6564" s="20"/>
      <c r="N6564" s="20"/>
    </row>
    <row r="6565" spans="1:14" x14ac:dyDescent="0.2">
      <c r="A6565" s="17">
        <v>56880.19</v>
      </c>
      <c r="B6565" s="17"/>
      <c r="C6565" s="17"/>
      <c r="D6565" s="17"/>
      <c r="K6565" s="20">
        <v>28909.9</v>
      </c>
      <c r="L6565" s="20"/>
      <c r="M6565" s="20"/>
      <c r="N6565" s="20"/>
    </row>
    <row r="6566" spans="1:14" x14ac:dyDescent="0.2">
      <c r="A6566" s="17">
        <v>16323.56</v>
      </c>
      <c r="B6566" s="17"/>
      <c r="C6566" s="17"/>
      <c r="D6566" s="17"/>
      <c r="K6566" s="20">
        <v>38699.050000000003</v>
      </c>
      <c r="L6566" s="20"/>
      <c r="M6566" s="20"/>
      <c r="N6566" s="20"/>
    </row>
    <row r="6567" spans="1:14" x14ac:dyDescent="0.2">
      <c r="A6567" s="17">
        <v>22311.22</v>
      </c>
      <c r="B6567" s="17"/>
      <c r="C6567" s="17"/>
      <c r="D6567" s="17"/>
      <c r="K6567" s="20">
        <v>38019.699999999997</v>
      </c>
      <c r="L6567" s="20"/>
      <c r="M6567" s="20"/>
      <c r="N6567" s="20"/>
    </row>
    <row r="6568" spans="1:14" x14ac:dyDescent="0.2">
      <c r="A6568" s="17">
        <v>49023.13</v>
      </c>
      <c r="B6568" s="17"/>
      <c r="C6568" s="17"/>
      <c r="D6568" s="17"/>
      <c r="K6568" s="20">
        <v>54268.44</v>
      </c>
      <c r="L6568" s="20"/>
      <c r="M6568" s="20"/>
      <c r="N6568" s="20"/>
    </row>
    <row r="6569" spans="1:14" x14ac:dyDescent="0.2">
      <c r="A6569" s="17">
        <v>35074.620000000003</v>
      </c>
      <c r="B6569" s="17"/>
      <c r="C6569" s="17"/>
      <c r="D6569" s="17"/>
      <c r="K6569" s="20">
        <v>34226.14</v>
      </c>
      <c r="L6569" s="20"/>
      <c r="M6569" s="20"/>
      <c r="N6569" s="20"/>
    </row>
    <row r="6570" spans="1:14" x14ac:dyDescent="0.2">
      <c r="A6570" s="17">
        <v>83872.160000000003</v>
      </c>
      <c r="B6570" s="17"/>
      <c r="C6570" s="17"/>
      <c r="D6570" s="17"/>
      <c r="K6570" s="20">
        <v>51639.839999999997</v>
      </c>
      <c r="L6570" s="20"/>
      <c r="M6570" s="20"/>
      <c r="N6570" s="20"/>
    </row>
    <row r="6571" spans="1:14" x14ac:dyDescent="0.2">
      <c r="A6571" s="17">
        <v>33251.82</v>
      </c>
      <c r="B6571" s="17"/>
      <c r="C6571" s="17"/>
      <c r="D6571" s="17"/>
      <c r="K6571" s="20">
        <v>38715.1</v>
      </c>
      <c r="L6571" s="20"/>
      <c r="M6571" s="20"/>
      <c r="N6571" s="20"/>
    </row>
    <row r="6572" spans="1:14" x14ac:dyDescent="0.2">
      <c r="A6572" s="17">
        <v>90869.72</v>
      </c>
      <c r="B6572" s="17"/>
      <c r="C6572" s="17"/>
      <c r="D6572" s="17"/>
      <c r="K6572" s="20">
        <v>51657.06</v>
      </c>
      <c r="L6572" s="20"/>
      <c r="M6572" s="20"/>
      <c r="N6572" s="20"/>
    </row>
    <row r="6573" spans="1:14" x14ac:dyDescent="0.2">
      <c r="A6573" s="17">
        <v>41354.29</v>
      </c>
      <c r="B6573" s="17"/>
      <c r="C6573" s="17"/>
      <c r="D6573" s="17"/>
      <c r="K6573" s="20">
        <v>32920.25</v>
      </c>
      <c r="L6573" s="20"/>
      <c r="M6573" s="20"/>
      <c r="N6573" s="20"/>
    </row>
    <row r="6574" spans="1:14" x14ac:dyDescent="0.2">
      <c r="A6574" s="17">
        <v>96924.97</v>
      </c>
      <c r="B6574" s="17"/>
      <c r="C6574" s="17"/>
      <c r="D6574" s="17"/>
      <c r="K6574" s="20">
        <v>38083.339999999997</v>
      </c>
      <c r="L6574" s="20"/>
      <c r="M6574" s="20"/>
      <c r="N6574" s="20"/>
    </row>
    <row r="6575" spans="1:14" x14ac:dyDescent="0.2">
      <c r="A6575" s="17">
        <v>30987.38</v>
      </c>
      <c r="B6575" s="17"/>
      <c r="C6575" s="17"/>
      <c r="D6575" s="17"/>
      <c r="K6575" s="20">
        <v>28386.47</v>
      </c>
      <c r="L6575" s="20"/>
      <c r="M6575" s="20"/>
      <c r="N6575" s="20"/>
    </row>
    <row r="6576" spans="1:14" x14ac:dyDescent="0.2">
      <c r="A6576" s="17">
        <v>76671.37</v>
      </c>
      <c r="B6576" s="17"/>
      <c r="C6576" s="17"/>
      <c r="D6576" s="17"/>
      <c r="K6576" s="20">
        <v>39421.94</v>
      </c>
      <c r="L6576" s="20"/>
      <c r="M6576" s="20"/>
      <c r="N6576" s="20"/>
    </row>
    <row r="6577" spans="1:14" x14ac:dyDescent="0.2">
      <c r="A6577" s="17">
        <v>94107.56</v>
      </c>
      <c r="B6577" s="17"/>
      <c r="C6577" s="17"/>
      <c r="D6577" s="17"/>
      <c r="K6577" s="20">
        <v>26394.76</v>
      </c>
      <c r="L6577" s="20"/>
      <c r="M6577" s="20"/>
      <c r="N6577" s="20"/>
    </row>
    <row r="6578" spans="1:14" x14ac:dyDescent="0.2">
      <c r="A6578" s="17">
        <v>49867.98</v>
      </c>
      <c r="B6578" s="17"/>
      <c r="C6578" s="17"/>
      <c r="D6578" s="17"/>
      <c r="K6578" s="20">
        <v>34821.49</v>
      </c>
      <c r="L6578" s="20"/>
      <c r="M6578" s="20"/>
      <c r="N6578" s="20"/>
    </row>
    <row r="6579" spans="1:14" x14ac:dyDescent="0.2">
      <c r="A6579" s="17">
        <v>71455.149999999994</v>
      </c>
      <c r="B6579" s="17"/>
      <c r="C6579" s="17"/>
      <c r="D6579" s="17"/>
      <c r="K6579" s="20">
        <v>43908.12</v>
      </c>
      <c r="L6579" s="20"/>
      <c r="M6579" s="20"/>
      <c r="N6579" s="20"/>
    </row>
    <row r="6580" spans="1:14" x14ac:dyDescent="0.2">
      <c r="A6580" s="17">
        <v>34852.370000000003</v>
      </c>
      <c r="B6580" s="17"/>
      <c r="C6580" s="17"/>
      <c r="D6580" s="17"/>
      <c r="K6580" s="20">
        <v>37571.32</v>
      </c>
      <c r="L6580" s="20"/>
      <c r="M6580" s="20"/>
      <c r="N6580" s="20"/>
    </row>
    <row r="6581" spans="1:14" x14ac:dyDescent="0.2">
      <c r="A6581" s="17">
        <v>76426.03</v>
      </c>
      <c r="B6581" s="17"/>
      <c r="C6581" s="17"/>
      <c r="D6581" s="17"/>
      <c r="K6581" s="20">
        <v>28005.21</v>
      </c>
      <c r="L6581" s="20"/>
      <c r="M6581" s="20"/>
      <c r="N6581" s="20"/>
    </row>
    <row r="6582" spans="1:14" x14ac:dyDescent="0.2">
      <c r="A6582" s="17">
        <v>19346.240000000002</v>
      </c>
      <c r="B6582" s="17"/>
      <c r="C6582" s="17"/>
      <c r="D6582" s="17"/>
      <c r="K6582" s="20">
        <v>30664.63</v>
      </c>
      <c r="L6582" s="20"/>
      <c r="M6582" s="20"/>
      <c r="N6582" s="20"/>
    </row>
    <row r="6583" spans="1:14" x14ac:dyDescent="0.2">
      <c r="A6583" s="17">
        <v>35025.32</v>
      </c>
      <c r="B6583" s="17"/>
      <c r="C6583" s="17"/>
      <c r="D6583" s="17"/>
      <c r="K6583" s="20">
        <v>39389</v>
      </c>
      <c r="L6583" s="20"/>
      <c r="M6583" s="20"/>
      <c r="N6583" s="20"/>
    </row>
    <row r="6584" spans="1:14" x14ac:dyDescent="0.2">
      <c r="A6584" s="17">
        <v>29124.78</v>
      </c>
      <c r="B6584" s="17"/>
      <c r="C6584" s="17"/>
      <c r="D6584" s="17"/>
      <c r="K6584" s="20">
        <v>45964.13</v>
      </c>
      <c r="L6584" s="20"/>
      <c r="M6584" s="20"/>
      <c r="N6584" s="20"/>
    </row>
    <row r="6585" spans="1:14" x14ac:dyDescent="0.2">
      <c r="A6585" s="17">
        <v>66593.64</v>
      </c>
      <c r="B6585" s="17"/>
      <c r="C6585" s="17"/>
      <c r="D6585" s="17"/>
      <c r="K6585" s="20">
        <v>36639.1</v>
      </c>
      <c r="L6585" s="20"/>
      <c r="M6585" s="20"/>
      <c r="N6585" s="20"/>
    </row>
    <row r="6586" spans="1:14" x14ac:dyDescent="0.2">
      <c r="A6586" s="17">
        <v>55603.3</v>
      </c>
      <c r="B6586" s="17"/>
      <c r="C6586" s="17"/>
      <c r="D6586" s="17"/>
      <c r="K6586" s="20">
        <v>30628.19</v>
      </c>
      <c r="L6586" s="20"/>
      <c r="M6586" s="20"/>
      <c r="N6586" s="20"/>
    </row>
    <row r="6587" spans="1:14" x14ac:dyDescent="0.2">
      <c r="A6587" s="17">
        <v>66499.41</v>
      </c>
      <c r="B6587" s="17"/>
      <c r="C6587" s="17"/>
      <c r="D6587" s="17"/>
      <c r="K6587" s="20">
        <v>41454.800000000003</v>
      </c>
      <c r="L6587" s="20"/>
      <c r="M6587" s="20"/>
      <c r="N6587" s="20"/>
    </row>
    <row r="6588" spans="1:14" x14ac:dyDescent="0.2">
      <c r="A6588" s="17">
        <v>36619.01</v>
      </c>
      <c r="B6588" s="17"/>
      <c r="C6588" s="17"/>
      <c r="D6588" s="17"/>
      <c r="K6588" s="20">
        <v>43308.31</v>
      </c>
      <c r="L6588" s="20"/>
      <c r="M6588" s="20"/>
      <c r="N6588" s="20"/>
    </row>
    <row r="6589" spans="1:14" x14ac:dyDescent="0.2">
      <c r="A6589" s="17">
        <v>28498.23</v>
      </c>
      <c r="B6589" s="17"/>
      <c r="C6589" s="17"/>
      <c r="D6589" s="17"/>
      <c r="K6589" s="20">
        <v>34091.93</v>
      </c>
      <c r="L6589" s="20"/>
      <c r="M6589" s="20"/>
      <c r="N6589" s="20"/>
    </row>
    <row r="6590" spans="1:14" x14ac:dyDescent="0.2">
      <c r="A6590" s="17">
        <v>55665.58</v>
      </c>
      <c r="B6590" s="17"/>
      <c r="C6590" s="17"/>
      <c r="D6590" s="17"/>
      <c r="K6590" s="20">
        <v>31686.38</v>
      </c>
      <c r="L6590" s="20"/>
      <c r="M6590" s="20"/>
      <c r="N6590" s="20"/>
    </row>
    <row r="6591" spans="1:14" x14ac:dyDescent="0.2">
      <c r="A6591" s="17">
        <v>58442.97</v>
      </c>
      <c r="B6591" s="17"/>
      <c r="C6591" s="17"/>
      <c r="D6591" s="17"/>
      <c r="K6591" s="20">
        <v>40293.97</v>
      </c>
      <c r="L6591" s="20"/>
      <c r="M6591" s="20"/>
      <c r="N6591" s="20"/>
    </row>
    <row r="6592" spans="1:14" x14ac:dyDescent="0.2">
      <c r="A6592" s="17">
        <v>64557.72</v>
      </c>
      <c r="B6592" s="17"/>
      <c r="C6592" s="17"/>
      <c r="D6592" s="17"/>
      <c r="K6592" s="20">
        <v>37648.04</v>
      </c>
      <c r="L6592" s="20"/>
      <c r="M6592" s="20"/>
      <c r="N6592" s="20"/>
    </row>
    <row r="6593" spans="1:14" x14ac:dyDescent="0.2">
      <c r="A6593" s="17">
        <v>48010.7</v>
      </c>
      <c r="B6593" s="17"/>
      <c r="C6593" s="17"/>
      <c r="D6593" s="17"/>
      <c r="K6593" s="20">
        <v>33831.199999999997</v>
      </c>
      <c r="L6593" s="20"/>
      <c r="M6593" s="20"/>
      <c r="N6593" s="20"/>
    </row>
    <row r="6594" spans="1:14" x14ac:dyDescent="0.2">
      <c r="A6594" s="17">
        <v>21813.54</v>
      </c>
      <c r="B6594" s="17"/>
      <c r="C6594" s="17"/>
      <c r="D6594" s="17"/>
      <c r="K6594" s="20">
        <v>32869.480000000003</v>
      </c>
      <c r="L6594" s="20"/>
      <c r="M6594" s="20"/>
      <c r="N6594" s="20"/>
    </row>
    <row r="6595" spans="1:14" x14ac:dyDescent="0.2">
      <c r="A6595" s="17">
        <v>3563.1109999999999</v>
      </c>
      <c r="B6595" s="17"/>
      <c r="C6595" s="17"/>
      <c r="D6595" s="17"/>
      <c r="K6595" s="20">
        <v>39974.26</v>
      </c>
      <c r="L6595" s="20"/>
      <c r="M6595" s="20"/>
      <c r="N6595" s="20"/>
    </row>
    <row r="6596" spans="1:14" x14ac:dyDescent="0.2">
      <c r="A6596" s="17">
        <v>59033.56</v>
      </c>
      <c r="B6596" s="17"/>
      <c r="C6596" s="17"/>
      <c r="D6596" s="17"/>
      <c r="K6596" s="20">
        <v>28612.240000000002</v>
      </c>
      <c r="L6596" s="20"/>
      <c r="M6596" s="20"/>
      <c r="N6596" s="20"/>
    </row>
    <row r="6597" spans="1:14" x14ac:dyDescent="0.2">
      <c r="A6597" s="17">
        <v>100006.7</v>
      </c>
      <c r="B6597" s="17"/>
      <c r="C6597" s="17"/>
      <c r="D6597" s="17"/>
      <c r="K6597" s="20">
        <v>35388.239999999998</v>
      </c>
      <c r="L6597" s="20"/>
      <c r="M6597" s="20"/>
      <c r="N6597" s="20"/>
    </row>
    <row r="6598" spans="1:14" x14ac:dyDescent="0.2">
      <c r="A6598" s="17">
        <v>38174.19</v>
      </c>
      <c r="B6598" s="17"/>
      <c r="C6598" s="17"/>
      <c r="D6598" s="17"/>
      <c r="K6598" s="20">
        <v>35699.949999999997</v>
      </c>
      <c r="L6598" s="20"/>
      <c r="M6598" s="20"/>
      <c r="N6598" s="20"/>
    </row>
    <row r="6599" spans="1:14" x14ac:dyDescent="0.2">
      <c r="A6599" s="17">
        <v>15994.51</v>
      </c>
      <c r="B6599" s="17"/>
      <c r="C6599" s="17"/>
      <c r="D6599" s="17"/>
      <c r="K6599" s="20">
        <v>28806</v>
      </c>
      <c r="L6599" s="20"/>
      <c r="M6599" s="20"/>
      <c r="N6599" s="20"/>
    </row>
    <row r="6600" spans="1:14" x14ac:dyDescent="0.2">
      <c r="A6600" s="17">
        <v>56518.21</v>
      </c>
      <c r="B6600" s="17"/>
      <c r="C6600" s="17"/>
      <c r="D6600" s="17"/>
      <c r="K6600" s="20">
        <v>18081.97</v>
      </c>
      <c r="L6600" s="20"/>
      <c r="M6600" s="20"/>
      <c r="N6600" s="20"/>
    </row>
    <row r="6601" spans="1:14" x14ac:dyDescent="0.2">
      <c r="A6601" s="17">
        <v>73980.78</v>
      </c>
      <c r="B6601" s="17"/>
      <c r="C6601" s="17"/>
      <c r="D6601" s="17"/>
      <c r="K6601" s="20">
        <v>35773.1</v>
      </c>
      <c r="L6601" s="20"/>
      <c r="M6601" s="20"/>
      <c r="N6601" s="20"/>
    </row>
    <row r="6602" spans="1:14" x14ac:dyDescent="0.2">
      <c r="A6602" s="17">
        <v>46729.61</v>
      </c>
      <c r="B6602" s="17"/>
      <c r="C6602" s="17"/>
      <c r="D6602" s="17"/>
      <c r="K6602" s="20">
        <v>45677.79</v>
      </c>
      <c r="L6602" s="20"/>
      <c r="M6602" s="20"/>
      <c r="N6602" s="20"/>
    </row>
    <row r="6603" spans="1:14" x14ac:dyDescent="0.2">
      <c r="A6603" s="17">
        <v>26171.72</v>
      </c>
      <c r="B6603" s="17"/>
      <c r="C6603" s="17"/>
      <c r="D6603" s="17"/>
      <c r="K6603" s="20">
        <v>29012.15</v>
      </c>
      <c r="L6603" s="20"/>
      <c r="M6603" s="20"/>
      <c r="N6603" s="20"/>
    </row>
    <row r="6604" spans="1:14" x14ac:dyDescent="0.2">
      <c r="A6604" s="17">
        <v>46174.96</v>
      </c>
      <c r="B6604" s="17"/>
      <c r="C6604" s="17"/>
      <c r="D6604" s="17"/>
      <c r="K6604" s="20">
        <v>50447.91</v>
      </c>
      <c r="L6604" s="20"/>
      <c r="M6604" s="20"/>
      <c r="N6604" s="20"/>
    </row>
    <row r="6605" spans="1:14" x14ac:dyDescent="0.2">
      <c r="A6605" s="17">
        <v>26735.11</v>
      </c>
      <c r="B6605" s="17"/>
      <c r="C6605" s="17"/>
      <c r="D6605" s="17"/>
      <c r="K6605" s="20">
        <v>24385.599999999999</v>
      </c>
      <c r="L6605" s="20"/>
      <c r="M6605" s="20"/>
      <c r="N6605" s="20"/>
    </row>
    <row r="6606" spans="1:14" x14ac:dyDescent="0.2">
      <c r="A6606" s="17">
        <v>78313</v>
      </c>
      <c r="B6606" s="17"/>
      <c r="C6606" s="17"/>
      <c r="D6606" s="17"/>
      <c r="K6606" s="20">
        <v>38001.14</v>
      </c>
      <c r="L6606" s="20"/>
      <c r="M6606" s="20"/>
      <c r="N6606" s="20"/>
    </row>
    <row r="6607" spans="1:14" x14ac:dyDescent="0.2">
      <c r="A6607" s="17">
        <v>38288.43</v>
      </c>
      <c r="B6607" s="17"/>
      <c r="C6607" s="17"/>
      <c r="D6607" s="17"/>
      <c r="K6607" s="20">
        <v>25329.13</v>
      </c>
      <c r="L6607" s="20"/>
      <c r="M6607" s="20"/>
      <c r="N6607" s="20"/>
    </row>
    <row r="6608" spans="1:14" x14ac:dyDescent="0.2">
      <c r="A6608" s="17">
        <v>66954.179999999993</v>
      </c>
      <c r="B6608" s="17"/>
      <c r="C6608" s="17"/>
      <c r="D6608" s="17"/>
      <c r="K6608" s="20">
        <v>28869.34</v>
      </c>
      <c r="L6608" s="20"/>
      <c r="M6608" s="20"/>
      <c r="N6608" s="20"/>
    </row>
    <row r="6609" spans="1:14" x14ac:dyDescent="0.2">
      <c r="A6609" s="17">
        <v>56050.6</v>
      </c>
      <c r="B6609" s="17"/>
      <c r="C6609" s="17"/>
      <c r="D6609" s="17"/>
      <c r="K6609" s="20">
        <v>25870.36</v>
      </c>
      <c r="L6609" s="20"/>
      <c r="M6609" s="20"/>
      <c r="N6609" s="20"/>
    </row>
    <row r="6610" spans="1:14" x14ac:dyDescent="0.2">
      <c r="A6610" s="17">
        <v>29876.13</v>
      </c>
      <c r="B6610" s="17"/>
      <c r="C6610" s="17"/>
      <c r="D6610" s="17"/>
      <c r="K6610" s="20">
        <v>30922.26</v>
      </c>
      <c r="L6610" s="20"/>
      <c r="M6610" s="20"/>
      <c r="N6610" s="20"/>
    </row>
    <row r="6611" spans="1:14" x14ac:dyDescent="0.2">
      <c r="A6611" s="17">
        <v>89001.57</v>
      </c>
      <c r="B6611" s="17"/>
      <c r="C6611" s="17"/>
      <c r="D6611" s="17"/>
      <c r="K6611" s="20">
        <v>49466.720000000001</v>
      </c>
      <c r="L6611" s="20"/>
      <c r="M6611" s="20"/>
      <c r="N6611" s="20"/>
    </row>
    <row r="6612" spans="1:14" x14ac:dyDescent="0.2">
      <c r="A6612" s="17">
        <v>17563.810000000001</v>
      </c>
      <c r="B6612" s="17"/>
      <c r="C6612" s="17"/>
      <c r="D6612" s="17"/>
      <c r="K6612" s="20">
        <v>32902.959999999999</v>
      </c>
      <c r="L6612" s="20"/>
      <c r="M6612" s="20"/>
      <c r="N6612" s="20"/>
    </row>
    <row r="6613" spans="1:14" x14ac:dyDescent="0.2">
      <c r="A6613" s="17">
        <v>82902.28</v>
      </c>
      <c r="B6613" s="17"/>
      <c r="C6613" s="17"/>
      <c r="D6613" s="17"/>
      <c r="K6613" s="20">
        <v>32394.19</v>
      </c>
      <c r="L6613" s="20"/>
      <c r="M6613" s="20"/>
      <c r="N6613" s="20"/>
    </row>
    <row r="6614" spans="1:14" x14ac:dyDescent="0.2">
      <c r="A6614" s="17">
        <v>4118.1319999999996</v>
      </c>
      <c r="B6614" s="17"/>
      <c r="C6614" s="17"/>
      <c r="D6614" s="17"/>
      <c r="K6614" s="20">
        <v>35718.22</v>
      </c>
      <c r="L6614" s="20"/>
      <c r="M6614" s="20"/>
      <c r="N6614" s="20"/>
    </row>
    <row r="6615" spans="1:14" x14ac:dyDescent="0.2">
      <c r="A6615" s="17">
        <v>31825.33</v>
      </c>
      <c r="B6615" s="17"/>
      <c r="C6615" s="17"/>
      <c r="D6615" s="17"/>
      <c r="K6615" s="20">
        <v>43769.63</v>
      </c>
      <c r="L6615" s="20"/>
      <c r="M6615" s="20"/>
      <c r="N6615" s="20"/>
    </row>
    <row r="6616" spans="1:14" x14ac:dyDescent="0.2">
      <c r="A6616" s="17">
        <v>34268.69</v>
      </c>
      <c r="B6616" s="17"/>
      <c r="C6616" s="17"/>
      <c r="D6616" s="17"/>
      <c r="K6616" s="20">
        <v>45876.2</v>
      </c>
      <c r="L6616" s="20"/>
      <c r="M6616" s="20"/>
      <c r="N6616" s="20"/>
    </row>
    <row r="6617" spans="1:14" x14ac:dyDescent="0.2">
      <c r="A6617" s="17">
        <v>73949.69</v>
      </c>
      <c r="B6617" s="17"/>
      <c r="C6617" s="17"/>
      <c r="D6617" s="17"/>
      <c r="K6617" s="20">
        <v>34654.89</v>
      </c>
      <c r="L6617" s="20"/>
      <c r="M6617" s="20"/>
      <c r="N6617" s="20"/>
    </row>
    <row r="6618" spans="1:14" x14ac:dyDescent="0.2">
      <c r="A6618" s="17">
        <v>39943.29</v>
      </c>
      <c r="B6618" s="17"/>
      <c r="C6618" s="17"/>
      <c r="D6618" s="17"/>
      <c r="K6618" s="20">
        <v>49417.63</v>
      </c>
      <c r="L6618" s="20"/>
      <c r="M6618" s="20"/>
      <c r="N6618" s="20"/>
    </row>
    <row r="6619" spans="1:14" x14ac:dyDescent="0.2">
      <c r="A6619" s="17">
        <v>33214.050000000003</v>
      </c>
      <c r="B6619" s="17"/>
      <c r="C6619" s="17"/>
      <c r="D6619" s="17"/>
      <c r="K6619" s="20">
        <v>36468.11</v>
      </c>
      <c r="L6619" s="20"/>
      <c r="M6619" s="20"/>
      <c r="N6619" s="20"/>
    </row>
    <row r="6620" spans="1:14" x14ac:dyDescent="0.2">
      <c r="A6620" s="17">
        <v>36811.9</v>
      </c>
      <c r="B6620" s="17"/>
      <c r="C6620" s="17"/>
      <c r="D6620" s="17"/>
      <c r="K6620" s="20">
        <v>31921.14</v>
      </c>
      <c r="L6620" s="20"/>
      <c r="M6620" s="20"/>
      <c r="N6620" s="20"/>
    </row>
    <row r="6621" spans="1:14" x14ac:dyDescent="0.2">
      <c r="A6621" s="17">
        <v>37696.050000000003</v>
      </c>
      <c r="B6621" s="17"/>
      <c r="C6621" s="17"/>
      <c r="D6621" s="17"/>
      <c r="K6621" s="20">
        <v>26101.55</v>
      </c>
      <c r="L6621" s="20"/>
      <c r="M6621" s="20"/>
      <c r="N6621" s="20"/>
    </row>
    <row r="6622" spans="1:14" x14ac:dyDescent="0.2">
      <c r="A6622" s="17">
        <v>59540.7</v>
      </c>
      <c r="B6622" s="17"/>
      <c r="C6622" s="17"/>
      <c r="D6622" s="17"/>
      <c r="K6622" s="20">
        <v>38099.69</v>
      </c>
      <c r="L6622" s="20"/>
      <c r="M6622" s="20"/>
      <c r="N6622" s="20"/>
    </row>
    <row r="6623" spans="1:14" x14ac:dyDescent="0.2">
      <c r="A6623" s="17">
        <v>80820.97</v>
      </c>
      <c r="B6623" s="17"/>
      <c r="C6623" s="17"/>
      <c r="D6623" s="17"/>
      <c r="K6623" s="20">
        <v>49103.88</v>
      </c>
      <c r="L6623" s="20"/>
      <c r="M6623" s="20"/>
      <c r="N6623" s="20"/>
    </row>
    <row r="6624" spans="1:14" x14ac:dyDescent="0.2">
      <c r="A6624" s="17">
        <v>34732.51</v>
      </c>
      <c r="B6624" s="17"/>
      <c r="C6624" s="17"/>
      <c r="D6624" s="17"/>
      <c r="K6624" s="20">
        <v>37284.019999999997</v>
      </c>
      <c r="L6624" s="20"/>
      <c r="M6624" s="20"/>
      <c r="N6624" s="20"/>
    </row>
    <row r="6625" spans="1:14" x14ac:dyDescent="0.2">
      <c r="A6625" s="17">
        <v>44154.41</v>
      </c>
      <c r="B6625" s="17"/>
      <c r="C6625" s="17"/>
      <c r="D6625" s="17"/>
      <c r="K6625" s="20">
        <v>41386.629999999997</v>
      </c>
      <c r="L6625" s="20"/>
      <c r="M6625" s="20"/>
      <c r="N6625" s="20"/>
    </row>
    <row r="6626" spans="1:14" x14ac:dyDescent="0.2">
      <c r="A6626" s="17">
        <v>30831.279999999999</v>
      </c>
      <c r="B6626" s="17"/>
      <c r="C6626" s="17"/>
      <c r="D6626" s="17"/>
      <c r="K6626" s="20">
        <v>21536.44</v>
      </c>
      <c r="L6626" s="20"/>
      <c r="M6626" s="20"/>
      <c r="N6626" s="20"/>
    </row>
    <row r="6627" spans="1:14" x14ac:dyDescent="0.2">
      <c r="A6627" s="17">
        <v>23131.200000000001</v>
      </c>
      <c r="B6627" s="17"/>
      <c r="C6627" s="17"/>
      <c r="D6627" s="17"/>
      <c r="K6627" s="20">
        <v>49374.32</v>
      </c>
      <c r="L6627" s="20"/>
      <c r="M6627" s="20"/>
      <c r="N6627" s="20"/>
    </row>
    <row r="6628" spans="1:14" x14ac:dyDescent="0.2">
      <c r="A6628" s="17">
        <v>40854.239999999998</v>
      </c>
      <c r="B6628" s="17"/>
      <c r="C6628" s="17"/>
      <c r="D6628" s="17"/>
      <c r="K6628" s="20">
        <v>48392.12</v>
      </c>
      <c r="L6628" s="20"/>
      <c r="M6628" s="20"/>
      <c r="N6628" s="20"/>
    </row>
    <row r="6629" spans="1:14" x14ac:dyDescent="0.2">
      <c r="A6629" s="17">
        <v>83438.02</v>
      </c>
      <c r="B6629" s="17"/>
      <c r="C6629" s="17"/>
      <c r="D6629" s="17"/>
      <c r="K6629" s="20">
        <v>40030.75</v>
      </c>
      <c r="L6629" s="20"/>
      <c r="M6629" s="20"/>
      <c r="N6629" s="20"/>
    </row>
    <row r="6630" spans="1:14" x14ac:dyDescent="0.2">
      <c r="A6630" s="17">
        <v>27729.67</v>
      </c>
      <c r="B6630" s="17"/>
      <c r="C6630" s="17"/>
      <c r="D6630" s="17"/>
      <c r="K6630" s="20">
        <v>38132.94</v>
      </c>
      <c r="L6630" s="20"/>
      <c r="M6630" s="20"/>
      <c r="N6630" s="20"/>
    </row>
    <row r="6631" spans="1:14" x14ac:dyDescent="0.2">
      <c r="A6631" s="17">
        <v>130825.60000000001</v>
      </c>
      <c r="B6631" s="17"/>
      <c r="C6631" s="17"/>
      <c r="D6631" s="17"/>
      <c r="K6631" s="20">
        <v>40045.81</v>
      </c>
      <c r="L6631" s="20"/>
      <c r="M6631" s="20"/>
      <c r="N6631" s="20"/>
    </row>
    <row r="6632" spans="1:14" x14ac:dyDescent="0.2">
      <c r="A6632" s="17">
        <v>42975.5</v>
      </c>
      <c r="B6632" s="17"/>
      <c r="C6632" s="17"/>
      <c r="D6632" s="17"/>
      <c r="K6632" s="20">
        <v>34541.46</v>
      </c>
      <c r="L6632" s="20"/>
      <c r="M6632" s="20"/>
      <c r="N6632" s="20"/>
    </row>
    <row r="6633" spans="1:14" x14ac:dyDescent="0.2">
      <c r="A6633" s="17">
        <v>25662.959999999999</v>
      </c>
      <c r="B6633" s="17"/>
      <c r="C6633" s="17"/>
      <c r="D6633" s="17"/>
      <c r="K6633" s="20">
        <v>31267.34</v>
      </c>
      <c r="L6633" s="20"/>
      <c r="M6633" s="20"/>
      <c r="N6633" s="20"/>
    </row>
    <row r="6634" spans="1:14" x14ac:dyDescent="0.2">
      <c r="A6634" s="17">
        <v>69769.5</v>
      </c>
      <c r="B6634" s="17"/>
      <c r="C6634" s="17"/>
      <c r="D6634" s="17"/>
      <c r="K6634" s="20">
        <v>46711.34</v>
      </c>
      <c r="L6634" s="20"/>
      <c r="M6634" s="20"/>
      <c r="N6634" s="20"/>
    </row>
    <row r="6635" spans="1:14" x14ac:dyDescent="0.2">
      <c r="A6635" s="17">
        <v>30819.919999999998</v>
      </c>
      <c r="B6635" s="17"/>
      <c r="C6635" s="17"/>
      <c r="D6635" s="17"/>
      <c r="K6635" s="20">
        <v>39927.839999999997</v>
      </c>
      <c r="L6635" s="20"/>
      <c r="M6635" s="20"/>
      <c r="N6635" s="20"/>
    </row>
    <row r="6636" spans="1:14" x14ac:dyDescent="0.2">
      <c r="A6636" s="17">
        <v>69424.14</v>
      </c>
      <c r="B6636" s="17"/>
      <c r="C6636" s="17"/>
      <c r="D6636" s="17"/>
      <c r="K6636" s="20">
        <v>29340.799999999999</v>
      </c>
      <c r="L6636" s="20"/>
      <c r="M6636" s="20"/>
      <c r="N6636" s="20"/>
    </row>
    <row r="6637" spans="1:14" x14ac:dyDescent="0.2">
      <c r="A6637" s="17">
        <v>71914.05</v>
      </c>
      <c r="B6637" s="17"/>
      <c r="C6637" s="17"/>
      <c r="D6637" s="17"/>
      <c r="K6637" s="20">
        <v>38565.230000000003</v>
      </c>
      <c r="L6637" s="20"/>
      <c r="M6637" s="20"/>
      <c r="N6637" s="20"/>
    </row>
    <row r="6638" spans="1:14" x14ac:dyDescent="0.2">
      <c r="A6638" s="17">
        <v>68933.34</v>
      </c>
      <c r="B6638" s="17"/>
      <c r="C6638" s="17"/>
      <c r="D6638" s="17"/>
      <c r="K6638" s="20">
        <v>33840.92</v>
      </c>
      <c r="L6638" s="20"/>
      <c r="M6638" s="20"/>
      <c r="N6638" s="20"/>
    </row>
    <row r="6639" spans="1:14" x14ac:dyDescent="0.2">
      <c r="A6639" s="17">
        <v>66921.88</v>
      </c>
      <c r="B6639" s="17"/>
      <c r="C6639" s="17"/>
      <c r="D6639" s="17"/>
      <c r="K6639" s="20">
        <v>37409.82</v>
      </c>
      <c r="L6639" s="20"/>
      <c r="M6639" s="20"/>
      <c r="N6639" s="20"/>
    </row>
    <row r="6640" spans="1:14" x14ac:dyDescent="0.2">
      <c r="A6640" s="17">
        <v>88399.25</v>
      </c>
      <c r="B6640" s="17"/>
      <c r="C6640" s="17"/>
      <c r="D6640" s="17"/>
      <c r="K6640" s="20">
        <v>42820.3</v>
      </c>
      <c r="L6640" s="20"/>
      <c r="M6640" s="20"/>
      <c r="N6640" s="20"/>
    </row>
    <row r="6641" spans="1:14" x14ac:dyDescent="0.2">
      <c r="A6641" s="17">
        <v>24635.18</v>
      </c>
      <c r="B6641" s="17"/>
      <c r="C6641" s="17"/>
      <c r="D6641" s="17"/>
      <c r="K6641" s="20">
        <v>35467.78</v>
      </c>
      <c r="L6641" s="20"/>
      <c r="M6641" s="20"/>
      <c r="N6641" s="20"/>
    </row>
    <row r="6642" spans="1:14" x14ac:dyDescent="0.2">
      <c r="A6642" s="17">
        <v>37263.660000000003</v>
      </c>
      <c r="B6642" s="17"/>
      <c r="C6642" s="17"/>
      <c r="D6642" s="17"/>
      <c r="K6642" s="20">
        <v>29868.52</v>
      </c>
      <c r="L6642" s="20"/>
      <c r="M6642" s="20"/>
      <c r="N6642" s="20"/>
    </row>
    <row r="6643" spans="1:14" x14ac:dyDescent="0.2">
      <c r="A6643" s="17">
        <v>69839.649999999994</v>
      </c>
      <c r="B6643" s="17"/>
      <c r="C6643" s="17"/>
      <c r="D6643" s="17"/>
      <c r="K6643" s="20">
        <v>47896.53</v>
      </c>
      <c r="L6643" s="20"/>
      <c r="M6643" s="20"/>
      <c r="N6643" s="20"/>
    </row>
    <row r="6644" spans="1:14" x14ac:dyDescent="0.2">
      <c r="A6644" s="17">
        <v>27693.59</v>
      </c>
      <c r="B6644" s="17"/>
      <c r="C6644" s="17"/>
      <c r="D6644" s="17"/>
      <c r="K6644" s="20">
        <v>38072.53</v>
      </c>
      <c r="L6644" s="20"/>
      <c r="M6644" s="20"/>
      <c r="N6644" s="20"/>
    </row>
    <row r="6645" spans="1:14" x14ac:dyDescent="0.2">
      <c r="A6645" s="17">
        <v>8543.4</v>
      </c>
      <c r="B6645" s="17"/>
      <c r="C6645" s="17"/>
      <c r="D6645" s="17"/>
      <c r="K6645" s="20">
        <v>47072.95</v>
      </c>
      <c r="L6645" s="20"/>
      <c r="M6645" s="20"/>
      <c r="N6645" s="20"/>
    </row>
    <row r="6646" spans="1:14" x14ac:dyDescent="0.2">
      <c r="A6646" s="17">
        <v>57846.75</v>
      </c>
      <c r="B6646" s="17"/>
      <c r="C6646" s="17"/>
      <c r="D6646" s="17"/>
      <c r="K6646" s="20">
        <v>42016.95</v>
      </c>
      <c r="L6646" s="20"/>
      <c r="M6646" s="20"/>
      <c r="N6646" s="20"/>
    </row>
    <row r="6647" spans="1:14" x14ac:dyDescent="0.2">
      <c r="A6647" s="17">
        <v>30967</v>
      </c>
      <c r="B6647" s="17"/>
      <c r="C6647" s="17"/>
      <c r="D6647" s="17"/>
      <c r="K6647" s="20">
        <v>30390.29</v>
      </c>
      <c r="L6647" s="20"/>
      <c r="M6647" s="20"/>
      <c r="N6647" s="20"/>
    </row>
    <row r="6648" spans="1:14" x14ac:dyDescent="0.2">
      <c r="A6648" s="17">
        <v>27658.959999999999</v>
      </c>
      <c r="B6648" s="17"/>
      <c r="C6648" s="17"/>
      <c r="D6648" s="17"/>
      <c r="K6648" s="20">
        <v>34746.75</v>
      </c>
      <c r="L6648" s="20"/>
      <c r="M6648" s="20"/>
      <c r="N6648" s="20"/>
    </row>
    <row r="6649" spans="1:14" x14ac:dyDescent="0.2">
      <c r="A6649" s="17">
        <v>54745.760000000002</v>
      </c>
      <c r="B6649" s="17"/>
      <c r="C6649" s="17"/>
      <c r="D6649" s="17"/>
      <c r="K6649" s="20">
        <v>34897.800000000003</v>
      </c>
      <c r="L6649" s="20"/>
      <c r="M6649" s="20"/>
      <c r="N6649" s="20"/>
    </row>
    <row r="6650" spans="1:14" x14ac:dyDescent="0.2">
      <c r="A6650" s="17">
        <v>31516.81</v>
      </c>
      <c r="B6650" s="17"/>
      <c r="C6650" s="17"/>
      <c r="D6650" s="17"/>
      <c r="K6650" s="20">
        <v>41601.370000000003</v>
      </c>
      <c r="L6650" s="20"/>
      <c r="M6650" s="20"/>
      <c r="N6650" s="20"/>
    </row>
    <row r="6651" spans="1:14" x14ac:dyDescent="0.2">
      <c r="A6651" s="17">
        <v>81487.81</v>
      </c>
      <c r="B6651" s="17"/>
      <c r="C6651" s="17"/>
      <c r="D6651" s="17"/>
      <c r="K6651" s="20">
        <v>34315.230000000003</v>
      </c>
      <c r="L6651" s="20"/>
      <c r="M6651" s="20"/>
      <c r="N6651" s="20"/>
    </row>
    <row r="6652" spans="1:14" x14ac:dyDescent="0.2">
      <c r="A6652" s="17">
        <v>46512.09</v>
      </c>
      <c r="B6652" s="17"/>
      <c r="C6652" s="17"/>
      <c r="D6652" s="17"/>
      <c r="K6652" s="20">
        <v>27668</v>
      </c>
      <c r="L6652" s="20"/>
      <c r="M6652" s="20"/>
      <c r="N6652" s="20"/>
    </row>
    <row r="6653" spans="1:14" x14ac:dyDescent="0.2">
      <c r="A6653" s="17">
        <v>94220.98</v>
      </c>
      <c r="B6653" s="17"/>
      <c r="C6653" s="17"/>
      <c r="D6653" s="17"/>
      <c r="K6653" s="20">
        <v>46878.17</v>
      </c>
      <c r="L6653" s="20"/>
      <c r="M6653" s="20"/>
      <c r="N6653" s="20"/>
    </row>
    <row r="6654" spans="1:14" x14ac:dyDescent="0.2">
      <c r="A6654" s="17">
        <v>36209.019999999997</v>
      </c>
      <c r="B6654" s="17"/>
      <c r="C6654" s="17"/>
      <c r="D6654" s="17"/>
      <c r="K6654" s="20">
        <v>42006.74</v>
      </c>
      <c r="L6654" s="20"/>
      <c r="M6654" s="20"/>
      <c r="N6654" s="20"/>
    </row>
    <row r="6655" spans="1:14" x14ac:dyDescent="0.2">
      <c r="A6655" s="17">
        <v>26879.73</v>
      </c>
      <c r="B6655" s="17"/>
      <c r="C6655" s="17"/>
      <c r="D6655" s="17"/>
      <c r="K6655" s="20">
        <v>40310.15</v>
      </c>
      <c r="L6655" s="20"/>
      <c r="M6655" s="20"/>
      <c r="N6655" s="20"/>
    </row>
    <row r="6656" spans="1:14" x14ac:dyDescent="0.2">
      <c r="A6656" s="17">
        <v>29592.02</v>
      </c>
      <c r="B6656" s="17"/>
      <c r="C6656" s="17"/>
      <c r="D6656" s="17"/>
      <c r="K6656" s="20">
        <v>27541.41</v>
      </c>
      <c r="L6656" s="20"/>
      <c r="M6656" s="20"/>
      <c r="N6656" s="20"/>
    </row>
    <row r="6657" spans="1:14" x14ac:dyDescent="0.2">
      <c r="A6657" s="17">
        <v>32785.58</v>
      </c>
      <c r="B6657" s="17"/>
      <c r="C6657" s="17"/>
      <c r="D6657" s="17"/>
      <c r="K6657" s="20">
        <v>36941.839999999997</v>
      </c>
      <c r="L6657" s="20"/>
      <c r="M6657" s="20"/>
      <c r="N6657" s="20"/>
    </row>
    <row r="6658" spans="1:14" x14ac:dyDescent="0.2">
      <c r="A6658" s="17">
        <v>57676.58</v>
      </c>
      <c r="B6658" s="17"/>
      <c r="C6658" s="17"/>
      <c r="D6658" s="17"/>
      <c r="K6658" s="20">
        <v>50409.25</v>
      </c>
      <c r="L6658" s="20"/>
      <c r="M6658" s="20"/>
      <c r="N6658" s="20"/>
    </row>
    <row r="6659" spans="1:14" x14ac:dyDescent="0.2">
      <c r="A6659" s="17">
        <v>46073.94</v>
      </c>
      <c r="B6659" s="17"/>
      <c r="C6659" s="17"/>
      <c r="D6659" s="17"/>
      <c r="K6659" s="20">
        <v>35647.519999999997</v>
      </c>
      <c r="L6659" s="20"/>
      <c r="M6659" s="20"/>
      <c r="N6659" s="20"/>
    </row>
    <row r="6660" spans="1:14" x14ac:dyDescent="0.2">
      <c r="A6660" s="17">
        <v>32668.41</v>
      </c>
      <c r="B6660" s="17"/>
      <c r="C6660" s="17"/>
      <c r="D6660" s="17"/>
      <c r="K6660" s="20">
        <v>53311.7</v>
      </c>
      <c r="L6660" s="20"/>
      <c r="M6660" s="20"/>
      <c r="N6660" s="20"/>
    </row>
    <row r="6661" spans="1:14" x14ac:dyDescent="0.2">
      <c r="A6661" s="17">
        <v>70793.41</v>
      </c>
      <c r="B6661" s="17"/>
      <c r="C6661" s="17"/>
      <c r="D6661" s="17"/>
      <c r="K6661" s="20">
        <v>30960.37</v>
      </c>
      <c r="L6661" s="20"/>
      <c r="M6661" s="20"/>
      <c r="N6661" s="20"/>
    </row>
    <row r="6662" spans="1:14" x14ac:dyDescent="0.2">
      <c r="A6662" s="17">
        <v>58573.48</v>
      </c>
      <c r="B6662" s="17"/>
      <c r="C6662" s="17"/>
      <c r="D6662" s="17"/>
      <c r="K6662" s="20">
        <v>27324.25</v>
      </c>
      <c r="L6662" s="20"/>
      <c r="M6662" s="20"/>
      <c r="N6662" s="20"/>
    </row>
    <row r="6663" spans="1:14" x14ac:dyDescent="0.2">
      <c r="A6663" s="17">
        <v>22529.52</v>
      </c>
      <c r="B6663" s="17"/>
      <c r="C6663" s="17"/>
      <c r="D6663" s="17"/>
      <c r="K6663" s="20">
        <v>43757.51</v>
      </c>
      <c r="L6663" s="20"/>
      <c r="M6663" s="20"/>
      <c r="N6663" s="20"/>
    </row>
    <row r="6664" spans="1:14" x14ac:dyDescent="0.2">
      <c r="A6664" s="17">
        <v>42719.08</v>
      </c>
      <c r="B6664" s="17"/>
      <c r="C6664" s="17"/>
      <c r="D6664" s="17"/>
      <c r="K6664" s="20">
        <v>39847.5</v>
      </c>
      <c r="L6664" s="20"/>
      <c r="M6664" s="20"/>
      <c r="N6664" s="20"/>
    </row>
    <row r="6665" spans="1:14" x14ac:dyDescent="0.2">
      <c r="A6665" s="17">
        <v>38561.089999999997</v>
      </c>
      <c r="B6665" s="17"/>
      <c r="C6665" s="17"/>
      <c r="D6665" s="17"/>
      <c r="K6665" s="20">
        <v>52034.53</v>
      </c>
      <c r="L6665" s="20"/>
      <c r="M6665" s="20"/>
      <c r="N6665" s="20"/>
    </row>
    <row r="6666" spans="1:14" x14ac:dyDescent="0.2">
      <c r="A6666" s="17">
        <v>31448.74</v>
      </c>
      <c r="B6666" s="17"/>
      <c r="C6666" s="17"/>
      <c r="D6666" s="17"/>
      <c r="K6666" s="20">
        <v>37347.94</v>
      </c>
      <c r="L6666" s="20"/>
      <c r="M6666" s="20"/>
      <c r="N6666" s="20"/>
    </row>
    <row r="6667" spans="1:14" x14ac:dyDescent="0.2">
      <c r="A6667" s="17">
        <v>11298.14</v>
      </c>
      <c r="B6667" s="17"/>
      <c r="C6667" s="17"/>
      <c r="D6667" s="17"/>
      <c r="K6667" s="20">
        <v>37414.82</v>
      </c>
      <c r="L6667" s="20"/>
      <c r="M6667" s="20"/>
      <c r="N6667" s="20"/>
    </row>
    <row r="6668" spans="1:14" x14ac:dyDescent="0.2">
      <c r="A6668" s="17">
        <v>30850.57</v>
      </c>
      <c r="B6668" s="17"/>
      <c r="C6668" s="17"/>
      <c r="D6668" s="17"/>
      <c r="K6668" s="20">
        <v>42005.2</v>
      </c>
      <c r="L6668" s="20"/>
      <c r="M6668" s="20"/>
      <c r="N6668" s="20"/>
    </row>
    <row r="6669" spans="1:14" x14ac:dyDescent="0.2">
      <c r="A6669" s="17">
        <v>69383.490000000005</v>
      </c>
      <c r="B6669" s="17"/>
      <c r="C6669" s="17"/>
      <c r="D6669" s="17"/>
      <c r="K6669" s="20">
        <v>38656.92</v>
      </c>
      <c r="L6669" s="20"/>
      <c r="M6669" s="20"/>
      <c r="N6669" s="20"/>
    </row>
    <row r="6670" spans="1:14" x14ac:dyDescent="0.2">
      <c r="A6670" s="17">
        <v>65825.820000000007</v>
      </c>
      <c r="B6670" s="17"/>
      <c r="C6670" s="17"/>
      <c r="D6670" s="17"/>
      <c r="K6670" s="20">
        <v>43987.37</v>
      </c>
      <c r="L6670" s="20"/>
      <c r="M6670" s="20"/>
      <c r="N6670" s="20"/>
    </row>
    <row r="6671" spans="1:14" x14ac:dyDescent="0.2">
      <c r="A6671" s="17">
        <v>32754.7</v>
      </c>
      <c r="B6671" s="17"/>
      <c r="C6671" s="17"/>
      <c r="D6671" s="17"/>
      <c r="K6671" s="20">
        <v>33855.57</v>
      </c>
      <c r="L6671" s="20"/>
      <c r="M6671" s="20"/>
      <c r="N6671" s="20"/>
    </row>
    <row r="6672" spans="1:14" x14ac:dyDescent="0.2">
      <c r="A6672" s="17">
        <v>80463.64</v>
      </c>
      <c r="B6672" s="17"/>
      <c r="C6672" s="17"/>
      <c r="D6672" s="17"/>
      <c r="K6672" s="20">
        <v>45166.45</v>
      </c>
      <c r="L6672" s="20"/>
      <c r="M6672" s="20"/>
      <c r="N6672" s="20"/>
    </row>
    <row r="6673" spans="1:14" x14ac:dyDescent="0.2">
      <c r="A6673" s="17">
        <v>47843.23</v>
      </c>
      <c r="B6673" s="17"/>
      <c r="C6673" s="17"/>
      <c r="D6673" s="17"/>
      <c r="K6673" s="20">
        <v>24024.69</v>
      </c>
      <c r="L6673" s="20"/>
      <c r="M6673" s="20"/>
      <c r="N6673" s="20"/>
    </row>
    <row r="6674" spans="1:14" x14ac:dyDescent="0.2">
      <c r="A6674" s="17">
        <v>36971.43</v>
      </c>
      <c r="B6674" s="17"/>
      <c r="C6674" s="17"/>
      <c r="D6674" s="17"/>
      <c r="K6674" s="20">
        <v>37332.449999999997</v>
      </c>
      <c r="L6674" s="20"/>
      <c r="M6674" s="20"/>
      <c r="N6674" s="20"/>
    </row>
    <row r="6675" spans="1:14" x14ac:dyDescent="0.2">
      <c r="A6675" s="17">
        <v>22593.45</v>
      </c>
      <c r="B6675" s="17"/>
      <c r="C6675" s="17"/>
      <c r="D6675" s="17"/>
      <c r="K6675" s="20">
        <v>26214.86</v>
      </c>
      <c r="L6675" s="20"/>
      <c r="M6675" s="20"/>
      <c r="N6675" s="20"/>
    </row>
    <row r="6676" spans="1:14" x14ac:dyDescent="0.2">
      <c r="A6676" s="17">
        <v>9069.4889999999996</v>
      </c>
      <c r="B6676" s="17"/>
      <c r="C6676" s="17"/>
      <c r="D6676" s="17"/>
      <c r="K6676" s="20">
        <v>33171.230000000003</v>
      </c>
      <c r="L6676" s="20"/>
      <c r="M6676" s="20"/>
      <c r="N6676" s="20"/>
    </row>
    <row r="6677" spans="1:14" x14ac:dyDescent="0.2">
      <c r="A6677" s="17">
        <v>56786.59</v>
      </c>
      <c r="B6677" s="17"/>
      <c r="C6677" s="17"/>
      <c r="D6677" s="17"/>
      <c r="K6677" s="20">
        <v>35914.17</v>
      </c>
      <c r="L6677" s="20"/>
      <c r="M6677" s="20"/>
      <c r="N6677" s="20"/>
    </row>
    <row r="6678" spans="1:14" x14ac:dyDescent="0.2">
      <c r="A6678" s="17">
        <v>43373.67</v>
      </c>
      <c r="B6678" s="17"/>
      <c r="C6678" s="17"/>
      <c r="D6678" s="17"/>
      <c r="K6678" s="20">
        <v>48706.11</v>
      </c>
      <c r="L6678" s="20"/>
      <c r="M6678" s="20"/>
      <c r="N6678" s="20"/>
    </row>
    <row r="6679" spans="1:14" x14ac:dyDescent="0.2">
      <c r="A6679" s="17">
        <v>98147.09</v>
      </c>
      <c r="B6679" s="17"/>
      <c r="C6679" s="17"/>
      <c r="D6679" s="17"/>
      <c r="K6679" s="20">
        <v>38986.199999999997</v>
      </c>
      <c r="L6679" s="20"/>
      <c r="M6679" s="20"/>
      <c r="N6679" s="20"/>
    </row>
    <row r="6680" spans="1:14" x14ac:dyDescent="0.2">
      <c r="A6680" s="17">
        <v>110007.2</v>
      </c>
      <c r="B6680" s="17"/>
      <c r="C6680" s="17"/>
      <c r="D6680" s="17"/>
      <c r="K6680" s="20">
        <v>31079.26</v>
      </c>
      <c r="L6680" s="20"/>
      <c r="M6680" s="20"/>
      <c r="N6680" s="20"/>
    </row>
    <row r="6681" spans="1:14" x14ac:dyDescent="0.2">
      <c r="A6681" s="17">
        <v>79759.77</v>
      </c>
      <c r="B6681" s="17"/>
      <c r="C6681" s="17"/>
      <c r="D6681" s="17"/>
      <c r="K6681" s="20">
        <v>25069.72</v>
      </c>
      <c r="L6681" s="20"/>
      <c r="M6681" s="20"/>
      <c r="N6681" s="20"/>
    </row>
    <row r="6682" spans="1:14" x14ac:dyDescent="0.2">
      <c r="A6682" s="17">
        <v>43251.73</v>
      </c>
      <c r="B6682" s="17"/>
      <c r="C6682" s="17"/>
      <c r="D6682" s="17"/>
      <c r="K6682" s="20">
        <v>34447.42</v>
      </c>
      <c r="L6682" s="20"/>
      <c r="M6682" s="20"/>
      <c r="N6682" s="20"/>
    </row>
    <row r="6683" spans="1:14" x14ac:dyDescent="0.2">
      <c r="A6683" s="17">
        <v>52494.32</v>
      </c>
      <c r="B6683" s="17"/>
      <c r="C6683" s="17"/>
      <c r="D6683" s="17"/>
      <c r="K6683" s="20">
        <v>41199.46</v>
      </c>
      <c r="L6683" s="20"/>
      <c r="M6683" s="20"/>
      <c r="N6683" s="20"/>
    </row>
    <row r="6684" spans="1:14" x14ac:dyDescent="0.2">
      <c r="A6684" s="17">
        <v>73396.639999999999</v>
      </c>
      <c r="B6684" s="17"/>
      <c r="C6684" s="17"/>
      <c r="D6684" s="17"/>
      <c r="K6684" s="20">
        <v>30958.11</v>
      </c>
      <c r="L6684" s="20"/>
      <c r="M6684" s="20"/>
      <c r="N6684" s="20"/>
    </row>
    <row r="6685" spans="1:14" x14ac:dyDescent="0.2">
      <c r="A6685" s="17">
        <v>31520.51</v>
      </c>
      <c r="B6685" s="17"/>
      <c r="C6685" s="17"/>
      <c r="D6685" s="17"/>
      <c r="K6685" s="20">
        <v>42934.73</v>
      </c>
      <c r="L6685" s="20"/>
      <c r="M6685" s="20"/>
      <c r="N6685" s="20"/>
    </row>
    <row r="6686" spans="1:14" x14ac:dyDescent="0.2">
      <c r="A6686" s="17">
        <v>44920.69</v>
      </c>
      <c r="B6686" s="17"/>
      <c r="C6686" s="17"/>
      <c r="D6686" s="17"/>
      <c r="K6686" s="20">
        <v>28182.04</v>
      </c>
      <c r="L6686" s="20"/>
      <c r="M6686" s="20"/>
      <c r="N6686" s="20"/>
    </row>
    <row r="6687" spans="1:14" x14ac:dyDescent="0.2">
      <c r="A6687" s="17">
        <v>37699.53</v>
      </c>
      <c r="B6687" s="17"/>
      <c r="C6687" s="17"/>
      <c r="D6687" s="17"/>
      <c r="K6687" s="20">
        <v>66380.649999999994</v>
      </c>
      <c r="L6687" s="20"/>
      <c r="M6687" s="20"/>
      <c r="N6687" s="20"/>
    </row>
    <row r="6688" spans="1:14" x14ac:dyDescent="0.2">
      <c r="A6688" s="17">
        <v>52062.25</v>
      </c>
      <c r="B6688" s="17"/>
      <c r="C6688" s="17"/>
      <c r="D6688" s="17"/>
      <c r="K6688" s="20">
        <v>40897.279999999999</v>
      </c>
      <c r="L6688" s="20"/>
      <c r="M6688" s="20"/>
      <c r="N6688" s="20"/>
    </row>
    <row r="6689" spans="1:14" x14ac:dyDescent="0.2">
      <c r="A6689" s="17">
        <v>28849.27</v>
      </c>
      <c r="B6689" s="17"/>
      <c r="C6689" s="17"/>
      <c r="D6689" s="17"/>
      <c r="K6689" s="20">
        <v>36487.870000000003</v>
      </c>
      <c r="L6689" s="20"/>
      <c r="M6689" s="20"/>
      <c r="N6689" s="20"/>
    </row>
    <row r="6690" spans="1:14" x14ac:dyDescent="0.2">
      <c r="A6690" s="17">
        <v>45463.79</v>
      </c>
      <c r="B6690" s="17"/>
      <c r="C6690" s="17"/>
      <c r="D6690" s="17"/>
      <c r="K6690" s="20">
        <v>41584.76</v>
      </c>
      <c r="L6690" s="20"/>
      <c r="M6690" s="20"/>
      <c r="N6690" s="20"/>
    </row>
    <row r="6691" spans="1:14" x14ac:dyDescent="0.2">
      <c r="A6691" s="17">
        <v>32408.01</v>
      </c>
      <c r="B6691" s="17"/>
      <c r="C6691" s="17"/>
      <c r="D6691" s="17"/>
      <c r="K6691" s="20">
        <v>44772.75</v>
      </c>
      <c r="L6691" s="20"/>
      <c r="M6691" s="20"/>
      <c r="N6691" s="20"/>
    </row>
    <row r="6692" spans="1:14" x14ac:dyDescent="0.2">
      <c r="A6692" s="17">
        <v>39591.9</v>
      </c>
      <c r="B6692" s="17"/>
      <c r="C6692" s="17"/>
      <c r="D6692" s="17"/>
      <c r="K6692" s="20">
        <v>38316.11</v>
      </c>
      <c r="L6692" s="20"/>
      <c r="M6692" s="20"/>
      <c r="N6692" s="20"/>
    </row>
    <row r="6693" spans="1:14" x14ac:dyDescent="0.2">
      <c r="A6693" s="17">
        <v>71329.59</v>
      </c>
      <c r="B6693" s="17"/>
      <c r="C6693" s="17"/>
      <c r="D6693" s="17"/>
      <c r="K6693" s="20">
        <v>38146.230000000003</v>
      </c>
      <c r="L6693" s="20"/>
      <c r="M6693" s="20"/>
      <c r="N6693" s="20"/>
    </row>
    <row r="6694" spans="1:14" x14ac:dyDescent="0.2">
      <c r="A6694" s="17">
        <v>59608.46</v>
      </c>
      <c r="B6694" s="17"/>
      <c r="C6694" s="17"/>
      <c r="D6694" s="17"/>
      <c r="K6694" s="20">
        <v>38099.54</v>
      </c>
      <c r="L6694" s="20"/>
      <c r="M6694" s="20"/>
      <c r="N6694" s="20"/>
    </row>
    <row r="6695" spans="1:14" x14ac:dyDescent="0.2">
      <c r="A6695" s="17">
        <v>40770.120000000003</v>
      </c>
      <c r="B6695" s="17"/>
      <c r="C6695" s="17"/>
      <c r="D6695" s="17"/>
      <c r="K6695" s="20">
        <v>39751.660000000003</v>
      </c>
      <c r="L6695" s="20"/>
      <c r="M6695" s="20"/>
      <c r="N6695" s="20"/>
    </row>
    <row r="6696" spans="1:14" x14ac:dyDescent="0.2">
      <c r="A6696" s="17">
        <v>57969.27</v>
      </c>
      <c r="B6696" s="17"/>
      <c r="C6696" s="17"/>
      <c r="D6696" s="17"/>
      <c r="K6696" s="20">
        <v>34806.58</v>
      </c>
      <c r="L6696" s="20"/>
      <c r="M6696" s="20"/>
      <c r="N6696" s="20"/>
    </row>
    <row r="6697" spans="1:14" x14ac:dyDescent="0.2">
      <c r="A6697" s="17">
        <v>59820.14</v>
      </c>
      <c r="B6697" s="17"/>
      <c r="C6697" s="17"/>
      <c r="D6697" s="17"/>
      <c r="K6697" s="20">
        <v>47170.59</v>
      </c>
      <c r="L6697" s="20"/>
      <c r="M6697" s="20"/>
      <c r="N6697" s="20"/>
    </row>
    <row r="6698" spans="1:14" x14ac:dyDescent="0.2">
      <c r="A6698" s="17">
        <v>40154.51</v>
      </c>
      <c r="B6698" s="17"/>
      <c r="C6698" s="17"/>
      <c r="D6698" s="17"/>
      <c r="K6698" s="20">
        <v>39755.68</v>
      </c>
      <c r="L6698" s="20"/>
      <c r="M6698" s="20"/>
      <c r="N6698" s="20"/>
    </row>
    <row r="6699" spans="1:14" x14ac:dyDescent="0.2">
      <c r="A6699" s="17">
        <v>24008.5</v>
      </c>
      <c r="B6699" s="17"/>
      <c r="C6699" s="17"/>
      <c r="D6699" s="17"/>
      <c r="K6699" s="20">
        <v>38060.21</v>
      </c>
      <c r="L6699" s="20"/>
      <c r="M6699" s="20"/>
      <c r="N6699" s="20"/>
    </row>
    <row r="6700" spans="1:14" x14ac:dyDescent="0.2">
      <c r="A6700" s="17">
        <v>52673.74</v>
      </c>
      <c r="B6700" s="17"/>
      <c r="C6700" s="17"/>
      <c r="D6700" s="17"/>
      <c r="K6700" s="20">
        <v>27324.98</v>
      </c>
      <c r="L6700" s="20"/>
      <c r="M6700" s="20"/>
      <c r="N6700" s="20"/>
    </row>
    <row r="6701" spans="1:14" x14ac:dyDescent="0.2">
      <c r="A6701" s="17">
        <v>24943.360000000001</v>
      </c>
      <c r="B6701" s="17"/>
      <c r="C6701" s="17"/>
      <c r="D6701" s="17"/>
      <c r="K6701" s="20">
        <v>27601.25</v>
      </c>
      <c r="L6701" s="20"/>
      <c r="M6701" s="20"/>
      <c r="N6701" s="20"/>
    </row>
    <row r="6702" spans="1:14" x14ac:dyDescent="0.2">
      <c r="A6702" s="17">
        <v>78045.95</v>
      </c>
      <c r="B6702" s="17"/>
      <c r="C6702" s="17"/>
      <c r="D6702" s="17"/>
      <c r="K6702" s="20">
        <v>48535.75</v>
      </c>
      <c r="L6702" s="20"/>
      <c r="M6702" s="20"/>
      <c r="N6702" s="20"/>
    </row>
    <row r="6703" spans="1:14" x14ac:dyDescent="0.2">
      <c r="A6703" s="17">
        <v>63078.82</v>
      </c>
      <c r="B6703" s="17"/>
      <c r="C6703" s="17"/>
      <c r="D6703" s="17"/>
      <c r="K6703" s="20">
        <v>37571.01</v>
      </c>
      <c r="L6703" s="20"/>
      <c r="M6703" s="20"/>
      <c r="N6703" s="20"/>
    </row>
    <row r="6704" spans="1:14" x14ac:dyDescent="0.2">
      <c r="A6704" s="17">
        <v>48166.14</v>
      </c>
      <c r="B6704" s="17"/>
      <c r="C6704" s="17"/>
      <c r="D6704" s="17"/>
      <c r="K6704" s="20">
        <v>34636.699999999997</v>
      </c>
      <c r="L6704" s="20"/>
      <c r="M6704" s="20"/>
      <c r="N6704" s="20"/>
    </row>
    <row r="6705" spans="1:14" x14ac:dyDescent="0.2">
      <c r="A6705" s="17">
        <v>57536.5</v>
      </c>
      <c r="B6705" s="17"/>
      <c r="C6705" s="17"/>
      <c r="D6705" s="17"/>
      <c r="K6705" s="20">
        <v>33295.42</v>
      </c>
      <c r="L6705" s="20"/>
      <c r="M6705" s="20"/>
      <c r="N6705" s="20"/>
    </row>
    <row r="6706" spans="1:14" x14ac:dyDescent="0.2">
      <c r="A6706" s="17">
        <v>43283.040000000001</v>
      </c>
      <c r="B6706" s="17"/>
      <c r="C6706" s="17"/>
      <c r="D6706" s="17"/>
      <c r="K6706" s="20">
        <v>25143.59</v>
      </c>
      <c r="L6706" s="20"/>
      <c r="M6706" s="20"/>
      <c r="N6706" s="20"/>
    </row>
    <row r="6707" spans="1:14" x14ac:dyDescent="0.2">
      <c r="A6707" s="17">
        <v>17684.14</v>
      </c>
      <c r="B6707" s="17"/>
      <c r="C6707" s="17"/>
      <c r="D6707" s="17"/>
      <c r="K6707" s="20">
        <v>23461.15</v>
      </c>
      <c r="L6707" s="20"/>
      <c r="M6707" s="20"/>
      <c r="N6707" s="20"/>
    </row>
    <row r="6708" spans="1:14" x14ac:dyDescent="0.2">
      <c r="A6708" s="17">
        <v>69088.289999999994</v>
      </c>
      <c r="B6708" s="17"/>
      <c r="C6708" s="17"/>
      <c r="D6708" s="17"/>
      <c r="K6708" s="20">
        <v>44424.13</v>
      </c>
      <c r="L6708" s="20"/>
      <c r="M6708" s="20"/>
      <c r="N6708" s="20"/>
    </row>
    <row r="6709" spans="1:14" x14ac:dyDescent="0.2">
      <c r="A6709" s="17">
        <v>26107.15</v>
      </c>
      <c r="B6709" s="17"/>
      <c r="C6709" s="17"/>
      <c r="D6709" s="17"/>
      <c r="K6709" s="20">
        <v>29821.95</v>
      </c>
      <c r="L6709" s="20"/>
      <c r="M6709" s="20"/>
      <c r="N6709" s="20"/>
    </row>
    <row r="6710" spans="1:14" x14ac:dyDescent="0.2">
      <c r="A6710" s="17">
        <v>41491.339999999997</v>
      </c>
      <c r="B6710" s="17"/>
      <c r="C6710" s="17"/>
      <c r="D6710" s="17"/>
      <c r="K6710" s="20">
        <v>43453.760000000002</v>
      </c>
      <c r="L6710" s="20"/>
      <c r="M6710" s="20"/>
      <c r="N6710" s="20"/>
    </row>
    <row r="6711" spans="1:14" x14ac:dyDescent="0.2">
      <c r="A6711" s="17">
        <v>25473.82</v>
      </c>
      <c r="B6711" s="17"/>
      <c r="C6711" s="17"/>
      <c r="D6711" s="17"/>
      <c r="K6711" s="20">
        <v>12463.56</v>
      </c>
      <c r="L6711" s="20"/>
      <c r="M6711" s="20"/>
      <c r="N6711" s="20"/>
    </row>
    <row r="6712" spans="1:14" x14ac:dyDescent="0.2">
      <c r="A6712" s="17">
        <v>41730</v>
      </c>
      <c r="B6712" s="17"/>
      <c r="C6712" s="17"/>
      <c r="D6712" s="17"/>
      <c r="K6712" s="20">
        <v>49793.11</v>
      </c>
      <c r="L6712" s="20"/>
      <c r="M6712" s="20"/>
      <c r="N6712" s="20"/>
    </row>
    <row r="6713" spans="1:14" x14ac:dyDescent="0.2">
      <c r="A6713" s="17">
        <v>44861.48</v>
      </c>
      <c r="B6713" s="17"/>
      <c r="C6713" s="17"/>
      <c r="D6713" s="17"/>
      <c r="K6713" s="20">
        <v>35892.51</v>
      </c>
      <c r="L6713" s="20"/>
      <c r="M6713" s="20"/>
      <c r="N6713" s="20"/>
    </row>
    <row r="6714" spans="1:14" x14ac:dyDescent="0.2">
      <c r="A6714" s="17">
        <v>54757.36</v>
      </c>
      <c r="B6714" s="17"/>
      <c r="C6714" s="17"/>
      <c r="D6714" s="17"/>
      <c r="K6714" s="20">
        <v>47695.85</v>
      </c>
      <c r="L6714" s="20"/>
      <c r="M6714" s="20"/>
      <c r="N6714" s="20"/>
    </row>
    <row r="6715" spans="1:14" x14ac:dyDescent="0.2">
      <c r="A6715" s="17">
        <v>34273.07</v>
      </c>
      <c r="B6715" s="17"/>
      <c r="C6715" s="17"/>
      <c r="D6715" s="17"/>
      <c r="K6715" s="20">
        <v>41020.43</v>
      </c>
      <c r="L6715" s="20"/>
      <c r="M6715" s="20"/>
      <c r="N6715" s="20"/>
    </row>
    <row r="6716" spans="1:14" x14ac:dyDescent="0.2">
      <c r="A6716" s="17">
        <v>28090.47</v>
      </c>
      <c r="B6716" s="17"/>
      <c r="C6716" s="17"/>
      <c r="D6716" s="17"/>
      <c r="K6716" s="20">
        <v>35683.14</v>
      </c>
      <c r="L6716" s="20"/>
      <c r="M6716" s="20"/>
      <c r="N6716" s="20"/>
    </row>
    <row r="6717" spans="1:14" x14ac:dyDescent="0.2">
      <c r="A6717" s="17">
        <v>63764.25</v>
      </c>
      <c r="B6717" s="17"/>
      <c r="C6717" s="17"/>
      <c r="D6717" s="17"/>
      <c r="K6717" s="20">
        <v>39977.449999999997</v>
      </c>
      <c r="L6717" s="20"/>
      <c r="M6717" s="20"/>
      <c r="N6717" s="20"/>
    </row>
    <row r="6718" spans="1:14" x14ac:dyDescent="0.2">
      <c r="A6718" s="17">
        <v>215497.8</v>
      </c>
      <c r="B6718" s="17"/>
      <c r="C6718" s="17"/>
      <c r="D6718" s="17"/>
      <c r="K6718" s="20">
        <v>59255.15</v>
      </c>
      <c r="L6718" s="20"/>
      <c r="M6718" s="20"/>
      <c r="N6718" s="20"/>
    </row>
    <row r="6719" spans="1:14" x14ac:dyDescent="0.2">
      <c r="A6719" s="17">
        <v>35108.14</v>
      </c>
      <c r="B6719" s="17"/>
      <c r="C6719" s="17"/>
      <c r="D6719" s="17"/>
      <c r="K6719" s="20">
        <v>25112.720000000001</v>
      </c>
      <c r="L6719" s="20"/>
      <c r="M6719" s="20"/>
      <c r="N6719" s="20"/>
    </row>
    <row r="6720" spans="1:14" x14ac:dyDescent="0.2">
      <c r="A6720" s="17">
        <v>8266.7420000000002</v>
      </c>
      <c r="B6720" s="17"/>
      <c r="C6720" s="17"/>
      <c r="D6720" s="17"/>
      <c r="K6720" s="20">
        <v>37732.629999999997</v>
      </c>
      <c r="L6720" s="20"/>
      <c r="M6720" s="20"/>
      <c r="N6720" s="20"/>
    </row>
    <row r="6721" spans="1:14" x14ac:dyDescent="0.2">
      <c r="A6721" s="17">
        <v>44103.1</v>
      </c>
      <c r="B6721" s="17"/>
      <c r="C6721" s="17"/>
      <c r="D6721" s="17"/>
      <c r="K6721" s="20">
        <v>55203.75</v>
      </c>
      <c r="L6721" s="20"/>
      <c r="M6721" s="20"/>
      <c r="N6721" s="20"/>
    </row>
    <row r="6722" spans="1:14" x14ac:dyDescent="0.2">
      <c r="A6722" s="17">
        <v>47395.67</v>
      </c>
      <c r="B6722" s="17"/>
      <c r="C6722" s="17"/>
      <c r="D6722" s="17"/>
      <c r="K6722" s="20">
        <v>39962.82</v>
      </c>
      <c r="L6722" s="20"/>
      <c r="M6722" s="20"/>
      <c r="N6722" s="20"/>
    </row>
    <row r="6723" spans="1:14" x14ac:dyDescent="0.2">
      <c r="A6723" s="17">
        <v>23672.05</v>
      </c>
      <c r="B6723" s="17"/>
      <c r="C6723" s="17"/>
      <c r="D6723" s="17"/>
      <c r="K6723" s="20">
        <v>26079.09</v>
      </c>
      <c r="L6723" s="20"/>
      <c r="M6723" s="20"/>
      <c r="N6723" s="20"/>
    </row>
    <row r="6724" spans="1:14" x14ac:dyDescent="0.2">
      <c r="A6724" s="17">
        <v>65407.18</v>
      </c>
      <c r="B6724" s="17"/>
      <c r="C6724" s="17"/>
      <c r="D6724" s="17"/>
      <c r="K6724" s="20">
        <v>33217.99</v>
      </c>
      <c r="L6724" s="20"/>
      <c r="M6724" s="20"/>
      <c r="N6724" s="20"/>
    </row>
    <row r="6725" spans="1:14" x14ac:dyDescent="0.2">
      <c r="A6725" s="17">
        <v>42685.06</v>
      </c>
      <c r="B6725" s="17"/>
      <c r="C6725" s="17"/>
      <c r="D6725" s="17"/>
      <c r="K6725" s="20">
        <v>35637.17</v>
      </c>
      <c r="L6725" s="20"/>
      <c r="M6725" s="20"/>
      <c r="N6725" s="20"/>
    </row>
    <row r="6726" spans="1:14" x14ac:dyDescent="0.2">
      <c r="A6726" s="17">
        <v>27929.02</v>
      </c>
      <c r="B6726" s="17"/>
      <c r="C6726" s="17"/>
      <c r="D6726" s="17"/>
      <c r="K6726" s="20">
        <v>32159.78</v>
      </c>
      <c r="L6726" s="20"/>
      <c r="M6726" s="20"/>
      <c r="N6726" s="20"/>
    </row>
    <row r="6727" spans="1:14" x14ac:dyDescent="0.2">
      <c r="A6727" s="17">
        <v>104044.6</v>
      </c>
      <c r="B6727" s="17"/>
      <c r="C6727" s="17"/>
      <c r="D6727" s="17"/>
      <c r="K6727" s="20">
        <v>38946.47</v>
      </c>
      <c r="L6727" s="20"/>
      <c r="M6727" s="20"/>
      <c r="N6727" s="20"/>
    </row>
    <row r="6728" spans="1:14" x14ac:dyDescent="0.2">
      <c r="A6728" s="17">
        <v>48082.83</v>
      </c>
      <c r="B6728" s="17"/>
      <c r="C6728" s="17"/>
      <c r="D6728" s="17"/>
      <c r="K6728" s="20">
        <v>24262.3</v>
      </c>
      <c r="L6728" s="20"/>
      <c r="M6728" s="20"/>
      <c r="N6728" s="20"/>
    </row>
    <row r="6729" spans="1:14" x14ac:dyDescent="0.2">
      <c r="A6729" s="17">
        <v>35693.519999999997</v>
      </c>
      <c r="B6729" s="17"/>
      <c r="C6729" s="17"/>
      <c r="D6729" s="17"/>
      <c r="K6729" s="20">
        <v>36184.449999999997</v>
      </c>
      <c r="L6729" s="20"/>
      <c r="M6729" s="20"/>
      <c r="N6729" s="20"/>
    </row>
    <row r="6730" spans="1:14" x14ac:dyDescent="0.2">
      <c r="A6730" s="17">
        <v>44853.52</v>
      </c>
      <c r="B6730" s="17"/>
      <c r="C6730" s="17"/>
      <c r="D6730" s="17"/>
      <c r="K6730" s="20">
        <v>29794.98</v>
      </c>
      <c r="L6730" s="20"/>
      <c r="M6730" s="20"/>
      <c r="N6730" s="20"/>
    </row>
    <row r="6731" spans="1:14" x14ac:dyDescent="0.2">
      <c r="A6731" s="17">
        <v>26114.78</v>
      </c>
      <c r="B6731" s="17"/>
      <c r="C6731" s="17"/>
      <c r="D6731" s="17"/>
      <c r="K6731" s="20">
        <v>50344.63</v>
      </c>
      <c r="L6731" s="20"/>
      <c r="M6731" s="20"/>
      <c r="N6731" s="20"/>
    </row>
    <row r="6732" spans="1:14" x14ac:dyDescent="0.2">
      <c r="A6732" s="17">
        <v>83257.929999999993</v>
      </c>
      <c r="B6732" s="17"/>
      <c r="C6732" s="17"/>
      <c r="D6732" s="17"/>
      <c r="K6732" s="20">
        <v>37955.31</v>
      </c>
      <c r="L6732" s="20"/>
      <c r="M6732" s="20"/>
      <c r="N6732" s="20"/>
    </row>
    <row r="6733" spans="1:14" x14ac:dyDescent="0.2">
      <c r="A6733" s="17">
        <v>10053.469999999999</v>
      </c>
      <c r="B6733" s="17"/>
      <c r="C6733" s="17"/>
      <c r="D6733" s="17"/>
      <c r="K6733" s="20">
        <v>30783.439999999999</v>
      </c>
      <c r="L6733" s="20"/>
      <c r="M6733" s="20"/>
      <c r="N6733" s="20"/>
    </row>
    <row r="6734" spans="1:14" x14ac:dyDescent="0.2">
      <c r="A6734" s="17">
        <v>58441.05</v>
      </c>
      <c r="B6734" s="17"/>
      <c r="C6734" s="17"/>
      <c r="D6734" s="17"/>
      <c r="K6734" s="20">
        <v>24871.89</v>
      </c>
      <c r="L6734" s="20"/>
      <c r="M6734" s="20"/>
      <c r="N6734" s="20"/>
    </row>
    <row r="6735" spans="1:14" x14ac:dyDescent="0.2">
      <c r="A6735" s="17">
        <v>43177</v>
      </c>
      <c r="B6735" s="17"/>
      <c r="C6735" s="17"/>
      <c r="D6735" s="17"/>
      <c r="K6735" s="20">
        <v>35174.050000000003</v>
      </c>
      <c r="L6735" s="20"/>
      <c r="M6735" s="20"/>
      <c r="N6735" s="20"/>
    </row>
    <row r="6736" spans="1:14" x14ac:dyDescent="0.2">
      <c r="A6736" s="17">
        <v>68966.679999999993</v>
      </c>
      <c r="B6736" s="17"/>
      <c r="C6736" s="17"/>
      <c r="D6736" s="17"/>
      <c r="K6736" s="20">
        <v>39379.96</v>
      </c>
      <c r="L6736" s="20"/>
      <c r="M6736" s="20"/>
      <c r="N6736" s="20"/>
    </row>
    <row r="6737" spans="1:14" x14ac:dyDescent="0.2">
      <c r="A6737" s="17">
        <v>65782.31</v>
      </c>
      <c r="B6737" s="17"/>
      <c r="C6737" s="17"/>
      <c r="D6737" s="17"/>
      <c r="K6737" s="20">
        <v>41348.050000000003</v>
      </c>
      <c r="L6737" s="20"/>
      <c r="M6737" s="20"/>
      <c r="N6737" s="20"/>
    </row>
    <row r="6738" spans="1:14" x14ac:dyDescent="0.2">
      <c r="A6738" s="17">
        <v>69680.55</v>
      </c>
      <c r="B6738" s="17"/>
      <c r="C6738" s="17"/>
      <c r="D6738" s="17"/>
      <c r="K6738" s="20">
        <v>36678.639999999999</v>
      </c>
      <c r="L6738" s="20"/>
      <c r="M6738" s="20"/>
      <c r="N6738" s="20"/>
    </row>
    <row r="6739" spans="1:14" x14ac:dyDescent="0.2">
      <c r="A6739" s="17">
        <v>50895.34</v>
      </c>
      <c r="B6739" s="17"/>
      <c r="C6739" s="17"/>
      <c r="D6739" s="17"/>
      <c r="K6739" s="20">
        <v>37096.57</v>
      </c>
      <c r="L6739" s="20"/>
      <c r="M6739" s="20"/>
      <c r="N6739" s="20"/>
    </row>
    <row r="6740" spans="1:14" x14ac:dyDescent="0.2">
      <c r="A6740" s="17">
        <v>70527.350000000006</v>
      </c>
      <c r="B6740" s="17"/>
      <c r="C6740" s="17"/>
      <c r="D6740" s="17"/>
      <c r="K6740" s="20">
        <v>48143.519999999997</v>
      </c>
      <c r="L6740" s="20"/>
      <c r="M6740" s="20"/>
      <c r="N6740" s="20"/>
    </row>
    <row r="6741" spans="1:14" x14ac:dyDescent="0.2">
      <c r="A6741" s="17">
        <v>60892.44</v>
      </c>
      <c r="B6741" s="17"/>
      <c r="C6741" s="17"/>
      <c r="D6741" s="17"/>
      <c r="K6741" s="20">
        <v>35585.370000000003</v>
      </c>
      <c r="L6741" s="20"/>
      <c r="M6741" s="20"/>
      <c r="N6741" s="20"/>
    </row>
    <row r="6742" spans="1:14" x14ac:dyDescent="0.2">
      <c r="A6742" s="17">
        <v>84478.93</v>
      </c>
      <c r="B6742" s="17"/>
      <c r="C6742" s="17"/>
      <c r="D6742" s="17"/>
      <c r="K6742" s="20">
        <v>39689.160000000003</v>
      </c>
      <c r="L6742" s="20"/>
      <c r="M6742" s="20"/>
      <c r="N6742" s="20"/>
    </row>
    <row r="6743" spans="1:14" x14ac:dyDescent="0.2">
      <c r="A6743" s="17">
        <v>43121.94</v>
      </c>
      <c r="B6743" s="17"/>
      <c r="C6743" s="17"/>
      <c r="D6743" s="17"/>
      <c r="K6743" s="20">
        <v>54529.31</v>
      </c>
      <c r="L6743" s="20"/>
      <c r="M6743" s="20"/>
      <c r="N6743" s="20"/>
    </row>
    <row r="6744" spans="1:14" x14ac:dyDescent="0.2">
      <c r="A6744" s="17">
        <v>94571.55</v>
      </c>
      <c r="B6744" s="17"/>
      <c r="C6744" s="17"/>
      <c r="D6744" s="17"/>
      <c r="K6744" s="20">
        <v>44940.77</v>
      </c>
      <c r="L6744" s="20"/>
      <c r="M6744" s="20"/>
      <c r="N6744" s="20"/>
    </row>
    <row r="6745" spans="1:14" x14ac:dyDescent="0.2">
      <c r="A6745" s="17">
        <v>20536.86</v>
      </c>
      <c r="B6745" s="17"/>
      <c r="C6745" s="17"/>
      <c r="D6745" s="17"/>
      <c r="K6745" s="20">
        <v>37028.85</v>
      </c>
      <c r="L6745" s="20"/>
      <c r="M6745" s="20"/>
      <c r="N6745" s="20"/>
    </row>
    <row r="6746" spans="1:14" x14ac:dyDescent="0.2">
      <c r="A6746" s="17">
        <v>70840</v>
      </c>
      <c r="B6746" s="17"/>
      <c r="C6746" s="17"/>
      <c r="D6746" s="17"/>
      <c r="K6746" s="20">
        <v>33862.75</v>
      </c>
      <c r="L6746" s="20"/>
      <c r="M6746" s="20"/>
      <c r="N6746" s="20"/>
    </row>
    <row r="6747" spans="1:14" x14ac:dyDescent="0.2">
      <c r="A6747" s="17">
        <v>63472.76</v>
      </c>
      <c r="B6747" s="17"/>
      <c r="C6747" s="17"/>
      <c r="D6747" s="17"/>
      <c r="K6747" s="20">
        <v>29830.29</v>
      </c>
      <c r="L6747" s="20"/>
      <c r="M6747" s="20"/>
      <c r="N6747" s="20"/>
    </row>
    <row r="6748" spans="1:14" x14ac:dyDescent="0.2">
      <c r="A6748" s="17">
        <v>39313.29</v>
      </c>
      <c r="B6748" s="17"/>
      <c r="C6748" s="17"/>
      <c r="D6748" s="17"/>
      <c r="K6748" s="20">
        <v>42909.99</v>
      </c>
      <c r="L6748" s="20"/>
      <c r="M6748" s="20"/>
      <c r="N6748" s="20"/>
    </row>
    <row r="6749" spans="1:14" x14ac:dyDescent="0.2">
      <c r="A6749" s="17">
        <v>82430.649999999994</v>
      </c>
      <c r="B6749" s="17"/>
      <c r="C6749" s="17"/>
      <c r="D6749" s="17"/>
      <c r="K6749" s="20">
        <v>42033.120000000003</v>
      </c>
      <c r="L6749" s="20"/>
      <c r="M6749" s="20"/>
      <c r="N6749" s="20"/>
    </row>
    <row r="6750" spans="1:14" x14ac:dyDescent="0.2">
      <c r="A6750" s="17">
        <v>37966.78</v>
      </c>
      <c r="B6750" s="17"/>
      <c r="C6750" s="17"/>
      <c r="D6750" s="17"/>
      <c r="K6750" s="20">
        <v>29172.58</v>
      </c>
      <c r="L6750" s="20"/>
      <c r="M6750" s="20"/>
      <c r="N6750" s="20"/>
    </row>
    <row r="6751" spans="1:14" x14ac:dyDescent="0.2">
      <c r="A6751" s="17">
        <v>51959.89</v>
      </c>
      <c r="B6751" s="17"/>
      <c r="C6751" s="17"/>
      <c r="D6751" s="17"/>
      <c r="K6751" s="20">
        <v>35623.629999999997</v>
      </c>
      <c r="L6751" s="20"/>
      <c r="M6751" s="20"/>
      <c r="N6751" s="20"/>
    </row>
    <row r="6752" spans="1:14" x14ac:dyDescent="0.2">
      <c r="A6752" s="17">
        <v>4062.4549999999999</v>
      </c>
      <c r="B6752" s="17"/>
      <c r="C6752" s="17"/>
      <c r="D6752" s="17"/>
      <c r="K6752" s="20">
        <v>34454</v>
      </c>
      <c r="L6752" s="20"/>
      <c r="M6752" s="20"/>
      <c r="N6752" s="20"/>
    </row>
    <row r="6753" spans="1:14" x14ac:dyDescent="0.2">
      <c r="A6753" s="17">
        <v>79112.17</v>
      </c>
      <c r="B6753" s="17"/>
      <c r="C6753" s="17"/>
      <c r="D6753" s="17"/>
      <c r="K6753" s="20">
        <v>34224.85</v>
      </c>
      <c r="L6753" s="20"/>
      <c r="M6753" s="20"/>
      <c r="N6753" s="20"/>
    </row>
    <row r="6754" spans="1:14" x14ac:dyDescent="0.2">
      <c r="A6754" s="17">
        <v>40815.410000000003</v>
      </c>
      <c r="B6754" s="17"/>
      <c r="C6754" s="17"/>
      <c r="D6754" s="17"/>
      <c r="K6754" s="20">
        <v>35401.46</v>
      </c>
      <c r="L6754" s="20"/>
      <c r="M6754" s="20"/>
      <c r="N6754" s="20"/>
    </row>
    <row r="6755" spans="1:14" x14ac:dyDescent="0.2">
      <c r="A6755" s="17">
        <v>30330.98</v>
      </c>
      <c r="B6755" s="17"/>
      <c r="C6755" s="17"/>
      <c r="D6755" s="17"/>
      <c r="K6755" s="20">
        <v>46556.62</v>
      </c>
      <c r="L6755" s="20"/>
      <c r="M6755" s="20"/>
      <c r="N6755" s="20"/>
    </row>
    <row r="6756" spans="1:14" x14ac:dyDescent="0.2">
      <c r="A6756" s="17">
        <v>76732.429999999993</v>
      </c>
      <c r="B6756" s="17"/>
      <c r="C6756" s="17"/>
      <c r="D6756" s="17"/>
      <c r="K6756" s="20">
        <v>35059.599999999999</v>
      </c>
      <c r="L6756" s="20"/>
      <c r="M6756" s="20"/>
      <c r="N6756" s="20"/>
    </row>
    <row r="6757" spans="1:14" x14ac:dyDescent="0.2">
      <c r="A6757" s="17">
        <v>34205.32</v>
      </c>
      <c r="B6757" s="17"/>
      <c r="C6757" s="17"/>
      <c r="D6757" s="17"/>
      <c r="K6757" s="20">
        <v>28820.04</v>
      </c>
      <c r="L6757" s="20"/>
      <c r="M6757" s="20"/>
      <c r="N6757" s="20"/>
    </row>
    <row r="6758" spans="1:14" x14ac:dyDescent="0.2">
      <c r="A6758" s="17">
        <v>20990.75</v>
      </c>
      <c r="B6758" s="17"/>
      <c r="C6758" s="17"/>
      <c r="D6758" s="17"/>
      <c r="K6758" s="20">
        <v>45020.9</v>
      </c>
      <c r="L6758" s="20"/>
      <c r="M6758" s="20"/>
      <c r="N6758" s="20"/>
    </row>
    <row r="6759" spans="1:14" x14ac:dyDescent="0.2">
      <c r="A6759" s="17">
        <v>50638.26</v>
      </c>
      <c r="B6759" s="17"/>
      <c r="C6759" s="17"/>
      <c r="D6759" s="17"/>
      <c r="K6759" s="20">
        <v>33905.32</v>
      </c>
      <c r="L6759" s="20"/>
      <c r="M6759" s="20"/>
      <c r="N6759" s="20"/>
    </row>
    <row r="6760" spans="1:14" x14ac:dyDescent="0.2">
      <c r="A6760" s="17">
        <v>45731.82</v>
      </c>
      <c r="B6760" s="17"/>
      <c r="C6760" s="17"/>
      <c r="D6760" s="17"/>
      <c r="K6760" s="20">
        <v>18148.259999999998</v>
      </c>
      <c r="L6760" s="20"/>
      <c r="M6760" s="20"/>
      <c r="N6760" s="20"/>
    </row>
    <row r="6761" spans="1:14" x14ac:dyDescent="0.2">
      <c r="A6761" s="17">
        <v>35095.89</v>
      </c>
      <c r="B6761" s="17"/>
      <c r="C6761" s="17"/>
      <c r="D6761" s="17"/>
      <c r="K6761" s="20">
        <v>29022.09</v>
      </c>
      <c r="L6761" s="20"/>
      <c r="M6761" s="20"/>
      <c r="N6761" s="20"/>
    </row>
    <row r="6762" spans="1:14" x14ac:dyDescent="0.2">
      <c r="A6762" s="17">
        <v>39884.68</v>
      </c>
      <c r="B6762" s="17"/>
      <c r="C6762" s="17"/>
      <c r="D6762" s="17"/>
      <c r="K6762" s="20">
        <v>39021.14</v>
      </c>
      <c r="L6762" s="20"/>
      <c r="M6762" s="20"/>
      <c r="N6762" s="20"/>
    </row>
    <row r="6763" spans="1:14" x14ac:dyDescent="0.2">
      <c r="A6763" s="17">
        <v>93250.78</v>
      </c>
      <c r="B6763" s="17"/>
      <c r="C6763" s="17"/>
      <c r="D6763" s="17"/>
      <c r="K6763" s="20">
        <v>24719.31</v>
      </c>
      <c r="L6763" s="20"/>
      <c r="M6763" s="20"/>
      <c r="N6763" s="20"/>
    </row>
    <row r="6764" spans="1:14" x14ac:dyDescent="0.2">
      <c r="A6764" s="17">
        <v>53883.68</v>
      </c>
      <c r="B6764" s="17"/>
      <c r="C6764" s="17"/>
      <c r="D6764" s="17"/>
      <c r="K6764" s="20">
        <v>31620.25</v>
      </c>
      <c r="L6764" s="20"/>
      <c r="M6764" s="20"/>
      <c r="N6764" s="20"/>
    </row>
    <row r="6765" spans="1:14" x14ac:dyDescent="0.2">
      <c r="A6765" s="17">
        <v>28048.48</v>
      </c>
      <c r="B6765" s="17"/>
      <c r="C6765" s="17"/>
      <c r="D6765" s="17"/>
      <c r="K6765" s="20">
        <v>31830.51</v>
      </c>
      <c r="L6765" s="20"/>
      <c r="M6765" s="20"/>
      <c r="N6765" s="20"/>
    </row>
    <row r="6766" spans="1:14" x14ac:dyDescent="0.2">
      <c r="A6766" s="17">
        <v>19407.16</v>
      </c>
      <c r="B6766" s="17"/>
      <c r="C6766" s="17"/>
      <c r="D6766" s="17"/>
      <c r="K6766" s="20">
        <v>31324.71</v>
      </c>
      <c r="L6766" s="20"/>
      <c r="M6766" s="20"/>
      <c r="N6766" s="20"/>
    </row>
    <row r="6767" spans="1:14" x14ac:dyDescent="0.2">
      <c r="A6767" s="17">
        <v>29881.9</v>
      </c>
      <c r="B6767" s="17"/>
      <c r="C6767" s="17"/>
      <c r="D6767" s="17"/>
      <c r="K6767" s="20">
        <v>36566.620000000003</v>
      </c>
      <c r="L6767" s="20"/>
      <c r="M6767" s="20"/>
      <c r="N6767" s="20"/>
    </row>
    <row r="6768" spans="1:14" x14ac:dyDescent="0.2">
      <c r="A6768" s="17">
        <v>46349.71</v>
      </c>
      <c r="B6768" s="17"/>
      <c r="C6768" s="17"/>
      <c r="D6768" s="17"/>
      <c r="K6768" s="20">
        <v>35735</v>
      </c>
      <c r="L6768" s="20"/>
      <c r="M6768" s="20"/>
      <c r="N6768" s="20"/>
    </row>
    <row r="6769" spans="1:14" x14ac:dyDescent="0.2">
      <c r="A6769" s="17">
        <v>83062.960000000006</v>
      </c>
      <c r="B6769" s="17"/>
      <c r="C6769" s="17"/>
      <c r="D6769" s="17"/>
      <c r="K6769" s="20">
        <v>39429.57</v>
      </c>
      <c r="L6769" s="20"/>
      <c r="M6769" s="20"/>
      <c r="N6769" s="20"/>
    </row>
    <row r="6770" spans="1:14" x14ac:dyDescent="0.2">
      <c r="A6770" s="17">
        <v>66869.820000000007</v>
      </c>
      <c r="B6770" s="17"/>
      <c r="C6770" s="17"/>
      <c r="D6770" s="17"/>
      <c r="K6770" s="20">
        <v>35875.65</v>
      </c>
      <c r="L6770" s="20"/>
      <c r="M6770" s="20"/>
      <c r="N6770" s="20"/>
    </row>
    <row r="6771" spans="1:14" x14ac:dyDescent="0.2">
      <c r="A6771" s="17">
        <v>36206.720000000001</v>
      </c>
      <c r="B6771" s="17"/>
      <c r="C6771" s="17"/>
      <c r="D6771" s="17"/>
      <c r="K6771" s="20">
        <v>36624.589999999997</v>
      </c>
      <c r="L6771" s="20"/>
      <c r="M6771" s="20"/>
      <c r="N6771" s="20"/>
    </row>
    <row r="6772" spans="1:14" x14ac:dyDescent="0.2">
      <c r="A6772" s="17">
        <v>58143.97</v>
      </c>
      <c r="B6772" s="17"/>
      <c r="C6772" s="17"/>
      <c r="D6772" s="17"/>
      <c r="K6772" s="20">
        <v>34006.17</v>
      </c>
      <c r="L6772" s="20"/>
      <c r="M6772" s="20"/>
      <c r="N6772" s="20"/>
    </row>
    <row r="6773" spans="1:14" x14ac:dyDescent="0.2">
      <c r="A6773" s="17">
        <v>59030.46</v>
      </c>
      <c r="B6773" s="17"/>
      <c r="C6773" s="17"/>
      <c r="D6773" s="17"/>
      <c r="K6773" s="20">
        <v>54913.11</v>
      </c>
      <c r="L6773" s="20"/>
      <c r="M6773" s="20"/>
      <c r="N6773" s="20"/>
    </row>
    <row r="6774" spans="1:14" x14ac:dyDescent="0.2">
      <c r="A6774" s="17">
        <v>28565.78</v>
      </c>
      <c r="B6774" s="17"/>
      <c r="C6774" s="17"/>
      <c r="D6774" s="17"/>
      <c r="K6774" s="20">
        <v>30699.88</v>
      </c>
      <c r="L6774" s="20"/>
      <c r="M6774" s="20"/>
      <c r="N6774" s="20"/>
    </row>
    <row r="6775" spans="1:14" x14ac:dyDescent="0.2">
      <c r="A6775" s="17">
        <v>28752.23</v>
      </c>
      <c r="B6775" s="17"/>
      <c r="C6775" s="17"/>
      <c r="D6775" s="17"/>
      <c r="K6775" s="20">
        <v>30245.8</v>
      </c>
      <c r="L6775" s="20"/>
      <c r="M6775" s="20"/>
      <c r="N6775" s="20"/>
    </row>
    <row r="6776" spans="1:14" x14ac:dyDescent="0.2">
      <c r="A6776" s="17">
        <v>31510.71</v>
      </c>
      <c r="B6776" s="17"/>
      <c r="C6776" s="17"/>
      <c r="D6776" s="17"/>
      <c r="K6776" s="20">
        <v>34855.35</v>
      </c>
      <c r="L6776" s="20"/>
      <c r="M6776" s="20"/>
      <c r="N6776" s="20"/>
    </row>
    <row r="6777" spans="1:14" x14ac:dyDescent="0.2">
      <c r="A6777" s="17">
        <v>54429.33</v>
      </c>
      <c r="B6777" s="17"/>
      <c r="C6777" s="17"/>
      <c r="D6777" s="17"/>
      <c r="K6777" s="20">
        <v>29373.93</v>
      </c>
      <c r="L6777" s="20"/>
      <c r="M6777" s="20"/>
      <c r="N6777" s="20"/>
    </row>
    <row r="6778" spans="1:14" x14ac:dyDescent="0.2">
      <c r="A6778" s="17">
        <v>68936.929999999993</v>
      </c>
      <c r="B6778" s="17"/>
      <c r="C6778" s="17"/>
      <c r="D6778" s="17"/>
      <c r="K6778" s="20">
        <v>32090.93</v>
      </c>
      <c r="L6778" s="20"/>
      <c r="M6778" s="20"/>
      <c r="N6778" s="20"/>
    </row>
    <row r="6779" spans="1:14" x14ac:dyDescent="0.2">
      <c r="A6779" s="17">
        <v>62600.65</v>
      </c>
      <c r="B6779" s="17"/>
      <c r="C6779" s="17"/>
      <c r="D6779" s="17"/>
      <c r="K6779" s="20">
        <v>49107.01</v>
      </c>
      <c r="L6779" s="20"/>
      <c r="M6779" s="20"/>
      <c r="N6779" s="20"/>
    </row>
    <row r="6780" spans="1:14" x14ac:dyDescent="0.2">
      <c r="A6780" s="17">
        <v>21231.47</v>
      </c>
      <c r="B6780" s="17"/>
      <c r="C6780" s="17"/>
      <c r="D6780" s="17"/>
      <c r="K6780" s="20">
        <v>35131.51</v>
      </c>
      <c r="L6780" s="20"/>
      <c r="M6780" s="20"/>
      <c r="N6780" s="20"/>
    </row>
    <row r="6781" spans="1:14" x14ac:dyDescent="0.2">
      <c r="A6781" s="17">
        <v>29981.54</v>
      </c>
      <c r="B6781" s="17"/>
      <c r="C6781" s="17"/>
      <c r="D6781" s="17"/>
      <c r="K6781" s="20">
        <v>29645.15</v>
      </c>
      <c r="L6781" s="20"/>
      <c r="M6781" s="20"/>
      <c r="N6781" s="20"/>
    </row>
    <row r="6782" spans="1:14" x14ac:dyDescent="0.2">
      <c r="A6782" s="17">
        <v>56493.18</v>
      </c>
      <c r="B6782" s="17"/>
      <c r="C6782" s="17"/>
      <c r="D6782" s="17"/>
      <c r="K6782" s="20">
        <v>10519.52</v>
      </c>
      <c r="L6782" s="20"/>
      <c r="M6782" s="20"/>
      <c r="N6782" s="20"/>
    </row>
    <row r="6783" spans="1:14" x14ac:dyDescent="0.2">
      <c r="A6783" s="17">
        <v>47458.080000000002</v>
      </c>
      <c r="B6783" s="17"/>
      <c r="C6783" s="17"/>
      <c r="D6783" s="17"/>
      <c r="K6783" s="20">
        <v>44890</v>
      </c>
      <c r="L6783" s="20"/>
      <c r="M6783" s="20"/>
      <c r="N6783" s="20"/>
    </row>
    <row r="6784" spans="1:14" x14ac:dyDescent="0.2">
      <c r="A6784" s="17">
        <v>105535.9</v>
      </c>
      <c r="B6784" s="17"/>
      <c r="C6784" s="17"/>
      <c r="D6784" s="17"/>
      <c r="K6784" s="20">
        <v>27673.03</v>
      </c>
      <c r="L6784" s="20"/>
      <c r="M6784" s="20"/>
      <c r="N6784" s="20"/>
    </row>
    <row r="6785" spans="1:14" x14ac:dyDescent="0.2">
      <c r="A6785" s="17">
        <v>29998.240000000002</v>
      </c>
      <c r="B6785" s="17"/>
      <c r="C6785" s="17"/>
      <c r="D6785" s="17"/>
      <c r="K6785" s="20">
        <v>36600.32</v>
      </c>
      <c r="L6785" s="20"/>
      <c r="M6785" s="20"/>
      <c r="N6785" s="20"/>
    </row>
    <row r="6786" spans="1:14" x14ac:dyDescent="0.2">
      <c r="A6786" s="17">
        <v>8764.9480000000003</v>
      </c>
      <c r="B6786" s="17"/>
      <c r="C6786" s="17"/>
      <c r="D6786" s="17"/>
      <c r="K6786" s="20">
        <v>40100.589999999997</v>
      </c>
      <c r="L6786" s="20"/>
      <c r="M6786" s="20"/>
      <c r="N6786" s="20"/>
    </row>
    <row r="6787" spans="1:14" x14ac:dyDescent="0.2">
      <c r="A6787" s="17">
        <v>77340.850000000006</v>
      </c>
      <c r="B6787" s="17"/>
      <c r="C6787" s="17"/>
      <c r="D6787" s="17"/>
      <c r="K6787" s="20">
        <v>33187.24</v>
      </c>
      <c r="L6787" s="20"/>
      <c r="M6787" s="20"/>
      <c r="N6787" s="20"/>
    </row>
    <row r="6788" spans="1:14" x14ac:dyDescent="0.2">
      <c r="A6788" s="17">
        <v>71320.97</v>
      </c>
      <c r="B6788" s="17"/>
      <c r="C6788" s="17"/>
      <c r="D6788" s="17"/>
      <c r="K6788" s="20">
        <v>50715.14</v>
      </c>
      <c r="L6788" s="20"/>
      <c r="M6788" s="20"/>
      <c r="N6788" s="20"/>
    </row>
    <row r="6789" spans="1:14" x14ac:dyDescent="0.2">
      <c r="A6789" s="17">
        <v>50878.53</v>
      </c>
      <c r="B6789" s="17"/>
      <c r="C6789" s="17"/>
      <c r="D6789" s="17"/>
      <c r="K6789" s="20">
        <v>30216.34</v>
      </c>
      <c r="L6789" s="20"/>
      <c r="M6789" s="20"/>
      <c r="N6789" s="20"/>
    </row>
    <row r="6790" spans="1:14" x14ac:dyDescent="0.2">
      <c r="A6790" s="17">
        <v>67938.14</v>
      </c>
      <c r="B6790" s="17"/>
      <c r="C6790" s="17"/>
      <c r="D6790" s="17"/>
      <c r="K6790" s="20">
        <v>40154.550000000003</v>
      </c>
      <c r="L6790" s="20"/>
      <c r="M6790" s="20"/>
      <c r="N6790" s="20"/>
    </row>
    <row r="6791" spans="1:14" x14ac:dyDescent="0.2">
      <c r="A6791" s="17">
        <v>79788.960000000006</v>
      </c>
      <c r="B6791" s="17"/>
      <c r="C6791" s="17"/>
      <c r="D6791" s="17"/>
      <c r="K6791" s="20">
        <v>35445.89</v>
      </c>
      <c r="L6791" s="20"/>
      <c r="M6791" s="20"/>
      <c r="N6791" s="20"/>
    </row>
    <row r="6792" spans="1:14" x14ac:dyDescent="0.2">
      <c r="A6792" s="17">
        <v>87381.31</v>
      </c>
      <c r="B6792" s="17"/>
      <c r="C6792" s="17"/>
      <c r="D6792" s="17"/>
      <c r="K6792" s="20">
        <v>48903.61</v>
      </c>
      <c r="L6792" s="20"/>
      <c r="M6792" s="20"/>
      <c r="N6792" s="20"/>
    </row>
    <row r="6793" spans="1:14" x14ac:dyDescent="0.2">
      <c r="A6793" s="17">
        <v>37729.31</v>
      </c>
      <c r="B6793" s="17"/>
      <c r="C6793" s="17"/>
      <c r="D6793" s="17"/>
      <c r="K6793" s="20">
        <v>32371.33</v>
      </c>
      <c r="L6793" s="20"/>
      <c r="M6793" s="20"/>
      <c r="N6793" s="20"/>
    </row>
    <row r="6794" spans="1:14" x14ac:dyDescent="0.2">
      <c r="A6794" s="17">
        <v>58990.51</v>
      </c>
      <c r="B6794" s="17"/>
      <c r="C6794" s="17"/>
      <c r="D6794" s="17"/>
      <c r="K6794" s="20">
        <v>35432.160000000003</v>
      </c>
      <c r="L6794" s="20"/>
      <c r="M6794" s="20"/>
      <c r="N6794" s="20"/>
    </row>
    <row r="6795" spans="1:14" x14ac:dyDescent="0.2">
      <c r="A6795" s="17">
        <v>16479.11</v>
      </c>
      <c r="B6795" s="17"/>
      <c r="C6795" s="17"/>
      <c r="D6795" s="17"/>
      <c r="K6795" s="20">
        <v>40828.199999999997</v>
      </c>
      <c r="L6795" s="20"/>
      <c r="M6795" s="20"/>
      <c r="N6795" s="20"/>
    </row>
    <row r="6796" spans="1:14" x14ac:dyDescent="0.2">
      <c r="A6796" s="17">
        <v>18874.03</v>
      </c>
      <c r="B6796" s="17"/>
      <c r="C6796" s="17"/>
      <c r="D6796" s="17"/>
      <c r="K6796" s="20">
        <v>52309.55</v>
      </c>
      <c r="L6796" s="20"/>
      <c r="M6796" s="20"/>
      <c r="N6796" s="20"/>
    </row>
    <row r="6797" spans="1:14" x14ac:dyDescent="0.2">
      <c r="A6797" s="17">
        <v>61669.51</v>
      </c>
      <c r="B6797" s="17"/>
      <c r="C6797" s="17"/>
      <c r="D6797" s="17"/>
      <c r="K6797" s="20">
        <v>30388.22</v>
      </c>
      <c r="L6797" s="20"/>
      <c r="M6797" s="20"/>
      <c r="N6797" s="20"/>
    </row>
    <row r="6798" spans="1:14" x14ac:dyDescent="0.2">
      <c r="A6798" s="17">
        <v>41661.86</v>
      </c>
      <c r="B6798" s="17"/>
      <c r="C6798" s="17"/>
      <c r="D6798" s="17"/>
      <c r="K6798" s="20">
        <v>39333.11</v>
      </c>
      <c r="L6798" s="20"/>
      <c r="M6798" s="20"/>
      <c r="N6798" s="20"/>
    </row>
    <row r="6799" spans="1:14" x14ac:dyDescent="0.2">
      <c r="A6799" s="17">
        <v>76496.59</v>
      </c>
      <c r="B6799" s="17"/>
      <c r="C6799" s="17"/>
      <c r="D6799" s="17"/>
      <c r="K6799" s="20">
        <v>37923.370000000003</v>
      </c>
      <c r="L6799" s="20"/>
      <c r="M6799" s="20"/>
      <c r="N6799" s="20"/>
    </row>
    <row r="6800" spans="1:14" x14ac:dyDescent="0.2">
      <c r="A6800" s="17">
        <v>7222.6289999999999</v>
      </c>
      <c r="B6800" s="17"/>
      <c r="C6800" s="17"/>
      <c r="D6800" s="17"/>
      <c r="K6800" s="20">
        <v>37810.89</v>
      </c>
      <c r="L6800" s="20"/>
      <c r="M6800" s="20"/>
      <c r="N6800" s="20"/>
    </row>
    <row r="6801" spans="1:14" x14ac:dyDescent="0.2">
      <c r="A6801" s="17">
        <v>29586.2</v>
      </c>
      <c r="B6801" s="17"/>
      <c r="C6801" s="17"/>
      <c r="D6801" s="17"/>
      <c r="K6801" s="20">
        <v>30772.37</v>
      </c>
      <c r="L6801" s="20"/>
      <c r="M6801" s="20"/>
      <c r="N6801" s="20"/>
    </row>
    <row r="6802" spans="1:14" x14ac:dyDescent="0.2">
      <c r="A6802" s="17">
        <v>96536.45</v>
      </c>
      <c r="B6802" s="17"/>
      <c r="C6802" s="17"/>
      <c r="D6802" s="17"/>
      <c r="K6802" s="20">
        <v>27495.97</v>
      </c>
      <c r="L6802" s="20"/>
      <c r="M6802" s="20"/>
      <c r="N6802" s="20"/>
    </row>
    <row r="6803" spans="1:14" x14ac:dyDescent="0.2">
      <c r="A6803" s="17">
        <v>16437.05</v>
      </c>
      <c r="B6803" s="17"/>
      <c r="C6803" s="17"/>
      <c r="D6803" s="17"/>
      <c r="K6803" s="20">
        <v>41601.56</v>
      </c>
      <c r="L6803" s="20"/>
      <c r="M6803" s="20"/>
      <c r="N6803" s="20"/>
    </row>
    <row r="6804" spans="1:14" x14ac:dyDescent="0.2">
      <c r="A6804" s="17">
        <v>59298.61</v>
      </c>
      <c r="B6804" s="17"/>
      <c r="C6804" s="17"/>
      <c r="D6804" s="17"/>
      <c r="K6804" s="20">
        <v>30805.05</v>
      </c>
      <c r="L6804" s="20"/>
      <c r="M6804" s="20"/>
      <c r="N6804" s="20"/>
    </row>
    <row r="6805" spans="1:14" x14ac:dyDescent="0.2">
      <c r="A6805" s="17">
        <v>94605.99</v>
      </c>
      <c r="B6805" s="17"/>
      <c r="C6805" s="17"/>
      <c r="D6805" s="17"/>
      <c r="K6805" s="20">
        <v>43455.56</v>
      </c>
      <c r="L6805" s="20"/>
      <c r="M6805" s="20"/>
      <c r="N6805" s="20"/>
    </row>
    <row r="6806" spans="1:14" x14ac:dyDescent="0.2">
      <c r="A6806" s="17">
        <v>64327.92</v>
      </c>
      <c r="B6806" s="17"/>
      <c r="C6806" s="17"/>
      <c r="D6806" s="17"/>
      <c r="K6806" s="20">
        <v>33399.35</v>
      </c>
      <c r="L6806" s="20"/>
      <c r="M6806" s="20"/>
      <c r="N6806" s="20"/>
    </row>
    <row r="6807" spans="1:14" x14ac:dyDescent="0.2">
      <c r="A6807" s="17">
        <v>37299.85</v>
      </c>
      <c r="B6807" s="17"/>
      <c r="C6807" s="17"/>
      <c r="D6807" s="17"/>
      <c r="K6807" s="20">
        <v>46797.25</v>
      </c>
      <c r="L6807" s="20"/>
      <c r="M6807" s="20"/>
      <c r="N6807" s="20"/>
    </row>
    <row r="6808" spans="1:14" x14ac:dyDescent="0.2">
      <c r="A6808" s="17">
        <v>40306.639999999999</v>
      </c>
      <c r="B6808" s="17"/>
      <c r="C6808" s="17"/>
      <c r="D6808" s="17"/>
      <c r="K6808" s="20">
        <v>28408.49</v>
      </c>
      <c r="L6808" s="20"/>
      <c r="M6808" s="20"/>
      <c r="N6808" s="20"/>
    </row>
    <row r="6809" spans="1:14" x14ac:dyDescent="0.2">
      <c r="A6809" s="17">
        <v>30092.84</v>
      </c>
      <c r="B6809" s="17"/>
      <c r="C6809" s="17"/>
      <c r="D6809" s="17"/>
      <c r="K6809" s="20">
        <v>35332.32</v>
      </c>
      <c r="L6809" s="20"/>
      <c r="M6809" s="20"/>
      <c r="N6809" s="20"/>
    </row>
    <row r="6810" spans="1:14" x14ac:dyDescent="0.2">
      <c r="A6810" s="17">
        <v>80107.179999999993</v>
      </c>
      <c r="B6810" s="17"/>
      <c r="C6810" s="17"/>
      <c r="D6810" s="17"/>
      <c r="K6810" s="20">
        <v>33618.410000000003</v>
      </c>
      <c r="L6810" s="20"/>
      <c r="M6810" s="20"/>
      <c r="N6810" s="20"/>
    </row>
    <row r="6811" spans="1:14" x14ac:dyDescent="0.2">
      <c r="A6811" s="17">
        <v>50138.23</v>
      </c>
      <c r="B6811" s="17"/>
      <c r="C6811" s="17"/>
      <c r="D6811" s="17"/>
      <c r="K6811" s="20">
        <v>29262.66</v>
      </c>
      <c r="L6811" s="20"/>
      <c r="M6811" s="20"/>
      <c r="N6811" s="20"/>
    </row>
    <row r="6812" spans="1:14" x14ac:dyDescent="0.2">
      <c r="A6812" s="17">
        <v>30766.01</v>
      </c>
      <c r="B6812" s="17"/>
      <c r="C6812" s="17"/>
      <c r="D6812" s="17"/>
      <c r="K6812" s="20">
        <v>39828.410000000003</v>
      </c>
      <c r="L6812" s="20"/>
      <c r="M6812" s="20"/>
      <c r="N6812" s="20"/>
    </row>
    <row r="6813" spans="1:14" x14ac:dyDescent="0.2">
      <c r="A6813" s="17">
        <v>56739</v>
      </c>
      <c r="B6813" s="17"/>
      <c r="C6813" s="17"/>
      <c r="D6813" s="17"/>
      <c r="K6813" s="20">
        <v>32219.200000000001</v>
      </c>
      <c r="L6813" s="20"/>
      <c r="M6813" s="20"/>
      <c r="N6813" s="20"/>
    </row>
    <row r="6814" spans="1:14" x14ac:dyDescent="0.2">
      <c r="A6814" s="17">
        <v>31573.69</v>
      </c>
      <c r="B6814" s="17"/>
      <c r="C6814" s="17"/>
      <c r="D6814" s="17"/>
      <c r="K6814" s="20">
        <v>21667.25</v>
      </c>
      <c r="L6814" s="20"/>
      <c r="M6814" s="20"/>
      <c r="N6814" s="20"/>
    </row>
    <row r="6815" spans="1:14" x14ac:dyDescent="0.2">
      <c r="A6815" s="17">
        <v>90329.4</v>
      </c>
      <c r="B6815" s="17"/>
      <c r="C6815" s="17"/>
      <c r="D6815" s="17"/>
      <c r="K6815" s="20">
        <v>31886.71</v>
      </c>
      <c r="L6815" s="20"/>
      <c r="M6815" s="20"/>
      <c r="N6815" s="20"/>
    </row>
    <row r="6816" spans="1:14" x14ac:dyDescent="0.2">
      <c r="A6816" s="17">
        <v>83630.850000000006</v>
      </c>
      <c r="B6816" s="17"/>
      <c r="C6816" s="17"/>
      <c r="D6816" s="17"/>
      <c r="K6816" s="20">
        <v>28502.07</v>
      </c>
      <c r="L6816" s="20"/>
      <c r="M6816" s="20"/>
      <c r="N6816" s="20"/>
    </row>
    <row r="6817" spans="1:14" x14ac:dyDescent="0.2">
      <c r="A6817" s="17">
        <v>15141.59</v>
      </c>
      <c r="B6817" s="17"/>
      <c r="C6817" s="17"/>
      <c r="D6817" s="17"/>
      <c r="K6817" s="20">
        <v>44124.65</v>
      </c>
      <c r="L6817" s="20"/>
      <c r="M6817" s="20"/>
      <c r="N6817" s="20"/>
    </row>
    <row r="6818" spans="1:14" x14ac:dyDescent="0.2">
      <c r="A6818" s="17">
        <v>46369.83</v>
      </c>
      <c r="B6818" s="17"/>
      <c r="C6818" s="17"/>
      <c r="D6818" s="17"/>
      <c r="K6818" s="20">
        <v>38577.03</v>
      </c>
      <c r="L6818" s="20"/>
      <c r="M6818" s="20"/>
      <c r="N6818" s="20"/>
    </row>
    <row r="6819" spans="1:14" x14ac:dyDescent="0.2">
      <c r="A6819" s="17">
        <v>24711.55</v>
      </c>
      <c r="B6819" s="17"/>
      <c r="C6819" s="17"/>
      <c r="D6819" s="17"/>
      <c r="K6819" s="20">
        <v>24597.81</v>
      </c>
      <c r="L6819" s="20"/>
      <c r="M6819" s="20"/>
      <c r="N6819" s="20"/>
    </row>
    <row r="6820" spans="1:14" x14ac:dyDescent="0.2">
      <c r="A6820" s="17">
        <v>76736.320000000007</v>
      </c>
      <c r="B6820" s="17"/>
      <c r="C6820" s="17"/>
      <c r="D6820" s="17"/>
      <c r="K6820" s="20">
        <v>32015.62</v>
      </c>
      <c r="L6820" s="20"/>
      <c r="M6820" s="20"/>
      <c r="N6820" s="20"/>
    </row>
    <row r="6821" spans="1:14" x14ac:dyDescent="0.2">
      <c r="A6821" s="17">
        <v>35491.71</v>
      </c>
      <c r="B6821" s="17"/>
      <c r="C6821" s="17"/>
      <c r="D6821" s="17"/>
      <c r="K6821" s="20">
        <v>32193.32</v>
      </c>
      <c r="L6821" s="20"/>
      <c r="M6821" s="20"/>
      <c r="N6821" s="20"/>
    </row>
    <row r="6822" spans="1:14" x14ac:dyDescent="0.2">
      <c r="A6822" s="17">
        <v>72040.63</v>
      </c>
      <c r="B6822" s="17"/>
      <c r="C6822" s="17"/>
      <c r="D6822" s="17"/>
      <c r="K6822" s="20">
        <v>33060.589999999997</v>
      </c>
      <c r="L6822" s="20"/>
      <c r="M6822" s="20"/>
      <c r="N6822" s="20"/>
    </row>
    <row r="6823" spans="1:14" x14ac:dyDescent="0.2">
      <c r="A6823" s="17">
        <v>51466.06</v>
      </c>
      <c r="B6823" s="17"/>
      <c r="C6823" s="17"/>
      <c r="D6823" s="17"/>
      <c r="K6823" s="20">
        <v>40706.89</v>
      </c>
      <c r="L6823" s="20"/>
      <c r="M6823" s="20"/>
      <c r="N6823" s="20"/>
    </row>
    <row r="6824" spans="1:14" x14ac:dyDescent="0.2">
      <c r="A6824" s="17">
        <v>43351.1</v>
      </c>
      <c r="B6824" s="17"/>
      <c r="C6824" s="17"/>
      <c r="D6824" s="17"/>
      <c r="K6824" s="20">
        <v>33578.26</v>
      </c>
      <c r="L6824" s="20"/>
      <c r="M6824" s="20"/>
      <c r="N6824" s="20"/>
    </row>
    <row r="6825" spans="1:14" x14ac:dyDescent="0.2">
      <c r="A6825" s="17">
        <v>9608.8420000000006</v>
      </c>
      <c r="B6825" s="17"/>
      <c r="C6825" s="17"/>
      <c r="D6825" s="17"/>
      <c r="K6825" s="20">
        <v>43664.46</v>
      </c>
      <c r="L6825" s="20"/>
      <c r="M6825" s="20"/>
      <c r="N6825" s="20"/>
    </row>
    <row r="6826" spans="1:14" x14ac:dyDescent="0.2">
      <c r="A6826" s="17">
        <v>79508.14</v>
      </c>
      <c r="B6826" s="17"/>
      <c r="C6826" s="17"/>
      <c r="D6826" s="17"/>
      <c r="K6826" s="20">
        <v>39727.57</v>
      </c>
      <c r="L6826" s="20"/>
      <c r="M6826" s="20"/>
      <c r="N6826" s="20"/>
    </row>
    <row r="6827" spans="1:14" x14ac:dyDescent="0.2">
      <c r="A6827" s="17">
        <v>17396.14</v>
      </c>
      <c r="B6827" s="17"/>
      <c r="C6827" s="17"/>
      <c r="D6827" s="17"/>
      <c r="K6827" s="20">
        <v>24892.85</v>
      </c>
      <c r="L6827" s="20"/>
      <c r="M6827" s="20"/>
      <c r="N6827" s="20"/>
    </row>
    <row r="6828" spans="1:14" x14ac:dyDescent="0.2">
      <c r="A6828" s="17">
        <v>40958.69</v>
      </c>
      <c r="B6828" s="17"/>
      <c r="C6828" s="17"/>
      <c r="D6828" s="17"/>
      <c r="K6828" s="20">
        <v>33422.129999999997</v>
      </c>
      <c r="L6828" s="20"/>
      <c r="M6828" s="20"/>
      <c r="N6828" s="20"/>
    </row>
    <row r="6829" spans="1:14" x14ac:dyDescent="0.2">
      <c r="A6829" s="17">
        <v>49220.32</v>
      </c>
      <c r="B6829" s="17"/>
      <c r="C6829" s="17"/>
      <c r="D6829" s="17"/>
      <c r="K6829" s="20">
        <v>37161.589999999997</v>
      </c>
      <c r="L6829" s="20"/>
      <c r="M6829" s="20"/>
      <c r="N6829" s="20"/>
    </row>
    <row r="6830" spans="1:14" x14ac:dyDescent="0.2">
      <c r="A6830" s="17">
        <v>32214.35</v>
      </c>
      <c r="B6830" s="17"/>
      <c r="C6830" s="17"/>
      <c r="D6830" s="17"/>
      <c r="K6830" s="20">
        <v>27001.99</v>
      </c>
      <c r="L6830" s="20"/>
      <c r="M6830" s="20"/>
      <c r="N6830" s="20"/>
    </row>
    <row r="6831" spans="1:14" x14ac:dyDescent="0.2">
      <c r="A6831" s="17">
        <v>32308.71</v>
      </c>
      <c r="B6831" s="17"/>
      <c r="C6831" s="17"/>
      <c r="D6831" s="17"/>
      <c r="K6831" s="20">
        <v>41697.35</v>
      </c>
      <c r="L6831" s="20"/>
      <c r="M6831" s="20"/>
      <c r="N6831" s="20"/>
    </row>
    <row r="6832" spans="1:14" x14ac:dyDescent="0.2">
      <c r="A6832" s="17">
        <v>52211.74</v>
      </c>
      <c r="B6832" s="17"/>
      <c r="C6832" s="17"/>
      <c r="D6832" s="17"/>
      <c r="K6832" s="20">
        <v>37258.19</v>
      </c>
      <c r="L6832" s="20"/>
      <c r="M6832" s="20"/>
      <c r="N6832" s="20"/>
    </row>
    <row r="6833" spans="1:14" x14ac:dyDescent="0.2">
      <c r="A6833" s="17">
        <v>104805</v>
      </c>
      <c r="B6833" s="17"/>
      <c r="C6833" s="17"/>
      <c r="D6833" s="17"/>
      <c r="K6833" s="20">
        <v>25483.14</v>
      </c>
      <c r="L6833" s="20"/>
      <c r="M6833" s="20"/>
      <c r="N6833" s="20"/>
    </row>
    <row r="6834" spans="1:14" x14ac:dyDescent="0.2">
      <c r="A6834" s="17">
        <v>85079.66</v>
      </c>
      <c r="B6834" s="17"/>
      <c r="C6834" s="17"/>
      <c r="D6834" s="17"/>
      <c r="K6834" s="20">
        <v>43466.71</v>
      </c>
      <c r="L6834" s="20"/>
      <c r="M6834" s="20"/>
      <c r="N6834" s="20"/>
    </row>
    <row r="6835" spans="1:14" x14ac:dyDescent="0.2">
      <c r="A6835" s="17">
        <v>33048.76</v>
      </c>
      <c r="B6835" s="17"/>
      <c r="C6835" s="17"/>
      <c r="D6835" s="17"/>
      <c r="K6835" s="20">
        <v>26148.46</v>
      </c>
      <c r="L6835" s="20"/>
      <c r="M6835" s="20"/>
      <c r="N6835" s="20"/>
    </row>
    <row r="6836" spans="1:14" x14ac:dyDescent="0.2">
      <c r="A6836" s="17">
        <v>30744.31</v>
      </c>
      <c r="B6836" s="17"/>
      <c r="C6836" s="17"/>
      <c r="D6836" s="17"/>
      <c r="K6836" s="20">
        <v>33712.17</v>
      </c>
      <c r="L6836" s="20"/>
      <c r="M6836" s="20"/>
      <c r="N6836" s="20"/>
    </row>
    <row r="6837" spans="1:14" x14ac:dyDescent="0.2">
      <c r="A6837" s="17">
        <v>31182.92</v>
      </c>
      <c r="B6837" s="17"/>
      <c r="C6837" s="17"/>
      <c r="D6837" s="17"/>
      <c r="K6837" s="20">
        <v>39559.72</v>
      </c>
      <c r="L6837" s="20"/>
      <c r="M6837" s="20"/>
      <c r="N6837" s="20"/>
    </row>
    <row r="6838" spans="1:14" x14ac:dyDescent="0.2">
      <c r="A6838" s="17">
        <v>62859.93</v>
      </c>
      <c r="B6838" s="17"/>
      <c r="C6838" s="17"/>
      <c r="D6838" s="17"/>
      <c r="K6838" s="20">
        <v>49218.25</v>
      </c>
      <c r="L6838" s="20"/>
      <c r="M6838" s="20"/>
      <c r="N6838" s="20"/>
    </row>
    <row r="6839" spans="1:14" x14ac:dyDescent="0.2">
      <c r="A6839" s="17">
        <v>15678.83</v>
      </c>
      <c r="B6839" s="17"/>
      <c r="C6839" s="17"/>
      <c r="D6839" s="17"/>
      <c r="K6839" s="20">
        <v>35707.11</v>
      </c>
      <c r="L6839" s="20"/>
      <c r="M6839" s="20"/>
      <c r="N6839" s="20"/>
    </row>
    <row r="6840" spans="1:14" x14ac:dyDescent="0.2">
      <c r="A6840" s="17">
        <v>15288.05</v>
      </c>
      <c r="B6840" s="17"/>
      <c r="C6840" s="17"/>
      <c r="D6840" s="17"/>
      <c r="K6840" s="20">
        <v>30541.439999999999</v>
      </c>
      <c r="L6840" s="20"/>
      <c r="M6840" s="20"/>
      <c r="N6840" s="20"/>
    </row>
    <row r="6841" spans="1:14" x14ac:dyDescent="0.2">
      <c r="A6841" s="17">
        <v>68533.97</v>
      </c>
      <c r="B6841" s="17"/>
      <c r="C6841" s="17"/>
      <c r="D6841" s="17"/>
      <c r="K6841" s="20">
        <v>28854.17</v>
      </c>
      <c r="L6841" s="20"/>
      <c r="M6841" s="20"/>
      <c r="N6841" s="20"/>
    </row>
    <row r="6842" spans="1:14" x14ac:dyDescent="0.2">
      <c r="A6842" s="17">
        <v>58564</v>
      </c>
      <c r="B6842" s="17"/>
      <c r="C6842" s="17"/>
      <c r="D6842" s="17"/>
      <c r="K6842" s="20">
        <v>24251.67</v>
      </c>
      <c r="L6842" s="20"/>
      <c r="M6842" s="20"/>
      <c r="N6842" s="20"/>
    </row>
    <row r="6843" spans="1:14" x14ac:dyDescent="0.2">
      <c r="A6843" s="17">
        <v>20000.78</v>
      </c>
      <c r="B6843" s="17"/>
      <c r="C6843" s="17"/>
      <c r="D6843" s="17"/>
      <c r="K6843" s="20">
        <v>43792.89</v>
      </c>
      <c r="L6843" s="20"/>
      <c r="M6843" s="20"/>
      <c r="N6843" s="20"/>
    </row>
    <row r="6844" spans="1:14" x14ac:dyDescent="0.2">
      <c r="A6844" s="17">
        <v>67208.84</v>
      </c>
      <c r="B6844" s="17"/>
      <c r="C6844" s="17"/>
      <c r="D6844" s="17"/>
      <c r="K6844" s="20">
        <v>33943.46</v>
      </c>
      <c r="L6844" s="20"/>
      <c r="M6844" s="20"/>
      <c r="N6844" s="20"/>
    </row>
    <row r="6845" spans="1:14" x14ac:dyDescent="0.2">
      <c r="A6845" s="17">
        <v>24688.18</v>
      </c>
      <c r="B6845" s="17"/>
      <c r="C6845" s="17"/>
      <c r="D6845" s="17"/>
      <c r="K6845" s="20">
        <v>41830.959999999999</v>
      </c>
      <c r="L6845" s="20"/>
      <c r="M6845" s="20"/>
      <c r="N6845" s="20"/>
    </row>
    <row r="6846" spans="1:14" x14ac:dyDescent="0.2">
      <c r="A6846" s="17">
        <v>64846.33</v>
      </c>
      <c r="B6846" s="17"/>
      <c r="C6846" s="17"/>
      <c r="D6846" s="17"/>
      <c r="K6846" s="20">
        <v>32512.31</v>
      </c>
      <c r="L6846" s="20"/>
      <c r="M6846" s="20"/>
      <c r="N6846" s="20"/>
    </row>
    <row r="6847" spans="1:14" x14ac:dyDescent="0.2">
      <c r="A6847" s="17">
        <v>53262.95</v>
      </c>
      <c r="B6847" s="17"/>
      <c r="C6847" s="17"/>
      <c r="D6847" s="17"/>
      <c r="K6847" s="20">
        <v>34698.99</v>
      </c>
      <c r="L6847" s="20"/>
      <c r="M6847" s="20"/>
      <c r="N6847" s="20"/>
    </row>
    <row r="6848" spans="1:14" x14ac:dyDescent="0.2">
      <c r="A6848" s="17">
        <v>30831.99</v>
      </c>
      <c r="B6848" s="17"/>
      <c r="C6848" s="17"/>
      <c r="D6848" s="17"/>
      <c r="K6848" s="20">
        <v>33766</v>
      </c>
      <c r="L6848" s="20"/>
      <c r="M6848" s="20"/>
      <c r="N6848" s="20"/>
    </row>
    <row r="6849" spans="1:14" x14ac:dyDescent="0.2">
      <c r="A6849" s="17">
        <v>32901.69</v>
      </c>
      <c r="B6849" s="17"/>
      <c r="C6849" s="17"/>
      <c r="D6849" s="17"/>
      <c r="K6849" s="20">
        <v>34094.870000000003</v>
      </c>
      <c r="L6849" s="20"/>
      <c r="M6849" s="20"/>
      <c r="N6849" s="20"/>
    </row>
    <row r="6850" spans="1:14" x14ac:dyDescent="0.2">
      <c r="A6850" s="17">
        <v>58736.639999999999</v>
      </c>
      <c r="B6850" s="17"/>
      <c r="C6850" s="17"/>
      <c r="D6850" s="17"/>
      <c r="K6850" s="20">
        <v>45605.48</v>
      </c>
      <c r="L6850" s="20"/>
      <c r="M6850" s="20"/>
      <c r="N6850" s="20"/>
    </row>
    <row r="6851" spans="1:14" x14ac:dyDescent="0.2">
      <c r="A6851" s="17">
        <v>48717.02</v>
      </c>
      <c r="B6851" s="17"/>
      <c r="C6851" s="17"/>
      <c r="D6851" s="17"/>
      <c r="K6851" s="20">
        <v>36635.120000000003</v>
      </c>
      <c r="L6851" s="20"/>
      <c r="M6851" s="20"/>
      <c r="N6851" s="20"/>
    </row>
    <row r="6852" spans="1:14" x14ac:dyDescent="0.2">
      <c r="A6852" s="17">
        <v>63542.65</v>
      </c>
      <c r="B6852" s="17"/>
      <c r="C6852" s="17"/>
      <c r="D6852" s="17"/>
      <c r="K6852" s="20">
        <v>31126.47</v>
      </c>
      <c r="L6852" s="20"/>
      <c r="M6852" s="20"/>
      <c r="N6852" s="20"/>
    </row>
    <row r="6853" spans="1:14" x14ac:dyDescent="0.2">
      <c r="A6853" s="17">
        <v>105207.1</v>
      </c>
      <c r="B6853" s="17"/>
      <c r="C6853" s="17"/>
      <c r="D6853" s="17"/>
      <c r="K6853" s="20">
        <v>35452.03</v>
      </c>
      <c r="L6853" s="20"/>
      <c r="M6853" s="20"/>
      <c r="N6853" s="20"/>
    </row>
    <row r="6854" spans="1:14" x14ac:dyDescent="0.2">
      <c r="A6854" s="17">
        <v>67302.17</v>
      </c>
      <c r="B6854" s="17"/>
      <c r="C6854" s="17"/>
      <c r="D6854" s="17"/>
      <c r="K6854" s="20">
        <v>24967.05</v>
      </c>
      <c r="L6854" s="20"/>
      <c r="M6854" s="20"/>
      <c r="N6854" s="20"/>
    </row>
    <row r="6855" spans="1:14" x14ac:dyDescent="0.2">
      <c r="A6855" s="17">
        <v>28942.03</v>
      </c>
      <c r="B6855" s="17"/>
      <c r="C6855" s="17"/>
      <c r="D6855" s="17"/>
      <c r="K6855" s="20">
        <v>32913.51</v>
      </c>
      <c r="L6855" s="20"/>
      <c r="M6855" s="20"/>
      <c r="N6855" s="20"/>
    </row>
    <row r="6856" spans="1:14" x14ac:dyDescent="0.2">
      <c r="A6856" s="17">
        <v>123091.3</v>
      </c>
      <c r="B6856" s="17"/>
      <c r="C6856" s="17"/>
      <c r="D6856" s="17"/>
      <c r="K6856" s="20">
        <v>23245.200000000001</v>
      </c>
      <c r="L6856" s="20"/>
      <c r="M6856" s="20"/>
      <c r="N6856" s="20"/>
    </row>
    <row r="6857" spans="1:14" x14ac:dyDescent="0.2">
      <c r="A6857" s="17">
        <v>72271.55</v>
      </c>
      <c r="B6857" s="17"/>
      <c r="C6857" s="17"/>
      <c r="D6857" s="17"/>
      <c r="K6857" s="20">
        <v>34389.449999999997</v>
      </c>
      <c r="L6857" s="20"/>
      <c r="M6857" s="20"/>
      <c r="N6857" s="20"/>
    </row>
    <row r="6858" spans="1:14" x14ac:dyDescent="0.2">
      <c r="A6858" s="17">
        <v>68283.28</v>
      </c>
      <c r="B6858" s="17"/>
      <c r="C6858" s="17"/>
      <c r="D6858" s="17"/>
      <c r="K6858" s="20">
        <v>41718.089999999997</v>
      </c>
      <c r="L6858" s="20"/>
      <c r="M6858" s="20"/>
      <c r="N6858" s="20"/>
    </row>
    <row r="6859" spans="1:14" x14ac:dyDescent="0.2">
      <c r="A6859" s="17">
        <v>28479.33</v>
      </c>
      <c r="B6859" s="17"/>
      <c r="C6859" s="17"/>
      <c r="D6859" s="17"/>
      <c r="K6859" s="20">
        <v>35431.699999999997</v>
      </c>
      <c r="L6859" s="20"/>
      <c r="M6859" s="20"/>
      <c r="N6859" s="20"/>
    </row>
    <row r="6860" spans="1:14" x14ac:dyDescent="0.2">
      <c r="A6860" s="17">
        <v>15159.63</v>
      </c>
      <c r="B6860" s="17"/>
      <c r="C6860" s="17"/>
      <c r="D6860" s="17"/>
      <c r="K6860" s="20">
        <v>47677.760000000002</v>
      </c>
      <c r="L6860" s="20"/>
      <c r="M6860" s="20"/>
      <c r="N6860" s="20"/>
    </row>
    <row r="6861" spans="1:14" x14ac:dyDescent="0.2">
      <c r="A6861" s="17">
        <v>27858.58</v>
      </c>
      <c r="B6861" s="17"/>
      <c r="C6861" s="17"/>
      <c r="D6861" s="17"/>
      <c r="K6861" s="20">
        <v>37374.36</v>
      </c>
      <c r="L6861" s="20"/>
      <c r="M6861" s="20"/>
      <c r="N6861" s="20"/>
    </row>
    <row r="6862" spans="1:14" x14ac:dyDescent="0.2">
      <c r="A6862" s="17">
        <v>39716.400000000001</v>
      </c>
      <c r="B6862" s="17"/>
      <c r="C6862" s="17"/>
      <c r="D6862" s="17"/>
      <c r="K6862" s="20">
        <v>30211.53</v>
      </c>
      <c r="L6862" s="20"/>
      <c r="M6862" s="20"/>
      <c r="N6862" s="20"/>
    </row>
    <row r="6863" spans="1:14" x14ac:dyDescent="0.2">
      <c r="A6863" s="17">
        <v>29532.63</v>
      </c>
      <c r="B6863" s="17"/>
      <c r="C6863" s="17"/>
      <c r="D6863" s="17"/>
      <c r="K6863" s="20">
        <v>32548.04</v>
      </c>
      <c r="L6863" s="20"/>
      <c r="M6863" s="20"/>
      <c r="N6863" s="20"/>
    </row>
    <row r="6864" spans="1:14" x14ac:dyDescent="0.2">
      <c r="A6864" s="17">
        <v>44294.25</v>
      </c>
      <c r="B6864" s="17"/>
      <c r="C6864" s="17"/>
      <c r="D6864" s="17"/>
      <c r="K6864" s="20">
        <v>36385.22</v>
      </c>
      <c r="L6864" s="20"/>
      <c r="M6864" s="20"/>
      <c r="N6864" s="20"/>
    </row>
    <row r="6865" spans="1:14" x14ac:dyDescent="0.2">
      <c r="A6865" s="17">
        <v>98298.55</v>
      </c>
      <c r="B6865" s="17"/>
      <c r="C6865" s="17"/>
      <c r="D6865" s="17"/>
      <c r="K6865" s="20">
        <v>18114.990000000002</v>
      </c>
      <c r="L6865" s="20"/>
      <c r="M6865" s="20"/>
      <c r="N6865" s="20"/>
    </row>
    <row r="6866" spans="1:14" x14ac:dyDescent="0.2">
      <c r="A6866" s="17">
        <v>36727.9</v>
      </c>
      <c r="B6866" s="17"/>
      <c r="C6866" s="17"/>
      <c r="D6866" s="17"/>
      <c r="K6866" s="20">
        <v>37787.25</v>
      </c>
      <c r="L6866" s="20"/>
      <c r="M6866" s="20"/>
      <c r="N6866" s="20"/>
    </row>
    <row r="6867" spans="1:14" x14ac:dyDescent="0.2">
      <c r="A6867" s="17">
        <v>93194.28</v>
      </c>
      <c r="B6867" s="17"/>
      <c r="C6867" s="17"/>
      <c r="D6867" s="17"/>
      <c r="K6867" s="20">
        <v>42552.9</v>
      </c>
      <c r="L6867" s="20"/>
      <c r="M6867" s="20"/>
      <c r="N6867" s="20"/>
    </row>
    <row r="6868" spans="1:14" x14ac:dyDescent="0.2">
      <c r="A6868" s="17">
        <v>26443.89</v>
      </c>
      <c r="B6868" s="17"/>
      <c r="C6868" s="17"/>
      <c r="D6868" s="17"/>
      <c r="K6868" s="20">
        <v>30031.47</v>
      </c>
      <c r="L6868" s="20"/>
      <c r="M6868" s="20"/>
      <c r="N6868" s="20"/>
    </row>
    <row r="6869" spans="1:14" x14ac:dyDescent="0.2">
      <c r="A6869" s="17">
        <v>39617.040000000001</v>
      </c>
      <c r="B6869" s="17"/>
      <c r="C6869" s="17"/>
      <c r="D6869" s="17"/>
      <c r="K6869" s="20">
        <v>46170.14</v>
      </c>
      <c r="L6869" s="20"/>
      <c r="M6869" s="20"/>
      <c r="N6869" s="20"/>
    </row>
    <row r="6870" spans="1:14" x14ac:dyDescent="0.2">
      <c r="A6870" s="17">
        <v>51234.57</v>
      </c>
      <c r="B6870" s="17"/>
      <c r="C6870" s="17"/>
      <c r="D6870" s="17"/>
      <c r="K6870" s="20">
        <v>39633.800000000003</v>
      </c>
      <c r="L6870" s="20"/>
      <c r="M6870" s="20"/>
      <c r="N6870" s="20"/>
    </row>
    <row r="6871" spans="1:14" x14ac:dyDescent="0.2">
      <c r="A6871" s="17">
        <v>61820.91</v>
      </c>
      <c r="B6871" s="17"/>
      <c r="C6871" s="17"/>
      <c r="D6871" s="17"/>
      <c r="K6871" s="20">
        <v>27889.94</v>
      </c>
      <c r="L6871" s="20"/>
      <c r="M6871" s="20"/>
      <c r="N6871" s="20"/>
    </row>
    <row r="6872" spans="1:14" x14ac:dyDescent="0.2">
      <c r="A6872" s="17">
        <v>31445.68</v>
      </c>
      <c r="B6872" s="17"/>
      <c r="C6872" s="17"/>
      <c r="D6872" s="17"/>
      <c r="K6872" s="20">
        <v>39637.08</v>
      </c>
      <c r="L6872" s="20"/>
      <c r="M6872" s="20"/>
      <c r="N6872" s="20"/>
    </row>
    <row r="6873" spans="1:14" x14ac:dyDescent="0.2">
      <c r="A6873" s="17">
        <v>71726.490000000005</v>
      </c>
      <c r="B6873" s="17"/>
      <c r="C6873" s="17"/>
      <c r="D6873" s="17"/>
      <c r="K6873" s="20">
        <v>39610.9</v>
      </c>
      <c r="L6873" s="20"/>
      <c r="M6873" s="20"/>
      <c r="N6873" s="20"/>
    </row>
    <row r="6874" spans="1:14" x14ac:dyDescent="0.2">
      <c r="A6874" s="17">
        <v>31067</v>
      </c>
      <c r="B6874" s="17"/>
      <c r="C6874" s="17"/>
      <c r="D6874" s="17"/>
      <c r="K6874" s="20">
        <v>42496</v>
      </c>
      <c r="L6874" s="20"/>
      <c r="M6874" s="20"/>
      <c r="N6874" s="20"/>
    </row>
    <row r="6875" spans="1:14" x14ac:dyDescent="0.2">
      <c r="A6875" s="17">
        <v>49069.78</v>
      </c>
      <c r="B6875" s="17"/>
      <c r="C6875" s="17"/>
      <c r="D6875" s="17"/>
      <c r="K6875" s="20">
        <v>41541.19</v>
      </c>
      <c r="L6875" s="20"/>
      <c r="M6875" s="20"/>
      <c r="N6875" s="20"/>
    </row>
    <row r="6876" spans="1:14" x14ac:dyDescent="0.2">
      <c r="A6876" s="17">
        <v>40351.120000000003</v>
      </c>
      <c r="B6876" s="17"/>
      <c r="C6876" s="17"/>
      <c r="D6876" s="17"/>
      <c r="K6876" s="20">
        <v>31536.97</v>
      </c>
      <c r="L6876" s="20"/>
      <c r="M6876" s="20"/>
      <c r="N6876" s="20"/>
    </row>
    <row r="6877" spans="1:14" x14ac:dyDescent="0.2">
      <c r="A6877" s="17">
        <v>53622.04</v>
      </c>
      <c r="B6877" s="17"/>
      <c r="C6877" s="17"/>
      <c r="D6877" s="17"/>
      <c r="K6877" s="20">
        <v>35111.51</v>
      </c>
      <c r="L6877" s="20"/>
      <c r="M6877" s="20"/>
      <c r="N6877" s="20"/>
    </row>
    <row r="6878" spans="1:14" x14ac:dyDescent="0.2">
      <c r="A6878" s="17">
        <v>95751.28</v>
      </c>
      <c r="B6878" s="17"/>
      <c r="C6878" s="17"/>
      <c r="D6878" s="17"/>
      <c r="K6878" s="20">
        <v>26664.04</v>
      </c>
      <c r="L6878" s="20"/>
      <c r="M6878" s="20"/>
      <c r="N6878" s="20"/>
    </row>
    <row r="6879" spans="1:14" x14ac:dyDescent="0.2">
      <c r="A6879" s="17">
        <v>65480.87</v>
      </c>
      <c r="B6879" s="17"/>
      <c r="C6879" s="17"/>
      <c r="D6879" s="17"/>
      <c r="K6879" s="20">
        <v>39363.129999999997</v>
      </c>
      <c r="L6879" s="20"/>
      <c r="M6879" s="20"/>
      <c r="N6879" s="20"/>
    </row>
    <row r="6880" spans="1:14" x14ac:dyDescent="0.2">
      <c r="A6880" s="17">
        <v>52422.51</v>
      </c>
      <c r="B6880" s="17"/>
      <c r="C6880" s="17"/>
      <c r="D6880" s="17"/>
      <c r="K6880" s="20">
        <v>26989.78</v>
      </c>
      <c r="L6880" s="20"/>
      <c r="M6880" s="20"/>
      <c r="N6880" s="20"/>
    </row>
    <row r="6881" spans="1:14" x14ac:dyDescent="0.2">
      <c r="A6881" s="17">
        <v>76267.759999999995</v>
      </c>
      <c r="B6881" s="17"/>
      <c r="C6881" s="17"/>
      <c r="D6881" s="17"/>
      <c r="K6881" s="20">
        <v>48503.25</v>
      </c>
      <c r="L6881" s="20"/>
      <c r="M6881" s="20"/>
      <c r="N6881" s="20"/>
    </row>
    <row r="6882" spans="1:14" x14ac:dyDescent="0.2">
      <c r="A6882" s="17">
        <v>37364.78</v>
      </c>
      <c r="B6882" s="17"/>
      <c r="C6882" s="17"/>
      <c r="D6882" s="17"/>
      <c r="K6882" s="20">
        <v>43534.85</v>
      </c>
      <c r="L6882" s="20"/>
      <c r="M6882" s="20"/>
      <c r="N6882" s="20"/>
    </row>
    <row r="6883" spans="1:14" x14ac:dyDescent="0.2">
      <c r="A6883" s="17">
        <v>54040.85</v>
      </c>
      <c r="B6883" s="17"/>
      <c r="C6883" s="17"/>
      <c r="D6883" s="17"/>
      <c r="K6883" s="20">
        <v>35489.19</v>
      </c>
      <c r="L6883" s="20"/>
      <c r="M6883" s="20"/>
      <c r="N6883" s="20"/>
    </row>
    <row r="6884" spans="1:14" x14ac:dyDescent="0.2">
      <c r="A6884" s="17">
        <v>139392</v>
      </c>
      <c r="B6884" s="17"/>
      <c r="C6884" s="17"/>
      <c r="D6884" s="17"/>
      <c r="K6884" s="20">
        <v>38182.239999999998</v>
      </c>
      <c r="L6884" s="20"/>
      <c r="M6884" s="20"/>
      <c r="N6884" s="20"/>
    </row>
    <row r="6885" spans="1:14" x14ac:dyDescent="0.2">
      <c r="A6885" s="17">
        <v>29384.16</v>
      </c>
      <c r="B6885" s="17"/>
      <c r="C6885" s="17"/>
      <c r="D6885" s="17"/>
      <c r="K6885" s="20">
        <v>39362.300000000003</v>
      </c>
      <c r="L6885" s="20"/>
      <c r="M6885" s="20"/>
      <c r="N6885" s="20"/>
    </row>
    <row r="6886" spans="1:14" x14ac:dyDescent="0.2">
      <c r="A6886" s="17">
        <v>54930.62</v>
      </c>
      <c r="B6886" s="17"/>
      <c r="C6886" s="17"/>
      <c r="D6886" s="17"/>
      <c r="K6886" s="20">
        <v>35853.980000000003</v>
      </c>
      <c r="L6886" s="20"/>
      <c r="M6886" s="20"/>
      <c r="N6886" s="20"/>
    </row>
    <row r="6887" spans="1:14" x14ac:dyDescent="0.2">
      <c r="A6887" s="17">
        <v>98310.67</v>
      </c>
      <c r="B6887" s="17"/>
      <c r="C6887" s="17"/>
      <c r="D6887" s="17"/>
      <c r="K6887" s="20">
        <v>36845.949999999997</v>
      </c>
      <c r="L6887" s="20"/>
      <c r="M6887" s="20"/>
      <c r="N6887" s="20"/>
    </row>
    <row r="6888" spans="1:14" x14ac:dyDescent="0.2">
      <c r="A6888" s="17">
        <v>93277.67</v>
      </c>
      <c r="B6888" s="17"/>
      <c r="C6888" s="17"/>
      <c r="D6888" s="17"/>
      <c r="K6888" s="20">
        <v>29691.16</v>
      </c>
      <c r="L6888" s="20"/>
      <c r="M6888" s="20"/>
      <c r="N6888" s="20"/>
    </row>
    <row r="6889" spans="1:14" x14ac:dyDescent="0.2">
      <c r="A6889" s="17">
        <v>59085.42</v>
      </c>
      <c r="B6889" s="17"/>
      <c r="C6889" s="17"/>
      <c r="D6889" s="17"/>
      <c r="K6889" s="20">
        <v>40024.71</v>
      </c>
      <c r="L6889" s="20"/>
      <c r="M6889" s="20"/>
      <c r="N6889" s="20"/>
    </row>
    <row r="6890" spans="1:14" x14ac:dyDescent="0.2">
      <c r="A6890" s="17">
        <v>38245.1</v>
      </c>
      <c r="B6890" s="17"/>
      <c r="C6890" s="17"/>
      <c r="D6890" s="17"/>
      <c r="K6890" s="20">
        <v>33504.39</v>
      </c>
      <c r="L6890" s="20"/>
      <c r="M6890" s="20"/>
      <c r="N6890" s="20"/>
    </row>
    <row r="6891" spans="1:14" x14ac:dyDescent="0.2">
      <c r="A6891" s="17">
        <v>57383.07</v>
      </c>
      <c r="B6891" s="17"/>
      <c r="C6891" s="17"/>
      <c r="D6891" s="17"/>
      <c r="K6891" s="20">
        <v>34607.51</v>
      </c>
      <c r="L6891" s="20"/>
      <c r="M6891" s="20"/>
      <c r="N6891" s="20"/>
    </row>
    <row r="6892" spans="1:14" x14ac:dyDescent="0.2">
      <c r="A6892" s="17">
        <v>139457.29999999999</v>
      </c>
      <c r="B6892" s="17"/>
      <c r="C6892" s="17"/>
      <c r="D6892" s="17"/>
      <c r="K6892" s="20">
        <v>30526.91</v>
      </c>
      <c r="L6892" s="20"/>
      <c r="M6892" s="20"/>
      <c r="N6892" s="20"/>
    </row>
    <row r="6893" spans="1:14" x14ac:dyDescent="0.2">
      <c r="A6893" s="17">
        <v>34196.39</v>
      </c>
      <c r="B6893" s="17"/>
      <c r="C6893" s="17"/>
      <c r="D6893" s="17"/>
      <c r="K6893" s="20">
        <v>26522.11</v>
      </c>
      <c r="L6893" s="20"/>
      <c r="M6893" s="20"/>
      <c r="N6893" s="20"/>
    </row>
    <row r="6894" spans="1:14" x14ac:dyDescent="0.2">
      <c r="A6894" s="17">
        <v>63224.14</v>
      </c>
      <c r="B6894" s="17"/>
      <c r="C6894" s="17"/>
      <c r="D6894" s="17"/>
      <c r="K6894" s="20">
        <v>27602.21</v>
      </c>
      <c r="L6894" s="20"/>
      <c r="M6894" s="20"/>
      <c r="N6894" s="20"/>
    </row>
    <row r="6895" spans="1:14" x14ac:dyDescent="0.2">
      <c r="A6895" s="17">
        <v>66215.210000000006</v>
      </c>
      <c r="B6895" s="17"/>
      <c r="C6895" s="17"/>
      <c r="D6895" s="17"/>
      <c r="K6895" s="20">
        <v>39235.74</v>
      </c>
      <c r="L6895" s="20"/>
      <c r="M6895" s="20"/>
      <c r="N6895" s="20"/>
    </row>
    <row r="6896" spans="1:14" x14ac:dyDescent="0.2">
      <c r="A6896" s="17">
        <v>94360.09</v>
      </c>
      <c r="B6896" s="17"/>
      <c r="C6896" s="17"/>
      <c r="D6896" s="17"/>
      <c r="K6896" s="20">
        <v>46536.08</v>
      </c>
      <c r="L6896" s="20"/>
      <c r="M6896" s="20"/>
      <c r="N6896" s="20"/>
    </row>
    <row r="6897" spans="1:14" x14ac:dyDescent="0.2">
      <c r="A6897" s="17">
        <v>93031.99</v>
      </c>
      <c r="B6897" s="17"/>
      <c r="C6897" s="17"/>
      <c r="D6897" s="17"/>
      <c r="K6897" s="20">
        <v>41008.339999999997</v>
      </c>
      <c r="L6897" s="20"/>
      <c r="M6897" s="20"/>
      <c r="N6897" s="20"/>
    </row>
    <row r="6898" spans="1:14" x14ac:dyDescent="0.2">
      <c r="A6898" s="17">
        <v>79849.13</v>
      </c>
      <c r="B6898" s="17"/>
      <c r="C6898" s="17"/>
      <c r="D6898" s="17"/>
      <c r="K6898" s="20">
        <v>35714.42</v>
      </c>
      <c r="L6898" s="20"/>
      <c r="M6898" s="20"/>
      <c r="N6898" s="20"/>
    </row>
    <row r="6899" spans="1:14" x14ac:dyDescent="0.2">
      <c r="A6899" s="17">
        <v>35976.6</v>
      </c>
      <c r="B6899" s="17"/>
      <c r="C6899" s="17"/>
      <c r="D6899" s="17"/>
      <c r="K6899" s="20">
        <v>16512.22</v>
      </c>
      <c r="L6899" s="20"/>
      <c r="M6899" s="20"/>
      <c r="N6899" s="20"/>
    </row>
    <row r="6900" spans="1:14" x14ac:dyDescent="0.2">
      <c r="A6900" s="17">
        <v>49871.78</v>
      </c>
      <c r="B6900" s="17"/>
      <c r="C6900" s="17"/>
      <c r="D6900" s="17"/>
      <c r="K6900" s="20">
        <v>35944.089999999997</v>
      </c>
      <c r="L6900" s="20"/>
      <c r="M6900" s="20"/>
      <c r="N6900" s="20"/>
    </row>
    <row r="6901" spans="1:14" x14ac:dyDescent="0.2">
      <c r="A6901" s="17">
        <v>29033.62</v>
      </c>
      <c r="B6901" s="17"/>
      <c r="C6901" s="17"/>
      <c r="D6901" s="17"/>
      <c r="K6901" s="20">
        <v>31502.25</v>
      </c>
      <c r="L6901" s="20"/>
      <c r="M6901" s="20"/>
      <c r="N6901" s="20"/>
    </row>
    <row r="6902" spans="1:14" x14ac:dyDescent="0.2">
      <c r="A6902" s="17">
        <v>85813.78</v>
      </c>
      <c r="B6902" s="17"/>
      <c r="C6902" s="17"/>
      <c r="D6902" s="17"/>
      <c r="K6902" s="20">
        <v>26001.74</v>
      </c>
      <c r="L6902" s="20"/>
      <c r="M6902" s="20"/>
      <c r="N6902" s="20"/>
    </row>
    <row r="6903" spans="1:14" x14ac:dyDescent="0.2">
      <c r="A6903" s="17">
        <v>91743.06</v>
      </c>
      <c r="B6903" s="17"/>
      <c r="C6903" s="17"/>
      <c r="D6903" s="17"/>
      <c r="K6903" s="20">
        <v>36577.550000000003</v>
      </c>
      <c r="L6903" s="20"/>
      <c r="M6903" s="20"/>
      <c r="N6903" s="20"/>
    </row>
    <row r="6904" spans="1:14" x14ac:dyDescent="0.2">
      <c r="A6904" s="17">
        <v>22591.05</v>
      </c>
      <c r="B6904" s="17"/>
      <c r="C6904" s="17"/>
      <c r="D6904" s="17"/>
      <c r="K6904" s="20">
        <v>38394.29</v>
      </c>
      <c r="L6904" s="20"/>
      <c r="M6904" s="20"/>
      <c r="N6904" s="20"/>
    </row>
    <row r="6905" spans="1:14" x14ac:dyDescent="0.2">
      <c r="A6905" s="17">
        <v>31100.880000000001</v>
      </c>
      <c r="B6905" s="17"/>
      <c r="C6905" s="17"/>
      <c r="D6905" s="17"/>
      <c r="K6905" s="20">
        <v>26254.57</v>
      </c>
      <c r="L6905" s="20"/>
      <c r="M6905" s="20"/>
      <c r="N6905" s="20"/>
    </row>
    <row r="6906" spans="1:14" x14ac:dyDescent="0.2">
      <c r="A6906" s="17">
        <v>23984</v>
      </c>
      <c r="B6906" s="17"/>
      <c r="C6906" s="17"/>
      <c r="D6906" s="17"/>
      <c r="K6906" s="20">
        <v>35761.5</v>
      </c>
      <c r="L6906" s="20"/>
      <c r="M6906" s="20"/>
      <c r="N6906" s="20"/>
    </row>
    <row r="6907" spans="1:14" x14ac:dyDescent="0.2">
      <c r="A6907" s="17">
        <v>40642.1</v>
      </c>
      <c r="B6907" s="17"/>
      <c r="C6907" s="17"/>
      <c r="D6907" s="17"/>
      <c r="K6907" s="20">
        <v>31376.01</v>
      </c>
      <c r="L6907" s="20"/>
      <c r="M6907" s="20"/>
      <c r="N6907" s="20"/>
    </row>
    <row r="6908" spans="1:14" x14ac:dyDescent="0.2">
      <c r="A6908" s="17">
        <v>62183.1</v>
      </c>
      <c r="B6908" s="17"/>
      <c r="C6908" s="17"/>
      <c r="D6908" s="17"/>
      <c r="K6908" s="20">
        <v>20680.560000000001</v>
      </c>
      <c r="L6908" s="20"/>
      <c r="M6908" s="20"/>
      <c r="N6908" s="20"/>
    </row>
    <row r="6909" spans="1:14" x14ac:dyDescent="0.2">
      <c r="A6909" s="17">
        <v>51972.14</v>
      </c>
      <c r="B6909" s="17"/>
      <c r="C6909" s="17"/>
      <c r="D6909" s="17"/>
      <c r="K6909" s="20">
        <v>25706.49</v>
      </c>
      <c r="L6909" s="20"/>
      <c r="M6909" s="20"/>
      <c r="N6909" s="20"/>
    </row>
    <row r="6910" spans="1:14" x14ac:dyDescent="0.2">
      <c r="A6910" s="17">
        <v>19634</v>
      </c>
      <c r="B6910" s="17"/>
      <c r="C6910" s="17"/>
      <c r="D6910" s="17"/>
      <c r="K6910" s="20">
        <v>38907.72</v>
      </c>
      <c r="L6910" s="20"/>
      <c r="M6910" s="20"/>
      <c r="N6910" s="20"/>
    </row>
    <row r="6911" spans="1:14" x14ac:dyDescent="0.2">
      <c r="A6911" s="17">
        <v>37207.32</v>
      </c>
      <c r="B6911" s="17"/>
      <c r="C6911" s="17"/>
      <c r="D6911" s="17"/>
      <c r="K6911" s="20">
        <v>34368.15</v>
      </c>
      <c r="L6911" s="20"/>
      <c r="M6911" s="20"/>
      <c r="N6911" s="20"/>
    </row>
    <row r="6912" spans="1:14" x14ac:dyDescent="0.2">
      <c r="A6912" s="17">
        <v>38259.519999999997</v>
      </c>
      <c r="B6912" s="17"/>
      <c r="C6912" s="17"/>
      <c r="D6912" s="17"/>
      <c r="K6912" s="20">
        <v>41347.82</v>
      </c>
      <c r="L6912" s="20"/>
      <c r="M6912" s="20"/>
      <c r="N6912" s="20"/>
    </row>
    <row r="6913" spans="1:14" x14ac:dyDescent="0.2">
      <c r="A6913" s="17">
        <v>60877.65</v>
      </c>
      <c r="B6913" s="17"/>
      <c r="C6913" s="17"/>
      <c r="D6913" s="17"/>
      <c r="K6913" s="20">
        <v>13246.35</v>
      </c>
      <c r="L6913" s="20"/>
      <c r="M6913" s="20"/>
      <c r="N6913" s="20"/>
    </row>
    <row r="6914" spans="1:14" x14ac:dyDescent="0.2">
      <c r="A6914" s="17">
        <v>68609.05</v>
      </c>
      <c r="B6914" s="17"/>
      <c r="C6914" s="17"/>
      <c r="D6914" s="17"/>
      <c r="K6914" s="20">
        <v>40541.32</v>
      </c>
      <c r="L6914" s="20"/>
      <c r="M6914" s="20"/>
      <c r="N6914" s="20"/>
    </row>
    <row r="6915" spans="1:14" x14ac:dyDescent="0.2">
      <c r="A6915" s="17">
        <v>80683.149999999994</v>
      </c>
      <c r="B6915" s="17"/>
      <c r="C6915" s="17"/>
      <c r="D6915" s="17"/>
      <c r="K6915" s="20">
        <v>42675.73</v>
      </c>
      <c r="L6915" s="20"/>
      <c r="M6915" s="20"/>
      <c r="N6915" s="20"/>
    </row>
    <row r="6916" spans="1:14" x14ac:dyDescent="0.2">
      <c r="A6916" s="17">
        <v>35124.65</v>
      </c>
      <c r="B6916" s="17"/>
      <c r="C6916" s="17"/>
      <c r="D6916" s="17"/>
      <c r="K6916" s="20">
        <v>36231.83</v>
      </c>
      <c r="L6916" s="20"/>
      <c r="M6916" s="20"/>
      <c r="N6916" s="20"/>
    </row>
    <row r="6917" spans="1:14" x14ac:dyDescent="0.2">
      <c r="A6917" s="17">
        <v>33224.480000000003</v>
      </c>
      <c r="B6917" s="17"/>
      <c r="C6917" s="17"/>
      <c r="D6917" s="17"/>
      <c r="K6917" s="20">
        <v>36817.82</v>
      </c>
      <c r="L6917" s="20"/>
      <c r="M6917" s="20"/>
      <c r="N6917" s="20"/>
    </row>
    <row r="6918" spans="1:14" x14ac:dyDescent="0.2">
      <c r="A6918" s="17">
        <v>15758.58</v>
      </c>
      <c r="B6918" s="17"/>
      <c r="C6918" s="17"/>
      <c r="D6918" s="17"/>
      <c r="K6918" s="20">
        <v>35122.870000000003</v>
      </c>
      <c r="L6918" s="20"/>
      <c r="M6918" s="20"/>
      <c r="N6918" s="20"/>
    </row>
    <row r="6919" spans="1:14" x14ac:dyDescent="0.2">
      <c r="A6919" s="17">
        <v>38833.4</v>
      </c>
      <c r="B6919" s="17"/>
      <c r="C6919" s="17"/>
      <c r="D6919" s="17"/>
      <c r="K6919" s="20">
        <v>16294.54</v>
      </c>
      <c r="L6919" s="20"/>
      <c r="M6919" s="20"/>
      <c r="N6919" s="20"/>
    </row>
    <row r="6920" spans="1:14" x14ac:dyDescent="0.2">
      <c r="A6920" s="17">
        <v>31147.09</v>
      </c>
      <c r="B6920" s="17"/>
      <c r="C6920" s="17"/>
      <c r="D6920" s="17"/>
      <c r="K6920" s="20">
        <v>37799.65</v>
      </c>
      <c r="L6920" s="20"/>
      <c r="M6920" s="20"/>
      <c r="N6920" s="20"/>
    </row>
    <row r="6921" spans="1:14" x14ac:dyDescent="0.2">
      <c r="A6921" s="17">
        <v>51138.68</v>
      </c>
      <c r="B6921" s="17"/>
      <c r="C6921" s="17"/>
      <c r="D6921" s="17"/>
      <c r="K6921" s="20">
        <v>21615.09</v>
      </c>
      <c r="L6921" s="20"/>
      <c r="M6921" s="20"/>
      <c r="N6921" s="20"/>
    </row>
    <row r="6922" spans="1:14" x14ac:dyDescent="0.2">
      <c r="A6922" s="17">
        <v>28848.76</v>
      </c>
      <c r="B6922" s="17"/>
      <c r="C6922" s="17"/>
      <c r="D6922" s="17"/>
      <c r="K6922" s="20">
        <v>28160.37</v>
      </c>
      <c r="L6922" s="20"/>
      <c r="M6922" s="20"/>
      <c r="N6922" s="20"/>
    </row>
    <row r="6923" spans="1:14" x14ac:dyDescent="0.2">
      <c r="A6923" s="17">
        <v>45951.92</v>
      </c>
      <c r="B6923" s="17"/>
      <c r="C6923" s="17"/>
      <c r="D6923" s="17"/>
      <c r="K6923" s="20">
        <v>39924.449999999997</v>
      </c>
      <c r="L6923" s="20"/>
      <c r="M6923" s="20"/>
      <c r="N6923" s="20"/>
    </row>
    <row r="6924" spans="1:14" x14ac:dyDescent="0.2">
      <c r="A6924" s="17">
        <v>53392.71</v>
      </c>
      <c r="B6924" s="17"/>
      <c r="C6924" s="17"/>
      <c r="D6924" s="17"/>
      <c r="K6924" s="20">
        <v>35311.949999999997</v>
      </c>
      <c r="L6924" s="20"/>
      <c r="M6924" s="20"/>
      <c r="N6924" s="20"/>
    </row>
    <row r="6925" spans="1:14" x14ac:dyDescent="0.2">
      <c r="A6925" s="17">
        <v>86000.39</v>
      </c>
      <c r="B6925" s="17"/>
      <c r="C6925" s="17"/>
      <c r="D6925" s="17"/>
      <c r="K6925" s="20">
        <v>33970.65</v>
      </c>
      <c r="L6925" s="20"/>
      <c r="M6925" s="20"/>
      <c r="N6925" s="20"/>
    </row>
    <row r="6926" spans="1:14" x14ac:dyDescent="0.2">
      <c r="A6926" s="17">
        <v>97977.05</v>
      </c>
      <c r="B6926" s="17"/>
      <c r="C6926" s="17"/>
      <c r="D6926" s="17"/>
      <c r="K6926" s="20">
        <v>30851.26</v>
      </c>
      <c r="L6926" s="20"/>
      <c r="M6926" s="20"/>
      <c r="N6926" s="20"/>
    </row>
    <row r="6927" spans="1:14" x14ac:dyDescent="0.2">
      <c r="A6927" s="17">
        <v>45343.72</v>
      </c>
      <c r="B6927" s="17"/>
      <c r="C6927" s="17"/>
      <c r="D6927" s="17"/>
      <c r="K6927" s="20">
        <v>34173.11</v>
      </c>
      <c r="L6927" s="20"/>
      <c r="M6927" s="20"/>
      <c r="N6927" s="20"/>
    </row>
    <row r="6928" spans="1:14" x14ac:dyDescent="0.2">
      <c r="A6928" s="17">
        <v>39447.040000000001</v>
      </c>
      <c r="B6928" s="17"/>
      <c r="C6928" s="17"/>
      <c r="D6928" s="17"/>
      <c r="K6928" s="20">
        <v>32499.15</v>
      </c>
      <c r="L6928" s="20"/>
      <c r="M6928" s="20"/>
      <c r="N6928" s="20"/>
    </row>
    <row r="6929" spans="1:14" x14ac:dyDescent="0.2">
      <c r="A6929" s="17">
        <v>74122.73</v>
      </c>
      <c r="B6929" s="17"/>
      <c r="C6929" s="17"/>
      <c r="D6929" s="17"/>
      <c r="K6929" s="20">
        <v>30396.14</v>
      </c>
      <c r="L6929" s="20"/>
      <c r="M6929" s="20"/>
      <c r="N6929" s="20"/>
    </row>
    <row r="6930" spans="1:14" x14ac:dyDescent="0.2">
      <c r="A6930" s="17">
        <v>66417.47</v>
      </c>
      <c r="B6930" s="17"/>
      <c r="C6930" s="17"/>
      <c r="D6930" s="17"/>
      <c r="K6930" s="20">
        <v>34517.31</v>
      </c>
      <c r="L6930" s="20"/>
      <c r="M6930" s="20"/>
      <c r="N6930" s="20"/>
    </row>
    <row r="6931" spans="1:14" x14ac:dyDescent="0.2">
      <c r="A6931" s="17">
        <v>56221.73</v>
      </c>
      <c r="B6931" s="17"/>
      <c r="C6931" s="17"/>
      <c r="D6931" s="17"/>
      <c r="K6931" s="20">
        <v>27394.26</v>
      </c>
      <c r="L6931" s="20"/>
      <c r="M6931" s="20"/>
      <c r="N6931" s="20"/>
    </row>
    <row r="6932" spans="1:14" x14ac:dyDescent="0.2">
      <c r="A6932" s="17">
        <v>95146.1</v>
      </c>
      <c r="B6932" s="17"/>
      <c r="C6932" s="17"/>
      <c r="D6932" s="17"/>
      <c r="K6932" s="20">
        <v>38923.769999999997</v>
      </c>
      <c r="L6932" s="20"/>
      <c r="M6932" s="20"/>
      <c r="N6932" s="20"/>
    </row>
    <row r="6933" spans="1:14" x14ac:dyDescent="0.2">
      <c r="A6933" s="17">
        <v>85208.31</v>
      </c>
      <c r="B6933" s="17"/>
      <c r="C6933" s="17"/>
      <c r="D6933" s="17"/>
      <c r="K6933" s="20">
        <v>37357.379999999997</v>
      </c>
      <c r="L6933" s="20"/>
      <c r="M6933" s="20"/>
      <c r="N6933" s="20"/>
    </row>
    <row r="6934" spans="1:14" x14ac:dyDescent="0.2">
      <c r="A6934" s="17">
        <v>29538.43</v>
      </c>
      <c r="B6934" s="17"/>
      <c r="C6934" s="17"/>
      <c r="D6934" s="17"/>
      <c r="K6934" s="20">
        <v>30979.39</v>
      </c>
      <c r="L6934" s="20"/>
      <c r="M6934" s="20"/>
      <c r="N6934" s="20"/>
    </row>
    <row r="6935" spans="1:14" x14ac:dyDescent="0.2">
      <c r="A6935" s="17">
        <v>38051.53</v>
      </c>
      <c r="B6935" s="17"/>
      <c r="C6935" s="17"/>
      <c r="D6935" s="17"/>
      <c r="K6935" s="20">
        <v>35425.86</v>
      </c>
      <c r="L6935" s="20"/>
      <c r="M6935" s="20"/>
      <c r="N6935" s="20"/>
    </row>
    <row r="6936" spans="1:14" x14ac:dyDescent="0.2">
      <c r="A6936" s="17">
        <v>29143.71</v>
      </c>
      <c r="B6936" s="17"/>
      <c r="C6936" s="17"/>
      <c r="D6936" s="17"/>
      <c r="K6936" s="20">
        <v>37705.19</v>
      </c>
      <c r="L6936" s="20"/>
      <c r="M6936" s="20"/>
      <c r="N6936" s="20"/>
    </row>
    <row r="6937" spans="1:14" x14ac:dyDescent="0.2">
      <c r="A6937" s="17">
        <v>54362.84</v>
      </c>
      <c r="B6937" s="17"/>
      <c r="C6937" s="17"/>
      <c r="D6937" s="17"/>
      <c r="K6937" s="20">
        <v>24537.43</v>
      </c>
      <c r="L6937" s="20"/>
      <c r="M6937" s="20"/>
      <c r="N6937" s="20"/>
    </row>
    <row r="6938" spans="1:14" x14ac:dyDescent="0.2">
      <c r="A6938" s="17">
        <v>115874.4</v>
      </c>
      <c r="B6938" s="17"/>
      <c r="C6938" s="17"/>
      <c r="D6938" s="17"/>
      <c r="K6938" s="20">
        <v>20615.080000000002</v>
      </c>
      <c r="L6938" s="20"/>
      <c r="M6938" s="20"/>
      <c r="N6938" s="20"/>
    </row>
    <row r="6939" spans="1:14" x14ac:dyDescent="0.2">
      <c r="A6939" s="17">
        <v>162839.70000000001</v>
      </c>
      <c r="B6939" s="17"/>
      <c r="C6939" s="17"/>
      <c r="D6939" s="17"/>
      <c r="K6939" s="20">
        <v>28875.78</v>
      </c>
      <c r="L6939" s="20"/>
      <c r="M6939" s="20"/>
      <c r="N6939" s="20"/>
    </row>
    <row r="6940" spans="1:14" x14ac:dyDescent="0.2">
      <c r="A6940" s="17">
        <v>30223.35</v>
      </c>
      <c r="B6940" s="17"/>
      <c r="C6940" s="17"/>
      <c r="D6940" s="17"/>
      <c r="K6940" s="20">
        <v>22719.7</v>
      </c>
      <c r="L6940" s="20"/>
      <c r="M6940" s="20"/>
      <c r="N6940" s="20"/>
    </row>
    <row r="6941" spans="1:14" x14ac:dyDescent="0.2">
      <c r="A6941" s="17">
        <v>79574.460000000006</v>
      </c>
      <c r="B6941" s="17"/>
      <c r="C6941" s="17"/>
      <c r="D6941" s="17"/>
      <c r="K6941" s="20">
        <v>38359.410000000003</v>
      </c>
      <c r="L6941" s="20"/>
      <c r="M6941" s="20"/>
      <c r="N6941" s="20"/>
    </row>
    <row r="6942" spans="1:14" x14ac:dyDescent="0.2">
      <c r="A6942" s="17">
        <v>11294.22</v>
      </c>
      <c r="B6942" s="17"/>
      <c r="C6942" s="17"/>
      <c r="D6942" s="17"/>
      <c r="K6942" s="20">
        <v>58033.71</v>
      </c>
      <c r="L6942" s="20"/>
      <c r="M6942" s="20"/>
      <c r="N6942" s="20"/>
    </row>
    <row r="6943" spans="1:14" x14ac:dyDescent="0.2">
      <c r="A6943" s="17">
        <v>72638.61</v>
      </c>
      <c r="B6943" s="17"/>
      <c r="C6943" s="17"/>
      <c r="D6943" s="17"/>
      <c r="K6943" s="20">
        <v>35024.239999999998</v>
      </c>
      <c r="L6943" s="20"/>
      <c r="M6943" s="20"/>
      <c r="N6943" s="20"/>
    </row>
    <row r="6944" spans="1:14" x14ac:dyDescent="0.2">
      <c r="A6944" s="17">
        <v>53335.89</v>
      </c>
      <c r="B6944" s="17"/>
      <c r="C6944" s="17"/>
      <c r="D6944" s="17"/>
      <c r="K6944" s="20">
        <v>30938.28</v>
      </c>
      <c r="L6944" s="20"/>
      <c r="M6944" s="20"/>
      <c r="N6944" s="20"/>
    </row>
    <row r="6945" spans="1:14" x14ac:dyDescent="0.2">
      <c r="A6945" s="17">
        <v>58302.59</v>
      </c>
      <c r="B6945" s="17"/>
      <c r="C6945" s="17"/>
      <c r="D6945" s="17"/>
      <c r="K6945" s="20">
        <v>35862.269999999997</v>
      </c>
      <c r="L6945" s="20"/>
      <c r="M6945" s="20"/>
      <c r="N6945" s="20"/>
    </row>
    <row r="6946" spans="1:14" x14ac:dyDescent="0.2">
      <c r="A6946" s="17">
        <v>42130.879999999997</v>
      </c>
      <c r="B6946" s="17"/>
      <c r="C6946" s="17"/>
      <c r="D6946" s="17"/>
      <c r="K6946" s="20">
        <v>34596.42</v>
      </c>
      <c r="L6946" s="20"/>
      <c r="M6946" s="20"/>
      <c r="N6946" s="20"/>
    </row>
    <row r="6947" spans="1:14" x14ac:dyDescent="0.2">
      <c r="A6947" s="17">
        <v>107612.9</v>
      </c>
      <c r="B6947" s="17"/>
      <c r="C6947" s="17"/>
      <c r="D6947" s="17"/>
      <c r="K6947" s="20">
        <v>37827.32</v>
      </c>
      <c r="L6947" s="20"/>
      <c r="M6947" s="20"/>
      <c r="N6947" s="20"/>
    </row>
    <row r="6948" spans="1:14" x14ac:dyDescent="0.2">
      <c r="A6948" s="17">
        <v>66252.42</v>
      </c>
      <c r="B6948" s="17"/>
      <c r="C6948" s="17"/>
      <c r="D6948" s="17"/>
      <c r="K6948" s="20">
        <v>31706.34</v>
      </c>
      <c r="L6948" s="20"/>
      <c r="M6948" s="20"/>
      <c r="N6948" s="20"/>
    </row>
    <row r="6949" spans="1:14" x14ac:dyDescent="0.2">
      <c r="A6949" s="17">
        <v>108656.8</v>
      </c>
      <c r="B6949" s="17"/>
      <c r="C6949" s="17"/>
      <c r="D6949" s="17"/>
      <c r="K6949" s="20">
        <v>23884</v>
      </c>
      <c r="L6949" s="20"/>
      <c r="M6949" s="20"/>
      <c r="N6949" s="20"/>
    </row>
    <row r="6950" spans="1:14" x14ac:dyDescent="0.2">
      <c r="A6950" s="17">
        <v>19043.810000000001</v>
      </c>
      <c r="B6950" s="17"/>
      <c r="C6950" s="17"/>
      <c r="D6950" s="17"/>
      <c r="K6950" s="20">
        <v>35802.85</v>
      </c>
      <c r="L6950" s="20"/>
      <c r="M6950" s="20"/>
      <c r="N6950" s="20"/>
    </row>
    <row r="6951" spans="1:14" x14ac:dyDescent="0.2">
      <c r="A6951" s="17">
        <v>73778.559999999998</v>
      </c>
      <c r="B6951" s="17"/>
      <c r="C6951" s="17"/>
      <c r="D6951" s="17"/>
      <c r="K6951" s="20">
        <v>49273.95</v>
      </c>
      <c r="L6951" s="20"/>
      <c r="M6951" s="20"/>
      <c r="N6951" s="20"/>
    </row>
    <row r="6952" spans="1:14" x14ac:dyDescent="0.2">
      <c r="A6952" s="17">
        <v>75646.539999999994</v>
      </c>
      <c r="B6952" s="17"/>
      <c r="C6952" s="17"/>
      <c r="D6952" s="17"/>
      <c r="K6952" s="20">
        <v>25438.25</v>
      </c>
      <c r="L6952" s="20"/>
      <c r="M6952" s="20"/>
      <c r="N6952" s="20"/>
    </row>
    <row r="6953" spans="1:14" x14ac:dyDescent="0.2">
      <c r="A6953" s="17">
        <v>42792.67</v>
      </c>
      <c r="B6953" s="17"/>
      <c r="C6953" s="17"/>
      <c r="D6953" s="17"/>
      <c r="K6953" s="20">
        <v>22107.32</v>
      </c>
      <c r="L6953" s="20"/>
      <c r="M6953" s="20"/>
      <c r="N6953" s="20"/>
    </row>
    <row r="6954" spans="1:14" x14ac:dyDescent="0.2">
      <c r="A6954" s="17">
        <v>50539.7</v>
      </c>
      <c r="B6954" s="17"/>
      <c r="C6954" s="17"/>
      <c r="D6954" s="17"/>
      <c r="K6954" s="20">
        <v>34285.879999999997</v>
      </c>
      <c r="L6954" s="20"/>
      <c r="M6954" s="20"/>
      <c r="N6954" s="20"/>
    </row>
    <row r="6955" spans="1:14" x14ac:dyDescent="0.2">
      <c r="A6955" s="17">
        <v>58835.68</v>
      </c>
      <c r="B6955" s="17"/>
      <c r="C6955" s="17"/>
      <c r="D6955" s="17"/>
      <c r="K6955" s="20">
        <v>39096</v>
      </c>
      <c r="L6955" s="20"/>
      <c r="M6955" s="20"/>
      <c r="N6955" s="20"/>
    </row>
    <row r="6956" spans="1:14" x14ac:dyDescent="0.2">
      <c r="A6956" s="17">
        <v>18185.330000000002</v>
      </c>
      <c r="B6956" s="17"/>
      <c r="C6956" s="17"/>
      <c r="D6956" s="17"/>
      <c r="K6956" s="20">
        <v>38424.28</v>
      </c>
      <c r="L6956" s="20"/>
      <c r="M6956" s="20"/>
      <c r="N6956" s="20"/>
    </row>
    <row r="6957" spans="1:14" x14ac:dyDescent="0.2">
      <c r="A6957" s="17">
        <v>51585.440000000002</v>
      </c>
      <c r="B6957" s="17"/>
      <c r="C6957" s="17"/>
      <c r="D6957" s="17"/>
      <c r="K6957" s="20">
        <v>27387.83</v>
      </c>
      <c r="L6957" s="20"/>
      <c r="M6957" s="20"/>
      <c r="N6957" s="20"/>
    </row>
    <row r="6958" spans="1:14" x14ac:dyDescent="0.2">
      <c r="A6958" s="17">
        <v>53247.15</v>
      </c>
      <c r="B6958" s="17"/>
      <c r="C6958" s="17"/>
      <c r="D6958" s="17"/>
      <c r="K6958" s="20">
        <v>26046.07</v>
      </c>
      <c r="L6958" s="20"/>
      <c r="M6958" s="20"/>
      <c r="N6958" s="20"/>
    </row>
    <row r="6959" spans="1:14" x14ac:dyDescent="0.2">
      <c r="A6959" s="17">
        <v>28300.74</v>
      </c>
      <c r="B6959" s="17"/>
      <c r="C6959" s="17"/>
      <c r="D6959" s="17"/>
      <c r="K6959" s="20">
        <v>45832.98</v>
      </c>
      <c r="L6959" s="20"/>
      <c r="M6959" s="20"/>
      <c r="N6959" s="20"/>
    </row>
    <row r="6960" spans="1:14" x14ac:dyDescent="0.2">
      <c r="A6960" s="17">
        <v>30706.78</v>
      </c>
      <c r="B6960" s="17"/>
      <c r="C6960" s="17"/>
      <c r="D6960" s="17"/>
      <c r="K6960" s="20">
        <v>34798.92</v>
      </c>
      <c r="L6960" s="20"/>
      <c r="M6960" s="20"/>
      <c r="N6960" s="20"/>
    </row>
    <row r="6961" spans="1:14" x14ac:dyDescent="0.2">
      <c r="A6961" s="17">
        <v>35378.46</v>
      </c>
      <c r="B6961" s="17"/>
      <c r="C6961" s="17"/>
      <c r="D6961" s="17"/>
      <c r="K6961" s="20">
        <v>36320.629999999997</v>
      </c>
      <c r="L6961" s="20"/>
      <c r="M6961" s="20"/>
      <c r="N6961" s="20"/>
    </row>
    <row r="6962" spans="1:14" x14ac:dyDescent="0.2">
      <c r="A6962" s="17">
        <v>10251.629999999999</v>
      </c>
      <c r="B6962" s="17"/>
      <c r="C6962" s="17"/>
      <c r="D6962" s="17"/>
      <c r="K6962" s="20">
        <v>31688.23</v>
      </c>
      <c r="L6962" s="20"/>
      <c r="M6962" s="20"/>
      <c r="N6962" s="20"/>
    </row>
    <row r="6963" spans="1:14" x14ac:dyDescent="0.2">
      <c r="A6963" s="17">
        <v>57981.18</v>
      </c>
      <c r="B6963" s="17"/>
      <c r="C6963" s="17"/>
      <c r="D6963" s="17"/>
      <c r="K6963" s="20">
        <v>31063.58</v>
      </c>
      <c r="L6963" s="20"/>
      <c r="M6963" s="20"/>
      <c r="N6963" s="20"/>
    </row>
    <row r="6964" spans="1:14" x14ac:dyDescent="0.2">
      <c r="A6964" s="17">
        <v>25176.41</v>
      </c>
      <c r="B6964" s="17"/>
      <c r="C6964" s="17"/>
      <c r="D6964" s="17"/>
      <c r="K6964" s="20">
        <v>38284.99</v>
      </c>
      <c r="L6964" s="20"/>
      <c r="M6964" s="20"/>
      <c r="N6964" s="20"/>
    </row>
    <row r="6965" spans="1:14" x14ac:dyDescent="0.2">
      <c r="A6965" s="17">
        <v>43425.88</v>
      </c>
      <c r="B6965" s="17"/>
      <c r="C6965" s="17"/>
      <c r="D6965" s="17"/>
      <c r="K6965" s="20">
        <v>43402.74</v>
      </c>
      <c r="L6965" s="20"/>
      <c r="M6965" s="20"/>
      <c r="N6965" s="20"/>
    </row>
    <row r="6966" spans="1:14" x14ac:dyDescent="0.2">
      <c r="A6966" s="17">
        <v>105561.9</v>
      </c>
      <c r="B6966" s="17"/>
      <c r="C6966" s="17"/>
      <c r="D6966" s="17"/>
      <c r="K6966" s="20">
        <v>29540.38</v>
      </c>
      <c r="L6966" s="20"/>
      <c r="M6966" s="20"/>
      <c r="N6966" s="20"/>
    </row>
    <row r="6967" spans="1:14" x14ac:dyDescent="0.2">
      <c r="A6967" s="17">
        <v>80266.679999999993</v>
      </c>
      <c r="B6967" s="17"/>
      <c r="C6967" s="17"/>
      <c r="D6967" s="17"/>
      <c r="K6967" s="20">
        <v>29083.83</v>
      </c>
      <c r="L6967" s="20"/>
      <c r="M6967" s="20"/>
      <c r="N6967" s="20"/>
    </row>
    <row r="6968" spans="1:14" x14ac:dyDescent="0.2">
      <c r="A6968" s="17">
        <v>21328.5</v>
      </c>
      <c r="B6968" s="17"/>
      <c r="C6968" s="17"/>
      <c r="D6968" s="17"/>
      <c r="K6968" s="20">
        <v>31553.35</v>
      </c>
      <c r="L6968" s="20"/>
      <c r="M6968" s="20"/>
      <c r="N6968" s="20"/>
    </row>
    <row r="6969" spans="1:14" x14ac:dyDescent="0.2">
      <c r="A6969" s="17">
        <v>66587.88</v>
      </c>
      <c r="B6969" s="17"/>
      <c r="C6969" s="17"/>
      <c r="D6969" s="17"/>
      <c r="K6969" s="20">
        <v>41681.11</v>
      </c>
      <c r="L6969" s="20"/>
      <c r="M6969" s="20"/>
      <c r="N6969" s="20"/>
    </row>
    <row r="6970" spans="1:14" x14ac:dyDescent="0.2">
      <c r="A6970" s="17">
        <v>56226</v>
      </c>
      <c r="B6970" s="17"/>
      <c r="C6970" s="17"/>
      <c r="D6970" s="17"/>
      <c r="K6970" s="20">
        <v>27170.14</v>
      </c>
      <c r="L6970" s="20"/>
      <c r="M6970" s="20"/>
      <c r="N6970" s="20"/>
    </row>
    <row r="6971" spans="1:14" x14ac:dyDescent="0.2">
      <c r="A6971" s="17">
        <v>62182.74</v>
      </c>
      <c r="B6971" s="17"/>
      <c r="C6971" s="17"/>
      <c r="D6971" s="17"/>
      <c r="K6971" s="20">
        <v>39399.730000000003</v>
      </c>
      <c r="L6971" s="20"/>
      <c r="M6971" s="20"/>
      <c r="N6971" s="20"/>
    </row>
    <row r="6972" spans="1:14" x14ac:dyDescent="0.2">
      <c r="A6972" s="17">
        <v>13098.99</v>
      </c>
      <c r="B6972" s="17"/>
      <c r="C6972" s="17"/>
      <c r="D6972" s="17"/>
      <c r="K6972" s="20">
        <v>28810</v>
      </c>
      <c r="L6972" s="20"/>
      <c r="M6972" s="20"/>
      <c r="N6972" s="20"/>
    </row>
    <row r="6973" spans="1:14" x14ac:dyDescent="0.2">
      <c r="A6973" s="17">
        <v>14667.66</v>
      </c>
      <c r="B6973" s="17"/>
      <c r="C6973" s="17"/>
      <c r="D6973" s="17"/>
      <c r="K6973" s="20">
        <v>24342.68</v>
      </c>
      <c r="L6973" s="20"/>
      <c r="M6973" s="20"/>
      <c r="N6973" s="20"/>
    </row>
    <row r="6974" spans="1:14" x14ac:dyDescent="0.2">
      <c r="A6974" s="17">
        <v>45837.57</v>
      </c>
      <c r="B6974" s="17"/>
      <c r="C6974" s="17"/>
      <c r="D6974" s="17"/>
      <c r="K6974" s="20">
        <v>46948.29</v>
      </c>
      <c r="L6974" s="20"/>
      <c r="M6974" s="20"/>
      <c r="N6974" s="20"/>
    </row>
    <row r="6975" spans="1:14" x14ac:dyDescent="0.2">
      <c r="A6975" s="17">
        <v>40137</v>
      </c>
      <c r="B6975" s="17"/>
      <c r="C6975" s="17"/>
      <c r="D6975" s="17"/>
      <c r="K6975" s="20">
        <v>33228.42</v>
      </c>
      <c r="L6975" s="20"/>
      <c r="M6975" s="20"/>
      <c r="N6975" s="20"/>
    </row>
    <row r="6976" spans="1:14" x14ac:dyDescent="0.2">
      <c r="A6976" s="17">
        <v>34027.93</v>
      </c>
      <c r="B6976" s="17"/>
      <c r="C6976" s="17"/>
      <c r="D6976" s="17"/>
      <c r="K6976" s="20">
        <v>28598.89</v>
      </c>
      <c r="L6976" s="20"/>
      <c r="M6976" s="20"/>
      <c r="N6976" s="20"/>
    </row>
    <row r="6977" spans="1:14" x14ac:dyDescent="0.2">
      <c r="A6977" s="17">
        <v>48359.01</v>
      </c>
      <c r="B6977" s="17"/>
      <c r="C6977" s="17"/>
      <c r="D6977" s="17"/>
      <c r="K6977" s="20">
        <v>35208.910000000003</v>
      </c>
      <c r="L6977" s="20"/>
      <c r="M6977" s="20"/>
      <c r="N6977" s="20"/>
    </row>
    <row r="6978" spans="1:14" x14ac:dyDescent="0.2">
      <c r="A6978" s="17">
        <v>43257.85</v>
      </c>
      <c r="B6978" s="17"/>
      <c r="C6978" s="17"/>
      <c r="D6978" s="17"/>
      <c r="K6978" s="20">
        <v>51537.85</v>
      </c>
      <c r="L6978" s="20"/>
      <c r="M6978" s="20"/>
      <c r="N6978" s="20"/>
    </row>
    <row r="6979" spans="1:14" x14ac:dyDescent="0.2">
      <c r="A6979" s="17">
        <v>111374.6</v>
      </c>
      <c r="B6979" s="17"/>
      <c r="C6979" s="17"/>
      <c r="D6979" s="17"/>
      <c r="K6979" s="20">
        <v>28485.79</v>
      </c>
      <c r="L6979" s="20"/>
      <c r="M6979" s="20"/>
      <c r="N6979" s="20"/>
    </row>
    <row r="6980" spans="1:14" x14ac:dyDescent="0.2">
      <c r="A6980" s="17">
        <v>96616.16</v>
      </c>
      <c r="B6980" s="17"/>
      <c r="C6980" s="17"/>
      <c r="D6980" s="17"/>
      <c r="K6980" s="20">
        <v>36066.18</v>
      </c>
      <c r="L6980" s="20"/>
      <c r="M6980" s="20"/>
      <c r="N6980" s="20"/>
    </row>
    <row r="6981" spans="1:14" x14ac:dyDescent="0.2">
      <c r="A6981" s="17">
        <v>62960.88</v>
      </c>
      <c r="B6981" s="17"/>
      <c r="C6981" s="17"/>
      <c r="D6981" s="17"/>
      <c r="K6981" s="20">
        <v>29998.560000000001</v>
      </c>
      <c r="L6981" s="20"/>
      <c r="M6981" s="20"/>
      <c r="N6981" s="20"/>
    </row>
    <row r="6982" spans="1:14" x14ac:dyDescent="0.2">
      <c r="A6982" s="17">
        <v>32947.629999999997</v>
      </c>
      <c r="B6982" s="17"/>
      <c r="C6982" s="17"/>
      <c r="D6982" s="17"/>
      <c r="K6982" s="20">
        <v>27291.33</v>
      </c>
      <c r="L6982" s="20"/>
      <c r="M6982" s="20"/>
      <c r="N6982" s="20"/>
    </row>
    <row r="6983" spans="1:14" x14ac:dyDescent="0.2">
      <c r="A6983" s="17">
        <v>97709.35</v>
      </c>
      <c r="B6983" s="17"/>
      <c r="C6983" s="17"/>
      <c r="D6983" s="17"/>
      <c r="K6983" s="20">
        <v>50086.48</v>
      </c>
      <c r="L6983" s="20"/>
      <c r="M6983" s="20"/>
      <c r="N6983" s="20"/>
    </row>
    <row r="6984" spans="1:14" x14ac:dyDescent="0.2">
      <c r="A6984" s="17">
        <v>64220.33</v>
      </c>
      <c r="B6984" s="17"/>
      <c r="C6984" s="17"/>
      <c r="D6984" s="17"/>
      <c r="K6984" s="20">
        <v>31287.17</v>
      </c>
      <c r="L6984" s="20"/>
      <c r="M6984" s="20"/>
      <c r="N6984" s="20"/>
    </row>
    <row r="6985" spans="1:14" x14ac:dyDescent="0.2">
      <c r="A6985" s="17">
        <v>36016.42</v>
      </c>
      <c r="B6985" s="17"/>
      <c r="C6985" s="17"/>
      <c r="D6985" s="17"/>
      <c r="K6985" s="20">
        <v>19405.23</v>
      </c>
      <c r="L6985" s="20"/>
      <c r="M6985" s="20"/>
      <c r="N6985" s="20"/>
    </row>
    <row r="6986" spans="1:14" x14ac:dyDescent="0.2">
      <c r="A6986" s="17">
        <v>46370.03</v>
      </c>
      <c r="B6986" s="17"/>
      <c r="C6986" s="17"/>
      <c r="D6986" s="17"/>
      <c r="K6986" s="20">
        <v>22431.74</v>
      </c>
      <c r="L6986" s="20"/>
      <c r="M6986" s="20"/>
      <c r="N6986" s="20"/>
    </row>
    <row r="6987" spans="1:14" x14ac:dyDescent="0.2">
      <c r="A6987" s="17">
        <v>16251.08</v>
      </c>
      <c r="B6987" s="17"/>
      <c r="C6987" s="17"/>
      <c r="D6987" s="17"/>
      <c r="K6987" s="20">
        <v>34739.300000000003</v>
      </c>
      <c r="L6987" s="20"/>
      <c r="M6987" s="20"/>
      <c r="N6987" s="20"/>
    </row>
    <row r="6988" spans="1:14" x14ac:dyDescent="0.2">
      <c r="A6988" s="17">
        <v>31154.93</v>
      </c>
      <c r="B6988" s="17"/>
      <c r="C6988" s="17"/>
      <c r="D6988" s="17"/>
      <c r="K6988" s="20">
        <v>37506.07</v>
      </c>
      <c r="L6988" s="20"/>
      <c r="M6988" s="20"/>
      <c r="N6988" s="20"/>
    </row>
    <row r="6989" spans="1:14" x14ac:dyDescent="0.2">
      <c r="A6989" s="17">
        <v>26415.31</v>
      </c>
      <c r="B6989" s="17"/>
      <c r="C6989" s="17"/>
      <c r="D6989" s="17"/>
      <c r="K6989" s="20">
        <v>38210.42</v>
      </c>
      <c r="L6989" s="20"/>
      <c r="M6989" s="20"/>
      <c r="N6989" s="20"/>
    </row>
    <row r="6990" spans="1:14" x14ac:dyDescent="0.2">
      <c r="A6990" s="17">
        <v>28728.799999999999</v>
      </c>
      <c r="B6990" s="17"/>
      <c r="C6990" s="17"/>
      <c r="D6990" s="17"/>
      <c r="K6990" s="20">
        <v>47772.22</v>
      </c>
      <c r="L6990" s="20"/>
      <c r="M6990" s="20"/>
      <c r="N6990" s="20"/>
    </row>
    <row r="6991" spans="1:14" x14ac:dyDescent="0.2">
      <c r="A6991" s="17">
        <v>43355.85</v>
      </c>
      <c r="B6991" s="17"/>
      <c r="C6991" s="17"/>
      <c r="D6991" s="17"/>
      <c r="K6991" s="20">
        <v>40637.01</v>
      </c>
      <c r="L6991" s="20"/>
      <c r="M6991" s="20"/>
      <c r="N6991" s="20"/>
    </row>
    <row r="6992" spans="1:14" x14ac:dyDescent="0.2">
      <c r="A6992" s="17">
        <v>21918.43</v>
      </c>
      <c r="B6992" s="17"/>
      <c r="C6992" s="17"/>
      <c r="D6992" s="17"/>
      <c r="K6992" s="20">
        <v>30314.01</v>
      </c>
      <c r="L6992" s="20"/>
      <c r="M6992" s="20"/>
      <c r="N6992" s="20"/>
    </row>
    <row r="6993" spans="1:14" x14ac:dyDescent="0.2">
      <c r="A6993" s="17">
        <v>73245.75</v>
      </c>
      <c r="B6993" s="17"/>
      <c r="C6993" s="17"/>
      <c r="D6993" s="17"/>
      <c r="K6993" s="20">
        <v>37012.26</v>
      </c>
      <c r="L6993" s="20"/>
      <c r="M6993" s="20"/>
      <c r="N6993" s="20"/>
    </row>
    <row r="6994" spans="1:14" x14ac:dyDescent="0.2">
      <c r="A6994" s="17">
        <v>11426.77</v>
      </c>
      <c r="B6994" s="17"/>
      <c r="C6994" s="17"/>
      <c r="D6994" s="17"/>
      <c r="K6994" s="20">
        <v>40009.08</v>
      </c>
      <c r="L6994" s="20"/>
      <c r="M6994" s="20"/>
      <c r="N6994" s="20"/>
    </row>
    <row r="6995" spans="1:14" x14ac:dyDescent="0.2">
      <c r="A6995" s="17">
        <v>52843.91</v>
      </c>
      <c r="B6995" s="17"/>
      <c r="C6995" s="17"/>
      <c r="D6995" s="17"/>
      <c r="K6995" s="20">
        <v>43305.84</v>
      </c>
      <c r="L6995" s="20"/>
      <c r="M6995" s="20"/>
      <c r="N6995" s="20"/>
    </row>
    <row r="6996" spans="1:14" x14ac:dyDescent="0.2">
      <c r="A6996" s="17">
        <v>71575.95</v>
      </c>
      <c r="B6996" s="17"/>
      <c r="C6996" s="17"/>
      <c r="D6996" s="17"/>
      <c r="K6996" s="20">
        <v>31822.15</v>
      </c>
      <c r="L6996" s="20"/>
      <c r="M6996" s="20"/>
      <c r="N6996" s="20"/>
    </row>
    <row r="6997" spans="1:14" x14ac:dyDescent="0.2">
      <c r="A6997" s="17">
        <v>38987.03</v>
      </c>
      <c r="B6997" s="17"/>
      <c r="C6997" s="17"/>
      <c r="D6997" s="17"/>
      <c r="K6997" s="20">
        <v>52990.68</v>
      </c>
      <c r="L6997" s="20"/>
      <c r="M6997" s="20"/>
      <c r="N6997" s="20"/>
    </row>
    <row r="6998" spans="1:14" x14ac:dyDescent="0.2">
      <c r="A6998" s="17">
        <v>41444.47</v>
      </c>
      <c r="B6998" s="17"/>
      <c r="C6998" s="17"/>
      <c r="D6998" s="17"/>
      <c r="K6998" s="20">
        <v>30996.57</v>
      </c>
      <c r="L6998" s="20"/>
      <c r="M6998" s="20"/>
      <c r="N6998" s="20"/>
    </row>
    <row r="6999" spans="1:14" x14ac:dyDescent="0.2">
      <c r="A6999" s="17">
        <v>77163.820000000007</v>
      </c>
      <c r="B6999" s="17"/>
      <c r="C6999" s="17"/>
      <c r="D6999" s="17"/>
      <c r="K6999" s="20">
        <v>50303.27</v>
      </c>
      <c r="L6999" s="20"/>
      <c r="M6999" s="20"/>
      <c r="N6999" s="20"/>
    </row>
    <row r="7000" spans="1:14" x14ac:dyDescent="0.2">
      <c r="A7000" s="17">
        <v>69912.36</v>
      </c>
      <c r="B7000" s="17"/>
      <c r="C7000" s="17"/>
      <c r="D7000" s="17"/>
      <c r="K7000" s="20">
        <v>36247</v>
      </c>
      <c r="L7000" s="20"/>
      <c r="M7000" s="20"/>
      <c r="N7000" s="20"/>
    </row>
    <row r="7001" spans="1:14" x14ac:dyDescent="0.2">
      <c r="A7001" s="17">
        <v>46893.42</v>
      </c>
      <c r="B7001" s="17"/>
      <c r="C7001" s="17"/>
      <c r="D7001" s="17"/>
      <c r="K7001" s="20">
        <v>28844.04</v>
      </c>
      <c r="L7001" s="20"/>
      <c r="M7001" s="20"/>
      <c r="N7001" s="20"/>
    </row>
    <row r="7002" spans="1:14" x14ac:dyDescent="0.2">
      <c r="A7002" s="17">
        <v>43536.41</v>
      </c>
      <c r="B7002" s="17"/>
      <c r="C7002" s="17"/>
      <c r="D7002" s="17"/>
      <c r="K7002" s="20">
        <v>28817.26</v>
      </c>
      <c r="L7002" s="20"/>
      <c r="M7002" s="20"/>
      <c r="N7002" s="20"/>
    </row>
    <row r="7003" spans="1:14" x14ac:dyDescent="0.2">
      <c r="A7003" s="17">
        <v>30269.62</v>
      </c>
      <c r="B7003" s="17"/>
      <c r="C7003" s="17"/>
      <c r="D7003" s="17"/>
      <c r="K7003" s="20">
        <v>58440.34</v>
      </c>
      <c r="L7003" s="20"/>
      <c r="M7003" s="20"/>
      <c r="N7003" s="20"/>
    </row>
    <row r="7004" spans="1:14" x14ac:dyDescent="0.2">
      <c r="A7004" s="17">
        <v>70938.23</v>
      </c>
      <c r="B7004" s="17"/>
      <c r="C7004" s="17"/>
      <c r="D7004" s="17"/>
      <c r="K7004" s="20">
        <v>37876.03</v>
      </c>
      <c r="L7004" s="20"/>
      <c r="M7004" s="20"/>
      <c r="N7004" s="20"/>
    </row>
    <row r="7005" spans="1:14" x14ac:dyDescent="0.2">
      <c r="A7005" s="17">
        <v>52526.74</v>
      </c>
      <c r="B7005" s="17"/>
      <c r="C7005" s="17"/>
      <c r="D7005" s="17"/>
      <c r="K7005" s="20">
        <v>31611.200000000001</v>
      </c>
      <c r="L7005" s="20"/>
      <c r="M7005" s="20"/>
      <c r="N7005" s="20"/>
    </row>
    <row r="7006" spans="1:14" x14ac:dyDescent="0.2">
      <c r="A7006" s="17">
        <v>58086.29</v>
      </c>
      <c r="B7006" s="17"/>
      <c r="C7006" s="17"/>
      <c r="D7006" s="17"/>
      <c r="K7006" s="20">
        <v>32266.639999999999</v>
      </c>
      <c r="L7006" s="20"/>
      <c r="M7006" s="20"/>
      <c r="N7006" s="20"/>
    </row>
    <row r="7007" spans="1:14" x14ac:dyDescent="0.2">
      <c r="A7007" s="17">
        <v>46189.22</v>
      </c>
      <c r="B7007" s="17"/>
      <c r="C7007" s="17"/>
      <c r="D7007" s="17"/>
      <c r="K7007" s="20">
        <v>34490.49</v>
      </c>
      <c r="L7007" s="20"/>
      <c r="M7007" s="20"/>
      <c r="N7007" s="20"/>
    </row>
    <row r="7008" spans="1:14" x14ac:dyDescent="0.2">
      <c r="A7008" s="17">
        <v>36031.83</v>
      </c>
      <c r="B7008" s="17"/>
      <c r="C7008" s="17"/>
      <c r="D7008" s="17"/>
      <c r="K7008" s="20">
        <v>28727.37</v>
      </c>
      <c r="L7008" s="20"/>
      <c r="M7008" s="20"/>
      <c r="N7008" s="20"/>
    </row>
    <row r="7009" spans="1:14" x14ac:dyDescent="0.2">
      <c r="A7009" s="17">
        <v>39163.21</v>
      </c>
      <c r="B7009" s="17"/>
      <c r="C7009" s="17"/>
      <c r="D7009" s="17"/>
      <c r="K7009" s="20">
        <v>41399.550000000003</v>
      </c>
      <c r="L7009" s="20"/>
      <c r="M7009" s="20"/>
      <c r="N7009" s="20"/>
    </row>
    <row r="7010" spans="1:14" x14ac:dyDescent="0.2">
      <c r="A7010" s="17">
        <v>63309.8</v>
      </c>
      <c r="B7010" s="17"/>
      <c r="C7010" s="17"/>
      <c r="D7010" s="17"/>
      <c r="K7010" s="20">
        <v>52381</v>
      </c>
      <c r="L7010" s="20"/>
      <c r="M7010" s="20"/>
      <c r="N7010" s="20"/>
    </row>
    <row r="7011" spans="1:14" x14ac:dyDescent="0.2">
      <c r="A7011" s="17">
        <v>52967.83</v>
      </c>
      <c r="B7011" s="17"/>
      <c r="C7011" s="17"/>
      <c r="D7011" s="17"/>
      <c r="K7011" s="20">
        <v>43155.17</v>
      </c>
      <c r="L7011" s="20"/>
      <c r="M7011" s="20"/>
      <c r="N7011" s="20"/>
    </row>
    <row r="7012" spans="1:14" x14ac:dyDescent="0.2">
      <c r="A7012" s="17">
        <v>6130.9430000000002</v>
      </c>
      <c r="B7012" s="17"/>
      <c r="C7012" s="17"/>
      <c r="D7012" s="17"/>
      <c r="K7012" s="20">
        <v>46485.36</v>
      </c>
      <c r="L7012" s="20"/>
      <c r="M7012" s="20"/>
      <c r="N7012" s="20"/>
    </row>
    <row r="7013" spans="1:14" x14ac:dyDescent="0.2">
      <c r="A7013" s="17">
        <v>33787.019999999997</v>
      </c>
      <c r="B7013" s="17"/>
      <c r="C7013" s="17"/>
      <c r="D7013" s="17"/>
      <c r="K7013" s="20">
        <v>29087.22</v>
      </c>
      <c r="L7013" s="20"/>
      <c r="M7013" s="20"/>
      <c r="N7013" s="20"/>
    </row>
    <row r="7014" spans="1:14" x14ac:dyDescent="0.2">
      <c r="A7014" s="17">
        <v>83751.86</v>
      </c>
      <c r="B7014" s="17"/>
      <c r="C7014" s="17"/>
      <c r="D7014" s="17"/>
      <c r="K7014" s="20">
        <v>41167.5</v>
      </c>
      <c r="L7014" s="20"/>
      <c r="M7014" s="20"/>
      <c r="N7014" s="20"/>
    </row>
    <row r="7015" spans="1:14" x14ac:dyDescent="0.2">
      <c r="A7015" s="17">
        <v>85379.55</v>
      </c>
      <c r="B7015" s="17"/>
      <c r="C7015" s="17"/>
      <c r="D7015" s="17"/>
      <c r="K7015" s="20">
        <v>32990.67</v>
      </c>
      <c r="L7015" s="20"/>
      <c r="M7015" s="20"/>
      <c r="N7015" s="20"/>
    </row>
    <row r="7016" spans="1:14" x14ac:dyDescent="0.2">
      <c r="A7016" s="17">
        <v>53104.29</v>
      </c>
      <c r="B7016" s="17"/>
      <c r="C7016" s="17"/>
      <c r="D7016" s="17"/>
      <c r="K7016" s="20">
        <v>32069.65</v>
      </c>
      <c r="L7016" s="20"/>
      <c r="M7016" s="20"/>
      <c r="N7016" s="20"/>
    </row>
    <row r="7017" spans="1:14" x14ac:dyDescent="0.2">
      <c r="A7017" s="17">
        <v>42669.05</v>
      </c>
      <c r="B7017" s="17"/>
      <c r="C7017" s="17"/>
      <c r="D7017" s="17"/>
      <c r="K7017" s="20">
        <v>39437.07</v>
      </c>
      <c r="L7017" s="20"/>
      <c r="M7017" s="20"/>
      <c r="N7017" s="20"/>
    </row>
    <row r="7018" spans="1:14" x14ac:dyDescent="0.2">
      <c r="A7018" s="17">
        <v>88309.19</v>
      </c>
      <c r="B7018" s="17"/>
      <c r="C7018" s="17"/>
      <c r="D7018" s="17"/>
      <c r="K7018" s="20">
        <v>27750.93</v>
      </c>
      <c r="L7018" s="20"/>
      <c r="M7018" s="20"/>
      <c r="N7018" s="20"/>
    </row>
    <row r="7019" spans="1:14" x14ac:dyDescent="0.2">
      <c r="A7019" s="17">
        <v>13240.46</v>
      </c>
      <c r="B7019" s="17"/>
      <c r="C7019" s="17"/>
      <c r="D7019" s="17"/>
      <c r="K7019" s="20">
        <v>19946.169999999998</v>
      </c>
      <c r="L7019" s="20"/>
      <c r="M7019" s="20"/>
      <c r="N7019" s="20"/>
    </row>
    <row r="7020" spans="1:14" x14ac:dyDescent="0.2">
      <c r="A7020" s="17">
        <v>55207.86</v>
      </c>
      <c r="B7020" s="17"/>
      <c r="C7020" s="17"/>
      <c r="D7020" s="17"/>
      <c r="K7020" s="20">
        <v>26749.99</v>
      </c>
      <c r="L7020" s="20"/>
      <c r="M7020" s="20"/>
      <c r="N7020" s="20"/>
    </row>
    <row r="7021" spans="1:14" x14ac:dyDescent="0.2">
      <c r="A7021" s="17">
        <v>72049.960000000006</v>
      </c>
      <c r="B7021" s="17"/>
      <c r="C7021" s="17"/>
      <c r="D7021" s="17"/>
      <c r="K7021" s="20">
        <v>23153.88</v>
      </c>
      <c r="L7021" s="20"/>
      <c r="M7021" s="20"/>
      <c r="N7021" s="20"/>
    </row>
    <row r="7022" spans="1:14" x14ac:dyDescent="0.2">
      <c r="A7022" s="17">
        <v>57914.48</v>
      </c>
      <c r="B7022" s="17"/>
      <c r="C7022" s="17"/>
      <c r="D7022" s="17"/>
      <c r="K7022" s="20">
        <v>38295.54</v>
      </c>
      <c r="L7022" s="20"/>
      <c r="M7022" s="20"/>
      <c r="N7022" s="20"/>
    </row>
    <row r="7023" spans="1:14" x14ac:dyDescent="0.2">
      <c r="A7023" s="17">
        <v>30795.82</v>
      </c>
      <c r="B7023" s="17"/>
      <c r="C7023" s="17"/>
      <c r="D7023" s="17"/>
      <c r="K7023" s="20">
        <v>50777.5</v>
      </c>
      <c r="L7023" s="20"/>
      <c r="M7023" s="20"/>
      <c r="N7023" s="20"/>
    </row>
    <row r="7024" spans="1:14" x14ac:dyDescent="0.2">
      <c r="A7024" s="17">
        <v>50607.360000000001</v>
      </c>
      <c r="B7024" s="17"/>
      <c r="C7024" s="17"/>
      <c r="D7024" s="17"/>
      <c r="K7024" s="20">
        <v>35568.25</v>
      </c>
      <c r="L7024" s="20"/>
      <c r="M7024" s="20"/>
      <c r="N7024" s="20"/>
    </row>
    <row r="7025" spans="1:14" x14ac:dyDescent="0.2">
      <c r="A7025" s="17">
        <v>23697.42</v>
      </c>
      <c r="B7025" s="17"/>
      <c r="C7025" s="17"/>
      <c r="D7025" s="17"/>
      <c r="K7025" s="20">
        <v>31238.2</v>
      </c>
      <c r="L7025" s="20"/>
      <c r="M7025" s="20"/>
      <c r="N7025" s="20"/>
    </row>
    <row r="7026" spans="1:14" x14ac:dyDescent="0.2">
      <c r="A7026" s="17">
        <v>57553.78</v>
      </c>
      <c r="B7026" s="17"/>
      <c r="C7026" s="17"/>
      <c r="D7026" s="17"/>
      <c r="K7026" s="20">
        <v>27597.11</v>
      </c>
      <c r="L7026" s="20"/>
      <c r="M7026" s="20"/>
      <c r="N7026" s="20"/>
    </row>
    <row r="7027" spans="1:14" x14ac:dyDescent="0.2">
      <c r="A7027" s="17">
        <v>33135.5</v>
      </c>
      <c r="B7027" s="17"/>
      <c r="C7027" s="17"/>
      <c r="D7027" s="17"/>
      <c r="K7027" s="20">
        <v>28210.05</v>
      </c>
      <c r="L7027" s="20"/>
      <c r="M7027" s="20"/>
      <c r="N7027" s="20"/>
    </row>
    <row r="7028" spans="1:14" x14ac:dyDescent="0.2">
      <c r="A7028" s="17">
        <v>22381.69</v>
      </c>
      <c r="B7028" s="17"/>
      <c r="C7028" s="17"/>
      <c r="D7028" s="17"/>
      <c r="K7028" s="20">
        <v>36809.69</v>
      </c>
      <c r="L7028" s="20"/>
      <c r="M7028" s="20"/>
      <c r="N7028" s="20"/>
    </row>
    <row r="7029" spans="1:14" x14ac:dyDescent="0.2">
      <c r="A7029" s="17">
        <v>54393.77</v>
      </c>
      <c r="B7029" s="17"/>
      <c r="C7029" s="17"/>
      <c r="D7029" s="17"/>
      <c r="K7029" s="20">
        <v>29801.25</v>
      </c>
      <c r="L7029" s="20"/>
      <c r="M7029" s="20"/>
      <c r="N7029" s="20"/>
    </row>
    <row r="7030" spans="1:14" x14ac:dyDescent="0.2">
      <c r="A7030" s="17">
        <v>41361.86</v>
      </c>
      <c r="B7030" s="17"/>
      <c r="C7030" s="17"/>
      <c r="D7030" s="17"/>
      <c r="K7030" s="20">
        <v>30571.7</v>
      </c>
      <c r="L7030" s="20"/>
      <c r="M7030" s="20"/>
      <c r="N7030" s="20"/>
    </row>
    <row r="7031" spans="1:14" x14ac:dyDescent="0.2">
      <c r="A7031" s="17">
        <v>67218.429999999993</v>
      </c>
      <c r="B7031" s="17"/>
      <c r="C7031" s="17"/>
      <c r="D7031" s="17"/>
      <c r="K7031" s="20">
        <v>34591.660000000003</v>
      </c>
      <c r="L7031" s="20"/>
      <c r="M7031" s="20"/>
      <c r="N7031" s="20"/>
    </row>
    <row r="7032" spans="1:14" x14ac:dyDescent="0.2">
      <c r="A7032" s="17">
        <v>56731.63</v>
      </c>
      <c r="B7032" s="17"/>
      <c r="C7032" s="17"/>
      <c r="D7032" s="17"/>
      <c r="K7032" s="20">
        <v>26438.92</v>
      </c>
      <c r="L7032" s="20"/>
      <c r="M7032" s="20"/>
      <c r="N7032" s="20"/>
    </row>
    <row r="7033" spans="1:14" x14ac:dyDescent="0.2">
      <c r="A7033" s="17">
        <v>20938.169999999998</v>
      </c>
      <c r="B7033" s="17"/>
      <c r="C7033" s="17"/>
      <c r="D7033" s="17"/>
      <c r="K7033" s="20">
        <v>37778.120000000003</v>
      </c>
      <c r="L7033" s="20"/>
      <c r="M7033" s="20"/>
      <c r="N7033" s="20"/>
    </row>
    <row r="7034" spans="1:14" x14ac:dyDescent="0.2">
      <c r="A7034" s="17">
        <v>42693.96</v>
      </c>
      <c r="B7034" s="17"/>
      <c r="C7034" s="17"/>
      <c r="D7034" s="17"/>
      <c r="K7034" s="20">
        <v>40971.07</v>
      </c>
      <c r="L7034" s="20"/>
      <c r="M7034" s="20"/>
      <c r="N7034" s="20"/>
    </row>
    <row r="7035" spans="1:14" x14ac:dyDescent="0.2">
      <c r="A7035" s="17">
        <v>66971.42</v>
      </c>
      <c r="B7035" s="17"/>
      <c r="C7035" s="17"/>
      <c r="D7035" s="17"/>
      <c r="K7035" s="20">
        <v>26637.09</v>
      </c>
      <c r="L7035" s="20"/>
      <c r="M7035" s="20"/>
      <c r="N7035" s="20"/>
    </row>
    <row r="7036" spans="1:14" x14ac:dyDescent="0.2">
      <c r="A7036" s="17">
        <v>43453.84</v>
      </c>
      <c r="B7036" s="17"/>
      <c r="C7036" s="17"/>
      <c r="D7036" s="17"/>
      <c r="K7036" s="20">
        <v>33869.269999999997</v>
      </c>
      <c r="L7036" s="20"/>
      <c r="M7036" s="20"/>
      <c r="N7036" s="20"/>
    </row>
    <row r="7037" spans="1:14" x14ac:dyDescent="0.2">
      <c r="A7037" s="17">
        <v>38882.300000000003</v>
      </c>
      <c r="B7037" s="17"/>
      <c r="C7037" s="17"/>
      <c r="D7037" s="17"/>
      <c r="K7037" s="20">
        <v>33936</v>
      </c>
      <c r="L7037" s="20"/>
      <c r="M7037" s="20"/>
      <c r="N7037" s="20"/>
    </row>
    <row r="7038" spans="1:14" x14ac:dyDescent="0.2">
      <c r="A7038" s="17">
        <v>70784.490000000005</v>
      </c>
      <c r="B7038" s="17"/>
      <c r="C7038" s="17"/>
      <c r="D7038" s="17"/>
      <c r="K7038" s="20">
        <v>35480.29</v>
      </c>
      <c r="L7038" s="20"/>
      <c r="M7038" s="20"/>
      <c r="N7038" s="20"/>
    </row>
    <row r="7039" spans="1:14" x14ac:dyDescent="0.2">
      <c r="A7039" s="17">
        <v>36295.550000000003</v>
      </c>
      <c r="B7039" s="17"/>
      <c r="C7039" s="17"/>
      <c r="D7039" s="17"/>
      <c r="K7039" s="20">
        <v>44262.27</v>
      </c>
      <c r="L7039" s="20"/>
      <c r="M7039" s="20"/>
      <c r="N7039" s="20"/>
    </row>
    <row r="7040" spans="1:14" x14ac:dyDescent="0.2">
      <c r="A7040" s="17">
        <v>110699.1</v>
      </c>
      <c r="B7040" s="17"/>
      <c r="C7040" s="17"/>
      <c r="D7040" s="17"/>
      <c r="K7040" s="20">
        <v>25093.86</v>
      </c>
      <c r="L7040" s="20"/>
      <c r="M7040" s="20"/>
      <c r="N7040" s="20"/>
    </row>
    <row r="7041" spans="1:14" x14ac:dyDescent="0.2">
      <c r="A7041" s="17">
        <v>22543.85</v>
      </c>
      <c r="B7041" s="17"/>
      <c r="C7041" s="17"/>
      <c r="D7041" s="17"/>
      <c r="K7041" s="20">
        <v>37966.35</v>
      </c>
      <c r="L7041" s="20"/>
      <c r="M7041" s="20"/>
      <c r="N7041" s="20"/>
    </row>
    <row r="7042" spans="1:14" x14ac:dyDescent="0.2">
      <c r="A7042" s="17">
        <v>38779.68</v>
      </c>
      <c r="B7042" s="17"/>
      <c r="C7042" s="17"/>
      <c r="D7042" s="17"/>
      <c r="K7042" s="20">
        <v>33467.1</v>
      </c>
      <c r="L7042" s="20"/>
      <c r="M7042" s="20"/>
      <c r="N7042" s="20"/>
    </row>
    <row r="7043" spans="1:14" x14ac:dyDescent="0.2">
      <c r="A7043" s="17">
        <v>46839.47</v>
      </c>
      <c r="B7043" s="17"/>
      <c r="C7043" s="17"/>
      <c r="D7043" s="17"/>
      <c r="K7043" s="20">
        <v>21415.87</v>
      </c>
      <c r="L7043" s="20"/>
      <c r="M7043" s="20"/>
      <c r="N7043" s="20"/>
    </row>
    <row r="7044" spans="1:14" x14ac:dyDescent="0.2">
      <c r="A7044" s="17">
        <v>48059.45</v>
      </c>
      <c r="B7044" s="17"/>
      <c r="C7044" s="17"/>
      <c r="D7044" s="17"/>
      <c r="K7044" s="20">
        <v>34971.269999999997</v>
      </c>
      <c r="L7044" s="20"/>
      <c r="M7044" s="20"/>
      <c r="N7044" s="20"/>
    </row>
    <row r="7045" spans="1:14" x14ac:dyDescent="0.2">
      <c r="A7045" s="17">
        <v>38946.550000000003</v>
      </c>
      <c r="B7045" s="17"/>
      <c r="C7045" s="17"/>
      <c r="D7045" s="17"/>
      <c r="K7045" s="20">
        <v>33279.370000000003</v>
      </c>
      <c r="L7045" s="20"/>
      <c r="M7045" s="20"/>
      <c r="N7045" s="20"/>
    </row>
    <row r="7046" spans="1:14" x14ac:dyDescent="0.2">
      <c r="A7046" s="17">
        <v>50694.74</v>
      </c>
      <c r="B7046" s="17"/>
      <c r="C7046" s="17"/>
      <c r="D7046" s="17"/>
      <c r="K7046" s="20">
        <v>41211.11</v>
      </c>
      <c r="L7046" s="20"/>
      <c r="M7046" s="20"/>
      <c r="N7046" s="20"/>
    </row>
    <row r="7047" spans="1:14" x14ac:dyDescent="0.2">
      <c r="A7047" s="17">
        <v>113590.2</v>
      </c>
      <c r="B7047" s="17"/>
      <c r="C7047" s="17"/>
      <c r="D7047" s="17"/>
      <c r="K7047" s="20">
        <v>23935.07</v>
      </c>
      <c r="L7047" s="20"/>
      <c r="M7047" s="20"/>
      <c r="N7047" s="20"/>
    </row>
    <row r="7048" spans="1:14" x14ac:dyDescent="0.2">
      <c r="A7048" s="17">
        <v>46603.360000000001</v>
      </c>
      <c r="B7048" s="17"/>
      <c r="C7048" s="17"/>
      <c r="D7048" s="17"/>
      <c r="K7048" s="20">
        <v>34658.629999999997</v>
      </c>
      <c r="L7048" s="20"/>
      <c r="M7048" s="20"/>
      <c r="N7048" s="20"/>
    </row>
    <row r="7049" spans="1:14" x14ac:dyDescent="0.2">
      <c r="A7049" s="17">
        <v>36719.31</v>
      </c>
      <c r="B7049" s="17"/>
      <c r="C7049" s="17"/>
      <c r="D7049" s="17"/>
      <c r="K7049" s="20">
        <v>34746.33</v>
      </c>
      <c r="L7049" s="20"/>
      <c r="M7049" s="20"/>
      <c r="N7049" s="20"/>
    </row>
    <row r="7050" spans="1:14" x14ac:dyDescent="0.2">
      <c r="A7050" s="17">
        <v>56985.47</v>
      </c>
      <c r="B7050" s="17"/>
      <c r="C7050" s="17"/>
      <c r="D7050" s="17"/>
      <c r="K7050" s="20">
        <v>37090.870000000003</v>
      </c>
      <c r="L7050" s="20"/>
      <c r="M7050" s="20"/>
      <c r="N7050" s="20"/>
    </row>
    <row r="7051" spans="1:14" x14ac:dyDescent="0.2">
      <c r="A7051" s="17">
        <v>31432.02</v>
      </c>
      <c r="B7051" s="17"/>
      <c r="C7051" s="17"/>
      <c r="D7051" s="17"/>
      <c r="K7051" s="20">
        <v>46137.599999999999</v>
      </c>
      <c r="L7051" s="20"/>
      <c r="M7051" s="20"/>
      <c r="N7051" s="20"/>
    </row>
    <row r="7052" spans="1:14" x14ac:dyDescent="0.2">
      <c r="A7052" s="17">
        <v>50177.120000000003</v>
      </c>
      <c r="B7052" s="17"/>
      <c r="C7052" s="17"/>
      <c r="D7052" s="17"/>
      <c r="K7052" s="20">
        <v>28659.24</v>
      </c>
      <c r="L7052" s="20"/>
      <c r="M7052" s="20"/>
      <c r="N7052" s="20"/>
    </row>
    <row r="7053" spans="1:14" x14ac:dyDescent="0.2">
      <c r="A7053" s="17">
        <v>28325.16</v>
      </c>
      <c r="B7053" s="17"/>
      <c r="C7053" s="17"/>
      <c r="D7053" s="17"/>
      <c r="K7053" s="20">
        <v>37972.980000000003</v>
      </c>
      <c r="L7053" s="20"/>
      <c r="M7053" s="20"/>
      <c r="N7053" s="20"/>
    </row>
    <row r="7054" spans="1:14" x14ac:dyDescent="0.2">
      <c r="A7054" s="17">
        <v>49723.59</v>
      </c>
      <c r="B7054" s="17"/>
      <c r="C7054" s="17"/>
      <c r="D7054" s="17"/>
      <c r="K7054" s="20">
        <v>18041.11</v>
      </c>
      <c r="L7054" s="20"/>
      <c r="M7054" s="20"/>
      <c r="N7054" s="20"/>
    </row>
    <row r="7055" spans="1:14" x14ac:dyDescent="0.2">
      <c r="A7055" s="17">
        <v>22055.66</v>
      </c>
      <c r="B7055" s="17"/>
      <c r="C7055" s="17"/>
      <c r="D7055" s="17"/>
      <c r="K7055" s="20">
        <v>39196.269999999997</v>
      </c>
      <c r="L7055" s="20"/>
      <c r="M7055" s="20"/>
      <c r="N7055" s="20"/>
    </row>
    <row r="7056" spans="1:14" x14ac:dyDescent="0.2">
      <c r="A7056" s="17">
        <v>52470.42</v>
      </c>
      <c r="B7056" s="17"/>
      <c r="C7056" s="17"/>
      <c r="D7056" s="17"/>
      <c r="K7056" s="20">
        <v>30242.46</v>
      </c>
      <c r="L7056" s="20"/>
      <c r="M7056" s="20"/>
      <c r="N7056" s="20"/>
    </row>
    <row r="7057" spans="1:14" x14ac:dyDescent="0.2">
      <c r="A7057" s="17">
        <v>50154.879999999997</v>
      </c>
      <c r="B7057" s="17"/>
      <c r="C7057" s="17"/>
      <c r="D7057" s="17"/>
      <c r="K7057" s="20">
        <v>46367.07</v>
      </c>
      <c r="L7057" s="20"/>
      <c r="M7057" s="20"/>
      <c r="N7057" s="20"/>
    </row>
    <row r="7058" spans="1:14" x14ac:dyDescent="0.2">
      <c r="A7058" s="17">
        <v>14600.93</v>
      </c>
      <c r="B7058" s="17"/>
      <c r="C7058" s="17"/>
      <c r="D7058" s="17"/>
      <c r="K7058" s="20">
        <v>31071.5</v>
      </c>
      <c r="L7058" s="20"/>
      <c r="M7058" s="20"/>
      <c r="N7058" s="20"/>
    </row>
    <row r="7059" spans="1:14" x14ac:dyDescent="0.2">
      <c r="A7059" s="17">
        <v>59774.23</v>
      </c>
      <c r="B7059" s="17"/>
      <c r="C7059" s="17"/>
      <c r="D7059" s="17"/>
      <c r="K7059" s="20">
        <v>31063</v>
      </c>
      <c r="L7059" s="20"/>
      <c r="M7059" s="20"/>
      <c r="N7059" s="20"/>
    </row>
    <row r="7060" spans="1:14" x14ac:dyDescent="0.2">
      <c r="A7060" s="17">
        <v>7080.5479999999998</v>
      </c>
      <c r="B7060" s="17"/>
      <c r="C7060" s="17"/>
      <c r="D7060" s="17"/>
      <c r="K7060" s="20">
        <v>39175.29</v>
      </c>
      <c r="L7060" s="20"/>
      <c r="M7060" s="20"/>
      <c r="N7060" s="20"/>
    </row>
    <row r="7061" spans="1:14" x14ac:dyDescent="0.2">
      <c r="A7061" s="17">
        <v>34432.69</v>
      </c>
      <c r="B7061" s="17"/>
      <c r="C7061" s="17"/>
      <c r="D7061" s="17"/>
      <c r="K7061" s="20">
        <v>40718.21</v>
      </c>
      <c r="L7061" s="20"/>
      <c r="M7061" s="20"/>
      <c r="N7061" s="20"/>
    </row>
    <row r="7062" spans="1:14" x14ac:dyDescent="0.2">
      <c r="A7062" s="17">
        <v>33248.550000000003</v>
      </c>
      <c r="B7062" s="17"/>
      <c r="C7062" s="17"/>
      <c r="D7062" s="17"/>
      <c r="K7062" s="20">
        <v>39862.15</v>
      </c>
      <c r="L7062" s="20"/>
      <c r="M7062" s="20"/>
      <c r="N7062" s="20"/>
    </row>
    <row r="7063" spans="1:14" x14ac:dyDescent="0.2">
      <c r="A7063" s="17">
        <v>32343.24</v>
      </c>
      <c r="B7063" s="17"/>
      <c r="C7063" s="17"/>
      <c r="D7063" s="17"/>
      <c r="K7063" s="20">
        <v>41594.589999999997</v>
      </c>
      <c r="L7063" s="20"/>
      <c r="M7063" s="20"/>
      <c r="N7063" s="20"/>
    </row>
    <row r="7064" spans="1:14" x14ac:dyDescent="0.2">
      <c r="A7064" s="17">
        <v>57955.09</v>
      </c>
      <c r="B7064" s="17"/>
      <c r="C7064" s="17"/>
      <c r="D7064" s="17"/>
      <c r="K7064" s="20">
        <v>39284.33</v>
      </c>
      <c r="L7064" s="20"/>
      <c r="M7064" s="20"/>
      <c r="N7064" s="20"/>
    </row>
    <row r="7065" spans="1:14" x14ac:dyDescent="0.2">
      <c r="A7065" s="17">
        <v>42617.37</v>
      </c>
      <c r="B7065" s="17"/>
      <c r="C7065" s="17"/>
      <c r="D7065" s="17"/>
      <c r="K7065" s="20">
        <v>25697.67</v>
      </c>
      <c r="L7065" s="20"/>
      <c r="M7065" s="20"/>
      <c r="N7065" s="20"/>
    </row>
    <row r="7066" spans="1:14" x14ac:dyDescent="0.2">
      <c r="A7066" s="17">
        <v>62272.1</v>
      </c>
      <c r="B7066" s="17"/>
      <c r="C7066" s="17"/>
      <c r="D7066" s="17"/>
      <c r="K7066" s="20">
        <v>49141.69</v>
      </c>
      <c r="L7066" s="20"/>
      <c r="M7066" s="20"/>
      <c r="N7066" s="20"/>
    </row>
    <row r="7067" spans="1:14" x14ac:dyDescent="0.2">
      <c r="A7067" s="17">
        <v>62060.19</v>
      </c>
      <c r="B7067" s="17"/>
      <c r="C7067" s="17"/>
      <c r="D7067" s="17"/>
      <c r="K7067" s="20">
        <v>30897.38</v>
      </c>
      <c r="L7067" s="20"/>
      <c r="M7067" s="20"/>
      <c r="N7067" s="20"/>
    </row>
    <row r="7068" spans="1:14" x14ac:dyDescent="0.2">
      <c r="A7068" s="17">
        <v>36394.18</v>
      </c>
      <c r="B7068" s="17"/>
      <c r="C7068" s="17"/>
      <c r="D7068" s="17"/>
      <c r="K7068" s="20">
        <v>25564.720000000001</v>
      </c>
      <c r="L7068" s="20"/>
      <c r="M7068" s="20"/>
      <c r="N7068" s="20"/>
    </row>
    <row r="7069" spans="1:14" x14ac:dyDescent="0.2">
      <c r="A7069" s="17">
        <v>34906.949999999997</v>
      </c>
      <c r="B7069" s="17"/>
      <c r="C7069" s="17"/>
      <c r="D7069" s="17"/>
      <c r="K7069" s="20">
        <v>34740.58</v>
      </c>
      <c r="L7069" s="20"/>
      <c r="M7069" s="20"/>
      <c r="N7069" s="20"/>
    </row>
    <row r="7070" spans="1:14" x14ac:dyDescent="0.2">
      <c r="A7070" s="17">
        <v>57562.85</v>
      </c>
      <c r="B7070" s="17"/>
      <c r="C7070" s="17"/>
      <c r="D7070" s="17"/>
      <c r="K7070" s="20">
        <v>37220.519999999997</v>
      </c>
      <c r="L7070" s="20"/>
      <c r="M7070" s="20"/>
      <c r="N7070" s="20"/>
    </row>
    <row r="7071" spans="1:14" x14ac:dyDescent="0.2">
      <c r="A7071" s="17">
        <v>80727.320000000007</v>
      </c>
      <c r="B7071" s="17"/>
      <c r="C7071" s="17"/>
      <c r="D7071" s="17"/>
      <c r="K7071" s="20">
        <v>36822.1</v>
      </c>
      <c r="L7071" s="20"/>
      <c r="M7071" s="20"/>
      <c r="N7071" s="20"/>
    </row>
    <row r="7072" spans="1:14" x14ac:dyDescent="0.2">
      <c r="A7072" s="17">
        <v>66752.3</v>
      </c>
      <c r="B7072" s="17"/>
      <c r="C7072" s="17"/>
      <c r="D7072" s="17"/>
      <c r="K7072" s="20">
        <v>29496.76</v>
      </c>
      <c r="L7072" s="20"/>
      <c r="M7072" s="20"/>
      <c r="N7072" s="20"/>
    </row>
    <row r="7073" spans="1:14" x14ac:dyDescent="0.2">
      <c r="A7073" s="17">
        <v>35309.519999999997</v>
      </c>
      <c r="B7073" s="17"/>
      <c r="C7073" s="17"/>
      <c r="D7073" s="17"/>
      <c r="K7073" s="20">
        <v>33406.76</v>
      </c>
      <c r="L7073" s="20"/>
      <c r="M7073" s="20"/>
      <c r="N7073" s="20"/>
    </row>
    <row r="7074" spans="1:14" x14ac:dyDescent="0.2">
      <c r="A7074" s="17">
        <v>29438.55</v>
      </c>
      <c r="B7074" s="17"/>
      <c r="C7074" s="17"/>
      <c r="D7074" s="17"/>
      <c r="K7074" s="20">
        <v>15692.75</v>
      </c>
      <c r="L7074" s="20"/>
      <c r="M7074" s="20"/>
      <c r="N7074" s="20"/>
    </row>
    <row r="7075" spans="1:14" x14ac:dyDescent="0.2">
      <c r="A7075" s="17">
        <v>86863.71</v>
      </c>
      <c r="B7075" s="17"/>
      <c r="C7075" s="17"/>
      <c r="D7075" s="17"/>
      <c r="K7075" s="20">
        <v>18407.45</v>
      </c>
      <c r="L7075" s="20"/>
      <c r="M7075" s="20"/>
      <c r="N7075" s="20"/>
    </row>
    <row r="7076" spans="1:14" x14ac:dyDescent="0.2">
      <c r="A7076" s="17">
        <v>77507.199999999997</v>
      </c>
      <c r="B7076" s="17"/>
      <c r="C7076" s="17"/>
      <c r="D7076" s="17"/>
      <c r="K7076" s="20">
        <v>36306.239999999998</v>
      </c>
      <c r="L7076" s="20"/>
      <c r="M7076" s="20"/>
      <c r="N7076" s="20"/>
    </row>
    <row r="7077" spans="1:14" x14ac:dyDescent="0.2">
      <c r="A7077" s="17">
        <v>54345.17</v>
      </c>
      <c r="B7077" s="17"/>
      <c r="C7077" s="17"/>
      <c r="D7077" s="17"/>
      <c r="K7077" s="20">
        <v>33803.230000000003</v>
      </c>
      <c r="L7077" s="20"/>
      <c r="M7077" s="20"/>
      <c r="N7077" s="20"/>
    </row>
    <row r="7078" spans="1:14" x14ac:dyDescent="0.2">
      <c r="A7078" s="17">
        <v>33306</v>
      </c>
      <c r="B7078" s="17"/>
      <c r="C7078" s="17"/>
      <c r="D7078" s="17"/>
      <c r="K7078" s="20">
        <v>34261.06</v>
      </c>
      <c r="L7078" s="20"/>
      <c r="M7078" s="20"/>
      <c r="N7078" s="20"/>
    </row>
    <row r="7079" spans="1:14" x14ac:dyDescent="0.2">
      <c r="A7079" s="17">
        <v>50631.14</v>
      </c>
      <c r="B7079" s="17"/>
      <c r="C7079" s="17"/>
      <c r="D7079" s="17"/>
      <c r="K7079" s="20">
        <v>31576.68</v>
      </c>
      <c r="L7079" s="20"/>
      <c r="M7079" s="20"/>
      <c r="N7079" s="20"/>
    </row>
    <row r="7080" spans="1:14" x14ac:dyDescent="0.2">
      <c r="A7080" s="17">
        <v>69464.7</v>
      </c>
      <c r="B7080" s="17"/>
      <c r="C7080" s="17"/>
      <c r="D7080" s="17"/>
      <c r="K7080" s="20">
        <v>32345.9</v>
      </c>
      <c r="L7080" s="20"/>
      <c r="M7080" s="20"/>
      <c r="N7080" s="20"/>
    </row>
    <row r="7081" spans="1:14" x14ac:dyDescent="0.2">
      <c r="A7081" s="17">
        <v>5126.8549999999996</v>
      </c>
      <c r="B7081" s="17"/>
      <c r="C7081" s="17"/>
      <c r="D7081" s="17"/>
      <c r="K7081" s="20">
        <v>30224.45</v>
      </c>
      <c r="L7081" s="20"/>
      <c r="M7081" s="20"/>
      <c r="N7081" s="20"/>
    </row>
    <row r="7082" spans="1:14" x14ac:dyDescent="0.2">
      <c r="A7082" s="17">
        <v>69331.41</v>
      </c>
      <c r="B7082" s="17"/>
      <c r="C7082" s="17"/>
      <c r="D7082" s="17"/>
      <c r="K7082" s="20">
        <v>35106.949999999997</v>
      </c>
      <c r="L7082" s="20"/>
      <c r="M7082" s="20"/>
      <c r="N7082" s="20"/>
    </row>
    <row r="7083" spans="1:14" x14ac:dyDescent="0.2">
      <c r="A7083" s="17">
        <v>49208.45</v>
      </c>
      <c r="B7083" s="17"/>
      <c r="C7083" s="17"/>
      <c r="D7083" s="17"/>
      <c r="K7083" s="20">
        <v>37650.26</v>
      </c>
      <c r="L7083" s="20"/>
      <c r="M7083" s="20"/>
      <c r="N7083" s="20"/>
    </row>
    <row r="7084" spans="1:14" x14ac:dyDescent="0.2">
      <c r="A7084" s="17">
        <v>35940</v>
      </c>
      <c r="B7084" s="17"/>
      <c r="C7084" s="17"/>
      <c r="D7084" s="17"/>
      <c r="K7084" s="20">
        <v>21873.41</v>
      </c>
      <c r="L7084" s="20"/>
      <c r="M7084" s="20"/>
      <c r="N7084" s="20"/>
    </row>
    <row r="7085" spans="1:14" x14ac:dyDescent="0.2">
      <c r="A7085" s="17">
        <v>34937.599999999999</v>
      </c>
      <c r="B7085" s="17"/>
      <c r="C7085" s="17"/>
      <c r="D7085" s="17"/>
      <c r="K7085" s="20">
        <v>23469.19</v>
      </c>
      <c r="L7085" s="20"/>
      <c r="M7085" s="20"/>
      <c r="N7085" s="20"/>
    </row>
    <row r="7086" spans="1:14" x14ac:dyDescent="0.2">
      <c r="A7086" s="17">
        <v>95576.639999999999</v>
      </c>
      <c r="B7086" s="17"/>
      <c r="C7086" s="17"/>
      <c r="D7086" s="17"/>
      <c r="K7086" s="20">
        <v>32494.98</v>
      </c>
      <c r="L7086" s="20"/>
      <c r="M7086" s="20"/>
      <c r="N7086" s="20"/>
    </row>
    <row r="7087" spans="1:14" x14ac:dyDescent="0.2">
      <c r="A7087" s="17">
        <v>34228.57</v>
      </c>
      <c r="B7087" s="17"/>
      <c r="C7087" s="17"/>
      <c r="D7087" s="17"/>
      <c r="K7087" s="20">
        <v>23209</v>
      </c>
      <c r="L7087" s="20"/>
      <c r="M7087" s="20"/>
      <c r="N7087" s="20"/>
    </row>
    <row r="7088" spans="1:14" x14ac:dyDescent="0.2">
      <c r="A7088" s="17">
        <v>66526.710000000006</v>
      </c>
      <c r="B7088" s="17"/>
      <c r="C7088" s="17"/>
      <c r="D7088" s="17"/>
      <c r="K7088" s="20">
        <v>38132.379999999997</v>
      </c>
      <c r="L7088" s="20"/>
      <c r="M7088" s="20"/>
      <c r="N7088" s="20"/>
    </row>
    <row r="7089" spans="1:14" x14ac:dyDescent="0.2">
      <c r="A7089" s="17">
        <v>58106.97</v>
      </c>
      <c r="B7089" s="17"/>
      <c r="C7089" s="17"/>
      <c r="D7089" s="17"/>
      <c r="K7089" s="20">
        <v>39964.089999999997</v>
      </c>
      <c r="L7089" s="20"/>
      <c r="M7089" s="20"/>
      <c r="N7089" s="20"/>
    </row>
    <row r="7090" spans="1:14" x14ac:dyDescent="0.2">
      <c r="A7090" s="17">
        <v>63907.77</v>
      </c>
      <c r="B7090" s="17"/>
      <c r="C7090" s="17"/>
      <c r="D7090" s="17"/>
      <c r="K7090" s="20">
        <v>39851.9</v>
      </c>
      <c r="L7090" s="20"/>
      <c r="M7090" s="20"/>
      <c r="N7090" s="20"/>
    </row>
    <row r="7091" spans="1:14" x14ac:dyDescent="0.2">
      <c r="A7091" s="17">
        <v>43758.48</v>
      </c>
      <c r="B7091" s="17"/>
      <c r="C7091" s="17"/>
      <c r="D7091" s="17"/>
      <c r="K7091" s="20">
        <v>31724.79</v>
      </c>
      <c r="L7091" s="20"/>
      <c r="M7091" s="20"/>
      <c r="N7091" s="20"/>
    </row>
    <row r="7092" spans="1:14" x14ac:dyDescent="0.2">
      <c r="A7092" s="17">
        <v>29014.54</v>
      </c>
      <c r="B7092" s="17"/>
      <c r="C7092" s="17"/>
      <c r="D7092" s="17"/>
      <c r="K7092" s="20">
        <v>33497.760000000002</v>
      </c>
      <c r="L7092" s="20"/>
      <c r="M7092" s="20"/>
      <c r="N7092" s="20"/>
    </row>
    <row r="7093" spans="1:14" x14ac:dyDescent="0.2">
      <c r="A7093" s="17">
        <v>30580.36</v>
      </c>
      <c r="B7093" s="17"/>
      <c r="C7093" s="17"/>
      <c r="D7093" s="17"/>
      <c r="K7093" s="20">
        <v>29469.95</v>
      </c>
      <c r="L7093" s="20"/>
      <c r="M7093" s="20"/>
      <c r="N7093" s="20"/>
    </row>
    <row r="7094" spans="1:14" x14ac:dyDescent="0.2">
      <c r="A7094" s="17">
        <v>76556.070000000007</v>
      </c>
      <c r="B7094" s="17"/>
      <c r="C7094" s="17"/>
      <c r="D7094" s="17"/>
      <c r="K7094" s="20">
        <v>46116.13</v>
      </c>
      <c r="L7094" s="20"/>
      <c r="M7094" s="20"/>
      <c r="N7094" s="20"/>
    </row>
    <row r="7095" spans="1:14" x14ac:dyDescent="0.2">
      <c r="A7095" s="17">
        <v>120655.2</v>
      </c>
      <c r="B7095" s="17"/>
      <c r="C7095" s="17"/>
      <c r="D7095" s="17"/>
      <c r="K7095" s="20">
        <v>41429.79</v>
      </c>
      <c r="L7095" s="20"/>
      <c r="M7095" s="20"/>
      <c r="N7095" s="20"/>
    </row>
    <row r="7096" spans="1:14" x14ac:dyDescent="0.2">
      <c r="A7096" s="17">
        <v>58128.95</v>
      </c>
      <c r="B7096" s="17"/>
      <c r="C7096" s="17"/>
      <c r="D7096" s="17"/>
      <c r="K7096" s="20">
        <v>48952.29</v>
      </c>
      <c r="L7096" s="20"/>
      <c r="M7096" s="20"/>
      <c r="N7096" s="20"/>
    </row>
    <row r="7097" spans="1:14" x14ac:dyDescent="0.2">
      <c r="A7097" s="17">
        <v>72759.39</v>
      </c>
      <c r="B7097" s="17"/>
      <c r="C7097" s="17"/>
      <c r="D7097" s="17"/>
      <c r="K7097" s="20">
        <v>37991.06</v>
      </c>
      <c r="L7097" s="20"/>
      <c r="M7097" s="20"/>
      <c r="N7097" s="20"/>
    </row>
    <row r="7098" spans="1:14" x14ac:dyDescent="0.2">
      <c r="A7098" s="17">
        <v>27784.86</v>
      </c>
      <c r="B7098" s="17"/>
      <c r="C7098" s="17"/>
      <c r="D7098" s="17"/>
      <c r="K7098" s="20">
        <v>35208.699999999997</v>
      </c>
      <c r="L7098" s="20"/>
      <c r="M7098" s="20"/>
      <c r="N7098" s="20"/>
    </row>
    <row r="7099" spans="1:14" x14ac:dyDescent="0.2">
      <c r="A7099" s="17">
        <v>64083.44</v>
      </c>
      <c r="B7099" s="17"/>
      <c r="C7099" s="17"/>
      <c r="D7099" s="17"/>
      <c r="K7099" s="20">
        <v>16360.89</v>
      </c>
      <c r="L7099" s="20"/>
      <c r="M7099" s="20"/>
      <c r="N7099" s="20"/>
    </row>
    <row r="7100" spans="1:14" x14ac:dyDescent="0.2">
      <c r="A7100" s="17">
        <v>64655.41</v>
      </c>
      <c r="B7100" s="17"/>
      <c r="C7100" s="17"/>
      <c r="D7100" s="17"/>
      <c r="K7100" s="20">
        <v>32327.32</v>
      </c>
      <c r="L7100" s="20"/>
      <c r="M7100" s="20"/>
      <c r="N7100" s="20"/>
    </row>
    <row r="7101" spans="1:14" x14ac:dyDescent="0.2">
      <c r="A7101" s="17">
        <v>23711.88</v>
      </c>
      <c r="B7101" s="17"/>
      <c r="C7101" s="17"/>
      <c r="D7101" s="17"/>
      <c r="K7101" s="20">
        <v>38679.5</v>
      </c>
      <c r="L7101" s="20"/>
      <c r="M7101" s="20"/>
      <c r="N7101" s="20"/>
    </row>
    <row r="7102" spans="1:14" x14ac:dyDescent="0.2">
      <c r="A7102" s="17">
        <v>90543.19</v>
      </c>
      <c r="B7102" s="17"/>
      <c r="C7102" s="17"/>
      <c r="D7102" s="17"/>
      <c r="K7102" s="20">
        <v>26805.79</v>
      </c>
      <c r="L7102" s="20"/>
      <c r="M7102" s="20"/>
      <c r="N7102" s="20"/>
    </row>
    <row r="7103" spans="1:14" x14ac:dyDescent="0.2">
      <c r="A7103" s="17">
        <v>29095.33</v>
      </c>
      <c r="B7103" s="17"/>
      <c r="C7103" s="17"/>
      <c r="D7103" s="17"/>
      <c r="K7103" s="20">
        <v>25971.11</v>
      </c>
      <c r="L7103" s="20"/>
      <c r="M7103" s="20"/>
      <c r="N7103" s="20"/>
    </row>
    <row r="7104" spans="1:14" x14ac:dyDescent="0.2">
      <c r="A7104" s="17">
        <v>48104.59</v>
      </c>
      <c r="B7104" s="17"/>
      <c r="C7104" s="17"/>
      <c r="D7104" s="17"/>
      <c r="K7104" s="20">
        <v>21176.14</v>
      </c>
      <c r="L7104" s="20"/>
      <c r="M7104" s="20"/>
      <c r="N7104" s="20"/>
    </row>
    <row r="7105" spans="1:14" x14ac:dyDescent="0.2">
      <c r="A7105" s="17">
        <v>81161.33</v>
      </c>
      <c r="B7105" s="17"/>
      <c r="C7105" s="17"/>
      <c r="D7105" s="17"/>
      <c r="K7105" s="20">
        <v>36791.93</v>
      </c>
      <c r="L7105" s="20"/>
      <c r="M7105" s="20"/>
      <c r="N7105" s="20"/>
    </row>
    <row r="7106" spans="1:14" x14ac:dyDescent="0.2">
      <c r="A7106" s="17">
        <v>57881.48</v>
      </c>
      <c r="B7106" s="17"/>
      <c r="C7106" s="17"/>
      <c r="D7106" s="17"/>
      <c r="K7106" s="20">
        <v>37576.83</v>
      </c>
      <c r="L7106" s="20"/>
      <c r="M7106" s="20"/>
      <c r="N7106" s="20"/>
    </row>
    <row r="7107" spans="1:14" x14ac:dyDescent="0.2">
      <c r="A7107" s="17">
        <v>66969.429999999993</v>
      </c>
      <c r="B7107" s="17"/>
      <c r="C7107" s="17"/>
      <c r="D7107" s="17"/>
      <c r="K7107" s="20">
        <v>13777.19</v>
      </c>
      <c r="L7107" s="20"/>
      <c r="M7107" s="20"/>
      <c r="N7107" s="20"/>
    </row>
    <row r="7108" spans="1:14" x14ac:dyDescent="0.2">
      <c r="A7108" s="17">
        <v>82162.880000000005</v>
      </c>
      <c r="B7108" s="17"/>
      <c r="C7108" s="17"/>
      <c r="D7108" s="17"/>
      <c r="K7108" s="20">
        <v>26464.68</v>
      </c>
      <c r="L7108" s="20"/>
      <c r="M7108" s="20"/>
      <c r="N7108" s="20"/>
    </row>
    <row r="7109" spans="1:14" x14ac:dyDescent="0.2">
      <c r="A7109" s="17">
        <v>84277.01</v>
      </c>
      <c r="B7109" s="17"/>
      <c r="C7109" s="17"/>
      <c r="D7109" s="17"/>
      <c r="K7109" s="20">
        <v>36516.080000000002</v>
      </c>
      <c r="L7109" s="20"/>
      <c r="M7109" s="20"/>
      <c r="N7109" s="20"/>
    </row>
    <row r="7110" spans="1:14" x14ac:dyDescent="0.2">
      <c r="A7110" s="17">
        <v>60542.98</v>
      </c>
      <c r="B7110" s="17"/>
      <c r="C7110" s="17"/>
      <c r="D7110" s="17"/>
      <c r="K7110" s="20">
        <v>32408.42</v>
      </c>
      <c r="L7110" s="20"/>
      <c r="M7110" s="20"/>
      <c r="N7110" s="20"/>
    </row>
    <row r="7111" spans="1:14" x14ac:dyDescent="0.2">
      <c r="A7111" s="17">
        <v>25559.47</v>
      </c>
      <c r="B7111" s="17"/>
      <c r="C7111" s="17"/>
      <c r="D7111" s="17"/>
      <c r="K7111" s="20">
        <v>27742.82</v>
      </c>
      <c r="L7111" s="20"/>
      <c r="M7111" s="20"/>
      <c r="N7111" s="20"/>
    </row>
    <row r="7112" spans="1:14" x14ac:dyDescent="0.2">
      <c r="A7112" s="17">
        <v>68875.69</v>
      </c>
      <c r="B7112" s="17"/>
      <c r="C7112" s="17"/>
      <c r="D7112" s="17"/>
      <c r="K7112" s="20">
        <v>46946.95</v>
      </c>
      <c r="L7112" s="20"/>
      <c r="M7112" s="20"/>
      <c r="N7112" s="20"/>
    </row>
    <row r="7113" spans="1:14" x14ac:dyDescent="0.2">
      <c r="A7113" s="17">
        <v>95516.26</v>
      </c>
      <c r="B7113" s="17"/>
      <c r="C7113" s="17"/>
      <c r="D7113" s="17"/>
      <c r="K7113" s="20">
        <v>37511.9</v>
      </c>
      <c r="L7113" s="20"/>
      <c r="M7113" s="20"/>
      <c r="N7113" s="20"/>
    </row>
    <row r="7114" spans="1:14" x14ac:dyDescent="0.2">
      <c r="A7114" s="17">
        <v>96176.87</v>
      </c>
      <c r="B7114" s="17"/>
      <c r="C7114" s="17"/>
      <c r="D7114" s="17"/>
      <c r="K7114" s="20">
        <v>30210.74</v>
      </c>
      <c r="L7114" s="20"/>
      <c r="M7114" s="20"/>
      <c r="N7114" s="20"/>
    </row>
    <row r="7115" spans="1:14" x14ac:dyDescent="0.2">
      <c r="A7115" s="17">
        <v>57672.82</v>
      </c>
      <c r="B7115" s="17"/>
      <c r="C7115" s="17"/>
      <c r="D7115" s="17"/>
      <c r="K7115" s="20">
        <v>32430.47</v>
      </c>
      <c r="L7115" s="20"/>
      <c r="M7115" s="20"/>
      <c r="N7115" s="20"/>
    </row>
    <row r="7116" spans="1:14" x14ac:dyDescent="0.2">
      <c r="A7116" s="17">
        <v>30936.46</v>
      </c>
      <c r="B7116" s="17"/>
      <c r="C7116" s="17"/>
      <c r="D7116" s="17"/>
      <c r="K7116" s="20">
        <v>35796.28</v>
      </c>
      <c r="L7116" s="20"/>
      <c r="M7116" s="20"/>
      <c r="N7116" s="20"/>
    </row>
    <row r="7117" spans="1:14" x14ac:dyDescent="0.2">
      <c r="A7117" s="17">
        <v>36408.06</v>
      </c>
      <c r="B7117" s="17"/>
      <c r="C7117" s="17"/>
      <c r="D7117" s="17"/>
      <c r="K7117" s="20">
        <v>38008.410000000003</v>
      </c>
      <c r="L7117" s="20"/>
      <c r="M7117" s="20"/>
      <c r="N7117" s="20"/>
    </row>
    <row r="7118" spans="1:14" x14ac:dyDescent="0.2">
      <c r="A7118" s="17">
        <v>60447.97</v>
      </c>
      <c r="B7118" s="17"/>
      <c r="C7118" s="17"/>
      <c r="D7118" s="17"/>
      <c r="K7118" s="20">
        <v>57262.51</v>
      </c>
      <c r="L7118" s="20"/>
      <c r="M7118" s="20"/>
      <c r="N7118" s="20"/>
    </row>
    <row r="7119" spans="1:14" x14ac:dyDescent="0.2">
      <c r="A7119" s="17">
        <v>26575.52</v>
      </c>
      <c r="B7119" s="17"/>
      <c r="C7119" s="17"/>
      <c r="D7119" s="17"/>
      <c r="K7119" s="20">
        <v>23803.86</v>
      </c>
      <c r="L7119" s="20"/>
      <c r="M7119" s="20"/>
      <c r="N7119" s="20"/>
    </row>
    <row r="7120" spans="1:14" x14ac:dyDescent="0.2">
      <c r="A7120" s="17">
        <v>30238</v>
      </c>
      <c r="B7120" s="17"/>
      <c r="C7120" s="17"/>
      <c r="D7120" s="17"/>
      <c r="K7120" s="20">
        <v>23136.29</v>
      </c>
      <c r="L7120" s="20"/>
      <c r="M7120" s="20"/>
      <c r="N7120" s="20"/>
    </row>
    <row r="7121" spans="1:14" x14ac:dyDescent="0.2">
      <c r="A7121" s="17">
        <v>65150.81</v>
      </c>
      <c r="B7121" s="17"/>
      <c r="C7121" s="17"/>
      <c r="D7121" s="17"/>
      <c r="K7121" s="20">
        <v>86021.33</v>
      </c>
      <c r="L7121" s="20"/>
      <c r="M7121" s="20"/>
      <c r="N7121" s="20"/>
    </row>
    <row r="7122" spans="1:14" x14ac:dyDescent="0.2">
      <c r="A7122" s="17">
        <v>70867.23</v>
      </c>
      <c r="B7122" s="17"/>
      <c r="C7122" s="17"/>
      <c r="D7122" s="17"/>
      <c r="K7122" s="20">
        <v>31895.78</v>
      </c>
      <c r="L7122" s="20"/>
      <c r="M7122" s="20"/>
      <c r="N7122" s="20"/>
    </row>
    <row r="7123" spans="1:14" x14ac:dyDescent="0.2">
      <c r="A7123" s="17">
        <v>28387.06</v>
      </c>
      <c r="B7123" s="17"/>
      <c r="C7123" s="17"/>
      <c r="D7123" s="17"/>
      <c r="K7123" s="20">
        <v>35309.599999999999</v>
      </c>
      <c r="L7123" s="20"/>
      <c r="M7123" s="20"/>
      <c r="N7123" s="20"/>
    </row>
    <row r="7124" spans="1:14" x14ac:dyDescent="0.2">
      <c r="A7124" s="17">
        <v>50562.59</v>
      </c>
      <c r="B7124" s="17"/>
      <c r="C7124" s="17"/>
      <c r="D7124" s="17"/>
      <c r="K7124" s="20">
        <v>35073.040000000001</v>
      </c>
      <c r="L7124" s="20"/>
      <c r="M7124" s="20"/>
      <c r="N7124" s="20"/>
    </row>
    <row r="7125" spans="1:14" x14ac:dyDescent="0.2">
      <c r="A7125" s="17">
        <v>20399.830000000002</v>
      </c>
      <c r="B7125" s="17"/>
      <c r="C7125" s="17"/>
      <c r="D7125" s="17"/>
      <c r="K7125" s="20">
        <v>21917.18</v>
      </c>
      <c r="L7125" s="20"/>
      <c r="M7125" s="20"/>
      <c r="N7125" s="20"/>
    </row>
    <row r="7126" spans="1:14" x14ac:dyDescent="0.2">
      <c r="A7126" s="17">
        <v>77663.86</v>
      </c>
      <c r="B7126" s="17"/>
      <c r="C7126" s="17"/>
      <c r="D7126" s="17"/>
      <c r="K7126" s="20">
        <v>25113.43</v>
      </c>
      <c r="L7126" s="20"/>
      <c r="M7126" s="20"/>
      <c r="N7126" s="20"/>
    </row>
    <row r="7127" spans="1:14" x14ac:dyDescent="0.2">
      <c r="A7127" s="17">
        <v>27572.21</v>
      </c>
      <c r="B7127" s="17"/>
      <c r="C7127" s="17"/>
      <c r="D7127" s="17"/>
      <c r="K7127" s="20">
        <v>35032.68</v>
      </c>
      <c r="L7127" s="20"/>
      <c r="M7127" s="20"/>
      <c r="N7127" s="20"/>
    </row>
    <row r="7128" spans="1:14" x14ac:dyDescent="0.2">
      <c r="A7128" s="17">
        <v>33682.03</v>
      </c>
      <c r="B7128" s="17"/>
      <c r="C7128" s="17"/>
      <c r="D7128" s="17"/>
      <c r="K7128" s="20">
        <v>36180.910000000003</v>
      </c>
      <c r="L7128" s="20"/>
      <c r="M7128" s="20"/>
      <c r="N7128" s="20"/>
    </row>
    <row r="7129" spans="1:14" x14ac:dyDescent="0.2">
      <c r="A7129" s="17">
        <v>57256.66</v>
      </c>
      <c r="B7129" s="17"/>
      <c r="C7129" s="17"/>
      <c r="D7129" s="17"/>
      <c r="K7129" s="20">
        <v>34748.58</v>
      </c>
      <c r="L7129" s="20"/>
      <c r="M7129" s="20"/>
      <c r="N7129" s="20"/>
    </row>
    <row r="7130" spans="1:14" x14ac:dyDescent="0.2">
      <c r="A7130" s="17">
        <v>49361.25</v>
      </c>
      <c r="B7130" s="17"/>
      <c r="C7130" s="17"/>
      <c r="D7130" s="17"/>
      <c r="K7130" s="20">
        <v>32817.67</v>
      </c>
      <c r="L7130" s="20"/>
      <c r="M7130" s="20"/>
      <c r="N7130" s="20"/>
    </row>
    <row r="7131" spans="1:14" x14ac:dyDescent="0.2">
      <c r="A7131" s="17">
        <v>24807</v>
      </c>
      <c r="B7131" s="17"/>
      <c r="C7131" s="17"/>
      <c r="D7131" s="17"/>
      <c r="K7131" s="20">
        <v>41860.959999999999</v>
      </c>
      <c r="L7131" s="20"/>
      <c r="M7131" s="20"/>
      <c r="N7131" s="20"/>
    </row>
    <row r="7132" spans="1:14" x14ac:dyDescent="0.2">
      <c r="A7132" s="17">
        <v>42151.75</v>
      </c>
      <c r="B7132" s="17"/>
      <c r="C7132" s="17"/>
      <c r="D7132" s="17"/>
      <c r="K7132" s="20">
        <v>22490.69</v>
      </c>
      <c r="L7132" s="20"/>
      <c r="M7132" s="20"/>
      <c r="N7132" s="20"/>
    </row>
    <row r="7133" spans="1:14" x14ac:dyDescent="0.2">
      <c r="A7133" s="17">
        <v>68462.25</v>
      </c>
      <c r="B7133" s="17"/>
      <c r="C7133" s="17"/>
      <c r="D7133" s="17"/>
      <c r="K7133" s="20">
        <v>28735.11</v>
      </c>
      <c r="L7133" s="20"/>
      <c r="M7133" s="20"/>
      <c r="N7133" s="20"/>
    </row>
    <row r="7134" spans="1:14" x14ac:dyDescent="0.2">
      <c r="A7134" s="17">
        <v>53022.52</v>
      </c>
      <c r="B7134" s="17"/>
      <c r="C7134" s="17"/>
      <c r="D7134" s="17"/>
      <c r="K7134" s="20">
        <v>58435.75</v>
      </c>
      <c r="L7134" s="20"/>
      <c r="M7134" s="20"/>
      <c r="N7134" s="20"/>
    </row>
    <row r="7135" spans="1:14" x14ac:dyDescent="0.2">
      <c r="A7135" s="17">
        <v>53598.51</v>
      </c>
      <c r="B7135" s="17"/>
      <c r="C7135" s="17"/>
      <c r="D7135" s="17"/>
      <c r="K7135" s="20">
        <v>30948.29</v>
      </c>
      <c r="L7135" s="20"/>
      <c r="M7135" s="20"/>
      <c r="N7135" s="20"/>
    </row>
    <row r="7136" spans="1:14" x14ac:dyDescent="0.2">
      <c r="A7136" s="17">
        <v>41919.410000000003</v>
      </c>
      <c r="B7136" s="17"/>
      <c r="C7136" s="17"/>
      <c r="D7136" s="17"/>
      <c r="K7136" s="20">
        <v>38131.730000000003</v>
      </c>
      <c r="L7136" s="20"/>
      <c r="M7136" s="20"/>
      <c r="N7136" s="20"/>
    </row>
    <row r="7137" spans="1:14" x14ac:dyDescent="0.2">
      <c r="A7137" s="17">
        <v>75085.14</v>
      </c>
      <c r="B7137" s="17"/>
      <c r="C7137" s="17"/>
      <c r="D7137" s="17"/>
      <c r="K7137" s="20">
        <v>23915.05</v>
      </c>
      <c r="L7137" s="20"/>
      <c r="M7137" s="20"/>
      <c r="N7137" s="20"/>
    </row>
    <row r="7138" spans="1:14" x14ac:dyDescent="0.2">
      <c r="A7138" s="17">
        <v>88940.68</v>
      </c>
      <c r="B7138" s="17"/>
      <c r="C7138" s="17"/>
      <c r="D7138" s="17"/>
      <c r="K7138" s="20">
        <v>41255.800000000003</v>
      </c>
      <c r="L7138" s="20"/>
      <c r="M7138" s="20"/>
      <c r="N7138" s="20"/>
    </row>
    <row r="7139" spans="1:14" x14ac:dyDescent="0.2">
      <c r="A7139" s="17">
        <v>41221.83</v>
      </c>
      <c r="B7139" s="17"/>
      <c r="C7139" s="17"/>
      <c r="D7139" s="17"/>
      <c r="K7139" s="20">
        <v>42976.81</v>
      </c>
      <c r="L7139" s="20"/>
      <c r="M7139" s="20"/>
      <c r="N7139" s="20"/>
    </row>
    <row r="7140" spans="1:14" x14ac:dyDescent="0.2">
      <c r="A7140" s="17">
        <v>55432.85</v>
      </c>
      <c r="B7140" s="17"/>
      <c r="C7140" s="17"/>
      <c r="D7140" s="17"/>
      <c r="K7140" s="20">
        <v>17525.61</v>
      </c>
      <c r="L7140" s="20"/>
      <c r="M7140" s="20"/>
      <c r="N7140" s="20"/>
    </row>
    <row r="7141" spans="1:14" x14ac:dyDescent="0.2">
      <c r="A7141" s="17">
        <v>76429.119999999995</v>
      </c>
      <c r="B7141" s="17"/>
      <c r="C7141" s="17"/>
      <c r="D7141" s="17"/>
      <c r="K7141" s="20">
        <v>31945.74</v>
      </c>
      <c r="L7141" s="20"/>
      <c r="M7141" s="20"/>
      <c r="N7141" s="20"/>
    </row>
    <row r="7142" spans="1:14" x14ac:dyDescent="0.2">
      <c r="A7142" s="17">
        <v>22412.25</v>
      </c>
      <c r="B7142" s="17"/>
      <c r="C7142" s="17"/>
      <c r="D7142" s="17"/>
      <c r="K7142" s="20">
        <v>20715.560000000001</v>
      </c>
      <c r="L7142" s="20"/>
      <c r="M7142" s="20"/>
      <c r="N7142" s="20"/>
    </row>
    <row r="7143" spans="1:14" x14ac:dyDescent="0.2">
      <c r="A7143" s="17">
        <v>33093.040000000001</v>
      </c>
      <c r="B7143" s="17"/>
      <c r="C7143" s="17"/>
      <c r="D7143" s="17"/>
      <c r="K7143" s="20">
        <v>53017.87</v>
      </c>
      <c r="L7143" s="20"/>
      <c r="M7143" s="20"/>
      <c r="N7143" s="20"/>
    </row>
    <row r="7144" spans="1:14" x14ac:dyDescent="0.2">
      <c r="A7144" s="17">
        <v>46786.720000000001</v>
      </c>
      <c r="B7144" s="17"/>
      <c r="C7144" s="17"/>
      <c r="D7144" s="17"/>
      <c r="K7144" s="20">
        <v>37531.74</v>
      </c>
      <c r="L7144" s="20"/>
      <c r="M7144" s="20"/>
      <c r="N7144" s="20"/>
    </row>
    <row r="7145" spans="1:14" x14ac:dyDescent="0.2">
      <c r="A7145" s="17">
        <v>57225.84</v>
      </c>
      <c r="B7145" s="17"/>
      <c r="C7145" s="17"/>
      <c r="D7145" s="17"/>
      <c r="K7145" s="20">
        <v>33226</v>
      </c>
      <c r="L7145" s="20"/>
      <c r="M7145" s="20"/>
      <c r="N7145" s="20"/>
    </row>
    <row r="7146" spans="1:14" x14ac:dyDescent="0.2">
      <c r="A7146" s="17">
        <v>85329.69</v>
      </c>
      <c r="B7146" s="17"/>
      <c r="C7146" s="17"/>
      <c r="D7146" s="17"/>
      <c r="K7146" s="20">
        <v>24254.55</v>
      </c>
      <c r="L7146" s="20"/>
      <c r="M7146" s="20"/>
      <c r="N7146" s="20"/>
    </row>
    <row r="7147" spans="1:14" x14ac:dyDescent="0.2">
      <c r="A7147" s="17">
        <v>66533.2</v>
      </c>
      <c r="B7147" s="17"/>
      <c r="C7147" s="17"/>
      <c r="D7147" s="17"/>
      <c r="K7147" s="20">
        <v>29150.47</v>
      </c>
      <c r="L7147" s="20"/>
      <c r="M7147" s="20"/>
      <c r="N7147" s="20"/>
    </row>
    <row r="7148" spans="1:14" x14ac:dyDescent="0.2">
      <c r="A7148" s="17">
        <v>44652.14</v>
      </c>
      <c r="B7148" s="17"/>
      <c r="C7148" s="17"/>
      <c r="D7148" s="17"/>
      <c r="K7148" s="20">
        <v>20712.810000000001</v>
      </c>
      <c r="L7148" s="20"/>
      <c r="M7148" s="20"/>
      <c r="N7148" s="20"/>
    </row>
    <row r="7149" spans="1:14" x14ac:dyDescent="0.2">
      <c r="A7149" s="17">
        <v>24877.599999999999</v>
      </c>
      <c r="B7149" s="17"/>
      <c r="C7149" s="17"/>
      <c r="D7149" s="17"/>
      <c r="K7149" s="20">
        <v>28714.45</v>
      </c>
      <c r="L7149" s="20"/>
      <c r="M7149" s="20"/>
      <c r="N7149" s="20"/>
    </row>
    <row r="7150" spans="1:14" x14ac:dyDescent="0.2">
      <c r="A7150" s="17">
        <v>55552.34</v>
      </c>
      <c r="B7150" s="17"/>
      <c r="C7150" s="17"/>
      <c r="D7150" s="17"/>
      <c r="K7150" s="20">
        <v>27819.23</v>
      </c>
      <c r="L7150" s="20"/>
      <c r="M7150" s="20"/>
      <c r="N7150" s="20"/>
    </row>
    <row r="7151" spans="1:14" x14ac:dyDescent="0.2">
      <c r="A7151" s="17">
        <v>76062.09</v>
      </c>
      <c r="B7151" s="17"/>
      <c r="C7151" s="17"/>
      <c r="D7151" s="17"/>
      <c r="K7151" s="20">
        <v>32000.49</v>
      </c>
      <c r="L7151" s="20"/>
      <c r="M7151" s="20"/>
      <c r="N7151" s="20"/>
    </row>
    <row r="7152" spans="1:14" x14ac:dyDescent="0.2">
      <c r="A7152" s="17">
        <v>88900.17</v>
      </c>
      <c r="B7152" s="17"/>
      <c r="C7152" s="17"/>
      <c r="D7152" s="17"/>
      <c r="K7152" s="20">
        <v>45968.4</v>
      </c>
      <c r="L7152" s="20"/>
      <c r="M7152" s="20"/>
      <c r="N7152" s="20"/>
    </row>
    <row r="7153" spans="1:14" x14ac:dyDescent="0.2">
      <c r="A7153" s="17">
        <v>5949.3670000000002</v>
      </c>
      <c r="B7153" s="17"/>
      <c r="C7153" s="17"/>
      <c r="D7153" s="17"/>
      <c r="K7153" s="20">
        <v>30927.119999999999</v>
      </c>
      <c r="L7153" s="20"/>
      <c r="M7153" s="20"/>
      <c r="N7153" s="20"/>
    </row>
    <row r="7154" spans="1:14" x14ac:dyDescent="0.2">
      <c r="A7154" s="17">
        <v>33738.57</v>
      </c>
      <c r="B7154" s="17"/>
      <c r="C7154" s="17"/>
      <c r="D7154" s="17"/>
      <c r="K7154" s="20">
        <v>30832.35</v>
      </c>
      <c r="L7154" s="20"/>
      <c r="M7154" s="20"/>
      <c r="N7154" s="20"/>
    </row>
    <row r="7155" spans="1:14" x14ac:dyDescent="0.2">
      <c r="A7155" s="17">
        <v>46664.15</v>
      </c>
      <c r="B7155" s="17"/>
      <c r="C7155" s="17"/>
      <c r="D7155" s="17"/>
      <c r="K7155" s="20">
        <v>35730.67</v>
      </c>
      <c r="L7155" s="20"/>
      <c r="M7155" s="20"/>
      <c r="N7155" s="20"/>
    </row>
    <row r="7156" spans="1:14" x14ac:dyDescent="0.2">
      <c r="A7156" s="17">
        <v>45812.94</v>
      </c>
      <c r="B7156" s="17"/>
      <c r="C7156" s="17"/>
      <c r="D7156" s="17"/>
      <c r="K7156" s="20">
        <v>36832.39</v>
      </c>
      <c r="L7156" s="20"/>
      <c r="M7156" s="20"/>
      <c r="N7156" s="20"/>
    </row>
    <row r="7157" spans="1:14" x14ac:dyDescent="0.2">
      <c r="A7157" s="17">
        <v>44185.78</v>
      </c>
      <c r="B7157" s="17"/>
      <c r="C7157" s="17"/>
      <c r="D7157" s="17"/>
      <c r="K7157" s="20">
        <v>34935.19</v>
      </c>
      <c r="L7157" s="20"/>
      <c r="M7157" s="20"/>
      <c r="N7157" s="20"/>
    </row>
    <row r="7158" spans="1:14" x14ac:dyDescent="0.2">
      <c r="A7158" s="17">
        <v>52814.14</v>
      </c>
      <c r="B7158" s="17"/>
      <c r="C7158" s="17"/>
      <c r="D7158" s="17"/>
      <c r="K7158" s="20">
        <v>32281.5</v>
      </c>
      <c r="L7158" s="20"/>
      <c r="M7158" s="20"/>
      <c r="N7158" s="20"/>
    </row>
    <row r="7159" spans="1:14" x14ac:dyDescent="0.2">
      <c r="A7159" s="17">
        <v>34608.19</v>
      </c>
      <c r="B7159" s="17"/>
      <c r="C7159" s="17"/>
      <c r="D7159" s="17"/>
      <c r="K7159" s="20">
        <v>40967.279999999999</v>
      </c>
      <c r="L7159" s="20"/>
      <c r="M7159" s="20"/>
      <c r="N7159" s="20"/>
    </row>
    <row r="7160" spans="1:14" x14ac:dyDescent="0.2">
      <c r="A7160" s="17">
        <v>49139.94</v>
      </c>
      <c r="B7160" s="17"/>
      <c r="C7160" s="17"/>
      <c r="D7160" s="17"/>
      <c r="K7160" s="20">
        <v>43566.01</v>
      </c>
      <c r="L7160" s="20"/>
      <c r="M7160" s="20"/>
      <c r="N7160" s="20"/>
    </row>
    <row r="7161" spans="1:14" x14ac:dyDescent="0.2">
      <c r="A7161" s="17">
        <v>22554.42</v>
      </c>
      <c r="B7161" s="17"/>
      <c r="C7161" s="17"/>
      <c r="D7161" s="17"/>
      <c r="K7161" s="20">
        <v>42319.13</v>
      </c>
      <c r="L7161" s="20"/>
      <c r="M7161" s="20"/>
      <c r="N7161" s="20"/>
    </row>
    <row r="7162" spans="1:14" x14ac:dyDescent="0.2">
      <c r="A7162" s="17">
        <v>38990.76</v>
      </c>
      <c r="B7162" s="17"/>
      <c r="C7162" s="17"/>
      <c r="D7162" s="17"/>
      <c r="K7162" s="20">
        <v>52654.12</v>
      </c>
      <c r="L7162" s="20"/>
      <c r="M7162" s="20"/>
      <c r="N7162" s="20"/>
    </row>
    <row r="7163" spans="1:14" x14ac:dyDescent="0.2">
      <c r="A7163" s="17">
        <v>35592.31</v>
      </c>
      <c r="B7163" s="17"/>
      <c r="C7163" s="17"/>
      <c r="D7163" s="17"/>
      <c r="K7163" s="20">
        <v>33482.959999999999</v>
      </c>
      <c r="L7163" s="20"/>
      <c r="M7163" s="20"/>
      <c r="N7163" s="20"/>
    </row>
    <row r="7164" spans="1:14" x14ac:dyDescent="0.2">
      <c r="A7164" s="17">
        <v>39960.800000000003</v>
      </c>
      <c r="B7164" s="17"/>
      <c r="C7164" s="17"/>
      <c r="D7164" s="17"/>
      <c r="K7164" s="20">
        <v>37370.120000000003</v>
      </c>
      <c r="L7164" s="20"/>
      <c r="M7164" s="20"/>
      <c r="N7164" s="20"/>
    </row>
    <row r="7165" spans="1:14" x14ac:dyDescent="0.2">
      <c r="A7165" s="17">
        <v>35015.519999999997</v>
      </c>
      <c r="B7165" s="17"/>
      <c r="C7165" s="17"/>
      <c r="D7165" s="17"/>
      <c r="K7165" s="20">
        <v>24935.79</v>
      </c>
      <c r="L7165" s="20"/>
      <c r="M7165" s="20"/>
      <c r="N7165" s="20"/>
    </row>
    <row r="7166" spans="1:14" x14ac:dyDescent="0.2">
      <c r="A7166" s="17">
        <v>24385.84</v>
      </c>
      <c r="B7166" s="17"/>
      <c r="C7166" s="17"/>
      <c r="D7166" s="17"/>
      <c r="K7166" s="20">
        <v>33374.160000000003</v>
      </c>
      <c r="L7166" s="20"/>
      <c r="M7166" s="20"/>
      <c r="N7166" s="20"/>
    </row>
    <row r="7167" spans="1:14" x14ac:dyDescent="0.2">
      <c r="A7167" s="17">
        <v>23950.560000000001</v>
      </c>
      <c r="B7167" s="17"/>
      <c r="C7167" s="17"/>
      <c r="D7167" s="17"/>
      <c r="K7167" s="20">
        <v>29787.09</v>
      </c>
      <c r="L7167" s="20"/>
      <c r="M7167" s="20"/>
      <c r="N7167" s="20"/>
    </row>
    <row r="7168" spans="1:14" x14ac:dyDescent="0.2">
      <c r="A7168" s="17">
        <v>58757.9</v>
      </c>
      <c r="B7168" s="17"/>
      <c r="C7168" s="17"/>
      <c r="D7168" s="17"/>
      <c r="K7168" s="20">
        <v>46825.22</v>
      </c>
      <c r="L7168" s="20"/>
      <c r="M7168" s="20"/>
      <c r="N7168" s="20"/>
    </row>
    <row r="7169" spans="1:14" x14ac:dyDescent="0.2">
      <c r="A7169" s="17">
        <v>66704.009999999995</v>
      </c>
      <c r="B7169" s="17"/>
      <c r="C7169" s="17"/>
      <c r="D7169" s="17"/>
      <c r="K7169" s="20">
        <v>43606.01</v>
      </c>
      <c r="L7169" s="20"/>
      <c r="M7169" s="20"/>
      <c r="N7169" s="20"/>
    </row>
    <row r="7170" spans="1:14" x14ac:dyDescent="0.2">
      <c r="A7170" s="17">
        <v>20110.080000000002</v>
      </c>
      <c r="B7170" s="17"/>
      <c r="C7170" s="17"/>
      <c r="D7170" s="17"/>
      <c r="K7170" s="20">
        <v>17175.82</v>
      </c>
      <c r="L7170" s="20"/>
      <c r="M7170" s="20"/>
      <c r="N7170" s="20"/>
    </row>
    <row r="7171" spans="1:14" x14ac:dyDescent="0.2">
      <c r="A7171" s="17">
        <v>68305.5</v>
      </c>
      <c r="B7171" s="17"/>
      <c r="C7171" s="17"/>
      <c r="D7171" s="17"/>
      <c r="K7171" s="20">
        <v>24036.91</v>
      </c>
      <c r="L7171" s="20"/>
      <c r="M7171" s="20"/>
      <c r="N7171" s="20"/>
    </row>
    <row r="7172" spans="1:14" x14ac:dyDescent="0.2">
      <c r="A7172" s="17">
        <v>26301.19</v>
      </c>
      <c r="B7172" s="17"/>
      <c r="C7172" s="17"/>
      <c r="D7172" s="17"/>
      <c r="K7172" s="20">
        <v>15168.85</v>
      </c>
      <c r="L7172" s="20"/>
      <c r="M7172" s="20"/>
      <c r="N7172" s="20"/>
    </row>
    <row r="7173" spans="1:14" x14ac:dyDescent="0.2">
      <c r="A7173" s="17">
        <v>44103.45</v>
      </c>
      <c r="B7173" s="17"/>
      <c r="C7173" s="17"/>
      <c r="D7173" s="17"/>
      <c r="K7173" s="20">
        <v>40164.959999999999</v>
      </c>
      <c r="L7173" s="20"/>
      <c r="M7173" s="20"/>
      <c r="N7173" s="20"/>
    </row>
    <row r="7174" spans="1:14" x14ac:dyDescent="0.2">
      <c r="A7174" s="17">
        <v>43992.04</v>
      </c>
      <c r="B7174" s="17"/>
      <c r="C7174" s="17"/>
      <c r="D7174" s="17"/>
      <c r="K7174" s="20">
        <v>30778.06</v>
      </c>
      <c r="L7174" s="20"/>
      <c r="M7174" s="20"/>
      <c r="N7174" s="20"/>
    </row>
    <row r="7175" spans="1:14" x14ac:dyDescent="0.2">
      <c r="A7175" s="17">
        <v>44451.73</v>
      </c>
      <c r="B7175" s="17"/>
      <c r="C7175" s="17"/>
      <c r="D7175" s="17"/>
      <c r="K7175" s="20">
        <v>40280.03</v>
      </c>
      <c r="L7175" s="20"/>
      <c r="M7175" s="20"/>
      <c r="N7175" s="20"/>
    </row>
    <row r="7176" spans="1:14" x14ac:dyDescent="0.2">
      <c r="A7176" s="17">
        <v>56870.5</v>
      </c>
      <c r="B7176" s="17"/>
      <c r="C7176" s="17"/>
      <c r="D7176" s="17"/>
      <c r="K7176" s="20">
        <v>35071.230000000003</v>
      </c>
      <c r="L7176" s="20"/>
      <c r="M7176" s="20"/>
      <c r="N7176" s="20"/>
    </row>
    <row r="7177" spans="1:14" x14ac:dyDescent="0.2">
      <c r="A7177" s="17">
        <v>39726.68</v>
      </c>
      <c r="B7177" s="17"/>
      <c r="C7177" s="17"/>
      <c r="D7177" s="17"/>
      <c r="K7177" s="20">
        <v>47455.93</v>
      </c>
      <c r="L7177" s="20"/>
      <c r="M7177" s="20"/>
      <c r="N7177" s="20"/>
    </row>
    <row r="7178" spans="1:14" x14ac:dyDescent="0.2">
      <c r="A7178" s="17">
        <v>29393.41</v>
      </c>
      <c r="B7178" s="17"/>
      <c r="C7178" s="17"/>
      <c r="D7178" s="17"/>
      <c r="K7178" s="20">
        <v>21946.95</v>
      </c>
      <c r="L7178" s="20"/>
      <c r="M7178" s="20"/>
      <c r="N7178" s="20"/>
    </row>
    <row r="7179" spans="1:14" x14ac:dyDescent="0.2">
      <c r="A7179" s="17">
        <v>34611.46</v>
      </c>
      <c r="B7179" s="17"/>
      <c r="C7179" s="17"/>
      <c r="D7179" s="17"/>
      <c r="K7179" s="20">
        <v>26884.07</v>
      </c>
      <c r="L7179" s="20"/>
      <c r="M7179" s="20"/>
      <c r="N7179" s="20"/>
    </row>
    <row r="7180" spans="1:14" x14ac:dyDescent="0.2">
      <c r="A7180" s="17">
        <v>34880.120000000003</v>
      </c>
      <c r="B7180" s="17"/>
      <c r="C7180" s="17"/>
      <c r="D7180" s="17"/>
      <c r="K7180" s="20">
        <v>42516.53</v>
      </c>
      <c r="L7180" s="20"/>
      <c r="M7180" s="20"/>
      <c r="N7180" s="20"/>
    </row>
    <row r="7181" spans="1:14" x14ac:dyDescent="0.2">
      <c r="A7181" s="17">
        <v>66998.240000000005</v>
      </c>
      <c r="B7181" s="17"/>
      <c r="C7181" s="17"/>
      <c r="D7181" s="17"/>
      <c r="K7181" s="20">
        <v>34703.61</v>
      </c>
      <c r="L7181" s="20"/>
      <c r="M7181" s="20"/>
      <c r="N7181" s="20"/>
    </row>
    <row r="7182" spans="1:14" x14ac:dyDescent="0.2">
      <c r="A7182" s="17">
        <v>22002.22</v>
      </c>
      <c r="B7182" s="17"/>
      <c r="C7182" s="17"/>
      <c r="D7182" s="17"/>
      <c r="K7182" s="20">
        <v>25289.82</v>
      </c>
      <c r="L7182" s="20"/>
      <c r="M7182" s="20"/>
      <c r="N7182" s="20"/>
    </row>
    <row r="7183" spans="1:14" x14ac:dyDescent="0.2">
      <c r="A7183" s="17">
        <v>102788</v>
      </c>
      <c r="B7183" s="17"/>
      <c r="C7183" s="17"/>
      <c r="D7183" s="17"/>
      <c r="K7183" s="20">
        <v>27090.37</v>
      </c>
      <c r="L7183" s="20"/>
      <c r="M7183" s="20"/>
      <c r="N7183" s="20"/>
    </row>
    <row r="7184" spans="1:14" x14ac:dyDescent="0.2">
      <c r="A7184" s="17">
        <v>61899.53</v>
      </c>
      <c r="B7184" s="17"/>
      <c r="C7184" s="17"/>
      <c r="D7184" s="17"/>
      <c r="K7184" s="20">
        <v>37919.79</v>
      </c>
      <c r="L7184" s="20"/>
      <c r="M7184" s="20"/>
      <c r="N7184" s="20"/>
    </row>
    <row r="7185" spans="1:14" x14ac:dyDescent="0.2">
      <c r="A7185" s="17">
        <v>91204.12</v>
      </c>
      <c r="B7185" s="17"/>
      <c r="C7185" s="17"/>
      <c r="D7185" s="17"/>
      <c r="K7185" s="20">
        <v>26849.37</v>
      </c>
      <c r="L7185" s="20"/>
      <c r="M7185" s="20"/>
      <c r="N7185" s="20"/>
    </row>
    <row r="7186" spans="1:14" x14ac:dyDescent="0.2">
      <c r="A7186" s="17">
        <v>75137.5</v>
      </c>
      <c r="B7186" s="17"/>
      <c r="C7186" s="17"/>
      <c r="D7186" s="17"/>
      <c r="K7186" s="20">
        <v>43318.95</v>
      </c>
      <c r="L7186" s="20"/>
      <c r="M7186" s="20"/>
      <c r="N7186" s="20"/>
    </row>
    <row r="7187" spans="1:14" x14ac:dyDescent="0.2">
      <c r="A7187" s="17">
        <v>46235.78</v>
      </c>
      <c r="B7187" s="17"/>
      <c r="C7187" s="17"/>
      <c r="D7187" s="17"/>
      <c r="K7187" s="20">
        <v>47023.02</v>
      </c>
      <c r="L7187" s="20"/>
      <c r="M7187" s="20"/>
      <c r="N7187" s="20"/>
    </row>
    <row r="7188" spans="1:14" x14ac:dyDescent="0.2">
      <c r="A7188" s="17">
        <v>57916.58</v>
      </c>
      <c r="B7188" s="17"/>
      <c r="C7188" s="17"/>
      <c r="D7188" s="17"/>
      <c r="K7188" s="20">
        <v>28895.68</v>
      </c>
      <c r="L7188" s="20"/>
      <c r="M7188" s="20"/>
      <c r="N7188" s="20"/>
    </row>
    <row r="7189" spans="1:14" x14ac:dyDescent="0.2">
      <c r="A7189" s="17">
        <v>37494.5</v>
      </c>
      <c r="B7189" s="17"/>
      <c r="C7189" s="17"/>
      <c r="D7189" s="17"/>
      <c r="K7189" s="20">
        <v>28215.74</v>
      </c>
      <c r="L7189" s="20"/>
      <c r="M7189" s="20"/>
      <c r="N7189" s="20"/>
    </row>
    <row r="7190" spans="1:14" x14ac:dyDescent="0.2">
      <c r="A7190" s="17">
        <v>66434.740000000005</v>
      </c>
      <c r="B7190" s="17"/>
      <c r="C7190" s="17"/>
      <c r="D7190" s="17"/>
      <c r="K7190" s="20">
        <v>42732.61</v>
      </c>
      <c r="L7190" s="20"/>
      <c r="M7190" s="20"/>
      <c r="N7190" s="20"/>
    </row>
    <row r="7191" spans="1:14" x14ac:dyDescent="0.2">
      <c r="A7191" s="17">
        <v>62046.36</v>
      </c>
      <c r="B7191" s="17"/>
      <c r="C7191" s="17"/>
      <c r="D7191" s="17"/>
      <c r="K7191" s="20">
        <v>25220.959999999999</v>
      </c>
      <c r="L7191" s="20"/>
      <c r="M7191" s="20"/>
      <c r="N7191" s="20"/>
    </row>
    <row r="7192" spans="1:14" x14ac:dyDescent="0.2">
      <c r="A7192" s="17">
        <v>83202.61</v>
      </c>
      <c r="B7192" s="17"/>
      <c r="C7192" s="17"/>
      <c r="D7192" s="17"/>
      <c r="K7192" s="20">
        <v>25520.7</v>
      </c>
      <c r="L7192" s="20"/>
      <c r="M7192" s="20"/>
      <c r="N7192" s="20"/>
    </row>
    <row r="7193" spans="1:14" x14ac:dyDescent="0.2">
      <c r="A7193" s="17">
        <v>28389.34</v>
      </c>
      <c r="B7193" s="17"/>
      <c r="C7193" s="17"/>
      <c r="D7193" s="17"/>
      <c r="K7193" s="20">
        <v>31340.93</v>
      </c>
      <c r="L7193" s="20"/>
      <c r="M7193" s="20"/>
      <c r="N7193" s="20"/>
    </row>
    <row r="7194" spans="1:14" x14ac:dyDescent="0.2">
      <c r="A7194" s="17">
        <v>58510</v>
      </c>
      <c r="B7194" s="17"/>
      <c r="C7194" s="17"/>
      <c r="D7194" s="17"/>
      <c r="K7194" s="20">
        <v>36019.129999999997</v>
      </c>
      <c r="L7194" s="20"/>
      <c r="M7194" s="20"/>
      <c r="N7194" s="20"/>
    </row>
    <row r="7195" spans="1:14" x14ac:dyDescent="0.2">
      <c r="A7195" s="17">
        <v>62911.66</v>
      </c>
      <c r="B7195" s="17"/>
      <c r="C7195" s="17"/>
      <c r="D7195" s="17"/>
      <c r="K7195" s="20">
        <v>51031.25</v>
      </c>
      <c r="L7195" s="20"/>
      <c r="M7195" s="20"/>
      <c r="N7195" s="20"/>
    </row>
    <row r="7196" spans="1:14" x14ac:dyDescent="0.2">
      <c r="A7196" s="17">
        <v>56078.82</v>
      </c>
      <c r="B7196" s="17"/>
      <c r="C7196" s="17"/>
      <c r="D7196" s="17"/>
      <c r="K7196" s="20">
        <v>25050.05</v>
      </c>
      <c r="L7196" s="20"/>
      <c r="M7196" s="20"/>
      <c r="N7196" s="20"/>
    </row>
    <row r="7197" spans="1:14" x14ac:dyDescent="0.2">
      <c r="A7197" s="17">
        <v>98247.99</v>
      </c>
      <c r="B7197" s="17"/>
      <c r="C7197" s="17"/>
      <c r="D7197" s="17"/>
      <c r="K7197" s="20">
        <v>28115.15</v>
      </c>
      <c r="L7197" s="20"/>
      <c r="M7197" s="20"/>
      <c r="N7197" s="20"/>
    </row>
    <row r="7198" spans="1:14" x14ac:dyDescent="0.2">
      <c r="A7198" s="17">
        <v>47328.08</v>
      </c>
      <c r="B7198" s="17"/>
      <c r="C7198" s="17"/>
      <c r="D7198" s="17"/>
      <c r="K7198" s="20">
        <v>29598.65</v>
      </c>
      <c r="L7198" s="20"/>
      <c r="M7198" s="20"/>
      <c r="N7198" s="20"/>
    </row>
    <row r="7199" spans="1:14" x14ac:dyDescent="0.2">
      <c r="A7199" s="17">
        <v>45459.24</v>
      </c>
      <c r="B7199" s="17"/>
      <c r="C7199" s="17"/>
      <c r="D7199" s="17"/>
      <c r="K7199" s="20">
        <v>28795.919999999998</v>
      </c>
      <c r="L7199" s="20"/>
      <c r="M7199" s="20"/>
      <c r="N7199" s="20"/>
    </row>
    <row r="7200" spans="1:14" x14ac:dyDescent="0.2">
      <c r="A7200" s="17">
        <v>72745.63</v>
      </c>
      <c r="B7200" s="17"/>
      <c r="C7200" s="17"/>
      <c r="D7200" s="17"/>
      <c r="K7200" s="20">
        <v>36625.519999999997</v>
      </c>
      <c r="L7200" s="20"/>
      <c r="M7200" s="20"/>
      <c r="N7200" s="20"/>
    </row>
    <row r="7201" spans="1:14" x14ac:dyDescent="0.2">
      <c r="A7201" s="17">
        <v>21466.9</v>
      </c>
      <c r="B7201" s="17"/>
      <c r="C7201" s="17"/>
      <c r="D7201" s="17"/>
      <c r="K7201" s="20">
        <v>31312.82</v>
      </c>
      <c r="L7201" s="20"/>
      <c r="M7201" s="20"/>
      <c r="N7201" s="20"/>
    </row>
    <row r="7202" spans="1:14" x14ac:dyDescent="0.2">
      <c r="A7202" s="17">
        <v>55355.92</v>
      </c>
      <c r="B7202" s="17"/>
      <c r="C7202" s="17"/>
      <c r="D7202" s="17"/>
      <c r="K7202" s="20">
        <v>29625.54</v>
      </c>
      <c r="L7202" s="20"/>
      <c r="M7202" s="20"/>
      <c r="N7202" s="20"/>
    </row>
    <row r="7203" spans="1:14" x14ac:dyDescent="0.2">
      <c r="A7203" s="17">
        <v>91931.55</v>
      </c>
      <c r="B7203" s="17"/>
      <c r="C7203" s="17"/>
      <c r="D7203" s="17"/>
      <c r="K7203" s="20">
        <v>36922.559999999998</v>
      </c>
      <c r="L7203" s="20"/>
      <c r="M7203" s="20"/>
      <c r="N7203" s="20"/>
    </row>
    <row r="7204" spans="1:14" x14ac:dyDescent="0.2">
      <c r="A7204" s="17">
        <v>70355.83</v>
      </c>
      <c r="B7204" s="17"/>
      <c r="C7204" s="17"/>
      <c r="D7204" s="17"/>
      <c r="K7204" s="20">
        <v>29521.99</v>
      </c>
      <c r="L7204" s="20"/>
      <c r="M7204" s="20"/>
      <c r="N7204" s="20"/>
    </row>
    <row r="7205" spans="1:14" x14ac:dyDescent="0.2">
      <c r="A7205" s="17">
        <v>34044.089999999997</v>
      </c>
      <c r="B7205" s="17"/>
      <c r="C7205" s="17"/>
      <c r="D7205" s="17"/>
      <c r="K7205" s="20">
        <v>43805.9</v>
      </c>
      <c r="L7205" s="20"/>
      <c r="M7205" s="20"/>
      <c r="N7205" s="20"/>
    </row>
    <row r="7206" spans="1:14" x14ac:dyDescent="0.2">
      <c r="A7206" s="17">
        <v>55568.7</v>
      </c>
      <c r="B7206" s="17"/>
      <c r="C7206" s="17"/>
      <c r="D7206" s="17"/>
      <c r="K7206" s="20">
        <v>29696.959999999999</v>
      </c>
      <c r="L7206" s="20"/>
      <c r="M7206" s="20"/>
      <c r="N7206" s="20"/>
    </row>
    <row r="7207" spans="1:14" x14ac:dyDescent="0.2">
      <c r="A7207" s="17">
        <v>40756.86</v>
      </c>
      <c r="B7207" s="17"/>
      <c r="C7207" s="17"/>
      <c r="D7207" s="17"/>
      <c r="K7207" s="20">
        <v>42818.51</v>
      </c>
      <c r="L7207" s="20"/>
      <c r="M7207" s="20"/>
      <c r="N7207" s="20"/>
    </row>
    <row r="7208" spans="1:14" x14ac:dyDescent="0.2">
      <c r="A7208" s="17">
        <v>75624.91</v>
      </c>
      <c r="B7208" s="17"/>
      <c r="C7208" s="17"/>
      <c r="D7208" s="17"/>
      <c r="K7208" s="20">
        <v>26056.94</v>
      </c>
      <c r="L7208" s="20"/>
      <c r="M7208" s="20"/>
      <c r="N7208" s="20"/>
    </row>
    <row r="7209" spans="1:14" x14ac:dyDescent="0.2">
      <c r="A7209" s="17">
        <v>90165.82</v>
      </c>
      <c r="B7209" s="17"/>
      <c r="C7209" s="17"/>
      <c r="D7209" s="17"/>
      <c r="K7209" s="20">
        <v>27362.47</v>
      </c>
      <c r="L7209" s="20"/>
      <c r="M7209" s="20"/>
      <c r="N7209" s="20"/>
    </row>
    <row r="7210" spans="1:14" x14ac:dyDescent="0.2">
      <c r="A7210" s="17">
        <v>198304.8</v>
      </c>
      <c r="B7210" s="17"/>
      <c r="C7210" s="17"/>
      <c r="D7210" s="17"/>
      <c r="K7210" s="20">
        <v>34112.11</v>
      </c>
      <c r="L7210" s="20"/>
      <c r="M7210" s="20"/>
      <c r="N7210" s="20"/>
    </row>
    <row r="7211" spans="1:14" x14ac:dyDescent="0.2">
      <c r="A7211" s="17">
        <v>44147.41</v>
      </c>
      <c r="B7211" s="17"/>
      <c r="C7211" s="17"/>
      <c r="D7211" s="17"/>
      <c r="K7211" s="20">
        <v>37692.46</v>
      </c>
      <c r="L7211" s="20"/>
      <c r="M7211" s="20"/>
      <c r="N7211" s="20"/>
    </row>
    <row r="7212" spans="1:14" x14ac:dyDescent="0.2">
      <c r="A7212" s="17">
        <v>63404.84</v>
      </c>
      <c r="B7212" s="17"/>
      <c r="C7212" s="17"/>
      <c r="D7212" s="17"/>
      <c r="K7212" s="20">
        <v>22254.39</v>
      </c>
      <c r="L7212" s="20"/>
      <c r="M7212" s="20"/>
      <c r="N7212" s="20"/>
    </row>
    <row r="7213" spans="1:14" x14ac:dyDescent="0.2">
      <c r="A7213" s="17">
        <v>45996.57</v>
      </c>
      <c r="B7213" s="17"/>
      <c r="C7213" s="17"/>
      <c r="D7213" s="17"/>
      <c r="K7213" s="20">
        <v>53331.5</v>
      </c>
      <c r="L7213" s="20"/>
      <c r="M7213" s="20"/>
      <c r="N7213" s="20"/>
    </row>
    <row r="7214" spans="1:14" x14ac:dyDescent="0.2">
      <c r="A7214" s="17">
        <v>51631.42</v>
      </c>
      <c r="B7214" s="17"/>
      <c r="C7214" s="17"/>
      <c r="D7214" s="17"/>
      <c r="K7214" s="20">
        <v>24293.03</v>
      </c>
      <c r="L7214" s="20"/>
      <c r="M7214" s="20"/>
      <c r="N7214" s="20"/>
    </row>
    <row r="7215" spans="1:14" x14ac:dyDescent="0.2">
      <c r="A7215" s="17">
        <v>67072.22</v>
      </c>
      <c r="B7215" s="17"/>
      <c r="C7215" s="17"/>
      <c r="D7215" s="17"/>
      <c r="K7215" s="20">
        <v>27477.47</v>
      </c>
      <c r="L7215" s="20"/>
      <c r="M7215" s="20"/>
      <c r="N7215" s="20"/>
    </row>
    <row r="7216" spans="1:14" x14ac:dyDescent="0.2">
      <c r="A7216" s="17">
        <v>58926.33</v>
      </c>
      <c r="B7216" s="17"/>
      <c r="C7216" s="17"/>
      <c r="D7216" s="17"/>
      <c r="K7216" s="20">
        <v>32894.68</v>
      </c>
      <c r="L7216" s="20"/>
      <c r="M7216" s="20"/>
      <c r="N7216" s="20"/>
    </row>
    <row r="7217" spans="1:14" x14ac:dyDescent="0.2">
      <c r="A7217" s="17">
        <v>73329.259999999995</v>
      </c>
      <c r="B7217" s="17"/>
      <c r="C7217" s="17"/>
      <c r="D7217" s="17"/>
      <c r="K7217" s="20">
        <v>36560.230000000003</v>
      </c>
      <c r="L7217" s="20"/>
      <c r="M7217" s="20"/>
      <c r="N7217" s="20"/>
    </row>
    <row r="7218" spans="1:14" x14ac:dyDescent="0.2">
      <c r="A7218" s="17">
        <v>74621.38</v>
      </c>
      <c r="B7218" s="17"/>
      <c r="C7218" s="17"/>
      <c r="D7218" s="17"/>
      <c r="K7218" s="20">
        <v>26352.53</v>
      </c>
      <c r="L7218" s="20"/>
      <c r="M7218" s="20"/>
      <c r="N7218" s="20"/>
    </row>
    <row r="7219" spans="1:14" x14ac:dyDescent="0.2">
      <c r="A7219" s="17">
        <v>23937.02</v>
      </c>
      <c r="B7219" s="17"/>
      <c r="C7219" s="17"/>
      <c r="D7219" s="17"/>
      <c r="K7219" s="20">
        <v>29012.43</v>
      </c>
      <c r="L7219" s="20"/>
      <c r="M7219" s="20"/>
      <c r="N7219" s="20"/>
    </row>
    <row r="7220" spans="1:14" x14ac:dyDescent="0.2">
      <c r="A7220" s="17">
        <v>25764.93</v>
      </c>
      <c r="B7220" s="17"/>
      <c r="C7220" s="17"/>
      <c r="D7220" s="17"/>
      <c r="K7220" s="20">
        <v>33490.26</v>
      </c>
      <c r="L7220" s="20"/>
      <c r="M7220" s="20"/>
      <c r="N7220" s="20"/>
    </row>
    <row r="7221" spans="1:14" x14ac:dyDescent="0.2">
      <c r="A7221" s="17">
        <v>46955</v>
      </c>
      <c r="B7221" s="17"/>
      <c r="C7221" s="17"/>
      <c r="D7221" s="17"/>
      <c r="K7221" s="20">
        <v>26342.880000000001</v>
      </c>
      <c r="L7221" s="20"/>
      <c r="M7221" s="20"/>
      <c r="N7221" s="20"/>
    </row>
    <row r="7222" spans="1:14" x14ac:dyDescent="0.2">
      <c r="A7222" s="17">
        <v>79163.929999999993</v>
      </c>
      <c r="B7222" s="17"/>
      <c r="C7222" s="17"/>
      <c r="D7222" s="17"/>
      <c r="K7222" s="20">
        <v>23742.53</v>
      </c>
      <c r="L7222" s="20"/>
      <c r="M7222" s="20"/>
      <c r="N7222" s="20"/>
    </row>
    <row r="7223" spans="1:14" x14ac:dyDescent="0.2">
      <c r="A7223" s="17">
        <v>62472.66</v>
      </c>
      <c r="B7223" s="17"/>
      <c r="C7223" s="17"/>
      <c r="D7223" s="17"/>
      <c r="K7223" s="20">
        <v>32438.16</v>
      </c>
      <c r="L7223" s="20"/>
      <c r="M7223" s="20"/>
      <c r="N7223" s="20"/>
    </row>
    <row r="7224" spans="1:14" x14ac:dyDescent="0.2">
      <c r="A7224" s="17">
        <v>29476.55</v>
      </c>
      <c r="B7224" s="17"/>
      <c r="C7224" s="17"/>
      <c r="D7224" s="17"/>
      <c r="K7224" s="20">
        <v>40427.949999999997</v>
      </c>
      <c r="L7224" s="20"/>
      <c r="M7224" s="20"/>
      <c r="N7224" s="20"/>
    </row>
    <row r="7225" spans="1:14" x14ac:dyDescent="0.2">
      <c r="A7225" s="17">
        <v>91542.6</v>
      </c>
      <c r="B7225" s="17"/>
      <c r="C7225" s="17"/>
      <c r="D7225" s="17"/>
      <c r="K7225" s="20">
        <v>42344.98</v>
      </c>
      <c r="L7225" s="20"/>
      <c r="M7225" s="20"/>
      <c r="N7225" s="20"/>
    </row>
    <row r="7226" spans="1:14" x14ac:dyDescent="0.2">
      <c r="A7226" s="17">
        <v>72451.61</v>
      </c>
      <c r="B7226" s="17"/>
      <c r="C7226" s="17"/>
      <c r="D7226" s="17"/>
      <c r="K7226" s="20">
        <v>36214.879999999997</v>
      </c>
      <c r="L7226" s="20"/>
      <c r="M7226" s="20"/>
      <c r="N7226" s="20"/>
    </row>
    <row r="7227" spans="1:14" x14ac:dyDescent="0.2">
      <c r="A7227" s="17">
        <v>57619.75</v>
      </c>
      <c r="B7227" s="17"/>
      <c r="C7227" s="17"/>
      <c r="D7227" s="17"/>
      <c r="K7227" s="20">
        <v>29974.53</v>
      </c>
      <c r="L7227" s="20"/>
      <c r="M7227" s="20"/>
      <c r="N7227" s="20"/>
    </row>
    <row r="7228" spans="1:14" x14ac:dyDescent="0.2">
      <c r="A7228" s="17">
        <v>39902.15</v>
      </c>
      <c r="B7228" s="17"/>
      <c r="C7228" s="17"/>
      <c r="D7228" s="17"/>
      <c r="K7228" s="20">
        <v>31347.13</v>
      </c>
      <c r="L7228" s="20"/>
      <c r="M7228" s="20"/>
      <c r="N7228" s="20"/>
    </row>
    <row r="7229" spans="1:14" x14ac:dyDescent="0.2">
      <c r="A7229" s="17">
        <v>33069.06</v>
      </c>
      <c r="B7229" s="17"/>
      <c r="C7229" s="17"/>
      <c r="D7229" s="17"/>
      <c r="K7229" s="20">
        <v>39216.910000000003</v>
      </c>
      <c r="L7229" s="20"/>
      <c r="M7229" s="20"/>
      <c r="N7229" s="20"/>
    </row>
    <row r="7230" spans="1:14" x14ac:dyDescent="0.2">
      <c r="A7230" s="17">
        <v>31371.11</v>
      </c>
      <c r="B7230" s="17"/>
      <c r="C7230" s="17"/>
      <c r="D7230" s="17"/>
      <c r="K7230" s="20">
        <v>20211.84</v>
      </c>
      <c r="L7230" s="20"/>
      <c r="M7230" s="20"/>
      <c r="N7230" s="20"/>
    </row>
    <row r="7231" spans="1:14" x14ac:dyDescent="0.2">
      <c r="A7231" s="17">
        <v>69822.53</v>
      </c>
      <c r="B7231" s="17"/>
      <c r="C7231" s="17"/>
      <c r="D7231" s="17"/>
      <c r="K7231" s="20">
        <v>23956.5</v>
      </c>
      <c r="L7231" s="20"/>
      <c r="M7231" s="20"/>
      <c r="N7231" s="20"/>
    </row>
    <row r="7232" spans="1:14" x14ac:dyDescent="0.2">
      <c r="A7232" s="17">
        <v>38055.949999999997</v>
      </c>
      <c r="B7232" s="17"/>
      <c r="C7232" s="17"/>
      <c r="D7232" s="17"/>
      <c r="K7232" s="20">
        <v>36400.42</v>
      </c>
      <c r="L7232" s="20"/>
      <c r="M7232" s="20"/>
      <c r="N7232" s="20"/>
    </row>
    <row r="7233" spans="1:14" x14ac:dyDescent="0.2">
      <c r="A7233" s="17">
        <v>33329.81</v>
      </c>
      <c r="B7233" s="17"/>
      <c r="C7233" s="17"/>
      <c r="D7233" s="17"/>
      <c r="K7233" s="20">
        <v>29672.63</v>
      </c>
      <c r="L7233" s="20"/>
      <c r="M7233" s="20"/>
      <c r="N7233" s="20"/>
    </row>
    <row r="7234" spans="1:14" x14ac:dyDescent="0.2">
      <c r="A7234" s="17">
        <v>115251.8</v>
      </c>
      <c r="B7234" s="17"/>
      <c r="C7234" s="17"/>
      <c r="D7234" s="17"/>
      <c r="K7234" s="20">
        <v>18627.669999999998</v>
      </c>
      <c r="L7234" s="20"/>
      <c r="M7234" s="20"/>
      <c r="N7234" s="20"/>
    </row>
    <row r="7235" spans="1:14" x14ac:dyDescent="0.2">
      <c r="A7235" s="17">
        <v>73815.929999999993</v>
      </c>
      <c r="B7235" s="17"/>
      <c r="C7235" s="17"/>
      <c r="D7235" s="17"/>
      <c r="K7235" s="20">
        <v>36010.639999999999</v>
      </c>
      <c r="L7235" s="20"/>
      <c r="M7235" s="20"/>
      <c r="N7235" s="20"/>
    </row>
    <row r="7236" spans="1:14" x14ac:dyDescent="0.2">
      <c r="A7236" s="17">
        <v>53807.75</v>
      </c>
      <c r="B7236" s="17"/>
      <c r="C7236" s="17"/>
      <c r="D7236" s="17"/>
      <c r="K7236" s="20">
        <v>31344</v>
      </c>
      <c r="L7236" s="20"/>
      <c r="M7236" s="20"/>
      <c r="N7236" s="20"/>
    </row>
    <row r="7237" spans="1:14" x14ac:dyDescent="0.2">
      <c r="A7237" s="17">
        <v>44030.17</v>
      </c>
      <c r="B7237" s="17"/>
      <c r="C7237" s="17"/>
      <c r="D7237" s="17"/>
      <c r="K7237" s="20">
        <v>33224.51</v>
      </c>
      <c r="L7237" s="20"/>
      <c r="M7237" s="20"/>
      <c r="N7237" s="20"/>
    </row>
    <row r="7238" spans="1:14" x14ac:dyDescent="0.2">
      <c r="A7238" s="17">
        <v>87475.37</v>
      </c>
      <c r="B7238" s="17"/>
      <c r="C7238" s="17"/>
      <c r="D7238" s="17"/>
      <c r="K7238" s="20">
        <v>31778.35</v>
      </c>
      <c r="L7238" s="20"/>
      <c r="M7238" s="20"/>
      <c r="N7238" s="20"/>
    </row>
    <row r="7239" spans="1:14" x14ac:dyDescent="0.2">
      <c r="A7239" s="17">
        <v>56334.29</v>
      </c>
      <c r="B7239" s="17"/>
      <c r="C7239" s="17"/>
      <c r="D7239" s="17"/>
      <c r="K7239" s="20">
        <v>36920.65</v>
      </c>
      <c r="L7239" s="20"/>
      <c r="M7239" s="20"/>
      <c r="N7239" s="20"/>
    </row>
    <row r="7240" spans="1:14" x14ac:dyDescent="0.2">
      <c r="A7240" s="17">
        <v>20364.240000000002</v>
      </c>
      <c r="B7240" s="17"/>
      <c r="C7240" s="17"/>
      <c r="D7240" s="17"/>
      <c r="K7240" s="20">
        <v>39611.019999999997</v>
      </c>
      <c r="L7240" s="20"/>
      <c r="M7240" s="20"/>
      <c r="N7240" s="20"/>
    </row>
    <row r="7241" spans="1:14" x14ac:dyDescent="0.2">
      <c r="A7241" s="17">
        <v>24225.09</v>
      </c>
      <c r="B7241" s="17"/>
      <c r="C7241" s="17"/>
      <c r="D7241" s="17"/>
      <c r="K7241" s="20">
        <v>33552.86</v>
      </c>
      <c r="L7241" s="20"/>
      <c r="M7241" s="20"/>
      <c r="N7241" s="20"/>
    </row>
    <row r="7242" spans="1:14" x14ac:dyDescent="0.2">
      <c r="A7242" s="17">
        <v>55522.58</v>
      </c>
      <c r="B7242" s="17"/>
      <c r="C7242" s="17"/>
      <c r="D7242" s="17"/>
      <c r="K7242" s="20">
        <v>20665</v>
      </c>
      <c r="L7242" s="20"/>
      <c r="M7242" s="20"/>
      <c r="N7242" s="20"/>
    </row>
    <row r="7243" spans="1:14" x14ac:dyDescent="0.2">
      <c r="A7243" s="17">
        <v>27176.02</v>
      </c>
      <c r="B7243" s="17"/>
      <c r="C7243" s="17"/>
      <c r="D7243" s="17"/>
      <c r="K7243" s="20">
        <v>27679.83</v>
      </c>
      <c r="L7243" s="20"/>
      <c r="M7243" s="20"/>
      <c r="N7243" s="20"/>
    </row>
    <row r="7244" spans="1:14" x14ac:dyDescent="0.2">
      <c r="A7244" s="17">
        <v>58584.17</v>
      </c>
      <c r="B7244" s="17"/>
      <c r="C7244" s="17"/>
      <c r="D7244" s="17"/>
      <c r="K7244" s="20">
        <v>33015.18</v>
      </c>
      <c r="L7244" s="20"/>
      <c r="M7244" s="20"/>
      <c r="N7244" s="20"/>
    </row>
    <row r="7245" spans="1:14" x14ac:dyDescent="0.2">
      <c r="A7245" s="17">
        <v>49302.57</v>
      </c>
      <c r="B7245" s="17"/>
      <c r="C7245" s="17"/>
      <c r="D7245" s="17"/>
      <c r="K7245" s="20">
        <v>40510.949999999997</v>
      </c>
      <c r="L7245" s="20"/>
      <c r="M7245" s="20"/>
      <c r="N7245" s="20"/>
    </row>
    <row r="7246" spans="1:14" x14ac:dyDescent="0.2">
      <c r="A7246" s="17">
        <v>64820.09</v>
      </c>
      <c r="B7246" s="17"/>
      <c r="C7246" s="17"/>
      <c r="D7246" s="17"/>
      <c r="K7246" s="20">
        <v>32101.16</v>
      </c>
      <c r="L7246" s="20"/>
      <c r="M7246" s="20"/>
      <c r="N7246" s="20"/>
    </row>
    <row r="7247" spans="1:14" x14ac:dyDescent="0.2">
      <c r="A7247" s="17">
        <v>96455.039999999994</v>
      </c>
      <c r="B7247" s="17"/>
      <c r="C7247" s="17"/>
      <c r="D7247" s="17"/>
      <c r="K7247" s="20">
        <v>29662.31</v>
      </c>
      <c r="L7247" s="20"/>
      <c r="M7247" s="20"/>
      <c r="N7247" s="20"/>
    </row>
    <row r="7248" spans="1:14" x14ac:dyDescent="0.2">
      <c r="A7248" s="17">
        <v>72545.61</v>
      </c>
      <c r="B7248" s="17"/>
      <c r="C7248" s="17"/>
      <c r="D7248" s="17"/>
      <c r="K7248" s="20">
        <v>39254.47</v>
      </c>
      <c r="L7248" s="20"/>
      <c r="M7248" s="20"/>
      <c r="N7248" s="20"/>
    </row>
    <row r="7249" spans="1:14" x14ac:dyDescent="0.2">
      <c r="A7249" s="17">
        <v>86461.49</v>
      </c>
      <c r="B7249" s="17"/>
      <c r="C7249" s="17"/>
      <c r="D7249" s="17"/>
      <c r="K7249" s="20">
        <v>28994.62</v>
      </c>
      <c r="L7249" s="20"/>
      <c r="M7249" s="20"/>
      <c r="N7249" s="20"/>
    </row>
    <row r="7250" spans="1:14" x14ac:dyDescent="0.2">
      <c r="A7250" s="17">
        <v>78174.490000000005</v>
      </c>
      <c r="B7250" s="17"/>
      <c r="C7250" s="17"/>
      <c r="D7250" s="17"/>
      <c r="K7250" s="20">
        <v>40077.85</v>
      </c>
      <c r="L7250" s="20"/>
      <c r="M7250" s="20"/>
      <c r="N7250" s="20"/>
    </row>
    <row r="7251" spans="1:14" x14ac:dyDescent="0.2">
      <c r="A7251" s="17">
        <v>50331.26</v>
      </c>
      <c r="B7251" s="17"/>
      <c r="C7251" s="17"/>
      <c r="D7251" s="17"/>
      <c r="K7251" s="20">
        <v>42339.32</v>
      </c>
      <c r="L7251" s="20"/>
      <c r="M7251" s="20"/>
      <c r="N7251" s="20"/>
    </row>
    <row r="7252" spans="1:14" x14ac:dyDescent="0.2">
      <c r="A7252" s="17">
        <v>26636.13</v>
      </c>
      <c r="B7252" s="17"/>
      <c r="C7252" s="17"/>
      <c r="D7252" s="17"/>
      <c r="K7252" s="20">
        <v>35624.67</v>
      </c>
      <c r="L7252" s="20"/>
      <c r="M7252" s="20"/>
      <c r="N7252" s="20"/>
    </row>
    <row r="7253" spans="1:14" x14ac:dyDescent="0.2">
      <c r="A7253" s="17">
        <v>42196.93</v>
      </c>
      <c r="B7253" s="17"/>
      <c r="C7253" s="17"/>
      <c r="D7253" s="17"/>
      <c r="K7253" s="20">
        <v>15009.63</v>
      </c>
      <c r="L7253" s="20"/>
      <c r="M7253" s="20"/>
      <c r="N7253" s="20"/>
    </row>
    <row r="7254" spans="1:14" x14ac:dyDescent="0.2">
      <c r="A7254" s="17">
        <v>23666.9</v>
      </c>
      <c r="B7254" s="17"/>
      <c r="C7254" s="17"/>
      <c r="D7254" s="17"/>
      <c r="K7254" s="20">
        <v>43003.31</v>
      </c>
      <c r="L7254" s="20"/>
      <c r="M7254" s="20"/>
      <c r="N7254" s="20"/>
    </row>
    <row r="7255" spans="1:14" x14ac:dyDescent="0.2">
      <c r="A7255" s="17">
        <v>123093</v>
      </c>
      <c r="B7255" s="17"/>
      <c r="C7255" s="17"/>
      <c r="D7255" s="17"/>
      <c r="K7255" s="20">
        <v>22304.6</v>
      </c>
      <c r="L7255" s="20"/>
      <c r="M7255" s="20"/>
      <c r="N7255" s="20"/>
    </row>
    <row r="7256" spans="1:14" x14ac:dyDescent="0.2">
      <c r="A7256" s="17">
        <v>31493.71</v>
      </c>
      <c r="B7256" s="17"/>
      <c r="C7256" s="17"/>
      <c r="D7256" s="17"/>
      <c r="K7256" s="20">
        <v>50815.89</v>
      </c>
      <c r="L7256" s="20"/>
      <c r="M7256" s="20"/>
      <c r="N7256" s="20"/>
    </row>
    <row r="7257" spans="1:14" x14ac:dyDescent="0.2">
      <c r="A7257" s="17">
        <v>59915.61</v>
      </c>
      <c r="B7257" s="17"/>
      <c r="C7257" s="17"/>
      <c r="D7257" s="17"/>
      <c r="K7257" s="20">
        <v>41076.67</v>
      </c>
      <c r="L7257" s="20"/>
      <c r="M7257" s="20"/>
      <c r="N7257" s="20"/>
    </row>
    <row r="7258" spans="1:14" x14ac:dyDescent="0.2">
      <c r="A7258" s="17">
        <v>36413.78</v>
      </c>
      <c r="B7258" s="17"/>
      <c r="C7258" s="17"/>
      <c r="D7258" s="17"/>
      <c r="K7258" s="20">
        <v>39152.76</v>
      </c>
      <c r="L7258" s="20"/>
      <c r="M7258" s="20"/>
      <c r="N7258" s="20"/>
    </row>
    <row r="7259" spans="1:14" x14ac:dyDescent="0.2">
      <c r="A7259" s="17">
        <v>72776.320000000007</v>
      </c>
      <c r="B7259" s="17"/>
      <c r="C7259" s="17"/>
      <c r="D7259" s="17"/>
      <c r="K7259" s="20">
        <v>42130.95</v>
      </c>
      <c r="L7259" s="20"/>
      <c r="M7259" s="20"/>
      <c r="N7259" s="20"/>
    </row>
    <row r="7260" spans="1:14" x14ac:dyDescent="0.2">
      <c r="A7260" s="17">
        <v>51022.49</v>
      </c>
      <c r="B7260" s="17"/>
      <c r="C7260" s="17"/>
      <c r="D7260" s="17"/>
      <c r="K7260" s="20">
        <v>31806.83</v>
      </c>
      <c r="L7260" s="20"/>
      <c r="M7260" s="20"/>
      <c r="N7260" s="20"/>
    </row>
    <row r="7261" spans="1:14" x14ac:dyDescent="0.2">
      <c r="A7261" s="17">
        <v>67219.89</v>
      </c>
      <c r="B7261" s="17"/>
      <c r="C7261" s="17"/>
      <c r="D7261" s="17"/>
      <c r="K7261" s="20">
        <v>26725.1</v>
      </c>
      <c r="L7261" s="20"/>
      <c r="M7261" s="20"/>
      <c r="N7261" s="20"/>
    </row>
    <row r="7262" spans="1:14" x14ac:dyDescent="0.2">
      <c r="A7262" s="17">
        <v>43932.84</v>
      </c>
      <c r="B7262" s="17"/>
      <c r="C7262" s="17"/>
      <c r="D7262" s="17"/>
      <c r="K7262" s="20">
        <v>33872.019999999997</v>
      </c>
      <c r="L7262" s="20"/>
      <c r="M7262" s="20"/>
      <c r="N7262" s="20"/>
    </row>
    <row r="7263" spans="1:14" x14ac:dyDescent="0.2">
      <c r="A7263" s="17">
        <v>26064.47</v>
      </c>
      <c r="B7263" s="17"/>
      <c r="C7263" s="17"/>
      <c r="D7263" s="17"/>
      <c r="K7263" s="20">
        <v>37702.25</v>
      </c>
      <c r="L7263" s="20"/>
      <c r="M7263" s="20"/>
      <c r="N7263" s="20"/>
    </row>
    <row r="7264" spans="1:14" x14ac:dyDescent="0.2">
      <c r="A7264" s="17">
        <v>51345.39</v>
      </c>
      <c r="B7264" s="17"/>
      <c r="C7264" s="17"/>
      <c r="D7264" s="17"/>
      <c r="K7264" s="20">
        <v>24718.41</v>
      </c>
      <c r="L7264" s="20"/>
      <c r="M7264" s="20"/>
      <c r="N7264" s="20"/>
    </row>
    <row r="7265" spans="1:14" x14ac:dyDescent="0.2">
      <c r="A7265" s="17">
        <v>11885.68</v>
      </c>
      <c r="B7265" s="17"/>
      <c r="C7265" s="17"/>
      <c r="D7265" s="17"/>
      <c r="K7265" s="20">
        <v>36740.980000000003</v>
      </c>
      <c r="L7265" s="20"/>
      <c r="M7265" s="20"/>
      <c r="N7265" s="20"/>
    </row>
    <row r="7266" spans="1:14" x14ac:dyDescent="0.2">
      <c r="A7266" s="17">
        <v>58568.24</v>
      </c>
      <c r="B7266" s="17"/>
      <c r="C7266" s="17"/>
      <c r="D7266" s="17"/>
      <c r="K7266" s="20">
        <v>27990.73</v>
      </c>
      <c r="L7266" s="20"/>
      <c r="M7266" s="20"/>
      <c r="N7266" s="20"/>
    </row>
    <row r="7267" spans="1:14" x14ac:dyDescent="0.2">
      <c r="A7267" s="17">
        <v>42594.75</v>
      </c>
      <c r="B7267" s="17"/>
      <c r="C7267" s="17"/>
      <c r="D7267" s="17"/>
      <c r="K7267" s="20">
        <v>35326.120000000003</v>
      </c>
      <c r="L7267" s="20"/>
      <c r="M7267" s="20"/>
      <c r="N7267" s="20"/>
    </row>
    <row r="7268" spans="1:14" x14ac:dyDescent="0.2">
      <c r="A7268" s="17">
        <v>68980.25</v>
      </c>
      <c r="B7268" s="17"/>
      <c r="C7268" s="17"/>
      <c r="D7268" s="17"/>
      <c r="K7268" s="20">
        <v>35453.160000000003</v>
      </c>
      <c r="L7268" s="20"/>
      <c r="M7268" s="20"/>
      <c r="N7268" s="20"/>
    </row>
    <row r="7269" spans="1:14" x14ac:dyDescent="0.2">
      <c r="A7269" s="17">
        <v>65136.54</v>
      </c>
      <c r="B7269" s="17"/>
      <c r="C7269" s="17"/>
      <c r="D7269" s="17"/>
      <c r="K7269" s="20">
        <v>38181.25</v>
      </c>
      <c r="L7269" s="20"/>
      <c r="M7269" s="20"/>
      <c r="N7269" s="20"/>
    </row>
    <row r="7270" spans="1:14" x14ac:dyDescent="0.2">
      <c r="A7270" s="17">
        <v>65546.36</v>
      </c>
      <c r="B7270" s="17"/>
      <c r="C7270" s="17"/>
      <c r="D7270" s="17"/>
      <c r="K7270" s="20">
        <v>41406.519999999997</v>
      </c>
      <c r="L7270" s="20"/>
      <c r="M7270" s="20"/>
      <c r="N7270" s="20"/>
    </row>
    <row r="7271" spans="1:14" x14ac:dyDescent="0.2">
      <c r="A7271" s="17">
        <v>88122.94</v>
      </c>
      <c r="B7271" s="17"/>
      <c r="C7271" s="17"/>
      <c r="D7271" s="17"/>
      <c r="K7271" s="20">
        <v>27943.51</v>
      </c>
      <c r="L7271" s="20"/>
      <c r="M7271" s="20"/>
      <c r="N7271" s="20"/>
    </row>
    <row r="7272" spans="1:14" x14ac:dyDescent="0.2">
      <c r="A7272" s="17">
        <v>27606.53</v>
      </c>
      <c r="B7272" s="17"/>
      <c r="C7272" s="17"/>
      <c r="D7272" s="17"/>
      <c r="K7272" s="20">
        <v>35076.43</v>
      </c>
      <c r="L7272" s="20"/>
      <c r="M7272" s="20"/>
      <c r="N7272" s="20"/>
    </row>
    <row r="7273" spans="1:14" x14ac:dyDescent="0.2">
      <c r="A7273" s="17">
        <v>94166.63</v>
      </c>
      <c r="B7273" s="17"/>
      <c r="C7273" s="17"/>
      <c r="D7273" s="17"/>
      <c r="K7273" s="20">
        <v>21503.9</v>
      </c>
      <c r="L7273" s="20"/>
      <c r="M7273" s="20"/>
      <c r="N7273" s="20"/>
    </row>
    <row r="7274" spans="1:14" x14ac:dyDescent="0.2">
      <c r="A7274" s="17">
        <v>106384.7</v>
      </c>
      <c r="B7274" s="17"/>
      <c r="C7274" s="17"/>
      <c r="D7274" s="17"/>
      <c r="K7274" s="20">
        <v>42511.46</v>
      </c>
      <c r="L7274" s="20"/>
      <c r="M7274" s="20"/>
      <c r="N7274" s="20"/>
    </row>
    <row r="7275" spans="1:14" x14ac:dyDescent="0.2">
      <c r="A7275" s="17">
        <v>63778.82</v>
      </c>
      <c r="B7275" s="17"/>
      <c r="C7275" s="17"/>
      <c r="D7275" s="17"/>
      <c r="K7275" s="20">
        <v>26992.89</v>
      </c>
      <c r="L7275" s="20"/>
      <c r="M7275" s="20"/>
      <c r="N7275" s="20"/>
    </row>
    <row r="7276" spans="1:14" x14ac:dyDescent="0.2">
      <c r="A7276" s="17">
        <v>194065.9</v>
      </c>
      <c r="B7276" s="17"/>
      <c r="C7276" s="17"/>
      <c r="D7276" s="17"/>
      <c r="K7276" s="20">
        <v>23619.09</v>
      </c>
      <c r="L7276" s="20"/>
      <c r="M7276" s="20"/>
      <c r="N7276" s="20"/>
    </row>
    <row r="7277" spans="1:14" x14ac:dyDescent="0.2">
      <c r="A7277" s="17">
        <v>39727.53</v>
      </c>
      <c r="B7277" s="17"/>
      <c r="C7277" s="17"/>
      <c r="D7277" s="17"/>
      <c r="K7277" s="20">
        <v>34053.839999999997</v>
      </c>
      <c r="L7277" s="20"/>
      <c r="M7277" s="20"/>
      <c r="N7277" s="20"/>
    </row>
    <row r="7278" spans="1:14" x14ac:dyDescent="0.2">
      <c r="A7278" s="17">
        <v>69484.92</v>
      </c>
      <c r="B7278" s="17"/>
      <c r="C7278" s="17"/>
      <c r="D7278" s="17"/>
      <c r="K7278" s="20">
        <v>38181.32</v>
      </c>
      <c r="L7278" s="20"/>
      <c r="M7278" s="20"/>
      <c r="N7278" s="20"/>
    </row>
    <row r="7279" spans="1:14" x14ac:dyDescent="0.2">
      <c r="A7279" s="17">
        <v>83450.69</v>
      </c>
      <c r="B7279" s="17"/>
      <c r="C7279" s="17"/>
      <c r="D7279" s="17"/>
      <c r="K7279" s="20">
        <v>31872.61</v>
      </c>
      <c r="L7279" s="20"/>
      <c r="M7279" s="20"/>
      <c r="N7279" s="20"/>
    </row>
    <row r="7280" spans="1:14" x14ac:dyDescent="0.2">
      <c r="A7280" s="17">
        <v>35888.49</v>
      </c>
      <c r="B7280" s="17"/>
      <c r="C7280" s="17"/>
      <c r="D7280" s="17"/>
      <c r="K7280" s="20">
        <v>31233.96</v>
      </c>
      <c r="L7280" s="20"/>
      <c r="M7280" s="20"/>
      <c r="N7280" s="20"/>
    </row>
    <row r="7281" spans="1:14" x14ac:dyDescent="0.2">
      <c r="A7281" s="17">
        <v>61552.92</v>
      </c>
      <c r="B7281" s="17"/>
      <c r="C7281" s="17"/>
      <c r="D7281" s="17"/>
      <c r="K7281" s="20">
        <v>30057.89</v>
      </c>
      <c r="L7281" s="20"/>
      <c r="M7281" s="20"/>
      <c r="N7281" s="20"/>
    </row>
    <row r="7282" spans="1:14" x14ac:dyDescent="0.2">
      <c r="A7282" s="17">
        <v>79376.179999999993</v>
      </c>
      <c r="B7282" s="17"/>
      <c r="C7282" s="17"/>
      <c r="D7282" s="17"/>
      <c r="K7282" s="20">
        <v>27444.25</v>
      </c>
      <c r="L7282" s="20"/>
      <c r="M7282" s="20"/>
      <c r="N7282" s="20"/>
    </row>
    <row r="7283" spans="1:14" x14ac:dyDescent="0.2">
      <c r="A7283" s="17">
        <v>63285.47</v>
      </c>
      <c r="B7283" s="17"/>
      <c r="C7283" s="17"/>
      <c r="D7283" s="17"/>
      <c r="K7283" s="20">
        <v>35990.559999999998</v>
      </c>
      <c r="L7283" s="20"/>
      <c r="M7283" s="20"/>
      <c r="N7283" s="20"/>
    </row>
    <row r="7284" spans="1:14" x14ac:dyDescent="0.2">
      <c r="A7284" s="17">
        <v>55348.88</v>
      </c>
      <c r="B7284" s="17"/>
      <c r="C7284" s="17"/>
      <c r="D7284" s="17"/>
      <c r="K7284" s="20">
        <v>33156.31</v>
      </c>
      <c r="L7284" s="20"/>
      <c r="M7284" s="20"/>
      <c r="N7284" s="20"/>
    </row>
    <row r="7285" spans="1:14" x14ac:dyDescent="0.2">
      <c r="A7285" s="17">
        <v>41835.75</v>
      </c>
      <c r="B7285" s="17"/>
      <c r="C7285" s="17"/>
      <c r="D7285" s="17"/>
      <c r="K7285" s="20">
        <v>46261.95</v>
      </c>
      <c r="L7285" s="20"/>
      <c r="M7285" s="20"/>
      <c r="N7285" s="20"/>
    </row>
    <row r="7286" spans="1:14" x14ac:dyDescent="0.2">
      <c r="A7286" s="17">
        <v>64461.79</v>
      </c>
      <c r="B7286" s="17"/>
      <c r="C7286" s="17"/>
      <c r="D7286" s="17"/>
      <c r="K7286" s="20">
        <v>38096.83</v>
      </c>
      <c r="L7286" s="20"/>
      <c r="M7286" s="20"/>
      <c r="N7286" s="20"/>
    </row>
    <row r="7287" spans="1:14" x14ac:dyDescent="0.2">
      <c r="A7287" s="17">
        <v>33339.49</v>
      </c>
      <c r="B7287" s="17"/>
      <c r="C7287" s="17"/>
      <c r="D7287" s="17"/>
      <c r="K7287" s="20">
        <v>29973.98</v>
      </c>
      <c r="L7287" s="20"/>
      <c r="M7287" s="20"/>
      <c r="N7287" s="20"/>
    </row>
    <row r="7288" spans="1:14" x14ac:dyDescent="0.2">
      <c r="A7288" s="17">
        <v>91205.25</v>
      </c>
      <c r="B7288" s="17"/>
      <c r="C7288" s="17"/>
      <c r="D7288" s="17"/>
      <c r="K7288" s="20">
        <v>40682.54</v>
      </c>
      <c r="L7288" s="20"/>
      <c r="M7288" s="20"/>
      <c r="N7288" s="20"/>
    </row>
    <row r="7289" spans="1:14" x14ac:dyDescent="0.2">
      <c r="A7289" s="17">
        <v>74266.460000000006</v>
      </c>
      <c r="B7289" s="17"/>
      <c r="C7289" s="17"/>
      <c r="D7289" s="17"/>
      <c r="K7289" s="20">
        <v>51799.05</v>
      </c>
      <c r="L7289" s="20"/>
      <c r="M7289" s="20"/>
      <c r="N7289" s="20"/>
    </row>
    <row r="7290" spans="1:14" x14ac:dyDescent="0.2">
      <c r="A7290" s="17">
        <v>60217.19</v>
      </c>
      <c r="B7290" s="17"/>
      <c r="C7290" s="17"/>
      <c r="D7290" s="17"/>
      <c r="K7290" s="20">
        <v>43937.13</v>
      </c>
      <c r="L7290" s="20"/>
      <c r="M7290" s="20"/>
      <c r="N7290" s="20"/>
    </row>
    <row r="7291" spans="1:14" x14ac:dyDescent="0.2">
      <c r="A7291" s="17">
        <v>16117.25</v>
      </c>
      <c r="B7291" s="17"/>
      <c r="C7291" s="17"/>
      <c r="D7291" s="17"/>
      <c r="K7291" s="20">
        <v>30970.76</v>
      </c>
      <c r="L7291" s="20"/>
      <c r="M7291" s="20"/>
      <c r="N7291" s="20"/>
    </row>
    <row r="7292" spans="1:14" x14ac:dyDescent="0.2">
      <c r="A7292" s="17">
        <v>19145.43</v>
      </c>
      <c r="B7292" s="17"/>
      <c r="C7292" s="17"/>
      <c r="D7292" s="17"/>
      <c r="K7292" s="20">
        <v>36100.839999999997</v>
      </c>
      <c r="L7292" s="20"/>
      <c r="M7292" s="20"/>
      <c r="N7292" s="20"/>
    </row>
    <row r="7293" spans="1:14" x14ac:dyDescent="0.2">
      <c r="A7293" s="17">
        <v>58088.14</v>
      </c>
      <c r="B7293" s="17"/>
      <c r="C7293" s="17"/>
      <c r="D7293" s="17"/>
      <c r="K7293" s="20">
        <v>40779.03</v>
      </c>
      <c r="L7293" s="20"/>
      <c r="M7293" s="20"/>
      <c r="N7293" s="20"/>
    </row>
    <row r="7294" spans="1:14" x14ac:dyDescent="0.2">
      <c r="A7294" s="17">
        <v>86286</v>
      </c>
      <c r="B7294" s="17"/>
      <c r="C7294" s="17"/>
      <c r="D7294" s="17"/>
      <c r="K7294" s="20">
        <v>28038.7</v>
      </c>
      <c r="L7294" s="20"/>
      <c r="M7294" s="20"/>
      <c r="N7294" s="20"/>
    </row>
    <row r="7295" spans="1:14" x14ac:dyDescent="0.2">
      <c r="A7295" s="17">
        <v>78567.72</v>
      </c>
      <c r="B7295" s="17"/>
      <c r="C7295" s="17"/>
      <c r="D7295" s="17"/>
      <c r="K7295" s="20">
        <v>28770.62</v>
      </c>
      <c r="L7295" s="20"/>
      <c r="M7295" s="20"/>
      <c r="N7295" s="20"/>
    </row>
    <row r="7296" spans="1:14" x14ac:dyDescent="0.2">
      <c r="A7296" s="17">
        <v>73783.360000000001</v>
      </c>
      <c r="B7296" s="17"/>
      <c r="C7296" s="17"/>
      <c r="D7296" s="17"/>
      <c r="K7296" s="20">
        <v>33603.449999999997</v>
      </c>
      <c r="L7296" s="20"/>
      <c r="M7296" s="20"/>
      <c r="N7296" s="20"/>
    </row>
    <row r="7297" spans="1:14" x14ac:dyDescent="0.2">
      <c r="A7297" s="17">
        <v>53292.28</v>
      </c>
      <c r="B7297" s="17"/>
      <c r="C7297" s="17"/>
      <c r="D7297" s="17"/>
      <c r="K7297" s="20">
        <v>31691.95</v>
      </c>
      <c r="L7297" s="20"/>
      <c r="M7297" s="20"/>
      <c r="N7297" s="20"/>
    </row>
    <row r="7298" spans="1:14" x14ac:dyDescent="0.2">
      <c r="A7298" s="17">
        <v>94497.2</v>
      </c>
      <c r="B7298" s="17"/>
      <c r="C7298" s="17"/>
      <c r="D7298" s="17"/>
      <c r="K7298" s="20">
        <v>32485.84</v>
      </c>
      <c r="L7298" s="20"/>
      <c r="M7298" s="20"/>
      <c r="N7298" s="20"/>
    </row>
    <row r="7299" spans="1:14" x14ac:dyDescent="0.2">
      <c r="A7299" s="17">
        <v>76281.47</v>
      </c>
      <c r="B7299" s="17"/>
      <c r="C7299" s="17"/>
      <c r="D7299" s="17"/>
      <c r="K7299" s="20">
        <v>26165.16</v>
      </c>
      <c r="L7299" s="20"/>
      <c r="M7299" s="20"/>
      <c r="N7299" s="20"/>
    </row>
    <row r="7300" spans="1:14" x14ac:dyDescent="0.2">
      <c r="A7300" s="17">
        <v>54634.94</v>
      </c>
      <c r="B7300" s="17"/>
      <c r="C7300" s="17"/>
      <c r="D7300" s="17"/>
      <c r="K7300" s="20">
        <v>35430.19</v>
      </c>
      <c r="L7300" s="20"/>
      <c r="M7300" s="20"/>
      <c r="N7300" s="20"/>
    </row>
    <row r="7301" spans="1:14" x14ac:dyDescent="0.2">
      <c r="A7301" s="17">
        <v>34790.74</v>
      </c>
      <c r="B7301" s="17"/>
      <c r="C7301" s="17"/>
      <c r="D7301" s="17"/>
      <c r="K7301" s="20">
        <v>38924.18</v>
      </c>
      <c r="L7301" s="20"/>
      <c r="M7301" s="20"/>
      <c r="N7301" s="20"/>
    </row>
    <row r="7302" spans="1:14" x14ac:dyDescent="0.2">
      <c r="A7302" s="17">
        <v>49937.67</v>
      </c>
      <c r="B7302" s="17"/>
      <c r="C7302" s="17"/>
      <c r="D7302" s="17"/>
      <c r="K7302" s="20">
        <v>38284.300000000003</v>
      </c>
      <c r="L7302" s="20"/>
      <c r="M7302" s="20"/>
      <c r="N7302" s="20"/>
    </row>
    <row r="7303" spans="1:14" x14ac:dyDescent="0.2">
      <c r="A7303" s="17">
        <v>40899.870000000003</v>
      </c>
      <c r="B7303" s="17"/>
      <c r="C7303" s="17"/>
      <c r="D7303" s="17"/>
      <c r="K7303" s="20">
        <v>26085.31</v>
      </c>
      <c r="L7303" s="20"/>
      <c r="M7303" s="20"/>
      <c r="N7303" s="20"/>
    </row>
    <row r="7304" spans="1:14" x14ac:dyDescent="0.2">
      <c r="A7304" s="17">
        <v>38589.769999999997</v>
      </c>
      <c r="B7304" s="17"/>
      <c r="C7304" s="17"/>
      <c r="D7304" s="17"/>
      <c r="K7304" s="20">
        <v>41124.5</v>
      </c>
      <c r="L7304" s="20"/>
      <c r="M7304" s="20"/>
      <c r="N7304" s="20"/>
    </row>
    <row r="7305" spans="1:14" x14ac:dyDescent="0.2">
      <c r="A7305" s="17">
        <v>42669.16</v>
      </c>
      <c r="B7305" s="17"/>
      <c r="C7305" s="17"/>
      <c r="D7305" s="17"/>
      <c r="K7305" s="20">
        <v>33857.120000000003</v>
      </c>
      <c r="L7305" s="20"/>
      <c r="M7305" s="20"/>
      <c r="N7305" s="20"/>
    </row>
    <row r="7306" spans="1:14" x14ac:dyDescent="0.2">
      <c r="A7306" s="17">
        <v>68494.23</v>
      </c>
      <c r="B7306" s="17"/>
      <c r="C7306" s="17"/>
      <c r="D7306" s="17"/>
      <c r="K7306" s="20">
        <v>45042.85</v>
      </c>
      <c r="L7306" s="20"/>
      <c r="M7306" s="20"/>
      <c r="N7306" s="20"/>
    </row>
    <row r="7307" spans="1:14" x14ac:dyDescent="0.2">
      <c r="A7307" s="17">
        <v>96081</v>
      </c>
      <c r="B7307" s="17"/>
      <c r="C7307" s="17"/>
      <c r="D7307" s="17"/>
      <c r="K7307" s="20">
        <v>29855.759999999998</v>
      </c>
      <c r="L7307" s="20"/>
      <c r="M7307" s="20"/>
      <c r="N7307" s="20"/>
    </row>
    <row r="7308" spans="1:14" x14ac:dyDescent="0.2">
      <c r="A7308" s="17">
        <v>35832.300000000003</v>
      </c>
      <c r="B7308" s="17"/>
      <c r="C7308" s="17"/>
      <c r="D7308" s="17"/>
      <c r="K7308" s="20">
        <v>28111.47</v>
      </c>
      <c r="L7308" s="20"/>
      <c r="M7308" s="20"/>
      <c r="N7308" s="20"/>
    </row>
    <row r="7309" spans="1:14" x14ac:dyDescent="0.2">
      <c r="A7309" s="17">
        <v>45836.53</v>
      </c>
      <c r="B7309" s="17"/>
      <c r="C7309" s="17"/>
      <c r="D7309" s="17"/>
      <c r="K7309" s="20">
        <v>28432.74</v>
      </c>
      <c r="L7309" s="20"/>
      <c r="M7309" s="20"/>
      <c r="N7309" s="20"/>
    </row>
    <row r="7310" spans="1:14" x14ac:dyDescent="0.2">
      <c r="A7310" s="17">
        <v>66244.88</v>
      </c>
      <c r="B7310" s="17"/>
      <c r="C7310" s="17"/>
      <c r="D7310" s="17"/>
      <c r="K7310" s="20">
        <v>38586.97</v>
      </c>
      <c r="L7310" s="20"/>
      <c r="M7310" s="20"/>
      <c r="N7310" s="20"/>
    </row>
    <row r="7311" spans="1:14" x14ac:dyDescent="0.2">
      <c r="A7311" s="17">
        <v>42440.73</v>
      </c>
      <c r="B7311" s="17"/>
      <c r="C7311" s="17"/>
      <c r="D7311" s="17"/>
      <c r="K7311" s="20">
        <v>33107.79</v>
      </c>
      <c r="L7311" s="20"/>
      <c r="M7311" s="20"/>
      <c r="N7311" s="20"/>
    </row>
    <row r="7312" spans="1:14" x14ac:dyDescent="0.2">
      <c r="A7312" s="17">
        <v>42954.65</v>
      </c>
      <c r="B7312" s="17"/>
      <c r="C7312" s="17"/>
      <c r="D7312" s="17"/>
      <c r="K7312" s="20">
        <v>37356.720000000001</v>
      </c>
      <c r="L7312" s="20"/>
      <c r="M7312" s="20"/>
      <c r="N7312" s="20"/>
    </row>
    <row r="7313" spans="1:14" x14ac:dyDescent="0.2">
      <c r="A7313" s="17">
        <v>61481.98</v>
      </c>
      <c r="B7313" s="17"/>
      <c r="C7313" s="17"/>
      <c r="D7313" s="17"/>
      <c r="K7313" s="20">
        <v>35548.97</v>
      </c>
      <c r="L7313" s="20"/>
      <c r="M7313" s="20"/>
      <c r="N7313" s="20"/>
    </row>
    <row r="7314" spans="1:14" x14ac:dyDescent="0.2">
      <c r="A7314" s="17">
        <v>37332.74</v>
      </c>
      <c r="B7314" s="17"/>
      <c r="C7314" s="17"/>
      <c r="D7314" s="17"/>
      <c r="K7314" s="20">
        <v>33151.67</v>
      </c>
      <c r="L7314" s="20"/>
      <c r="M7314" s="20"/>
      <c r="N7314" s="20"/>
    </row>
    <row r="7315" spans="1:14" x14ac:dyDescent="0.2">
      <c r="A7315" s="17">
        <v>21919.5</v>
      </c>
      <c r="B7315" s="17"/>
      <c r="C7315" s="17"/>
      <c r="D7315" s="17"/>
      <c r="K7315" s="20">
        <v>37140.74</v>
      </c>
      <c r="L7315" s="20"/>
      <c r="M7315" s="20"/>
      <c r="N7315" s="20"/>
    </row>
    <row r="7316" spans="1:14" x14ac:dyDescent="0.2">
      <c r="A7316" s="17">
        <v>79336.960000000006</v>
      </c>
      <c r="B7316" s="17"/>
      <c r="C7316" s="17"/>
      <c r="D7316" s="17"/>
      <c r="K7316" s="20">
        <v>30528.54</v>
      </c>
      <c r="L7316" s="20"/>
      <c r="M7316" s="20"/>
      <c r="N7316" s="20"/>
    </row>
    <row r="7317" spans="1:14" x14ac:dyDescent="0.2">
      <c r="A7317" s="17">
        <v>58769.66</v>
      </c>
      <c r="B7317" s="17"/>
      <c r="C7317" s="17"/>
      <c r="D7317" s="17"/>
      <c r="K7317" s="20">
        <v>17529.22</v>
      </c>
      <c r="L7317" s="20"/>
      <c r="M7317" s="20"/>
      <c r="N7317" s="20"/>
    </row>
    <row r="7318" spans="1:14" x14ac:dyDescent="0.2">
      <c r="A7318" s="17">
        <v>7278.25</v>
      </c>
      <c r="B7318" s="17"/>
      <c r="C7318" s="17"/>
      <c r="D7318" s="17"/>
      <c r="K7318" s="20">
        <v>48735.839999999997</v>
      </c>
      <c r="L7318" s="20"/>
      <c r="M7318" s="20"/>
      <c r="N7318" s="20"/>
    </row>
    <row r="7319" spans="1:14" x14ac:dyDescent="0.2">
      <c r="A7319" s="17">
        <v>89479.33</v>
      </c>
      <c r="B7319" s="17"/>
      <c r="C7319" s="17"/>
      <c r="D7319" s="17"/>
      <c r="K7319" s="20">
        <v>32723.05</v>
      </c>
      <c r="L7319" s="20"/>
      <c r="M7319" s="20"/>
      <c r="N7319" s="20"/>
    </row>
    <row r="7320" spans="1:14" x14ac:dyDescent="0.2">
      <c r="A7320" s="17">
        <v>34460.01</v>
      </c>
      <c r="B7320" s="17"/>
      <c r="C7320" s="17"/>
      <c r="D7320" s="17"/>
      <c r="K7320" s="20">
        <v>34963.78</v>
      </c>
      <c r="L7320" s="20"/>
      <c r="M7320" s="20"/>
      <c r="N7320" s="20"/>
    </row>
    <row r="7321" spans="1:14" x14ac:dyDescent="0.2">
      <c r="A7321" s="17">
        <v>60552.33</v>
      </c>
      <c r="B7321" s="17"/>
      <c r="C7321" s="17"/>
      <c r="D7321" s="17"/>
      <c r="K7321" s="20">
        <v>41848.559999999998</v>
      </c>
      <c r="L7321" s="20"/>
      <c r="M7321" s="20"/>
      <c r="N7321" s="20"/>
    </row>
    <row r="7322" spans="1:14" x14ac:dyDescent="0.2">
      <c r="A7322" s="17">
        <v>29676.41</v>
      </c>
      <c r="B7322" s="17"/>
      <c r="C7322" s="17"/>
      <c r="D7322" s="17"/>
      <c r="K7322" s="20">
        <v>21247.32</v>
      </c>
      <c r="L7322" s="20"/>
      <c r="M7322" s="20"/>
      <c r="N7322" s="20"/>
    </row>
    <row r="7323" spans="1:14" x14ac:dyDescent="0.2">
      <c r="A7323" s="17">
        <v>59699.27</v>
      </c>
      <c r="B7323" s="17"/>
      <c r="C7323" s="17"/>
      <c r="D7323" s="17"/>
      <c r="K7323" s="20">
        <v>48503.05</v>
      </c>
      <c r="L7323" s="20"/>
      <c r="M7323" s="20"/>
      <c r="N7323" s="20"/>
    </row>
    <row r="7324" spans="1:14" x14ac:dyDescent="0.2">
      <c r="A7324" s="17">
        <v>40609.17</v>
      </c>
      <c r="B7324" s="17"/>
      <c r="C7324" s="17"/>
      <c r="D7324" s="17"/>
      <c r="K7324" s="20">
        <v>30823.65</v>
      </c>
      <c r="L7324" s="20"/>
      <c r="M7324" s="20"/>
      <c r="N7324" s="20"/>
    </row>
    <row r="7325" spans="1:14" x14ac:dyDescent="0.2">
      <c r="A7325" s="17">
        <v>30150</v>
      </c>
      <c r="B7325" s="17"/>
      <c r="C7325" s="17"/>
      <c r="D7325" s="17"/>
      <c r="K7325" s="20">
        <v>40901.9</v>
      </c>
      <c r="L7325" s="20"/>
      <c r="M7325" s="20"/>
      <c r="N7325" s="20"/>
    </row>
    <row r="7326" spans="1:14" x14ac:dyDescent="0.2">
      <c r="A7326" s="17">
        <v>96351.73</v>
      </c>
      <c r="B7326" s="17"/>
      <c r="C7326" s="17"/>
      <c r="D7326" s="17"/>
      <c r="K7326" s="20">
        <v>41252.639999999999</v>
      </c>
      <c r="L7326" s="20"/>
      <c r="M7326" s="20"/>
      <c r="N7326" s="20"/>
    </row>
    <row r="7327" spans="1:14" x14ac:dyDescent="0.2">
      <c r="A7327" s="17">
        <v>28133.4</v>
      </c>
      <c r="B7327" s="17"/>
      <c r="C7327" s="17"/>
      <c r="D7327" s="17"/>
      <c r="K7327" s="20">
        <v>45612.480000000003</v>
      </c>
      <c r="L7327" s="20"/>
      <c r="M7327" s="20"/>
      <c r="N7327" s="20"/>
    </row>
    <row r="7328" spans="1:14" x14ac:dyDescent="0.2">
      <c r="A7328" s="17">
        <v>71101.87</v>
      </c>
      <c r="B7328" s="17"/>
      <c r="C7328" s="17"/>
      <c r="D7328" s="17"/>
      <c r="K7328" s="20">
        <v>31386.53</v>
      </c>
      <c r="L7328" s="20"/>
      <c r="M7328" s="20"/>
      <c r="N7328" s="20"/>
    </row>
    <row r="7329" spans="1:14" x14ac:dyDescent="0.2">
      <c r="A7329" s="17">
        <v>34634.230000000003</v>
      </c>
      <c r="B7329" s="17"/>
      <c r="C7329" s="17"/>
      <c r="D7329" s="17"/>
      <c r="K7329" s="20">
        <v>32393.54</v>
      </c>
      <c r="L7329" s="20"/>
      <c r="M7329" s="20"/>
      <c r="N7329" s="20"/>
    </row>
    <row r="7330" spans="1:14" x14ac:dyDescent="0.2">
      <c r="A7330" s="17">
        <v>35272.11</v>
      </c>
      <c r="B7330" s="17"/>
      <c r="C7330" s="17"/>
      <c r="D7330" s="17"/>
      <c r="K7330" s="20">
        <v>22413.18</v>
      </c>
      <c r="L7330" s="20"/>
      <c r="M7330" s="20"/>
      <c r="N7330" s="20"/>
    </row>
    <row r="7331" spans="1:14" x14ac:dyDescent="0.2">
      <c r="A7331" s="17">
        <v>45383.92</v>
      </c>
      <c r="B7331" s="17"/>
      <c r="C7331" s="17"/>
      <c r="D7331" s="17"/>
      <c r="K7331" s="20">
        <v>33416.449999999997</v>
      </c>
      <c r="L7331" s="20"/>
      <c r="M7331" s="20"/>
      <c r="N7331" s="20"/>
    </row>
    <row r="7332" spans="1:14" x14ac:dyDescent="0.2">
      <c r="A7332" s="17">
        <v>47470.69</v>
      </c>
      <c r="B7332" s="17"/>
      <c r="C7332" s="17"/>
      <c r="D7332" s="17"/>
      <c r="K7332" s="20">
        <v>37470.379999999997</v>
      </c>
      <c r="L7332" s="20"/>
      <c r="M7332" s="20"/>
      <c r="N7332" s="20"/>
    </row>
    <row r="7333" spans="1:14" x14ac:dyDescent="0.2">
      <c r="A7333" s="17">
        <v>32592.85</v>
      </c>
      <c r="B7333" s="17"/>
      <c r="C7333" s="17"/>
      <c r="D7333" s="17"/>
      <c r="K7333" s="20">
        <v>29621.77</v>
      </c>
      <c r="L7333" s="20"/>
      <c r="M7333" s="20"/>
      <c r="N7333" s="20"/>
    </row>
    <row r="7334" spans="1:14" x14ac:dyDescent="0.2">
      <c r="A7334" s="17">
        <v>68053.88</v>
      </c>
      <c r="B7334" s="17"/>
      <c r="C7334" s="17"/>
      <c r="D7334" s="17"/>
      <c r="K7334" s="20">
        <v>38223.89</v>
      </c>
      <c r="L7334" s="20"/>
      <c r="M7334" s="20"/>
      <c r="N7334" s="20"/>
    </row>
    <row r="7335" spans="1:14" x14ac:dyDescent="0.2">
      <c r="A7335" s="17">
        <v>19488.810000000001</v>
      </c>
      <c r="B7335" s="17"/>
      <c r="C7335" s="17"/>
      <c r="D7335" s="17"/>
      <c r="K7335" s="20">
        <v>45967.55</v>
      </c>
      <c r="L7335" s="20"/>
      <c r="M7335" s="20"/>
      <c r="N7335" s="20"/>
    </row>
    <row r="7336" spans="1:14" x14ac:dyDescent="0.2">
      <c r="A7336" s="17">
        <v>55768.56</v>
      </c>
      <c r="B7336" s="17"/>
      <c r="C7336" s="17"/>
      <c r="D7336" s="17"/>
      <c r="K7336" s="20">
        <v>24130.54</v>
      </c>
      <c r="L7336" s="20"/>
      <c r="M7336" s="20"/>
      <c r="N7336" s="20"/>
    </row>
    <row r="7337" spans="1:14" x14ac:dyDescent="0.2">
      <c r="A7337" s="17">
        <v>24400.06</v>
      </c>
      <c r="B7337" s="17"/>
      <c r="C7337" s="17"/>
      <c r="D7337" s="17"/>
      <c r="K7337" s="20">
        <v>29353.62</v>
      </c>
      <c r="L7337" s="20"/>
      <c r="M7337" s="20"/>
      <c r="N7337" s="20"/>
    </row>
    <row r="7338" spans="1:14" x14ac:dyDescent="0.2">
      <c r="A7338" s="17">
        <v>52214.400000000001</v>
      </c>
      <c r="B7338" s="17"/>
      <c r="C7338" s="17"/>
      <c r="D7338" s="17"/>
      <c r="K7338" s="20">
        <v>23485.23</v>
      </c>
      <c r="L7338" s="20"/>
      <c r="M7338" s="20"/>
      <c r="N7338" s="20"/>
    </row>
    <row r="7339" spans="1:14" x14ac:dyDescent="0.2">
      <c r="A7339" s="17">
        <v>44388.01</v>
      </c>
      <c r="B7339" s="17"/>
      <c r="C7339" s="17"/>
      <c r="D7339" s="17"/>
      <c r="K7339" s="20">
        <v>29805.11</v>
      </c>
      <c r="L7339" s="20"/>
      <c r="M7339" s="20"/>
      <c r="N7339" s="20"/>
    </row>
    <row r="7340" spans="1:14" x14ac:dyDescent="0.2">
      <c r="A7340" s="17">
        <v>25979.16</v>
      </c>
      <c r="B7340" s="17"/>
      <c r="C7340" s="17"/>
      <c r="D7340" s="17"/>
      <c r="K7340" s="20">
        <v>28426.7</v>
      </c>
      <c r="L7340" s="20"/>
      <c r="M7340" s="20"/>
      <c r="N7340" s="20"/>
    </row>
    <row r="7341" spans="1:14" x14ac:dyDescent="0.2">
      <c r="A7341" s="17">
        <v>32507.8</v>
      </c>
      <c r="B7341" s="17"/>
      <c r="C7341" s="17"/>
      <c r="D7341" s="17"/>
      <c r="K7341" s="20">
        <v>33626.75</v>
      </c>
      <c r="L7341" s="20"/>
      <c r="M7341" s="20"/>
      <c r="N7341" s="20"/>
    </row>
    <row r="7342" spans="1:14" x14ac:dyDescent="0.2">
      <c r="A7342" s="17">
        <v>89110.2</v>
      </c>
      <c r="B7342" s="17"/>
      <c r="C7342" s="17"/>
      <c r="D7342" s="17"/>
      <c r="K7342" s="20">
        <v>26252.03</v>
      </c>
      <c r="L7342" s="20"/>
      <c r="M7342" s="20"/>
      <c r="N7342" s="20"/>
    </row>
    <row r="7343" spans="1:14" x14ac:dyDescent="0.2">
      <c r="A7343" s="17">
        <v>51242.91</v>
      </c>
      <c r="B7343" s="17"/>
      <c r="C7343" s="17"/>
      <c r="D7343" s="17"/>
      <c r="K7343" s="20">
        <v>31160.05</v>
      </c>
      <c r="L7343" s="20"/>
      <c r="M7343" s="20"/>
      <c r="N7343" s="20"/>
    </row>
    <row r="7344" spans="1:14" x14ac:dyDescent="0.2">
      <c r="A7344" s="17">
        <v>39127.94</v>
      </c>
      <c r="B7344" s="17"/>
      <c r="C7344" s="17"/>
      <c r="D7344" s="17"/>
      <c r="K7344" s="20">
        <v>39491.129999999997</v>
      </c>
      <c r="L7344" s="20"/>
      <c r="M7344" s="20"/>
      <c r="N7344" s="20"/>
    </row>
    <row r="7345" spans="1:14" x14ac:dyDescent="0.2">
      <c r="A7345" s="17">
        <v>40017.56</v>
      </c>
      <c r="B7345" s="17"/>
      <c r="C7345" s="17"/>
      <c r="D7345" s="17"/>
      <c r="K7345" s="20">
        <v>43381.88</v>
      </c>
      <c r="L7345" s="20"/>
      <c r="M7345" s="20"/>
      <c r="N7345" s="20"/>
    </row>
    <row r="7346" spans="1:14" x14ac:dyDescent="0.2">
      <c r="A7346" s="17">
        <v>28328.94</v>
      </c>
      <c r="B7346" s="17"/>
      <c r="C7346" s="17"/>
      <c r="D7346" s="17"/>
      <c r="K7346" s="20">
        <v>22176.94</v>
      </c>
      <c r="L7346" s="20"/>
      <c r="M7346" s="20"/>
      <c r="N7346" s="20"/>
    </row>
    <row r="7347" spans="1:14" x14ac:dyDescent="0.2">
      <c r="A7347" s="17">
        <v>86753.19</v>
      </c>
      <c r="B7347" s="17"/>
      <c r="C7347" s="17"/>
      <c r="D7347" s="17"/>
      <c r="K7347" s="20">
        <v>44927.64</v>
      </c>
      <c r="L7347" s="20"/>
      <c r="M7347" s="20"/>
      <c r="N7347" s="20"/>
    </row>
    <row r="7348" spans="1:14" x14ac:dyDescent="0.2">
      <c r="A7348" s="17">
        <v>40113.82</v>
      </c>
      <c r="B7348" s="17"/>
      <c r="C7348" s="17"/>
      <c r="D7348" s="17"/>
      <c r="K7348" s="20">
        <v>29274.49</v>
      </c>
      <c r="L7348" s="20"/>
      <c r="M7348" s="20"/>
      <c r="N7348" s="20"/>
    </row>
    <row r="7349" spans="1:14" x14ac:dyDescent="0.2">
      <c r="A7349" s="17">
        <v>9753.3430000000008</v>
      </c>
      <c r="B7349" s="17"/>
      <c r="C7349" s="17"/>
      <c r="D7349" s="17"/>
      <c r="K7349" s="20">
        <v>34361.11</v>
      </c>
      <c r="L7349" s="20"/>
      <c r="M7349" s="20"/>
      <c r="N7349" s="20"/>
    </row>
    <row r="7350" spans="1:14" x14ac:dyDescent="0.2">
      <c r="A7350" s="17">
        <v>89413.92</v>
      </c>
      <c r="B7350" s="17"/>
      <c r="C7350" s="17"/>
      <c r="D7350" s="17"/>
      <c r="K7350" s="20">
        <v>25028.47</v>
      </c>
      <c r="L7350" s="20"/>
      <c r="M7350" s="20"/>
      <c r="N7350" s="20"/>
    </row>
    <row r="7351" spans="1:14" x14ac:dyDescent="0.2">
      <c r="A7351" s="17">
        <v>24834.080000000002</v>
      </c>
      <c r="B7351" s="17"/>
      <c r="C7351" s="17"/>
      <c r="D7351" s="17"/>
      <c r="K7351" s="20">
        <v>24589.77</v>
      </c>
      <c r="L7351" s="20"/>
      <c r="M7351" s="20"/>
      <c r="N7351" s="20"/>
    </row>
    <row r="7352" spans="1:14" x14ac:dyDescent="0.2">
      <c r="A7352" s="17">
        <v>59805.13</v>
      </c>
      <c r="B7352" s="17"/>
      <c r="C7352" s="17"/>
      <c r="D7352" s="17"/>
      <c r="K7352" s="20">
        <v>26919.24</v>
      </c>
      <c r="L7352" s="20"/>
      <c r="M7352" s="20"/>
      <c r="N7352" s="20"/>
    </row>
    <row r="7353" spans="1:14" x14ac:dyDescent="0.2">
      <c r="A7353" s="17">
        <v>128960.3</v>
      </c>
      <c r="B7353" s="17"/>
      <c r="C7353" s="17"/>
      <c r="D7353" s="17"/>
      <c r="K7353" s="20">
        <v>36220.06</v>
      </c>
      <c r="L7353" s="20"/>
      <c r="M7353" s="20"/>
      <c r="N7353" s="20"/>
    </row>
    <row r="7354" spans="1:14" x14ac:dyDescent="0.2">
      <c r="A7354" s="17">
        <v>20952.73</v>
      </c>
      <c r="B7354" s="17"/>
      <c r="C7354" s="17"/>
      <c r="D7354" s="17"/>
      <c r="K7354" s="20">
        <v>33009.22</v>
      </c>
      <c r="L7354" s="20"/>
      <c r="M7354" s="20"/>
      <c r="N7354" s="20"/>
    </row>
    <row r="7355" spans="1:14" x14ac:dyDescent="0.2">
      <c r="A7355" s="17">
        <v>43806.97</v>
      </c>
      <c r="B7355" s="17"/>
      <c r="C7355" s="17"/>
      <c r="D7355" s="17"/>
      <c r="K7355" s="20">
        <v>46268.5</v>
      </c>
      <c r="L7355" s="20"/>
      <c r="M7355" s="20"/>
      <c r="N7355" s="20"/>
    </row>
    <row r="7356" spans="1:14" x14ac:dyDescent="0.2">
      <c r="A7356" s="17">
        <v>37215.83</v>
      </c>
      <c r="B7356" s="17"/>
      <c r="C7356" s="17"/>
      <c r="D7356" s="17"/>
      <c r="K7356" s="20">
        <v>33082.129999999997</v>
      </c>
      <c r="L7356" s="20"/>
      <c r="M7356" s="20"/>
      <c r="N7356" s="20"/>
    </row>
    <row r="7357" spans="1:14" x14ac:dyDescent="0.2">
      <c r="A7357" s="17">
        <v>30235.22</v>
      </c>
      <c r="B7357" s="17"/>
      <c r="C7357" s="17"/>
      <c r="D7357" s="17"/>
      <c r="K7357" s="20">
        <v>32028.11</v>
      </c>
      <c r="L7357" s="20"/>
      <c r="M7357" s="20"/>
      <c r="N7357" s="20"/>
    </row>
    <row r="7358" spans="1:14" x14ac:dyDescent="0.2">
      <c r="A7358" s="17">
        <v>69080.72</v>
      </c>
      <c r="B7358" s="17"/>
      <c r="C7358" s="17"/>
      <c r="D7358" s="17"/>
      <c r="K7358" s="20">
        <v>25362.09</v>
      </c>
      <c r="L7358" s="20"/>
      <c r="M7358" s="20"/>
      <c r="N7358" s="20"/>
    </row>
    <row r="7359" spans="1:14" x14ac:dyDescent="0.2">
      <c r="A7359" s="17">
        <v>93418.880000000005</v>
      </c>
      <c r="B7359" s="17"/>
      <c r="C7359" s="17"/>
      <c r="D7359" s="17"/>
      <c r="K7359" s="20">
        <v>25486.45</v>
      </c>
      <c r="L7359" s="20"/>
      <c r="M7359" s="20"/>
      <c r="N7359" s="20"/>
    </row>
    <row r="7360" spans="1:14" x14ac:dyDescent="0.2">
      <c r="A7360" s="17">
        <v>50872</v>
      </c>
      <c r="B7360" s="17"/>
      <c r="C7360" s="17"/>
      <c r="D7360" s="17"/>
      <c r="K7360" s="20">
        <v>42134.63</v>
      </c>
      <c r="L7360" s="20"/>
      <c r="M7360" s="20"/>
      <c r="N7360" s="20"/>
    </row>
    <row r="7361" spans="1:14" x14ac:dyDescent="0.2">
      <c r="A7361" s="17">
        <v>44786.69</v>
      </c>
      <c r="B7361" s="17"/>
      <c r="C7361" s="17"/>
      <c r="D7361" s="17"/>
      <c r="K7361" s="20">
        <v>28100.15</v>
      </c>
      <c r="L7361" s="20"/>
      <c r="M7361" s="20"/>
      <c r="N7361" s="20"/>
    </row>
    <row r="7362" spans="1:14" x14ac:dyDescent="0.2">
      <c r="A7362" s="17">
        <v>70836.47</v>
      </c>
      <c r="B7362" s="17"/>
      <c r="C7362" s="17"/>
      <c r="D7362" s="17"/>
      <c r="K7362" s="20">
        <v>30546.73</v>
      </c>
      <c r="L7362" s="20"/>
      <c r="M7362" s="20"/>
      <c r="N7362" s="20"/>
    </row>
    <row r="7363" spans="1:14" x14ac:dyDescent="0.2">
      <c r="A7363" s="17">
        <v>71144.460000000006</v>
      </c>
      <c r="B7363" s="17"/>
      <c r="C7363" s="17"/>
      <c r="D7363" s="17"/>
      <c r="K7363" s="20">
        <v>34237.78</v>
      </c>
      <c r="L7363" s="20"/>
      <c r="M7363" s="20"/>
      <c r="N7363" s="20"/>
    </row>
    <row r="7364" spans="1:14" x14ac:dyDescent="0.2">
      <c r="A7364" s="17">
        <v>50673.69</v>
      </c>
      <c r="B7364" s="17"/>
      <c r="C7364" s="17"/>
      <c r="D7364" s="17"/>
      <c r="K7364" s="20">
        <v>35013.949999999997</v>
      </c>
      <c r="L7364" s="20"/>
      <c r="M7364" s="20"/>
      <c r="N7364" s="20"/>
    </row>
    <row r="7365" spans="1:14" x14ac:dyDescent="0.2">
      <c r="A7365" s="17">
        <v>26994.25</v>
      </c>
      <c r="B7365" s="17"/>
      <c r="C7365" s="17"/>
      <c r="D7365" s="17"/>
      <c r="K7365" s="20">
        <v>38447.230000000003</v>
      </c>
      <c r="L7365" s="20"/>
      <c r="M7365" s="20"/>
      <c r="N7365" s="20"/>
    </row>
    <row r="7366" spans="1:14" x14ac:dyDescent="0.2">
      <c r="A7366" s="17">
        <v>9338.9580000000005</v>
      </c>
      <c r="B7366" s="17"/>
      <c r="C7366" s="17"/>
      <c r="D7366" s="17"/>
      <c r="K7366" s="20">
        <v>23706.99</v>
      </c>
      <c r="L7366" s="20"/>
      <c r="M7366" s="20"/>
      <c r="N7366" s="20"/>
    </row>
    <row r="7367" spans="1:14" x14ac:dyDescent="0.2">
      <c r="A7367" s="17">
        <v>49541.71</v>
      </c>
      <c r="B7367" s="17"/>
      <c r="C7367" s="17"/>
      <c r="D7367" s="17"/>
      <c r="K7367" s="20">
        <v>39343.54</v>
      </c>
      <c r="L7367" s="20"/>
      <c r="M7367" s="20"/>
      <c r="N7367" s="20"/>
    </row>
    <row r="7368" spans="1:14" x14ac:dyDescent="0.2">
      <c r="A7368" s="17">
        <v>87676.13</v>
      </c>
      <c r="B7368" s="17"/>
      <c r="C7368" s="17"/>
      <c r="D7368" s="17"/>
      <c r="K7368" s="20">
        <v>34316.76</v>
      </c>
      <c r="L7368" s="20"/>
      <c r="M7368" s="20"/>
      <c r="N7368" s="20"/>
    </row>
    <row r="7369" spans="1:14" x14ac:dyDescent="0.2">
      <c r="A7369" s="17">
        <v>75373.98</v>
      </c>
      <c r="B7369" s="17"/>
      <c r="C7369" s="17"/>
      <c r="D7369" s="17"/>
      <c r="K7369" s="20">
        <v>32466.93</v>
      </c>
      <c r="L7369" s="20"/>
      <c r="M7369" s="20"/>
      <c r="N7369" s="20"/>
    </row>
    <row r="7370" spans="1:14" x14ac:dyDescent="0.2">
      <c r="A7370" s="17">
        <v>79883.28</v>
      </c>
      <c r="B7370" s="17"/>
      <c r="C7370" s="17"/>
      <c r="D7370" s="17"/>
      <c r="K7370" s="20">
        <v>40927.919999999998</v>
      </c>
      <c r="L7370" s="20"/>
      <c r="M7370" s="20"/>
      <c r="N7370" s="20"/>
    </row>
    <row r="7371" spans="1:14" x14ac:dyDescent="0.2">
      <c r="A7371" s="17">
        <v>62954.17</v>
      </c>
      <c r="B7371" s="17"/>
      <c r="C7371" s="17"/>
      <c r="D7371" s="17"/>
      <c r="K7371" s="20">
        <v>34804.949999999997</v>
      </c>
      <c r="L7371" s="20"/>
      <c r="M7371" s="20"/>
      <c r="N7371" s="20"/>
    </row>
    <row r="7372" spans="1:14" x14ac:dyDescent="0.2">
      <c r="A7372" s="17">
        <v>35192.449999999997</v>
      </c>
      <c r="B7372" s="17"/>
      <c r="C7372" s="17"/>
      <c r="D7372" s="17"/>
      <c r="K7372" s="20">
        <v>47846.55</v>
      </c>
      <c r="L7372" s="20"/>
      <c r="M7372" s="20"/>
      <c r="N7372" s="20"/>
    </row>
    <row r="7373" spans="1:14" x14ac:dyDescent="0.2">
      <c r="A7373" s="17">
        <v>68843.38</v>
      </c>
      <c r="B7373" s="17"/>
      <c r="C7373" s="17"/>
      <c r="D7373" s="17"/>
      <c r="K7373" s="20">
        <v>27987.86</v>
      </c>
      <c r="L7373" s="20"/>
      <c r="M7373" s="20"/>
      <c r="N7373" s="20"/>
    </row>
    <row r="7374" spans="1:14" x14ac:dyDescent="0.2">
      <c r="A7374" s="17">
        <v>53759.66</v>
      </c>
      <c r="B7374" s="17"/>
      <c r="C7374" s="17"/>
      <c r="D7374" s="17"/>
      <c r="K7374" s="20">
        <v>43822.38</v>
      </c>
      <c r="L7374" s="20"/>
      <c r="M7374" s="20"/>
      <c r="N7374" s="20"/>
    </row>
    <row r="7375" spans="1:14" x14ac:dyDescent="0.2">
      <c r="A7375" s="17">
        <v>96786.73</v>
      </c>
      <c r="B7375" s="17"/>
      <c r="C7375" s="17"/>
      <c r="D7375" s="17"/>
      <c r="K7375" s="20">
        <v>26738.75</v>
      </c>
      <c r="L7375" s="20"/>
      <c r="M7375" s="20"/>
      <c r="N7375" s="20"/>
    </row>
    <row r="7376" spans="1:14" x14ac:dyDescent="0.2">
      <c r="A7376" s="17">
        <v>48318.55</v>
      </c>
      <c r="B7376" s="17"/>
      <c r="C7376" s="17"/>
      <c r="D7376" s="17"/>
      <c r="K7376" s="20">
        <v>23891.01</v>
      </c>
      <c r="L7376" s="20"/>
      <c r="M7376" s="20"/>
      <c r="N7376" s="20"/>
    </row>
    <row r="7377" spans="1:14" x14ac:dyDescent="0.2">
      <c r="A7377" s="17">
        <v>77136.789999999994</v>
      </c>
      <c r="B7377" s="17"/>
      <c r="C7377" s="17"/>
      <c r="D7377" s="17"/>
      <c r="K7377" s="20">
        <v>35389.9</v>
      </c>
      <c r="L7377" s="20"/>
      <c r="M7377" s="20"/>
      <c r="N7377" s="20"/>
    </row>
    <row r="7378" spans="1:14" x14ac:dyDescent="0.2">
      <c r="A7378" s="17">
        <v>88113.96</v>
      </c>
      <c r="B7378" s="17"/>
      <c r="C7378" s="17"/>
      <c r="D7378" s="17"/>
      <c r="K7378" s="20">
        <v>33774.44</v>
      </c>
      <c r="L7378" s="20"/>
      <c r="M7378" s="20"/>
      <c r="N7378" s="20"/>
    </row>
    <row r="7379" spans="1:14" x14ac:dyDescent="0.2">
      <c r="A7379" s="17">
        <v>59702</v>
      </c>
      <c r="B7379" s="17"/>
      <c r="C7379" s="17"/>
      <c r="D7379" s="17"/>
      <c r="K7379" s="20">
        <v>27055.15</v>
      </c>
      <c r="L7379" s="20"/>
      <c r="M7379" s="20"/>
      <c r="N7379" s="20"/>
    </row>
    <row r="7380" spans="1:14" x14ac:dyDescent="0.2">
      <c r="A7380" s="17">
        <v>55822.58</v>
      </c>
      <c r="B7380" s="17"/>
      <c r="C7380" s="17"/>
      <c r="D7380" s="17"/>
      <c r="K7380" s="20">
        <v>37979.160000000003</v>
      </c>
      <c r="L7380" s="20"/>
      <c r="M7380" s="20"/>
      <c r="N7380" s="20"/>
    </row>
    <row r="7381" spans="1:14" x14ac:dyDescent="0.2">
      <c r="A7381" s="17">
        <v>53415.12</v>
      </c>
      <c r="B7381" s="17"/>
      <c r="C7381" s="17"/>
      <c r="D7381" s="17"/>
      <c r="K7381" s="20">
        <v>20531.400000000001</v>
      </c>
      <c r="L7381" s="20"/>
      <c r="M7381" s="20"/>
      <c r="N7381" s="20"/>
    </row>
    <row r="7382" spans="1:14" x14ac:dyDescent="0.2">
      <c r="A7382" s="17">
        <v>35907.14</v>
      </c>
      <c r="B7382" s="17"/>
      <c r="C7382" s="17"/>
      <c r="D7382" s="17"/>
      <c r="K7382" s="20">
        <v>24280.49</v>
      </c>
      <c r="L7382" s="20"/>
      <c r="M7382" s="20"/>
      <c r="N7382" s="20"/>
    </row>
    <row r="7383" spans="1:14" x14ac:dyDescent="0.2">
      <c r="A7383" s="17">
        <v>70169.399999999994</v>
      </c>
      <c r="B7383" s="17"/>
      <c r="C7383" s="17"/>
      <c r="D7383" s="17"/>
      <c r="K7383" s="20">
        <v>31519.200000000001</v>
      </c>
      <c r="L7383" s="20"/>
      <c r="M7383" s="20"/>
      <c r="N7383" s="20"/>
    </row>
    <row r="7384" spans="1:14" x14ac:dyDescent="0.2">
      <c r="A7384" s="17">
        <v>96601.85</v>
      </c>
      <c r="B7384" s="17"/>
      <c r="C7384" s="17"/>
      <c r="D7384" s="17"/>
      <c r="K7384" s="20">
        <v>31749.599999999999</v>
      </c>
      <c r="L7384" s="20"/>
      <c r="M7384" s="20"/>
      <c r="N7384" s="20"/>
    </row>
    <row r="7385" spans="1:14" x14ac:dyDescent="0.2">
      <c r="A7385" s="17">
        <v>62739.37</v>
      </c>
      <c r="B7385" s="17"/>
      <c r="C7385" s="17"/>
      <c r="D7385" s="17"/>
      <c r="K7385" s="20">
        <v>50927.06</v>
      </c>
      <c r="L7385" s="20"/>
      <c r="M7385" s="20"/>
      <c r="N7385" s="20"/>
    </row>
    <row r="7386" spans="1:14" x14ac:dyDescent="0.2">
      <c r="A7386" s="17">
        <v>36389.65</v>
      </c>
      <c r="B7386" s="17"/>
      <c r="C7386" s="17"/>
      <c r="D7386" s="17"/>
      <c r="K7386" s="20">
        <v>27575.63</v>
      </c>
      <c r="L7386" s="20"/>
      <c r="M7386" s="20"/>
      <c r="N7386" s="20"/>
    </row>
    <row r="7387" spans="1:14" x14ac:dyDescent="0.2">
      <c r="A7387" s="17">
        <v>74602.95</v>
      </c>
      <c r="B7387" s="17"/>
      <c r="C7387" s="17"/>
      <c r="D7387" s="17"/>
      <c r="K7387" s="20">
        <v>30020.43</v>
      </c>
      <c r="L7387" s="20"/>
      <c r="M7387" s="20"/>
      <c r="N7387" s="20"/>
    </row>
    <row r="7388" spans="1:14" x14ac:dyDescent="0.2">
      <c r="A7388" s="17">
        <v>25570.67</v>
      </c>
      <c r="B7388" s="17"/>
      <c r="C7388" s="17"/>
      <c r="D7388" s="17"/>
      <c r="K7388" s="20">
        <v>35713.660000000003</v>
      </c>
      <c r="L7388" s="20"/>
      <c r="M7388" s="20"/>
      <c r="N7388" s="20"/>
    </row>
    <row r="7389" spans="1:14" x14ac:dyDescent="0.2">
      <c r="A7389" s="17">
        <v>60710.21</v>
      </c>
      <c r="B7389" s="17"/>
      <c r="C7389" s="17"/>
      <c r="D7389" s="17"/>
      <c r="K7389" s="20">
        <v>35562.730000000003</v>
      </c>
      <c r="L7389" s="20"/>
      <c r="M7389" s="20"/>
      <c r="N7389" s="20"/>
    </row>
    <row r="7390" spans="1:14" x14ac:dyDescent="0.2">
      <c r="A7390" s="17">
        <v>104268.7</v>
      </c>
      <c r="B7390" s="17"/>
      <c r="C7390" s="17"/>
      <c r="D7390" s="17"/>
      <c r="K7390" s="20">
        <v>27636.55</v>
      </c>
      <c r="L7390" s="20"/>
      <c r="M7390" s="20"/>
      <c r="N7390" s="20"/>
    </row>
    <row r="7391" spans="1:14" x14ac:dyDescent="0.2">
      <c r="A7391" s="17">
        <v>81082.02</v>
      </c>
      <c r="B7391" s="17"/>
      <c r="C7391" s="17"/>
      <c r="D7391" s="17"/>
      <c r="K7391" s="20">
        <v>26990.41</v>
      </c>
      <c r="L7391" s="20"/>
      <c r="M7391" s="20"/>
      <c r="N7391" s="20"/>
    </row>
    <row r="7392" spans="1:14" x14ac:dyDescent="0.2">
      <c r="A7392" s="17">
        <v>44028.17</v>
      </c>
      <c r="B7392" s="17"/>
      <c r="C7392" s="17"/>
      <c r="D7392" s="17"/>
      <c r="K7392" s="20">
        <v>30051.32</v>
      </c>
      <c r="L7392" s="20"/>
      <c r="M7392" s="20"/>
      <c r="N7392" s="20"/>
    </row>
    <row r="7393" spans="1:14" x14ac:dyDescent="0.2">
      <c r="A7393" s="17">
        <v>62359.79</v>
      </c>
      <c r="B7393" s="17"/>
      <c r="C7393" s="17"/>
      <c r="D7393" s="17"/>
      <c r="K7393" s="20">
        <v>41738.51</v>
      </c>
      <c r="L7393" s="20"/>
      <c r="M7393" s="20"/>
      <c r="N7393" s="20"/>
    </row>
    <row r="7394" spans="1:14" x14ac:dyDescent="0.2">
      <c r="A7394" s="17">
        <v>38917.31</v>
      </c>
      <c r="B7394" s="17"/>
      <c r="C7394" s="17"/>
      <c r="D7394" s="17"/>
      <c r="K7394" s="20">
        <v>28858.71</v>
      </c>
      <c r="L7394" s="20"/>
      <c r="M7394" s="20"/>
      <c r="N7394" s="20"/>
    </row>
    <row r="7395" spans="1:14" x14ac:dyDescent="0.2">
      <c r="A7395" s="17">
        <v>40407.81</v>
      </c>
      <c r="B7395" s="17"/>
      <c r="C7395" s="17"/>
      <c r="D7395" s="17"/>
      <c r="K7395" s="20">
        <v>35720.25</v>
      </c>
      <c r="L7395" s="20"/>
      <c r="M7395" s="20"/>
      <c r="N7395" s="20"/>
    </row>
    <row r="7396" spans="1:14" x14ac:dyDescent="0.2">
      <c r="A7396" s="17">
        <v>61504.23</v>
      </c>
      <c r="B7396" s="17"/>
      <c r="C7396" s="17"/>
      <c r="D7396" s="17"/>
      <c r="K7396" s="20">
        <v>29914.36</v>
      </c>
      <c r="L7396" s="20"/>
      <c r="M7396" s="20"/>
      <c r="N7396" s="20"/>
    </row>
    <row r="7397" spans="1:14" x14ac:dyDescent="0.2">
      <c r="A7397" s="17">
        <v>55384.87</v>
      </c>
      <c r="B7397" s="17"/>
      <c r="C7397" s="17"/>
      <c r="D7397" s="17"/>
      <c r="K7397" s="20">
        <v>33254.19</v>
      </c>
      <c r="L7397" s="20"/>
      <c r="M7397" s="20"/>
      <c r="N7397" s="20"/>
    </row>
    <row r="7398" spans="1:14" x14ac:dyDescent="0.2">
      <c r="A7398" s="17">
        <v>73183.8</v>
      </c>
      <c r="B7398" s="17"/>
      <c r="C7398" s="17"/>
      <c r="D7398" s="17"/>
      <c r="K7398" s="20">
        <v>30374.76</v>
      </c>
      <c r="L7398" s="20"/>
      <c r="M7398" s="20"/>
      <c r="N7398" s="20"/>
    </row>
    <row r="7399" spans="1:14" x14ac:dyDescent="0.2">
      <c r="A7399" s="17">
        <v>79368.67</v>
      </c>
      <c r="B7399" s="17"/>
      <c r="C7399" s="17"/>
      <c r="D7399" s="17"/>
      <c r="K7399" s="20">
        <v>27869.72</v>
      </c>
      <c r="L7399" s="20"/>
      <c r="M7399" s="20"/>
      <c r="N7399" s="20"/>
    </row>
    <row r="7400" spans="1:14" x14ac:dyDescent="0.2">
      <c r="A7400" s="17">
        <v>59984.44</v>
      </c>
      <c r="B7400" s="17"/>
      <c r="C7400" s="17"/>
      <c r="D7400" s="17"/>
      <c r="K7400" s="20">
        <v>35663.64</v>
      </c>
      <c r="L7400" s="20"/>
      <c r="M7400" s="20"/>
      <c r="N7400" s="20"/>
    </row>
    <row r="7401" spans="1:14" x14ac:dyDescent="0.2">
      <c r="A7401" s="17">
        <v>44611.54</v>
      </c>
      <c r="B7401" s="17"/>
      <c r="C7401" s="17"/>
      <c r="D7401" s="17"/>
      <c r="K7401" s="20">
        <v>37185.72</v>
      </c>
      <c r="L7401" s="20"/>
      <c r="M7401" s="20"/>
      <c r="N7401" s="20"/>
    </row>
    <row r="7402" spans="1:14" x14ac:dyDescent="0.2">
      <c r="A7402" s="17">
        <v>53527.12</v>
      </c>
      <c r="B7402" s="17"/>
      <c r="C7402" s="17"/>
      <c r="D7402" s="17"/>
      <c r="K7402" s="20">
        <v>29776.15</v>
      </c>
      <c r="L7402" s="20"/>
      <c r="M7402" s="20"/>
      <c r="N7402" s="20"/>
    </row>
    <row r="7403" spans="1:14" x14ac:dyDescent="0.2">
      <c r="A7403" s="17">
        <v>81371.87</v>
      </c>
      <c r="B7403" s="17"/>
      <c r="C7403" s="17"/>
      <c r="D7403" s="17"/>
      <c r="K7403" s="20">
        <v>41428.879999999997</v>
      </c>
      <c r="L7403" s="20"/>
      <c r="M7403" s="20"/>
      <c r="N7403" s="20"/>
    </row>
    <row r="7404" spans="1:14" x14ac:dyDescent="0.2">
      <c r="A7404" s="17">
        <v>31037.11</v>
      </c>
      <c r="B7404" s="17"/>
      <c r="C7404" s="17"/>
      <c r="D7404" s="17"/>
      <c r="K7404" s="20">
        <v>36084.11</v>
      </c>
      <c r="L7404" s="20"/>
      <c r="M7404" s="20"/>
      <c r="N7404" s="20"/>
    </row>
    <row r="7405" spans="1:14" x14ac:dyDescent="0.2">
      <c r="A7405" s="17">
        <v>37006.660000000003</v>
      </c>
      <c r="B7405" s="17"/>
      <c r="C7405" s="17"/>
      <c r="D7405" s="17"/>
      <c r="K7405" s="20">
        <v>35801.9</v>
      </c>
      <c r="L7405" s="20"/>
      <c r="M7405" s="20"/>
      <c r="N7405" s="20"/>
    </row>
    <row r="7406" spans="1:14" x14ac:dyDescent="0.2">
      <c r="A7406" s="17">
        <v>35571.99</v>
      </c>
      <c r="B7406" s="17"/>
      <c r="C7406" s="17"/>
      <c r="D7406" s="17"/>
      <c r="K7406" s="20">
        <v>31198.85</v>
      </c>
      <c r="L7406" s="20"/>
      <c r="M7406" s="20"/>
      <c r="N7406" s="20"/>
    </row>
    <row r="7407" spans="1:14" x14ac:dyDescent="0.2">
      <c r="A7407" s="17">
        <v>34248.44</v>
      </c>
      <c r="B7407" s="17"/>
      <c r="C7407" s="17"/>
      <c r="D7407" s="17"/>
      <c r="K7407" s="20">
        <v>43226.2</v>
      </c>
      <c r="L7407" s="20"/>
      <c r="M7407" s="20"/>
      <c r="N7407" s="20"/>
    </row>
    <row r="7408" spans="1:14" x14ac:dyDescent="0.2">
      <c r="A7408" s="17">
        <v>46838.45</v>
      </c>
      <c r="B7408" s="17"/>
      <c r="C7408" s="17"/>
      <c r="D7408" s="17"/>
      <c r="K7408" s="20">
        <v>34449.269999999997</v>
      </c>
      <c r="L7408" s="20"/>
      <c r="M7408" s="20"/>
      <c r="N7408" s="20"/>
    </row>
    <row r="7409" spans="1:14" x14ac:dyDescent="0.2">
      <c r="A7409" s="17">
        <v>70677.850000000006</v>
      </c>
      <c r="B7409" s="17"/>
      <c r="C7409" s="17"/>
      <c r="D7409" s="17"/>
      <c r="K7409" s="20">
        <v>29152.49</v>
      </c>
      <c r="L7409" s="20"/>
      <c r="M7409" s="20"/>
      <c r="N7409" s="20"/>
    </row>
    <row r="7410" spans="1:14" x14ac:dyDescent="0.2">
      <c r="A7410" s="17">
        <v>30896.44</v>
      </c>
      <c r="B7410" s="17"/>
      <c r="C7410" s="17"/>
      <c r="D7410" s="17"/>
      <c r="K7410" s="20">
        <v>42601.8</v>
      </c>
      <c r="L7410" s="20"/>
      <c r="M7410" s="20"/>
      <c r="N7410" s="20"/>
    </row>
    <row r="7411" spans="1:14" x14ac:dyDescent="0.2">
      <c r="A7411" s="17">
        <v>65588.42</v>
      </c>
      <c r="B7411" s="17"/>
      <c r="C7411" s="17"/>
      <c r="D7411" s="17"/>
      <c r="K7411" s="20">
        <v>42138.83</v>
      </c>
      <c r="L7411" s="20"/>
      <c r="M7411" s="20"/>
      <c r="N7411" s="20"/>
    </row>
    <row r="7412" spans="1:14" x14ac:dyDescent="0.2">
      <c r="A7412" s="17">
        <v>43732.62</v>
      </c>
      <c r="B7412" s="17"/>
      <c r="C7412" s="17"/>
      <c r="D7412" s="17"/>
      <c r="K7412" s="20">
        <v>33689.360000000001</v>
      </c>
      <c r="L7412" s="20"/>
      <c r="M7412" s="20"/>
      <c r="N7412" s="20"/>
    </row>
    <row r="7413" spans="1:14" x14ac:dyDescent="0.2">
      <c r="A7413" s="17">
        <v>98689.19</v>
      </c>
      <c r="B7413" s="17"/>
      <c r="C7413" s="17"/>
      <c r="D7413" s="17"/>
      <c r="K7413" s="20">
        <v>35325.040000000001</v>
      </c>
      <c r="L7413" s="20"/>
      <c r="M7413" s="20"/>
      <c r="N7413" s="20"/>
    </row>
    <row r="7414" spans="1:14" x14ac:dyDescent="0.2">
      <c r="A7414" s="17">
        <v>69907.820000000007</v>
      </c>
      <c r="B7414" s="17"/>
      <c r="C7414" s="17"/>
      <c r="D7414" s="17"/>
      <c r="K7414" s="20">
        <v>27137</v>
      </c>
      <c r="L7414" s="20"/>
      <c r="M7414" s="20"/>
      <c r="N7414" s="20"/>
    </row>
    <row r="7415" spans="1:14" x14ac:dyDescent="0.2">
      <c r="A7415" s="17">
        <v>62062.07</v>
      </c>
      <c r="B7415" s="17"/>
      <c r="C7415" s="17"/>
      <c r="D7415" s="17"/>
      <c r="K7415" s="20">
        <v>30026.240000000002</v>
      </c>
      <c r="L7415" s="20"/>
      <c r="M7415" s="20"/>
      <c r="N7415" s="20"/>
    </row>
    <row r="7416" spans="1:14" x14ac:dyDescent="0.2">
      <c r="A7416" s="17">
        <v>32659.5</v>
      </c>
      <c r="B7416" s="17"/>
      <c r="C7416" s="17"/>
      <c r="D7416" s="17"/>
      <c r="K7416" s="20">
        <v>48783.99</v>
      </c>
      <c r="L7416" s="20"/>
      <c r="M7416" s="20"/>
      <c r="N7416" s="20"/>
    </row>
    <row r="7417" spans="1:14" x14ac:dyDescent="0.2">
      <c r="A7417" s="17">
        <v>75009.59</v>
      </c>
      <c r="B7417" s="17"/>
      <c r="C7417" s="17"/>
      <c r="D7417" s="17"/>
      <c r="K7417" s="20">
        <v>42097.45</v>
      </c>
      <c r="L7417" s="20"/>
      <c r="M7417" s="20"/>
      <c r="N7417" s="20"/>
    </row>
    <row r="7418" spans="1:14" x14ac:dyDescent="0.2">
      <c r="A7418" s="17">
        <v>39557.550000000003</v>
      </c>
      <c r="B7418" s="17"/>
      <c r="C7418" s="17"/>
      <c r="D7418" s="17"/>
      <c r="K7418" s="20">
        <v>26754.6</v>
      </c>
      <c r="L7418" s="20"/>
      <c r="M7418" s="20"/>
      <c r="N7418" s="20"/>
    </row>
    <row r="7419" spans="1:14" x14ac:dyDescent="0.2">
      <c r="A7419" s="17">
        <v>54889.29</v>
      </c>
      <c r="B7419" s="17"/>
      <c r="C7419" s="17"/>
      <c r="D7419" s="17"/>
      <c r="K7419" s="20">
        <v>29905.33</v>
      </c>
      <c r="L7419" s="20"/>
      <c r="M7419" s="20"/>
      <c r="N7419" s="20"/>
    </row>
    <row r="7420" spans="1:14" x14ac:dyDescent="0.2">
      <c r="A7420" s="17">
        <v>15962.44</v>
      </c>
      <c r="B7420" s="17"/>
      <c r="C7420" s="17"/>
      <c r="D7420" s="17"/>
      <c r="K7420" s="20">
        <v>31533.47</v>
      </c>
      <c r="L7420" s="20"/>
      <c r="M7420" s="20"/>
      <c r="N7420" s="20"/>
    </row>
    <row r="7421" spans="1:14" x14ac:dyDescent="0.2">
      <c r="A7421" s="17">
        <v>55270.17</v>
      </c>
      <c r="B7421" s="17"/>
      <c r="C7421" s="17"/>
      <c r="D7421" s="17"/>
      <c r="K7421" s="20">
        <v>39268.800000000003</v>
      </c>
      <c r="L7421" s="20"/>
      <c r="M7421" s="20"/>
      <c r="N7421" s="20"/>
    </row>
    <row r="7422" spans="1:14" x14ac:dyDescent="0.2">
      <c r="A7422" s="17">
        <v>72329.850000000006</v>
      </c>
      <c r="B7422" s="17"/>
      <c r="C7422" s="17"/>
      <c r="D7422" s="17"/>
      <c r="K7422" s="20">
        <v>31013.5</v>
      </c>
      <c r="L7422" s="20"/>
      <c r="M7422" s="20"/>
      <c r="N7422" s="20"/>
    </row>
    <row r="7423" spans="1:14" x14ac:dyDescent="0.2">
      <c r="A7423" s="17">
        <v>49267.22</v>
      </c>
      <c r="B7423" s="17"/>
      <c r="C7423" s="17"/>
      <c r="D7423" s="17"/>
      <c r="K7423" s="20">
        <v>37244.97</v>
      </c>
      <c r="L7423" s="20"/>
      <c r="M7423" s="20"/>
      <c r="N7423" s="20"/>
    </row>
    <row r="7424" spans="1:14" x14ac:dyDescent="0.2">
      <c r="A7424" s="17">
        <v>54830.48</v>
      </c>
      <c r="B7424" s="17"/>
      <c r="C7424" s="17"/>
      <c r="D7424" s="17"/>
      <c r="K7424" s="20">
        <v>22342.98</v>
      </c>
      <c r="L7424" s="20"/>
      <c r="M7424" s="20"/>
      <c r="N7424" s="20"/>
    </row>
    <row r="7425" spans="1:14" x14ac:dyDescent="0.2">
      <c r="A7425" s="17">
        <v>91793.25</v>
      </c>
      <c r="B7425" s="17"/>
      <c r="C7425" s="17"/>
      <c r="D7425" s="17"/>
      <c r="K7425" s="20">
        <v>19590.580000000002</v>
      </c>
      <c r="L7425" s="20"/>
      <c r="M7425" s="20"/>
      <c r="N7425" s="20"/>
    </row>
    <row r="7426" spans="1:14" x14ac:dyDescent="0.2">
      <c r="A7426" s="17">
        <v>38379.449999999997</v>
      </c>
      <c r="B7426" s="17"/>
      <c r="C7426" s="17"/>
      <c r="D7426" s="17"/>
      <c r="K7426" s="20">
        <v>35540.33</v>
      </c>
      <c r="L7426" s="20"/>
      <c r="M7426" s="20"/>
      <c r="N7426" s="20"/>
    </row>
    <row r="7427" spans="1:14" x14ac:dyDescent="0.2">
      <c r="A7427" s="17">
        <v>18780.830000000002</v>
      </c>
      <c r="B7427" s="17"/>
      <c r="C7427" s="17"/>
      <c r="D7427" s="17"/>
      <c r="K7427" s="20">
        <v>38419.339999999997</v>
      </c>
      <c r="L7427" s="20"/>
      <c r="M7427" s="20"/>
      <c r="N7427" s="20"/>
    </row>
    <row r="7428" spans="1:14" x14ac:dyDescent="0.2">
      <c r="A7428" s="17">
        <v>65501.29</v>
      </c>
      <c r="B7428" s="17"/>
      <c r="C7428" s="17"/>
      <c r="D7428" s="17"/>
      <c r="K7428" s="20">
        <v>36999</v>
      </c>
      <c r="L7428" s="20"/>
      <c r="M7428" s="20"/>
      <c r="N7428" s="20"/>
    </row>
    <row r="7429" spans="1:14" x14ac:dyDescent="0.2">
      <c r="A7429" s="17">
        <v>25545.5</v>
      </c>
      <c r="B7429" s="17"/>
      <c r="C7429" s="17"/>
      <c r="D7429" s="17"/>
      <c r="K7429" s="20">
        <v>37718.589999999997</v>
      </c>
      <c r="L7429" s="20"/>
      <c r="M7429" s="20"/>
      <c r="N7429" s="20"/>
    </row>
    <row r="7430" spans="1:14" x14ac:dyDescent="0.2">
      <c r="A7430" s="17">
        <v>108020.6</v>
      </c>
      <c r="B7430" s="17"/>
      <c r="C7430" s="17"/>
      <c r="D7430" s="17"/>
      <c r="K7430" s="20">
        <v>41392.17</v>
      </c>
      <c r="L7430" s="20"/>
      <c r="M7430" s="20"/>
      <c r="N7430" s="20"/>
    </row>
    <row r="7431" spans="1:14" x14ac:dyDescent="0.2">
      <c r="A7431" s="17">
        <v>28014.27</v>
      </c>
      <c r="B7431" s="17"/>
      <c r="C7431" s="17"/>
      <c r="D7431" s="17"/>
      <c r="K7431" s="20">
        <v>26590.1</v>
      </c>
      <c r="L7431" s="20"/>
      <c r="M7431" s="20"/>
      <c r="N7431" s="20"/>
    </row>
    <row r="7432" spans="1:14" x14ac:dyDescent="0.2">
      <c r="A7432" s="17">
        <v>82313.259999999995</v>
      </c>
      <c r="B7432" s="17"/>
      <c r="C7432" s="17"/>
      <c r="D7432" s="17"/>
      <c r="K7432" s="20">
        <v>22768.41</v>
      </c>
      <c r="L7432" s="20"/>
      <c r="M7432" s="20"/>
      <c r="N7432" s="20"/>
    </row>
    <row r="7433" spans="1:14" x14ac:dyDescent="0.2">
      <c r="A7433" s="17">
        <v>34391.14</v>
      </c>
      <c r="B7433" s="17"/>
      <c r="C7433" s="17"/>
      <c r="D7433" s="17"/>
      <c r="K7433" s="20">
        <v>51401.27</v>
      </c>
      <c r="L7433" s="20"/>
      <c r="M7433" s="20"/>
      <c r="N7433" s="20"/>
    </row>
    <row r="7434" spans="1:14" x14ac:dyDescent="0.2">
      <c r="A7434" s="17">
        <v>67490.149999999994</v>
      </c>
      <c r="B7434" s="17"/>
      <c r="C7434" s="17"/>
      <c r="D7434" s="17"/>
      <c r="K7434" s="20">
        <v>28217.54</v>
      </c>
      <c r="L7434" s="20"/>
      <c r="M7434" s="20"/>
      <c r="N7434" s="20"/>
    </row>
    <row r="7435" spans="1:14" x14ac:dyDescent="0.2">
      <c r="A7435" s="17">
        <v>43739.1</v>
      </c>
      <c r="B7435" s="17"/>
      <c r="C7435" s="17"/>
      <c r="D7435" s="17"/>
      <c r="K7435" s="20">
        <v>22317.81</v>
      </c>
      <c r="L7435" s="20"/>
      <c r="M7435" s="20"/>
      <c r="N7435" s="20"/>
    </row>
    <row r="7436" spans="1:14" x14ac:dyDescent="0.2">
      <c r="A7436" s="17">
        <v>52987.4</v>
      </c>
      <c r="B7436" s="17"/>
      <c r="C7436" s="17"/>
      <c r="D7436" s="17"/>
      <c r="K7436" s="20">
        <v>27019.54</v>
      </c>
      <c r="L7436" s="20"/>
      <c r="M7436" s="20"/>
      <c r="N7436" s="20"/>
    </row>
    <row r="7437" spans="1:14" x14ac:dyDescent="0.2">
      <c r="A7437" s="17">
        <v>75544.08</v>
      </c>
      <c r="B7437" s="17"/>
      <c r="C7437" s="17"/>
      <c r="D7437" s="17"/>
      <c r="K7437" s="20">
        <v>29750.48</v>
      </c>
      <c r="L7437" s="20"/>
      <c r="M7437" s="20"/>
      <c r="N7437" s="20"/>
    </row>
    <row r="7438" spans="1:14" x14ac:dyDescent="0.2">
      <c r="A7438" s="17">
        <v>36577.21</v>
      </c>
      <c r="B7438" s="17"/>
      <c r="C7438" s="17"/>
      <c r="D7438" s="17"/>
      <c r="K7438" s="20">
        <v>42054.13</v>
      </c>
      <c r="L7438" s="20"/>
      <c r="M7438" s="20"/>
      <c r="N7438" s="20"/>
    </row>
    <row r="7439" spans="1:14" x14ac:dyDescent="0.2">
      <c r="A7439" s="17">
        <v>64712.09</v>
      </c>
      <c r="B7439" s="17"/>
      <c r="C7439" s="17"/>
      <c r="D7439" s="17"/>
      <c r="K7439" s="20">
        <v>23726.58</v>
      </c>
      <c r="L7439" s="20"/>
      <c r="M7439" s="20"/>
      <c r="N7439" s="20"/>
    </row>
    <row r="7440" spans="1:14" x14ac:dyDescent="0.2">
      <c r="A7440" s="17">
        <v>43654.97</v>
      </c>
      <c r="B7440" s="17"/>
      <c r="C7440" s="17"/>
      <c r="D7440" s="17"/>
      <c r="K7440" s="20">
        <v>23081.73</v>
      </c>
      <c r="L7440" s="20"/>
      <c r="M7440" s="20"/>
      <c r="N7440" s="20"/>
    </row>
    <row r="7441" spans="1:14" x14ac:dyDescent="0.2">
      <c r="A7441" s="17">
        <v>59743.82</v>
      </c>
      <c r="B7441" s="17"/>
      <c r="C7441" s="17"/>
      <c r="D7441" s="17"/>
      <c r="K7441" s="20">
        <v>27418.14</v>
      </c>
      <c r="L7441" s="20"/>
      <c r="M7441" s="20"/>
      <c r="N7441" s="20"/>
    </row>
    <row r="7442" spans="1:14" x14ac:dyDescent="0.2">
      <c r="A7442" s="17">
        <v>53270.59</v>
      </c>
      <c r="B7442" s="17"/>
      <c r="C7442" s="17"/>
      <c r="D7442" s="17"/>
      <c r="K7442" s="20">
        <v>28729.97</v>
      </c>
      <c r="L7442" s="20"/>
      <c r="M7442" s="20"/>
      <c r="N7442" s="20"/>
    </row>
    <row r="7443" spans="1:14" x14ac:dyDescent="0.2">
      <c r="A7443" s="17">
        <v>41879.730000000003</v>
      </c>
      <c r="B7443" s="17"/>
      <c r="C7443" s="17"/>
      <c r="D7443" s="17"/>
      <c r="K7443" s="20">
        <v>27925.57</v>
      </c>
      <c r="L7443" s="20"/>
      <c r="M7443" s="20"/>
      <c r="N7443" s="20"/>
    </row>
    <row r="7444" spans="1:14" x14ac:dyDescent="0.2">
      <c r="A7444" s="17">
        <v>49416.59</v>
      </c>
      <c r="B7444" s="17"/>
      <c r="C7444" s="17"/>
      <c r="D7444" s="17"/>
      <c r="K7444" s="20">
        <v>31262.78</v>
      </c>
      <c r="L7444" s="20"/>
      <c r="M7444" s="20"/>
      <c r="N7444" s="20"/>
    </row>
    <row r="7445" spans="1:14" x14ac:dyDescent="0.2">
      <c r="A7445" s="17">
        <v>96266.880000000005</v>
      </c>
      <c r="B7445" s="17"/>
      <c r="C7445" s="17"/>
      <c r="D7445" s="17"/>
      <c r="K7445" s="20">
        <v>29459.37</v>
      </c>
      <c r="L7445" s="20"/>
      <c r="M7445" s="20"/>
      <c r="N7445" s="20"/>
    </row>
    <row r="7446" spans="1:14" x14ac:dyDescent="0.2">
      <c r="A7446" s="17">
        <v>75340.13</v>
      </c>
      <c r="B7446" s="17"/>
      <c r="C7446" s="17"/>
      <c r="D7446" s="17"/>
      <c r="K7446" s="20">
        <v>32637.45</v>
      </c>
      <c r="L7446" s="20"/>
      <c r="M7446" s="20"/>
      <c r="N7446" s="20"/>
    </row>
    <row r="7447" spans="1:14" x14ac:dyDescent="0.2">
      <c r="A7447" s="17">
        <v>39305.33</v>
      </c>
      <c r="B7447" s="17"/>
      <c r="C7447" s="17"/>
      <c r="D7447" s="17"/>
      <c r="K7447" s="20">
        <v>39646.480000000003</v>
      </c>
      <c r="L7447" s="20"/>
      <c r="M7447" s="20"/>
      <c r="N7447" s="20"/>
    </row>
    <row r="7448" spans="1:14" x14ac:dyDescent="0.2">
      <c r="A7448" s="17">
        <v>68343.850000000006</v>
      </c>
      <c r="B7448" s="17"/>
      <c r="C7448" s="17"/>
      <c r="D7448" s="17"/>
      <c r="K7448" s="20">
        <v>34030.57</v>
      </c>
      <c r="L7448" s="20"/>
      <c r="M7448" s="20"/>
      <c r="N7448" s="20"/>
    </row>
    <row r="7449" spans="1:14" x14ac:dyDescent="0.2">
      <c r="A7449" s="17">
        <v>66027.38</v>
      </c>
      <c r="B7449" s="17"/>
      <c r="C7449" s="17"/>
      <c r="D7449" s="17"/>
      <c r="K7449" s="20">
        <v>51199.199999999997</v>
      </c>
      <c r="L7449" s="20"/>
      <c r="M7449" s="20"/>
      <c r="N7449" s="20"/>
    </row>
    <row r="7450" spans="1:14" x14ac:dyDescent="0.2">
      <c r="A7450" s="17">
        <v>83946.23</v>
      </c>
      <c r="B7450" s="17"/>
      <c r="C7450" s="17"/>
      <c r="D7450" s="17"/>
      <c r="K7450" s="20">
        <v>32614.58</v>
      </c>
      <c r="L7450" s="20"/>
      <c r="M7450" s="20"/>
      <c r="N7450" s="20"/>
    </row>
    <row r="7451" spans="1:14" x14ac:dyDescent="0.2">
      <c r="A7451" s="17">
        <v>71674.41</v>
      </c>
      <c r="B7451" s="17"/>
      <c r="C7451" s="17"/>
      <c r="D7451" s="17"/>
      <c r="K7451" s="20">
        <v>31198.11</v>
      </c>
      <c r="L7451" s="20"/>
      <c r="M7451" s="20"/>
      <c r="N7451" s="20"/>
    </row>
    <row r="7452" spans="1:14" x14ac:dyDescent="0.2">
      <c r="A7452" s="17">
        <v>44288.61</v>
      </c>
      <c r="B7452" s="17"/>
      <c r="C7452" s="17"/>
      <c r="D7452" s="17"/>
      <c r="K7452" s="20">
        <v>35001.33</v>
      </c>
      <c r="L7452" s="20"/>
      <c r="M7452" s="20"/>
      <c r="N7452" s="20"/>
    </row>
    <row r="7453" spans="1:14" x14ac:dyDescent="0.2">
      <c r="A7453" s="17">
        <v>34768.629999999997</v>
      </c>
      <c r="B7453" s="17"/>
      <c r="C7453" s="17"/>
      <c r="D7453" s="17"/>
      <c r="K7453" s="20">
        <v>26390.080000000002</v>
      </c>
      <c r="L7453" s="20"/>
      <c r="M7453" s="20"/>
      <c r="N7453" s="20"/>
    </row>
    <row r="7454" spans="1:14" x14ac:dyDescent="0.2">
      <c r="A7454" s="17">
        <v>42391.64</v>
      </c>
      <c r="B7454" s="17"/>
      <c r="C7454" s="17"/>
      <c r="D7454" s="17"/>
      <c r="K7454" s="20">
        <v>40257.949999999997</v>
      </c>
      <c r="L7454" s="20"/>
      <c r="M7454" s="20"/>
      <c r="N7454" s="20"/>
    </row>
    <row r="7455" spans="1:14" x14ac:dyDescent="0.2">
      <c r="A7455" s="17">
        <v>29219.439999999999</v>
      </c>
      <c r="B7455" s="17"/>
      <c r="C7455" s="17"/>
      <c r="D7455" s="17"/>
      <c r="K7455" s="20">
        <v>34835.660000000003</v>
      </c>
      <c r="L7455" s="20"/>
      <c r="M7455" s="20"/>
      <c r="N7455" s="20"/>
    </row>
    <row r="7456" spans="1:14" x14ac:dyDescent="0.2">
      <c r="A7456" s="17">
        <v>58620.68</v>
      </c>
      <c r="B7456" s="17"/>
      <c r="C7456" s="17"/>
      <c r="D7456" s="17"/>
      <c r="K7456" s="20">
        <v>48263.19</v>
      </c>
      <c r="L7456" s="20"/>
      <c r="M7456" s="20"/>
      <c r="N7456" s="20"/>
    </row>
    <row r="7457" spans="1:14" x14ac:dyDescent="0.2">
      <c r="A7457" s="17">
        <v>60419.06</v>
      </c>
      <c r="B7457" s="17"/>
      <c r="C7457" s="17"/>
      <c r="D7457" s="17"/>
      <c r="K7457" s="20">
        <v>35762.120000000003</v>
      </c>
      <c r="L7457" s="20"/>
      <c r="M7457" s="20"/>
      <c r="N7457" s="20"/>
    </row>
    <row r="7458" spans="1:14" x14ac:dyDescent="0.2">
      <c r="A7458" s="17">
        <v>54119.37</v>
      </c>
      <c r="B7458" s="17"/>
      <c r="C7458" s="17"/>
      <c r="D7458" s="17"/>
      <c r="K7458" s="20">
        <v>38284.42</v>
      </c>
      <c r="L7458" s="20"/>
      <c r="M7458" s="20"/>
      <c r="N7458" s="20"/>
    </row>
    <row r="7459" spans="1:14" x14ac:dyDescent="0.2">
      <c r="A7459" s="17">
        <v>72488.53</v>
      </c>
      <c r="B7459" s="17"/>
      <c r="C7459" s="17"/>
      <c r="D7459" s="17"/>
      <c r="K7459" s="20">
        <v>38155.769999999997</v>
      </c>
      <c r="L7459" s="20"/>
      <c r="M7459" s="20"/>
      <c r="N7459" s="20"/>
    </row>
    <row r="7460" spans="1:14" x14ac:dyDescent="0.2">
      <c r="A7460" s="17">
        <v>29271.65</v>
      </c>
      <c r="B7460" s="17"/>
      <c r="C7460" s="17"/>
      <c r="D7460" s="17"/>
      <c r="K7460" s="20">
        <v>37080.120000000003</v>
      </c>
      <c r="L7460" s="20"/>
      <c r="M7460" s="20"/>
      <c r="N7460" s="20"/>
    </row>
    <row r="7461" spans="1:14" x14ac:dyDescent="0.2">
      <c r="A7461" s="17">
        <v>39257.599999999999</v>
      </c>
      <c r="B7461" s="17"/>
      <c r="C7461" s="17"/>
      <c r="D7461" s="17"/>
      <c r="K7461" s="20">
        <v>36064.39</v>
      </c>
      <c r="L7461" s="20"/>
      <c r="M7461" s="20"/>
      <c r="N7461" s="20"/>
    </row>
    <row r="7462" spans="1:14" x14ac:dyDescent="0.2">
      <c r="A7462" s="17">
        <v>43868.29</v>
      </c>
      <c r="B7462" s="17"/>
      <c r="C7462" s="17"/>
      <c r="D7462" s="17"/>
      <c r="K7462" s="20">
        <v>32646.38</v>
      </c>
      <c r="L7462" s="20"/>
      <c r="M7462" s="20"/>
      <c r="N7462" s="20"/>
    </row>
    <row r="7463" spans="1:14" x14ac:dyDescent="0.2">
      <c r="A7463" s="17">
        <v>48178.05</v>
      </c>
      <c r="B7463" s="17"/>
      <c r="C7463" s="17"/>
      <c r="D7463" s="17"/>
      <c r="K7463" s="20">
        <v>32895.379999999997</v>
      </c>
      <c r="L7463" s="20"/>
      <c r="M7463" s="20"/>
      <c r="N7463" s="20"/>
    </row>
    <row r="7464" spans="1:14" x14ac:dyDescent="0.2">
      <c r="A7464" s="17">
        <v>21861.38</v>
      </c>
      <c r="B7464" s="17"/>
      <c r="C7464" s="17"/>
      <c r="D7464" s="17"/>
      <c r="K7464" s="20">
        <v>52016.7</v>
      </c>
      <c r="L7464" s="20"/>
      <c r="M7464" s="20"/>
      <c r="N7464" s="20"/>
    </row>
    <row r="7465" spans="1:14" x14ac:dyDescent="0.2">
      <c r="A7465" s="17">
        <v>69555.83</v>
      </c>
      <c r="B7465" s="17"/>
      <c r="C7465" s="17"/>
      <c r="D7465" s="17"/>
      <c r="K7465" s="20">
        <v>35235.57</v>
      </c>
      <c r="L7465" s="20"/>
      <c r="M7465" s="20"/>
      <c r="N7465" s="20"/>
    </row>
    <row r="7466" spans="1:14" x14ac:dyDescent="0.2">
      <c r="A7466" s="17">
        <v>62475.7</v>
      </c>
      <c r="B7466" s="17"/>
      <c r="C7466" s="17"/>
      <c r="D7466" s="17"/>
      <c r="K7466" s="20">
        <v>35391.919999999998</v>
      </c>
      <c r="L7466" s="20"/>
      <c r="M7466" s="20"/>
      <c r="N7466" s="20"/>
    </row>
    <row r="7467" spans="1:14" x14ac:dyDescent="0.2">
      <c r="A7467" s="17">
        <v>42687.14</v>
      </c>
      <c r="B7467" s="17"/>
      <c r="C7467" s="17"/>
      <c r="D7467" s="17"/>
      <c r="K7467" s="20">
        <v>51497.14</v>
      </c>
      <c r="L7467" s="20"/>
      <c r="M7467" s="20"/>
      <c r="N7467" s="20"/>
    </row>
    <row r="7468" spans="1:14" x14ac:dyDescent="0.2">
      <c r="A7468" s="17">
        <v>69185.490000000005</v>
      </c>
      <c r="B7468" s="17"/>
      <c r="C7468" s="17"/>
      <c r="D7468" s="17"/>
      <c r="K7468" s="20">
        <v>31023.599999999999</v>
      </c>
      <c r="L7468" s="20"/>
      <c r="M7468" s="20"/>
      <c r="N7468" s="20"/>
    </row>
    <row r="7469" spans="1:14" x14ac:dyDescent="0.2">
      <c r="A7469" s="17">
        <v>49279.49</v>
      </c>
      <c r="B7469" s="17"/>
      <c r="C7469" s="17"/>
      <c r="D7469" s="17"/>
      <c r="K7469" s="20">
        <v>32292.77</v>
      </c>
      <c r="L7469" s="20"/>
      <c r="M7469" s="20"/>
      <c r="N7469" s="20"/>
    </row>
    <row r="7470" spans="1:14" x14ac:dyDescent="0.2">
      <c r="A7470" s="17">
        <v>31566.44</v>
      </c>
      <c r="B7470" s="17"/>
      <c r="C7470" s="17"/>
      <c r="D7470" s="17"/>
      <c r="K7470" s="20">
        <v>32450.79</v>
      </c>
      <c r="L7470" s="20"/>
      <c r="M7470" s="20"/>
      <c r="N7470" s="20"/>
    </row>
    <row r="7471" spans="1:14" x14ac:dyDescent="0.2">
      <c r="A7471" s="17">
        <v>89594.89</v>
      </c>
      <c r="B7471" s="17"/>
      <c r="C7471" s="17"/>
      <c r="D7471" s="17"/>
      <c r="K7471" s="20">
        <v>37028.910000000003</v>
      </c>
      <c r="L7471" s="20"/>
      <c r="M7471" s="20"/>
      <c r="N7471" s="20"/>
    </row>
    <row r="7472" spans="1:14" x14ac:dyDescent="0.2">
      <c r="A7472" s="17">
        <v>49657.84</v>
      </c>
      <c r="B7472" s="17"/>
      <c r="C7472" s="17"/>
      <c r="D7472" s="17"/>
      <c r="K7472" s="20">
        <v>15889.79</v>
      </c>
      <c r="L7472" s="20"/>
      <c r="M7472" s="20"/>
      <c r="N7472" s="20"/>
    </row>
    <row r="7473" spans="1:14" x14ac:dyDescent="0.2">
      <c r="A7473" s="17">
        <v>30327.22</v>
      </c>
      <c r="B7473" s="17"/>
      <c r="C7473" s="17"/>
      <c r="D7473" s="17"/>
      <c r="K7473" s="20">
        <v>33266.21</v>
      </c>
      <c r="L7473" s="20"/>
      <c r="M7473" s="20"/>
      <c r="N7473" s="20"/>
    </row>
    <row r="7474" spans="1:14" x14ac:dyDescent="0.2">
      <c r="A7474" s="17">
        <v>31196.53</v>
      </c>
      <c r="B7474" s="17"/>
      <c r="C7474" s="17"/>
      <c r="D7474" s="17"/>
      <c r="K7474" s="20">
        <v>30637.64</v>
      </c>
      <c r="L7474" s="20"/>
      <c r="M7474" s="20"/>
      <c r="N7474" s="20"/>
    </row>
    <row r="7475" spans="1:14" x14ac:dyDescent="0.2">
      <c r="A7475" s="17">
        <v>68703.73</v>
      </c>
      <c r="B7475" s="17"/>
      <c r="C7475" s="17"/>
      <c r="D7475" s="17"/>
      <c r="K7475" s="20">
        <v>33712.67</v>
      </c>
      <c r="L7475" s="20"/>
      <c r="M7475" s="20"/>
      <c r="N7475" s="20"/>
    </row>
    <row r="7476" spans="1:14" x14ac:dyDescent="0.2">
      <c r="A7476" s="17">
        <v>46388.33</v>
      </c>
      <c r="B7476" s="17"/>
      <c r="C7476" s="17"/>
      <c r="D7476" s="17"/>
      <c r="K7476" s="20">
        <v>36711.910000000003</v>
      </c>
      <c r="L7476" s="20"/>
      <c r="M7476" s="20"/>
      <c r="N7476" s="20"/>
    </row>
    <row r="7477" spans="1:14" x14ac:dyDescent="0.2">
      <c r="A7477" s="17">
        <v>58060.61</v>
      </c>
      <c r="B7477" s="17"/>
      <c r="C7477" s="17"/>
      <c r="D7477" s="17"/>
      <c r="K7477" s="20">
        <v>37215.58</v>
      </c>
      <c r="L7477" s="20"/>
      <c r="M7477" s="20"/>
      <c r="N7477" s="20"/>
    </row>
    <row r="7478" spans="1:14" x14ac:dyDescent="0.2">
      <c r="A7478" s="17">
        <v>14061.47</v>
      </c>
      <c r="B7478" s="17"/>
      <c r="C7478" s="17"/>
      <c r="D7478" s="17"/>
      <c r="K7478" s="20">
        <v>41141.99</v>
      </c>
      <c r="L7478" s="20"/>
      <c r="M7478" s="20"/>
      <c r="N7478" s="20"/>
    </row>
    <row r="7479" spans="1:14" x14ac:dyDescent="0.2">
      <c r="A7479" s="17">
        <v>55488.39</v>
      </c>
      <c r="B7479" s="17"/>
      <c r="C7479" s="17"/>
      <c r="D7479" s="17"/>
      <c r="K7479" s="20">
        <v>24903.91</v>
      </c>
      <c r="L7479" s="20"/>
      <c r="M7479" s="20"/>
      <c r="N7479" s="20"/>
    </row>
    <row r="7480" spans="1:14" x14ac:dyDescent="0.2">
      <c r="A7480" s="17">
        <v>67139</v>
      </c>
      <c r="B7480" s="17"/>
      <c r="C7480" s="17"/>
      <c r="D7480" s="17"/>
      <c r="K7480" s="20">
        <v>38374.85</v>
      </c>
      <c r="L7480" s="20"/>
      <c r="M7480" s="20"/>
      <c r="N7480" s="20"/>
    </row>
    <row r="7481" spans="1:14" x14ac:dyDescent="0.2">
      <c r="A7481" s="17">
        <v>27175.87</v>
      </c>
      <c r="B7481" s="17"/>
      <c r="C7481" s="17"/>
      <c r="D7481" s="17"/>
      <c r="K7481" s="20">
        <v>43488.82</v>
      </c>
      <c r="L7481" s="20"/>
      <c r="M7481" s="20"/>
      <c r="N7481" s="20"/>
    </row>
    <row r="7482" spans="1:14" x14ac:dyDescent="0.2">
      <c r="A7482" s="17">
        <v>58405.38</v>
      </c>
      <c r="B7482" s="17"/>
      <c r="C7482" s="17"/>
      <c r="D7482" s="17"/>
      <c r="K7482" s="20">
        <v>32728.85</v>
      </c>
      <c r="L7482" s="20"/>
      <c r="M7482" s="20"/>
      <c r="N7482" s="20"/>
    </row>
    <row r="7483" spans="1:14" x14ac:dyDescent="0.2">
      <c r="A7483" s="17">
        <v>38908.49</v>
      </c>
      <c r="B7483" s="17"/>
      <c r="C7483" s="17"/>
      <c r="D7483" s="17"/>
      <c r="K7483" s="20">
        <v>48792.41</v>
      </c>
      <c r="L7483" s="20"/>
      <c r="M7483" s="20"/>
      <c r="N7483" s="20"/>
    </row>
    <row r="7484" spans="1:14" x14ac:dyDescent="0.2">
      <c r="A7484" s="17">
        <v>32570.41</v>
      </c>
      <c r="B7484" s="17"/>
      <c r="C7484" s="17"/>
      <c r="D7484" s="17"/>
      <c r="K7484" s="20">
        <v>48652.18</v>
      </c>
      <c r="L7484" s="20"/>
      <c r="M7484" s="20"/>
      <c r="N7484" s="20"/>
    </row>
    <row r="7485" spans="1:14" x14ac:dyDescent="0.2">
      <c r="A7485" s="17">
        <v>27192.99</v>
      </c>
      <c r="B7485" s="17"/>
      <c r="C7485" s="17"/>
      <c r="D7485" s="17"/>
      <c r="K7485" s="20">
        <v>35793.33</v>
      </c>
      <c r="L7485" s="20"/>
      <c r="M7485" s="20"/>
      <c r="N7485" s="20"/>
    </row>
    <row r="7486" spans="1:14" x14ac:dyDescent="0.2">
      <c r="A7486" s="17">
        <v>81822.789999999994</v>
      </c>
      <c r="B7486" s="17"/>
      <c r="C7486" s="17"/>
      <c r="D7486" s="17"/>
      <c r="K7486" s="20">
        <v>30543.08</v>
      </c>
      <c r="L7486" s="20"/>
      <c r="M7486" s="20"/>
      <c r="N7486" s="20"/>
    </row>
    <row r="7487" spans="1:14" x14ac:dyDescent="0.2">
      <c r="A7487" s="17">
        <v>56456.92</v>
      </c>
      <c r="B7487" s="17"/>
      <c r="C7487" s="17"/>
      <c r="D7487" s="17"/>
      <c r="K7487" s="20">
        <v>33182.629999999997</v>
      </c>
      <c r="L7487" s="20"/>
      <c r="M7487" s="20"/>
      <c r="N7487" s="20"/>
    </row>
    <row r="7488" spans="1:14" x14ac:dyDescent="0.2">
      <c r="A7488" s="17">
        <v>75500.19</v>
      </c>
      <c r="B7488" s="17"/>
      <c r="C7488" s="17"/>
      <c r="D7488" s="17"/>
      <c r="K7488" s="20">
        <v>40622</v>
      </c>
      <c r="L7488" s="20"/>
      <c r="M7488" s="20"/>
      <c r="N7488" s="20"/>
    </row>
    <row r="7489" spans="1:14" x14ac:dyDescent="0.2">
      <c r="A7489" s="17">
        <v>83289.5</v>
      </c>
      <c r="B7489" s="17"/>
      <c r="C7489" s="17"/>
      <c r="D7489" s="17"/>
      <c r="K7489" s="20">
        <v>32323.279999999999</v>
      </c>
      <c r="L7489" s="20"/>
      <c r="M7489" s="20"/>
      <c r="N7489" s="20"/>
    </row>
    <row r="7490" spans="1:14" x14ac:dyDescent="0.2">
      <c r="A7490" s="17">
        <v>67274.89</v>
      </c>
      <c r="B7490" s="17"/>
      <c r="C7490" s="17"/>
      <c r="D7490" s="17"/>
      <c r="K7490" s="20">
        <v>37651.07</v>
      </c>
      <c r="L7490" s="20"/>
      <c r="M7490" s="20"/>
      <c r="N7490" s="20"/>
    </row>
    <row r="7491" spans="1:14" x14ac:dyDescent="0.2">
      <c r="A7491" s="17">
        <v>47951.519999999997</v>
      </c>
      <c r="B7491" s="17"/>
      <c r="C7491" s="17"/>
      <c r="D7491" s="17"/>
      <c r="K7491" s="20">
        <v>32221.599999999999</v>
      </c>
      <c r="L7491" s="20"/>
      <c r="M7491" s="20"/>
      <c r="N7491" s="20"/>
    </row>
    <row r="7492" spans="1:14" x14ac:dyDescent="0.2">
      <c r="A7492" s="17">
        <v>74353.41</v>
      </c>
      <c r="B7492" s="17"/>
      <c r="C7492" s="17"/>
      <c r="D7492" s="17"/>
      <c r="K7492" s="20">
        <v>39241.449999999997</v>
      </c>
      <c r="L7492" s="20"/>
      <c r="M7492" s="20"/>
      <c r="N7492" s="20"/>
    </row>
    <row r="7493" spans="1:14" x14ac:dyDescent="0.2">
      <c r="A7493" s="17">
        <v>77081.83</v>
      </c>
      <c r="B7493" s="17"/>
      <c r="C7493" s="17"/>
      <c r="D7493" s="17"/>
      <c r="K7493" s="20">
        <v>40712.01</v>
      </c>
      <c r="L7493" s="20"/>
      <c r="M7493" s="20"/>
      <c r="N7493" s="20"/>
    </row>
    <row r="7494" spans="1:14" x14ac:dyDescent="0.2">
      <c r="A7494" s="17">
        <v>22841.27</v>
      </c>
      <c r="B7494" s="17"/>
      <c r="C7494" s="17"/>
      <c r="D7494" s="17"/>
      <c r="K7494" s="20">
        <v>29499.14</v>
      </c>
      <c r="L7494" s="20"/>
      <c r="M7494" s="20"/>
      <c r="N7494" s="20"/>
    </row>
    <row r="7495" spans="1:14" x14ac:dyDescent="0.2">
      <c r="A7495" s="17">
        <v>63545.58</v>
      </c>
      <c r="B7495" s="17"/>
      <c r="C7495" s="17"/>
      <c r="D7495" s="17"/>
      <c r="K7495" s="20">
        <v>39001.39</v>
      </c>
      <c r="L7495" s="20"/>
      <c r="M7495" s="20"/>
      <c r="N7495" s="20"/>
    </row>
    <row r="7496" spans="1:14" x14ac:dyDescent="0.2">
      <c r="A7496" s="17">
        <v>69577.16</v>
      </c>
      <c r="B7496" s="17"/>
      <c r="C7496" s="17"/>
      <c r="D7496" s="17"/>
      <c r="K7496" s="20">
        <v>27055.89</v>
      </c>
      <c r="L7496" s="20"/>
      <c r="M7496" s="20"/>
      <c r="N7496" s="20"/>
    </row>
    <row r="7497" spans="1:14" x14ac:dyDescent="0.2">
      <c r="A7497" s="17">
        <v>49842.46</v>
      </c>
      <c r="B7497" s="17"/>
      <c r="C7497" s="17"/>
      <c r="D7497" s="17"/>
      <c r="K7497" s="20">
        <v>23921.7</v>
      </c>
      <c r="L7497" s="20"/>
      <c r="M7497" s="20"/>
      <c r="N7497" s="20"/>
    </row>
    <row r="7498" spans="1:14" x14ac:dyDescent="0.2">
      <c r="A7498" s="17">
        <v>74078.3</v>
      </c>
      <c r="B7498" s="17"/>
      <c r="C7498" s="17"/>
      <c r="D7498" s="17"/>
      <c r="K7498" s="20">
        <v>34028.589999999997</v>
      </c>
      <c r="L7498" s="20"/>
      <c r="M7498" s="20"/>
      <c r="N7498" s="20"/>
    </row>
    <row r="7499" spans="1:14" x14ac:dyDescent="0.2">
      <c r="A7499" s="17">
        <v>32237.53</v>
      </c>
      <c r="B7499" s="17"/>
      <c r="C7499" s="17"/>
      <c r="D7499" s="17"/>
      <c r="K7499" s="20">
        <v>37557.21</v>
      </c>
      <c r="L7499" s="20"/>
      <c r="M7499" s="20"/>
      <c r="N7499" s="20"/>
    </row>
    <row r="7500" spans="1:14" x14ac:dyDescent="0.2">
      <c r="A7500" s="17">
        <v>6488.7250000000004</v>
      </c>
      <c r="B7500" s="17"/>
      <c r="C7500" s="17"/>
      <c r="D7500" s="17"/>
      <c r="K7500" s="20">
        <v>38575.22</v>
      </c>
      <c r="L7500" s="20"/>
      <c r="M7500" s="20"/>
      <c r="N7500" s="20"/>
    </row>
    <row r="7501" spans="1:14" x14ac:dyDescent="0.2">
      <c r="A7501" s="17">
        <v>43788.1</v>
      </c>
      <c r="B7501" s="17"/>
      <c r="C7501" s="17"/>
      <c r="D7501" s="17"/>
      <c r="K7501" s="20">
        <v>31606.43</v>
      </c>
      <c r="L7501" s="20"/>
      <c r="M7501" s="20"/>
      <c r="N7501" s="20"/>
    </row>
    <row r="7502" spans="1:14" x14ac:dyDescent="0.2">
      <c r="A7502" s="17">
        <v>52675</v>
      </c>
      <c r="B7502" s="17"/>
      <c r="C7502" s="17"/>
      <c r="D7502" s="17"/>
      <c r="K7502" s="20">
        <v>32314.22</v>
      </c>
      <c r="L7502" s="20"/>
      <c r="M7502" s="20"/>
      <c r="N7502" s="20"/>
    </row>
    <row r="7503" spans="1:14" x14ac:dyDescent="0.2">
      <c r="A7503" s="17">
        <v>31344</v>
      </c>
      <c r="B7503" s="17"/>
      <c r="C7503" s="17"/>
      <c r="D7503" s="17"/>
      <c r="K7503" s="20">
        <v>27043.37</v>
      </c>
      <c r="L7503" s="20"/>
      <c r="M7503" s="20"/>
      <c r="N7503" s="20"/>
    </row>
    <row r="7504" spans="1:14" x14ac:dyDescent="0.2">
      <c r="A7504" s="17">
        <v>111811.4</v>
      </c>
      <c r="B7504" s="17"/>
      <c r="C7504" s="17"/>
      <c r="D7504" s="17"/>
      <c r="K7504" s="20">
        <v>32062.53</v>
      </c>
      <c r="L7504" s="20"/>
      <c r="M7504" s="20"/>
      <c r="N7504" s="20"/>
    </row>
    <row r="7505" spans="1:14" x14ac:dyDescent="0.2">
      <c r="A7505" s="17">
        <v>47336.44</v>
      </c>
      <c r="B7505" s="17"/>
      <c r="C7505" s="17"/>
      <c r="D7505" s="17"/>
      <c r="K7505" s="20">
        <v>21253.99</v>
      </c>
      <c r="L7505" s="20"/>
      <c r="M7505" s="20"/>
      <c r="N7505" s="20"/>
    </row>
    <row r="7506" spans="1:14" x14ac:dyDescent="0.2">
      <c r="A7506" s="17">
        <v>41789.17</v>
      </c>
      <c r="B7506" s="17"/>
      <c r="C7506" s="17"/>
      <c r="D7506" s="17"/>
      <c r="K7506" s="20">
        <v>37444.11</v>
      </c>
      <c r="L7506" s="20"/>
      <c r="M7506" s="20"/>
      <c r="N7506" s="20"/>
    </row>
    <row r="7507" spans="1:14" x14ac:dyDescent="0.2">
      <c r="A7507" s="17">
        <v>47690.38</v>
      </c>
      <c r="B7507" s="17"/>
      <c r="C7507" s="17"/>
      <c r="D7507" s="17"/>
      <c r="K7507" s="20">
        <v>41598.36</v>
      </c>
      <c r="L7507" s="20"/>
      <c r="M7507" s="20"/>
      <c r="N7507" s="20"/>
    </row>
    <row r="7508" spans="1:14" x14ac:dyDescent="0.2">
      <c r="A7508" s="17">
        <v>38157.26</v>
      </c>
      <c r="B7508" s="17"/>
      <c r="C7508" s="17"/>
      <c r="D7508" s="17"/>
      <c r="K7508" s="20">
        <v>29927.13</v>
      </c>
      <c r="L7508" s="20"/>
      <c r="M7508" s="20"/>
      <c r="N7508" s="20"/>
    </row>
    <row r="7509" spans="1:14" x14ac:dyDescent="0.2">
      <c r="A7509" s="17">
        <v>58931.75</v>
      </c>
      <c r="B7509" s="17"/>
      <c r="C7509" s="17"/>
      <c r="D7509" s="17"/>
      <c r="K7509" s="20">
        <v>38621.760000000002</v>
      </c>
      <c r="L7509" s="20"/>
      <c r="M7509" s="20"/>
      <c r="N7509" s="20"/>
    </row>
    <row r="7510" spans="1:14" x14ac:dyDescent="0.2">
      <c r="A7510" s="17">
        <v>44784.959999999999</v>
      </c>
      <c r="B7510" s="17"/>
      <c r="C7510" s="17"/>
      <c r="D7510" s="17"/>
      <c r="K7510" s="20">
        <v>43172.18</v>
      </c>
      <c r="L7510" s="20"/>
      <c r="M7510" s="20"/>
      <c r="N7510" s="20"/>
    </row>
    <row r="7511" spans="1:14" x14ac:dyDescent="0.2">
      <c r="A7511" s="17">
        <v>83499.399999999994</v>
      </c>
      <c r="B7511" s="17"/>
      <c r="C7511" s="17"/>
      <c r="D7511" s="17"/>
      <c r="K7511" s="20">
        <v>30875.31</v>
      </c>
      <c r="L7511" s="20"/>
      <c r="M7511" s="20"/>
      <c r="N7511" s="20"/>
    </row>
    <row r="7512" spans="1:14" x14ac:dyDescent="0.2">
      <c r="A7512" s="17">
        <v>56385.93</v>
      </c>
      <c r="B7512" s="17"/>
      <c r="C7512" s="17"/>
      <c r="D7512" s="17"/>
      <c r="K7512" s="20">
        <v>44210.54</v>
      </c>
      <c r="L7512" s="20"/>
      <c r="M7512" s="20"/>
      <c r="N7512" s="20"/>
    </row>
    <row r="7513" spans="1:14" x14ac:dyDescent="0.2">
      <c r="A7513" s="17">
        <v>7939.25</v>
      </c>
      <c r="B7513" s="17"/>
      <c r="C7513" s="17"/>
      <c r="D7513" s="17"/>
      <c r="K7513" s="20">
        <v>31821.19</v>
      </c>
      <c r="L7513" s="20"/>
      <c r="M7513" s="20"/>
      <c r="N7513" s="20"/>
    </row>
    <row r="7514" spans="1:14" x14ac:dyDescent="0.2">
      <c r="A7514" s="17">
        <v>81955.37</v>
      </c>
      <c r="B7514" s="17"/>
      <c r="C7514" s="17"/>
      <c r="D7514" s="17"/>
      <c r="K7514" s="20">
        <v>39845.69</v>
      </c>
      <c r="L7514" s="20"/>
      <c r="M7514" s="20"/>
      <c r="N7514" s="20"/>
    </row>
    <row r="7515" spans="1:14" x14ac:dyDescent="0.2">
      <c r="A7515" s="17">
        <v>15963.41</v>
      </c>
      <c r="B7515" s="17"/>
      <c r="C7515" s="17"/>
      <c r="D7515" s="17"/>
      <c r="K7515" s="20">
        <v>30493.35</v>
      </c>
      <c r="L7515" s="20"/>
      <c r="M7515" s="20"/>
      <c r="N7515" s="20"/>
    </row>
    <row r="7516" spans="1:14" x14ac:dyDescent="0.2">
      <c r="A7516" s="17">
        <v>42664.86</v>
      </c>
      <c r="B7516" s="17"/>
      <c r="C7516" s="17"/>
      <c r="D7516" s="17"/>
      <c r="K7516" s="20">
        <v>35827.589999999997</v>
      </c>
      <c r="L7516" s="20"/>
      <c r="M7516" s="20"/>
      <c r="N7516" s="20"/>
    </row>
    <row r="7517" spans="1:14" x14ac:dyDescent="0.2">
      <c r="A7517" s="17">
        <v>67528.91</v>
      </c>
      <c r="B7517" s="17"/>
      <c r="C7517" s="17"/>
      <c r="D7517" s="17"/>
      <c r="K7517" s="20">
        <v>39713.86</v>
      </c>
      <c r="L7517" s="20"/>
      <c r="M7517" s="20"/>
      <c r="N7517" s="20"/>
    </row>
    <row r="7518" spans="1:14" x14ac:dyDescent="0.2">
      <c r="A7518" s="17">
        <v>90347.24</v>
      </c>
      <c r="B7518" s="17"/>
      <c r="C7518" s="17"/>
      <c r="D7518" s="17"/>
      <c r="K7518" s="20">
        <v>33874.300000000003</v>
      </c>
      <c r="L7518" s="20"/>
      <c r="M7518" s="20"/>
      <c r="N7518" s="20"/>
    </row>
    <row r="7519" spans="1:14" x14ac:dyDescent="0.2">
      <c r="A7519" s="17">
        <v>44835.96</v>
      </c>
      <c r="B7519" s="17"/>
      <c r="C7519" s="17"/>
      <c r="D7519" s="17"/>
      <c r="K7519" s="20">
        <v>42902.61</v>
      </c>
      <c r="L7519" s="20"/>
      <c r="M7519" s="20"/>
      <c r="N7519" s="20"/>
    </row>
    <row r="7520" spans="1:14" x14ac:dyDescent="0.2">
      <c r="A7520" s="17">
        <v>52204.49</v>
      </c>
      <c r="B7520" s="17"/>
      <c r="C7520" s="17"/>
      <c r="D7520" s="17"/>
      <c r="K7520" s="20">
        <v>51064.58</v>
      </c>
      <c r="L7520" s="20"/>
      <c r="M7520" s="20"/>
      <c r="N7520" s="20"/>
    </row>
    <row r="7521" spans="1:14" x14ac:dyDescent="0.2">
      <c r="A7521" s="17">
        <v>46701.31</v>
      </c>
      <c r="B7521" s="17"/>
      <c r="C7521" s="17"/>
      <c r="D7521" s="17"/>
      <c r="K7521" s="20">
        <v>31553.85</v>
      </c>
      <c r="L7521" s="20"/>
      <c r="M7521" s="20"/>
      <c r="N7521" s="20"/>
    </row>
    <row r="7522" spans="1:14" x14ac:dyDescent="0.2">
      <c r="A7522" s="17">
        <v>28235.89</v>
      </c>
      <c r="B7522" s="17"/>
      <c r="C7522" s="17"/>
      <c r="D7522" s="17"/>
      <c r="K7522" s="20">
        <v>34121.24</v>
      </c>
      <c r="L7522" s="20"/>
      <c r="M7522" s="20"/>
      <c r="N7522" s="20"/>
    </row>
    <row r="7523" spans="1:14" x14ac:dyDescent="0.2">
      <c r="A7523" s="17">
        <v>50554.34</v>
      </c>
      <c r="B7523" s="17"/>
      <c r="C7523" s="17"/>
      <c r="D7523" s="17"/>
      <c r="K7523" s="20">
        <v>33119.17</v>
      </c>
      <c r="L7523" s="20"/>
      <c r="M7523" s="20"/>
      <c r="N7523" s="20"/>
    </row>
    <row r="7524" spans="1:14" x14ac:dyDescent="0.2">
      <c r="A7524" s="17">
        <v>59890.64</v>
      </c>
      <c r="B7524" s="17"/>
      <c r="C7524" s="17"/>
      <c r="D7524" s="17"/>
      <c r="K7524" s="20">
        <v>37403.4</v>
      </c>
      <c r="L7524" s="20"/>
      <c r="M7524" s="20"/>
      <c r="N7524" s="20"/>
    </row>
    <row r="7525" spans="1:14" x14ac:dyDescent="0.2">
      <c r="A7525" s="17">
        <v>19610.3</v>
      </c>
      <c r="B7525" s="17"/>
      <c r="C7525" s="17"/>
      <c r="D7525" s="17"/>
      <c r="K7525" s="20">
        <v>37629</v>
      </c>
      <c r="L7525" s="20"/>
      <c r="M7525" s="20"/>
      <c r="N7525" s="20"/>
    </row>
    <row r="7526" spans="1:14" x14ac:dyDescent="0.2">
      <c r="A7526" s="17">
        <v>221578.3</v>
      </c>
      <c r="B7526" s="17"/>
      <c r="C7526" s="17"/>
      <c r="D7526" s="17"/>
      <c r="K7526" s="20">
        <v>24480.69</v>
      </c>
      <c r="L7526" s="20"/>
      <c r="M7526" s="20"/>
      <c r="N7526" s="20"/>
    </row>
    <row r="7527" spans="1:14" x14ac:dyDescent="0.2">
      <c r="A7527" s="17">
        <v>33952.720000000001</v>
      </c>
      <c r="B7527" s="17"/>
      <c r="C7527" s="17"/>
      <c r="D7527" s="17"/>
      <c r="K7527" s="20">
        <v>22714.799999999999</v>
      </c>
      <c r="L7527" s="20"/>
      <c r="M7527" s="20"/>
      <c r="N7527" s="20"/>
    </row>
    <row r="7528" spans="1:14" x14ac:dyDescent="0.2">
      <c r="A7528" s="17">
        <v>25407.67</v>
      </c>
      <c r="B7528" s="17"/>
      <c r="C7528" s="17"/>
      <c r="D7528" s="17"/>
      <c r="K7528" s="20">
        <v>31285.42</v>
      </c>
      <c r="L7528" s="20"/>
      <c r="M7528" s="20"/>
      <c r="N7528" s="20"/>
    </row>
    <row r="7529" spans="1:14" x14ac:dyDescent="0.2">
      <c r="A7529" s="17">
        <v>72149.91</v>
      </c>
      <c r="B7529" s="17"/>
      <c r="C7529" s="17"/>
      <c r="D7529" s="17"/>
      <c r="K7529" s="20">
        <v>25454.62</v>
      </c>
      <c r="L7529" s="20"/>
      <c r="M7529" s="20"/>
      <c r="N7529" s="20"/>
    </row>
    <row r="7530" spans="1:14" x14ac:dyDescent="0.2">
      <c r="A7530" s="17">
        <v>34855.42</v>
      </c>
      <c r="B7530" s="17"/>
      <c r="C7530" s="17"/>
      <c r="D7530" s="17"/>
      <c r="K7530" s="20">
        <v>38121.949999999997</v>
      </c>
      <c r="L7530" s="20"/>
      <c r="M7530" s="20"/>
      <c r="N7530" s="20"/>
    </row>
    <row r="7531" spans="1:14" x14ac:dyDescent="0.2">
      <c r="A7531" s="17">
        <v>61034.12</v>
      </c>
      <c r="B7531" s="17"/>
      <c r="C7531" s="17"/>
      <c r="D7531" s="17"/>
      <c r="K7531" s="20">
        <v>25080.9</v>
      </c>
      <c r="L7531" s="20"/>
      <c r="M7531" s="20"/>
      <c r="N7531" s="20"/>
    </row>
    <row r="7532" spans="1:14" x14ac:dyDescent="0.2">
      <c r="A7532" s="17">
        <v>75529.7</v>
      </c>
      <c r="B7532" s="17"/>
      <c r="C7532" s="17"/>
      <c r="D7532" s="17"/>
      <c r="K7532" s="20">
        <v>33133.550000000003</v>
      </c>
      <c r="L7532" s="20"/>
      <c r="M7532" s="20"/>
      <c r="N7532" s="20"/>
    </row>
    <row r="7533" spans="1:14" x14ac:dyDescent="0.2">
      <c r="A7533" s="17">
        <v>35835.730000000003</v>
      </c>
      <c r="B7533" s="17"/>
      <c r="C7533" s="17"/>
      <c r="D7533" s="17"/>
      <c r="K7533" s="20">
        <v>28556.17</v>
      </c>
      <c r="L7533" s="20"/>
      <c r="M7533" s="20"/>
      <c r="N7533" s="20"/>
    </row>
    <row r="7534" spans="1:14" x14ac:dyDescent="0.2">
      <c r="A7534" s="17">
        <v>57211.25</v>
      </c>
      <c r="B7534" s="17"/>
      <c r="C7534" s="17"/>
      <c r="D7534" s="17"/>
      <c r="K7534" s="20">
        <v>30740.47</v>
      </c>
      <c r="L7534" s="20"/>
      <c r="M7534" s="20"/>
      <c r="N7534" s="20"/>
    </row>
    <row r="7535" spans="1:14" x14ac:dyDescent="0.2">
      <c r="A7535" s="17">
        <v>33077.22</v>
      </c>
      <c r="B7535" s="17"/>
      <c r="C7535" s="17"/>
      <c r="D7535" s="17"/>
      <c r="K7535" s="20">
        <v>34719.21</v>
      </c>
      <c r="L7535" s="20"/>
      <c r="M7535" s="20"/>
      <c r="N7535" s="20"/>
    </row>
    <row r="7536" spans="1:14" x14ac:dyDescent="0.2">
      <c r="A7536" s="17">
        <v>40862.18</v>
      </c>
      <c r="B7536" s="17"/>
      <c r="C7536" s="17"/>
      <c r="D7536" s="17"/>
      <c r="K7536" s="20">
        <v>41133.46</v>
      </c>
      <c r="L7536" s="20"/>
      <c r="M7536" s="20"/>
      <c r="N7536" s="20"/>
    </row>
    <row r="7537" spans="1:14" x14ac:dyDescent="0.2">
      <c r="A7537" s="17">
        <v>46338.32</v>
      </c>
      <c r="B7537" s="17"/>
      <c r="C7537" s="17"/>
      <c r="D7537" s="17"/>
      <c r="K7537" s="20">
        <v>43062.34</v>
      </c>
      <c r="L7537" s="20"/>
      <c r="M7537" s="20"/>
      <c r="N7537" s="20"/>
    </row>
    <row r="7538" spans="1:14" x14ac:dyDescent="0.2">
      <c r="A7538" s="17">
        <v>78334.41</v>
      </c>
      <c r="B7538" s="17"/>
      <c r="C7538" s="17"/>
      <c r="D7538" s="17"/>
      <c r="K7538" s="20">
        <v>38732.720000000001</v>
      </c>
      <c r="L7538" s="20"/>
      <c r="M7538" s="20"/>
      <c r="N7538" s="20"/>
    </row>
    <row r="7539" spans="1:14" x14ac:dyDescent="0.2">
      <c r="A7539" s="17">
        <v>79467.12</v>
      </c>
      <c r="B7539" s="17"/>
      <c r="C7539" s="17"/>
      <c r="D7539" s="17"/>
      <c r="K7539" s="20">
        <v>32191.68</v>
      </c>
      <c r="L7539" s="20"/>
      <c r="M7539" s="20"/>
      <c r="N7539" s="20"/>
    </row>
    <row r="7540" spans="1:14" x14ac:dyDescent="0.2">
      <c r="A7540" s="17">
        <v>5552.3389999999999</v>
      </c>
      <c r="B7540" s="17"/>
      <c r="C7540" s="17"/>
      <c r="D7540" s="17"/>
      <c r="K7540" s="20">
        <v>29737.99</v>
      </c>
      <c r="L7540" s="20"/>
      <c r="M7540" s="20"/>
      <c r="N7540" s="20"/>
    </row>
    <row r="7541" spans="1:14" x14ac:dyDescent="0.2">
      <c r="A7541" s="17">
        <v>7286.75</v>
      </c>
      <c r="B7541" s="17"/>
      <c r="C7541" s="17"/>
      <c r="D7541" s="17"/>
      <c r="K7541" s="20">
        <v>32388.47</v>
      </c>
      <c r="L7541" s="20"/>
      <c r="M7541" s="20"/>
      <c r="N7541" s="20"/>
    </row>
    <row r="7542" spans="1:14" x14ac:dyDescent="0.2">
      <c r="A7542" s="17">
        <v>71789.08</v>
      </c>
      <c r="B7542" s="17"/>
      <c r="C7542" s="17"/>
      <c r="D7542" s="17"/>
      <c r="K7542" s="20">
        <v>27720.54</v>
      </c>
      <c r="L7542" s="20"/>
      <c r="M7542" s="20"/>
      <c r="N7542" s="20"/>
    </row>
    <row r="7543" spans="1:14" x14ac:dyDescent="0.2">
      <c r="A7543" s="17">
        <v>54569.15</v>
      </c>
      <c r="B7543" s="17"/>
      <c r="C7543" s="17"/>
      <c r="D7543" s="17"/>
      <c r="K7543" s="20">
        <v>33252.300000000003</v>
      </c>
      <c r="L7543" s="20"/>
      <c r="M7543" s="20"/>
      <c r="N7543" s="20"/>
    </row>
    <row r="7544" spans="1:14" x14ac:dyDescent="0.2">
      <c r="A7544" s="17">
        <v>76377.63</v>
      </c>
      <c r="B7544" s="17"/>
      <c r="C7544" s="17"/>
      <c r="D7544" s="17"/>
      <c r="K7544" s="20">
        <v>30097.03</v>
      </c>
      <c r="L7544" s="20"/>
      <c r="M7544" s="20"/>
      <c r="N7544" s="20"/>
    </row>
    <row r="7545" spans="1:14" x14ac:dyDescent="0.2">
      <c r="A7545" s="17">
        <v>77373.97</v>
      </c>
      <c r="B7545" s="17"/>
      <c r="C7545" s="17"/>
      <c r="D7545" s="17"/>
      <c r="K7545" s="20">
        <v>28825.05</v>
      </c>
      <c r="L7545" s="20"/>
      <c r="M7545" s="20"/>
      <c r="N7545" s="20"/>
    </row>
    <row r="7546" spans="1:14" x14ac:dyDescent="0.2">
      <c r="A7546" s="17">
        <v>73028.52</v>
      </c>
      <c r="B7546" s="17"/>
      <c r="C7546" s="17"/>
      <c r="D7546" s="17"/>
      <c r="K7546" s="20">
        <v>39840.71</v>
      </c>
      <c r="L7546" s="20"/>
      <c r="M7546" s="20"/>
      <c r="N7546" s="20"/>
    </row>
    <row r="7547" spans="1:14" x14ac:dyDescent="0.2">
      <c r="A7547" s="17">
        <v>25956.959999999999</v>
      </c>
      <c r="B7547" s="17"/>
      <c r="C7547" s="17"/>
      <c r="D7547" s="17"/>
      <c r="K7547" s="20">
        <v>29940.5</v>
      </c>
      <c r="L7547" s="20"/>
      <c r="M7547" s="20"/>
      <c r="N7547" s="20"/>
    </row>
    <row r="7548" spans="1:14" x14ac:dyDescent="0.2">
      <c r="A7548" s="17">
        <v>93497.66</v>
      </c>
      <c r="B7548" s="17"/>
      <c r="C7548" s="17"/>
      <c r="D7548" s="17"/>
      <c r="K7548" s="20">
        <v>37043.15</v>
      </c>
      <c r="L7548" s="20"/>
      <c r="M7548" s="20"/>
      <c r="N7548" s="20"/>
    </row>
    <row r="7549" spans="1:14" x14ac:dyDescent="0.2">
      <c r="A7549" s="17">
        <v>35632.120000000003</v>
      </c>
      <c r="B7549" s="17"/>
      <c r="C7549" s="17"/>
      <c r="D7549" s="17"/>
      <c r="K7549" s="20">
        <v>25562.400000000001</v>
      </c>
      <c r="L7549" s="20"/>
      <c r="M7549" s="20"/>
      <c r="N7549" s="20"/>
    </row>
    <row r="7550" spans="1:14" x14ac:dyDescent="0.2">
      <c r="A7550" s="17">
        <v>149276.70000000001</v>
      </c>
      <c r="B7550" s="17"/>
      <c r="C7550" s="17"/>
      <c r="D7550" s="17"/>
      <c r="K7550" s="20">
        <v>26643.5</v>
      </c>
      <c r="L7550" s="20"/>
      <c r="M7550" s="20"/>
      <c r="N7550" s="20"/>
    </row>
    <row r="7551" spans="1:14" x14ac:dyDescent="0.2">
      <c r="A7551" s="17">
        <v>65848.460000000006</v>
      </c>
      <c r="B7551" s="17"/>
      <c r="C7551" s="17"/>
      <c r="D7551" s="17"/>
      <c r="K7551" s="20">
        <v>33715.300000000003</v>
      </c>
      <c r="L7551" s="20"/>
      <c r="M7551" s="20"/>
      <c r="N7551" s="20"/>
    </row>
    <row r="7552" spans="1:14" x14ac:dyDescent="0.2">
      <c r="A7552" s="17">
        <v>58743.87</v>
      </c>
      <c r="B7552" s="17"/>
      <c r="C7552" s="17"/>
      <c r="D7552" s="17"/>
      <c r="K7552" s="20">
        <v>45301.120000000003</v>
      </c>
      <c r="L7552" s="20"/>
      <c r="M7552" s="20"/>
      <c r="N7552" s="20"/>
    </row>
    <row r="7553" spans="1:14" x14ac:dyDescent="0.2">
      <c r="A7553" s="17">
        <v>50599.79</v>
      </c>
      <c r="B7553" s="17"/>
      <c r="C7553" s="17"/>
      <c r="D7553" s="17"/>
      <c r="K7553" s="20">
        <v>40443.51</v>
      </c>
      <c r="L7553" s="20"/>
      <c r="M7553" s="20"/>
      <c r="N7553" s="20"/>
    </row>
    <row r="7554" spans="1:14" x14ac:dyDescent="0.2">
      <c r="A7554" s="17">
        <v>63952.32</v>
      </c>
      <c r="B7554" s="17"/>
      <c r="C7554" s="17"/>
      <c r="D7554" s="17"/>
      <c r="K7554" s="20">
        <v>39122.46</v>
      </c>
      <c r="L7554" s="20"/>
      <c r="M7554" s="20"/>
      <c r="N7554" s="20"/>
    </row>
    <row r="7555" spans="1:14" x14ac:dyDescent="0.2">
      <c r="A7555" s="17">
        <v>11174.75</v>
      </c>
      <c r="B7555" s="17"/>
      <c r="C7555" s="17"/>
      <c r="D7555" s="17"/>
      <c r="K7555" s="20">
        <v>43385.32</v>
      </c>
      <c r="L7555" s="20"/>
      <c r="M7555" s="20"/>
      <c r="N7555" s="20"/>
    </row>
    <row r="7556" spans="1:14" x14ac:dyDescent="0.2">
      <c r="A7556" s="17">
        <v>71975.259999999995</v>
      </c>
      <c r="B7556" s="17"/>
      <c r="C7556" s="17"/>
      <c r="D7556" s="17"/>
      <c r="K7556" s="20">
        <v>41847.56</v>
      </c>
      <c r="L7556" s="20"/>
      <c r="M7556" s="20"/>
      <c r="N7556" s="20"/>
    </row>
    <row r="7557" spans="1:14" x14ac:dyDescent="0.2">
      <c r="A7557" s="17">
        <v>131430.5</v>
      </c>
      <c r="B7557" s="17"/>
      <c r="C7557" s="17"/>
      <c r="D7557" s="17"/>
      <c r="K7557" s="20">
        <v>22582.38</v>
      </c>
      <c r="L7557" s="20"/>
      <c r="M7557" s="20"/>
      <c r="N7557" s="20"/>
    </row>
    <row r="7558" spans="1:14" x14ac:dyDescent="0.2">
      <c r="A7558" s="17">
        <v>52822.68</v>
      </c>
      <c r="B7558" s="17"/>
      <c r="C7558" s="17"/>
      <c r="D7558" s="17"/>
      <c r="K7558" s="20">
        <v>43770.12</v>
      </c>
      <c r="L7558" s="20"/>
      <c r="M7558" s="20"/>
      <c r="N7558" s="20"/>
    </row>
    <row r="7559" spans="1:14" x14ac:dyDescent="0.2">
      <c r="A7559" s="17">
        <v>21019.67</v>
      </c>
      <c r="B7559" s="17"/>
      <c r="C7559" s="17"/>
      <c r="D7559" s="17"/>
      <c r="K7559" s="20">
        <v>34086.370000000003</v>
      </c>
      <c r="L7559" s="20"/>
      <c r="M7559" s="20"/>
      <c r="N7559" s="20"/>
    </row>
    <row r="7560" spans="1:14" x14ac:dyDescent="0.2">
      <c r="A7560" s="17">
        <v>72417.52</v>
      </c>
      <c r="B7560" s="17"/>
      <c r="C7560" s="17"/>
      <c r="D7560" s="17"/>
      <c r="K7560" s="20">
        <v>34257</v>
      </c>
      <c r="L7560" s="20"/>
      <c r="M7560" s="20"/>
      <c r="N7560" s="20"/>
    </row>
    <row r="7561" spans="1:14" x14ac:dyDescent="0.2">
      <c r="A7561" s="17">
        <v>27562.51</v>
      </c>
      <c r="B7561" s="17"/>
      <c r="C7561" s="17"/>
      <c r="D7561" s="17"/>
      <c r="K7561" s="20">
        <v>24241.79</v>
      </c>
      <c r="L7561" s="20"/>
      <c r="M7561" s="20"/>
      <c r="N7561" s="20"/>
    </row>
    <row r="7562" spans="1:14" x14ac:dyDescent="0.2">
      <c r="A7562" s="17">
        <v>35336.730000000003</v>
      </c>
      <c r="B7562" s="17"/>
      <c r="C7562" s="17"/>
      <c r="D7562" s="17"/>
      <c r="K7562" s="20">
        <v>30866.19</v>
      </c>
      <c r="L7562" s="20"/>
      <c r="M7562" s="20"/>
      <c r="N7562" s="20"/>
    </row>
    <row r="7563" spans="1:14" x14ac:dyDescent="0.2">
      <c r="A7563" s="17">
        <v>17114.52</v>
      </c>
      <c r="B7563" s="17"/>
      <c r="C7563" s="17"/>
      <c r="D7563" s="17"/>
      <c r="K7563" s="20">
        <v>44163.45</v>
      </c>
      <c r="L7563" s="20"/>
      <c r="M7563" s="20"/>
      <c r="N7563" s="20"/>
    </row>
    <row r="7564" spans="1:14" x14ac:dyDescent="0.2">
      <c r="A7564" s="17">
        <v>81333.67</v>
      </c>
      <c r="B7564" s="17"/>
      <c r="C7564" s="17"/>
      <c r="D7564" s="17"/>
      <c r="K7564" s="20">
        <v>62782.17</v>
      </c>
      <c r="L7564" s="20"/>
      <c r="M7564" s="20"/>
      <c r="N7564" s="20"/>
    </row>
    <row r="7565" spans="1:14" x14ac:dyDescent="0.2">
      <c r="A7565" s="17">
        <v>67461.22</v>
      </c>
      <c r="B7565" s="17"/>
      <c r="C7565" s="17"/>
      <c r="D7565" s="17"/>
      <c r="K7565" s="20">
        <v>33277.800000000003</v>
      </c>
      <c r="L7565" s="20"/>
      <c r="M7565" s="20"/>
      <c r="N7565" s="20"/>
    </row>
    <row r="7566" spans="1:14" x14ac:dyDescent="0.2">
      <c r="A7566" s="17">
        <v>36427.730000000003</v>
      </c>
      <c r="B7566" s="17"/>
      <c r="C7566" s="17"/>
      <c r="D7566" s="17"/>
      <c r="K7566" s="20">
        <v>48096.25</v>
      </c>
      <c r="L7566" s="20"/>
      <c r="M7566" s="20"/>
      <c r="N7566" s="20"/>
    </row>
    <row r="7567" spans="1:14" x14ac:dyDescent="0.2">
      <c r="A7567" s="17">
        <v>11348.18</v>
      </c>
      <c r="B7567" s="17"/>
      <c r="C7567" s="17"/>
      <c r="D7567" s="17"/>
      <c r="K7567" s="20">
        <v>41238.75</v>
      </c>
      <c r="L7567" s="20"/>
      <c r="M7567" s="20"/>
      <c r="N7567" s="20"/>
    </row>
    <row r="7568" spans="1:14" x14ac:dyDescent="0.2">
      <c r="A7568" s="17">
        <v>28034.58</v>
      </c>
      <c r="B7568" s="17"/>
      <c r="C7568" s="17"/>
      <c r="D7568" s="17"/>
      <c r="K7568" s="20">
        <v>49910.97</v>
      </c>
      <c r="L7568" s="20"/>
      <c r="M7568" s="20"/>
      <c r="N7568" s="20"/>
    </row>
    <row r="7569" spans="1:14" x14ac:dyDescent="0.2">
      <c r="A7569" s="17">
        <v>71918.64</v>
      </c>
      <c r="B7569" s="17"/>
      <c r="C7569" s="17"/>
      <c r="D7569" s="17"/>
      <c r="K7569" s="20">
        <v>35682.269999999997</v>
      </c>
      <c r="L7569" s="20"/>
      <c r="M7569" s="20"/>
      <c r="N7569" s="20"/>
    </row>
    <row r="7570" spans="1:14" x14ac:dyDescent="0.2">
      <c r="A7570" s="17">
        <v>22128.98</v>
      </c>
      <c r="B7570" s="17"/>
      <c r="C7570" s="17"/>
      <c r="D7570" s="17"/>
      <c r="K7570" s="20">
        <v>29714.63</v>
      </c>
      <c r="L7570" s="20"/>
      <c r="M7570" s="20"/>
      <c r="N7570" s="20"/>
    </row>
    <row r="7571" spans="1:14" x14ac:dyDescent="0.2">
      <c r="A7571" s="17">
        <v>35345.5</v>
      </c>
      <c r="B7571" s="17"/>
      <c r="C7571" s="17"/>
      <c r="D7571" s="17"/>
      <c r="K7571" s="20">
        <v>35774.32</v>
      </c>
      <c r="L7571" s="20"/>
      <c r="M7571" s="20"/>
      <c r="N7571" s="20"/>
    </row>
    <row r="7572" spans="1:14" x14ac:dyDescent="0.2">
      <c r="A7572" s="17">
        <v>126756.3</v>
      </c>
      <c r="B7572" s="17"/>
      <c r="C7572" s="17"/>
      <c r="D7572" s="17"/>
      <c r="K7572" s="20">
        <v>31999.35</v>
      </c>
      <c r="L7572" s="20"/>
      <c r="M7572" s="20"/>
      <c r="N7572" s="20"/>
    </row>
    <row r="7573" spans="1:14" x14ac:dyDescent="0.2">
      <c r="A7573" s="17">
        <v>43486.07</v>
      </c>
      <c r="B7573" s="17"/>
      <c r="C7573" s="17"/>
      <c r="D7573" s="17"/>
      <c r="K7573" s="20">
        <v>19755.8</v>
      </c>
      <c r="L7573" s="20"/>
      <c r="M7573" s="20"/>
      <c r="N7573" s="20"/>
    </row>
    <row r="7574" spans="1:14" x14ac:dyDescent="0.2">
      <c r="A7574" s="17">
        <v>46273.93</v>
      </c>
      <c r="B7574" s="17"/>
      <c r="C7574" s="17"/>
      <c r="D7574" s="17"/>
      <c r="K7574" s="20">
        <v>39879.279999999999</v>
      </c>
      <c r="L7574" s="20"/>
      <c r="M7574" s="20"/>
      <c r="N7574" s="20"/>
    </row>
    <row r="7575" spans="1:14" x14ac:dyDescent="0.2">
      <c r="A7575" s="17">
        <v>65570.05</v>
      </c>
      <c r="B7575" s="17"/>
      <c r="C7575" s="17"/>
      <c r="D7575" s="17"/>
      <c r="K7575" s="20">
        <v>42344.62</v>
      </c>
      <c r="L7575" s="20"/>
      <c r="M7575" s="20"/>
      <c r="N7575" s="20"/>
    </row>
    <row r="7576" spans="1:14" x14ac:dyDescent="0.2">
      <c r="A7576" s="17">
        <v>73188.990000000005</v>
      </c>
      <c r="B7576" s="17"/>
      <c r="C7576" s="17"/>
      <c r="D7576" s="17"/>
      <c r="K7576" s="20">
        <v>27568.49</v>
      </c>
      <c r="L7576" s="20"/>
      <c r="M7576" s="20"/>
      <c r="N7576" s="20"/>
    </row>
    <row r="7577" spans="1:14" x14ac:dyDescent="0.2">
      <c r="A7577" s="17">
        <v>63348.22</v>
      </c>
      <c r="B7577" s="17"/>
      <c r="C7577" s="17"/>
      <c r="D7577" s="17"/>
      <c r="K7577" s="20">
        <v>41975.71</v>
      </c>
      <c r="L7577" s="20"/>
      <c r="M7577" s="20"/>
      <c r="N7577" s="20"/>
    </row>
    <row r="7578" spans="1:14" x14ac:dyDescent="0.2">
      <c r="A7578" s="17">
        <v>29044.61</v>
      </c>
      <c r="B7578" s="17"/>
      <c r="C7578" s="17"/>
      <c r="D7578" s="17"/>
      <c r="K7578" s="20">
        <v>44066.69</v>
      </c>
      <c r="L7578" s="20"/>
      <c r="M7578" s="20"/>
      <c r="N7578" s="20"/>
    </row>
    <row r="7579" spans="1:14" x14ac:dyDescent="0.2">
      <c r="A7579" s="17">
        <v>61339.39</v>
      </c>
      <c r="B7579" s="17"/>
      <c r="C7579" s="17"/>
      <c r="D7579" s="17"/>
      <c r="K7579" s="20">
        <v>21248.82</v>
      </c>
      <c r="L7579" s="20"/>
      <c r="M7579" s="20"/>
      <c r="N7579" s="20"/>
    </row>
    <row r="7580" spans="1:14" x14ac:dyDescent="0.2">
      <c r="A7580" s="17">
        <v>29417.58</v>
      </c>
      <c r="B7580" s="17"/>
      <c r="C7580" s="17"/>
      <c r="D7580" s="17"/>
      <c r="K7580" s="20">
        <v>54933.54</v>
      </c>
      <c r="L7580" s="20"/>
      <c r="M7580" s="20"/>
      <c r="N7580" s="20"/>
    </row>
    <row r="7581" spans="1:14" x14ac:dyDescent="0.2">
      <c r="A7581" s="17">
        <v>75216.19</v>
      </c>
      <c r="B7581" s="17"/>
      <c r="C7581" s="17"/>
      <c r="D7581" s="17"/>
      <c r="K7581" s="20">
        <v>26956.44</v>
      </c>
      <c r="L7581" s="20"/>
      <c r="M7581" s="20"/>
      <c r="N7581" s="20"/>
    </row>
    <row r="7582" spans="1:14" x14ac:dyDescent="0.2">
      <c r="A7582" s="17">
        <v>70649.070000000007</v>
      </c>
      <c r="B7582" s="17"/>
      <c r="C7582" s="17"/>
      <c r="D7582" s="17"/>
      <c r="K7582" s="20">
        <v>32448.73</v>
      </c>
      <c r="L7582" s="20"/>
      <c r="M7582" s="20"/>
      <c r="N7582" s="20"/>
    </row>
    <row r="7583" spans="1:14" x14ac:dyDescent="0.2">
      <c r="A7583" s="17">
        <v>28583</v>
      </c>
      <c r="B7583" s="17"/>
      <c r="C7583" s="17"/>
      <c r="D7583" s="17"/>
      <c r="K7583" s="20">
        <v>34492.61</v>
      </c>
      <c r="L7583" s="20"/>
      <c r="M7583" s="20"/>
      <c r="N7583" s="20"/>
    </row>
    <row r="7584" spans="1:14" x14ac:dyDescent="0.2">
      <c r="A7584" s="17">
        <v>14677.27</v>
      </c>
      <c r="B7584" s="17"/>
      <c r="C7584" s="17"/>
      <c r="D7584" s="17"/>
      <c r="K7584" s="20">
        <v>32343.41</v>
      </c>
      <c r="L7584" s="20"/>
      <c r="M7584" s="20"/>
      <c r="N7584" s="20"/>
    </row>
    <row r="7585" spans="1:14" x14ac:dyDescent="0.2">
      <c r="A7585" s="17">
        <v>25936.27</v>
      </c>
      <c r="B7585" s="17"/>
      <c r="C7585" s="17"/>
      <c r="D7585" s="17"/>
      <c r="K7585" s="20">
        <v>38529.160000000003</v>
      </c>
      <c r="L7585" s="20"/>
      <c r="M7585" s="20"/>
      <c r="N7585" s="20"/>
    </row>
    <row r="7586" spans="1:14" x14ac:dyDescent="0.2">
      <c r="A7586" s="17">
        <v>19025.71</v>
      </c>
      <c r="B7586" s="17"/>
      <c r="C7586" s="17"/>
      <c r="D7586" s="17"/>
      <c r="K7586" s="20">
        <v>41706.629999999997</v>
      </c>
      <c r="L7586" s="20"/>
      <c r="M7586" s="20"/>
      <c r="N7586" s="20"/>
    </row>
    <row r="7587" spans="1:14" x14ac:dyDescent="0.2">
      <c r="A7587" s="17">
        <v>66098.45</v>
      </c>
      <c r="B7587" s="17"/>
      <c r="C7587" s="17"/>
      <c r="D7587" s="17"/>
      <c r="K7587" s="20">
        <v>34678.5</v>
      </c>
      <c r="L7587" s="20"/>
      <c r="M7587" s="20"/>
      <c r="N7587" s="20"/>
    </row>
    <row r="7588" spans="1:14" x14ac:dyDescent="0.2">
      <c r="A7588" s="17">
        <v>106706.5</v>
      </c>
      <c r="B7588" s="17"/>
      <c r="C7588" s="17"/>
      <c r="D7588" s="17"/>
      <c r="K7588" s="20">
        <v>33886.39</v>
      </c>
      <c r="L7588" s="20"/>
      <c r="M7588" s="20"/>
      <c r="N7588" s="20"/>
    </row>
    <row r="7589" spans="1:14" x14ac:dyDescent="0.2">
      <c r="A7589" s="17">
        <v>79909</v>
      </c>
      <c r="B7589" s="17"/>
      <c r="C7589" s="17"/>
      <c r="D7589" s="17"/>
      <c r="K7589" s="20">
        <v>29212.26</v>
      </c>
      <c r="L7589" s="20"/>
      <c r="M7589" s="20"/>
      <c r="N7589" s="20"/>
    </row>
    <row r="7590" spans="1:14" x14ac:dyDescent="0.2">
      <c r="A7590" s="17">
        <v>82740.33</v>
      </c>
      <c r="B7590" s="17"/>
      <c r="C7590" s="17"/>
      <c r="D7590" s="17"/>
      <c r="K7590" s="20">
        <v>23585.15</v>
      </c>
      <c r="L7590" s="20"/>
      <c r="M7590" s="20"/>
      <c r="N7590" s="20"/>
    </row>
    <row r="7591" spans="1:14" x14ac:dyDescent="0.2">
      <c r="A7591" s="17">
        <v>34013.730000000003</v>
      </c>
      <c r="B7591" s="17"/>
      <c r="C7591" s="17"/>
      <c r="D7591" s="17"/>
      <c r="K7591" s="20">
        <v>20669.740000000002</v>
      </c>
      <c r="L7591" s="20"/>
      <c r="M7591" s="20"/>
      <c r="N7591" s="20"/>
    </row>
    <row r="7592" spans="1:14" x14ac:dyDescent="0.2">
      <c r="A7592" s="17">
        <v>106899.9</v>
      </c>
      <c r="B7592" s="17"/>
      <c r="C7592" s="17"/>
      <c r="D7592" s="17"/>
      <c r="K7592" s="20">
        <v>36211.589999999997</v>
      </c>
      <c r="L7592" s="20"/>
      <c r="M7592" s="20"/>
      <c r="N7592" s="20"/>
    </row>
    <row r="7593" spans="1:14" x14ac:dyDescent="0.2">
      <c r="A7593" s="17">
        <v>48943.28</v>
      </c>
      <c r="B7593" s="17"/>
      <c r="C7593" s="17"/>
      <c r="D7593" s="17"/>
      <c r="K7593" s="20">
        <v>35652.25</v>
      </c>
      <c r="L7593" s="20"/>
      <c r="M7593" s="20"/>
      <c r="N7593" s="20"/>
    </row>
    <row r="7594" spans="1:14" x14ac:dyDescent="0.2">
      <c r="A7594" s="17">
        <v>51945.1</v>
      </c>
      <c r="B7594" s="17"/>
      <c r="C7594" s="17"/>
      <c r="D7594" s="17"/>
      <c r="K7594" s="20">
        <v>43014.14</v>
      </c>
      <c r="L7594" s="20"/>
      <c r="M7594" s="20"/>
      <c r="N7594" s="20"/>
    </row>
    <row r="7595" spans="1:14" x14ac:dyDescent="0.2">
      <c r="A7595" s="17">
        <v>67210.42</v>
      </c>
      <c r="B7595" s="17"/>
      <c r="C7595" s="17"/>
      <c r="D7595" s="17"/>
      <c r="K7595" s="20">
        <v>35264.239999999998</v>
      </c>
      <c r="L7595" s="20"/>
      <c r="M7595" s="20"/>
      <c r="N7595" s="20"/>
    </row>
    <row r="7596" spans="1:14" x14ac:dyDescent="0.2">
      <c r="A7596" s="17">
        <v>76613.710000000006</v>
      </c>
      <c r="B7596" s="17"/>
      <c r="C7596" s="17"/>
      <c r="D7596" s="17"/>
      <c r="K7596" s="20">
        <v>32573.1</v>
      </c>
      <c r="L7596" s="20"/>
      <c r="M7596" s="20"/>
      <c r="N7596" s="20"/>
    </row>
    <row r="7597" spans="1:14" x14ac:dyDescent="0.2">
      <c r="A7597" s="17">
        <v>62607.5</v>
      </c>
      <c r="B7597" s="17"/>
      <c r="C7597" s="17"/>
      <c r="D7597" s="17"/>
      <c r="K7597" s="20">
        <v>25326.720000000001</v>
      </c>
      <c r="L7597" s="20"/>
      <c r="M7597" s="20"/>
      <c r="N7597" s="20"/>
    </row>
    <row r="7598" spans="1:14" x14ac:dyDescent="0.2">
      <c r="A7598" s="17">
        <v>61950.77</v>
      </c>
      <c r="B7598" s="17"/>
      <c r="C7598" s="17"/>
      <c r="D7598" s="17"/>
      <c r="K7598" s="20">
        <v>42214.91</v>
      </c>
      <c r="L7598" s="20"/>
      <c r="M7598" s="20"/>
      <c r="N7598" s="20"/>
    </row>
    <row r="7599" spans="1:14" x14ac:dyDescent="0.2">
      <c r="A7599" s="17">
        <v>68515.94</v>
      </c>
      <c r="B7599" s="17"/>
      <c r="C7599" s="17"/>
      <c r="D7599" s="17"/>
      <c r="K7599" s="20">
        <v>31044.06</v>
      </c>
      <c r="L7599" s="20"/>
      <c r="M7599" s="20"/>
      <c r="N7599" s="20"/>
    </row>
    <row r="7600" spans="1:14" x14ac:dyDescent="0.2">
      <c r="A7600" s="17">
        <v>60831.45</v>
      </c>
      <c r="B7600" s="17"/>
      <c r="C7600" s="17"/>
      <c r="D7600" s="17"/>
      <c r="K7600" s="20">
        <v>26918.400000000001</v>
      </c>
      <c r="L7600" s="20"/>
      <c r="M7600" s="20"/>
      <c r="N7600" s="20"/>
    </row>
    <row r="7601" spans="1:14" x14ac:dyDescent="0.2">
      <c r="A7601" s="17">
        <v>34372.44</v>
      </c>
      <c r="B7601" s="17"/>
      <c r="C7601" s="17"/>
      <c r="D7601" s="17"/>
      <c r="K7601" s="20">
        <v>56599.01</v>
      </c>
      <c r="L7601" s="20"/>
      <c r="M7601" s="20"/>
      <c r="N7601" s="20"/>
    </row>
    <row r="7602" spans="1:14" x14ac:dyDescent="0.2">
      <c r="A7602" s="17">
        <v>30459.32</v>
      </c>
      <c r="B7602" s="17"/>
      <c r="C7602" s="17"/>
      <c r="D7602" s="17"/>
      <c r="K7602" s="20">
        <v>44049.89</v>
      </c>
      <c r="L7602" s="20"/>
      <c r="M7602" s="20"/>
      <c r="N7602" s="20"/>
    </row>
    <row r="7603" spans="1:14" x14ac:dyDescent="0.2">
      <c r="A7603" s="17">
        <v>40330.5</v>
      </c>
      <c r="B7603" s="17"/>
      <c r="C7603" s="17"/>
      <c r="D7603" s="17"/>
      <c r="K7603" s="20">
        <v>31044.63</v>
      </c>
      <c r="L7603" s="20"/>
      <c r="M7603" s="20"/>
      <c r="N7603" s="20"/>
    </row>
    <row r="7604" spans="1:14" x14ac:dyDescent="0.2">
      <c r="A7604" s="17">
        <v>107014</v>
      </c>
      <c r="B7604" s="17"/>
      <c r="C7604" s="17"/>
      <c r="D7604" s="17"/>
      <c r="K7604" s="20">
        <v>36094.76</v>
      </c>
      <c r="L7604" s="20"/>
      <c r="M7604" s="20"/>
      <c r="N7604" s="20"/>
    </row>
    <row r="7605" spans="1:14" x14ac:dyDescent="0.2">
      <c r="A7605" s="17">
        <v>36316.47</v>
      </c>
      <c r="B7605" s="17"/>
      <c r="C7605" s="17"/>
      <c r="D7605" s="17"/>
      <c r="K7605" s="20">
        <v>33654.839999999997</v>
      </c>
      <c r="L7605" s="20"/>
      <c r="M7605" s="20"/>
      <c r="N7605" s="20"/>
    </row>
    <row r="7606" spans="1:14" x14ac:dyDescent="0.2">
      <c r="A7606" s="17">
        <v>31994.07</v>
      </c>
      <c r="B7606" s="17"/>
      <c r="C7606" s="17"/>
      <c r="D7606" s="17"/>
      <c r="K7606" s="20">
        <v>24597.73</v>
      </c>
      <c r="L7606" s="20"/>
      <c r="M7606" s="20"/>
      <c r="N7606" s="20"/>
    </row>
    <row r="7607" spans="1:14" x14ac:dyDescent="0.2">
      <c r="A7607" s="17">
        <v>65956.350000000006</v>
      </c>
      <c r="B7607" s="17"/>
      <c r="C7607" s="17"/>
      <c r="D7607" s="17"/>
      <c r="K7607" s="20">
        <v>30308.1</v>
      </c>
      <c r="L7607" s="20"/>
      <c r="M7607" s="20"/>
      <c r="N7607" s="20"/>
    </row>
    <row r="7608" spans="1:14" x14ac:dyDescent="0.2">
      <c r="A7608" s="17">
        <v>18565.939999999999</v>
      </c>
      <c r="B7608" s="17"/>
      <c r="C7608" s="17"/>
      <c r="D7608" s="17"/>
      <c r="K7608" s="20">
        <v>32022.11</v>
      </c>
      <c r="L7608" s="20"/>
      <c r="M7608" s="20"/>
      <c r="N7608" s="20"/>
    </row>
    <row r="7609" spans="1:14" x14ac:dyDescent="0.2">
      <c r="A7609" s="17">
        <v>39420.42</v>
      </c>
      <c r="B7609" s="17"/>
      <c r="C7609" s="17"/>
      <c r="D7609" s="17"/>
      <c r="K7609" s="20">
        <v>35637.839999999997</v>
      </c>
      <c r="L7609" s="20"/>
      <c r="M7609" s="20"/>
      <c r="N7609" s="20"/>
    </row>
    <row r="7610" spans="1:14" x14ac:dyDescent="0.2">
      <c r="A7610" s="17">
        <v>74313.19</v>
      </c>
      <c r="B7610" s="17"/>
      <c r="C7610" s="17"/>
      <c r="D7610" s="17"/>
      <c r="K7610" s="20">
        <v>35560.300000000003</v>
      </c>
      <c r="L7610" s="20"/>
      <c r="M7610" s="20"/>
      <c r="N7610" s="20"/>
    </row>
    <row r="7611" spans="1:14" x14ac:dyDescent="0.2">
      <c r="A7611" s="17">
        <v>71034.83</v>
      </c>
      <c r="B7611" s="17"/>
      <c r="C7611" s="17"/>
      <c r="D7611" s="17"/>
      <c r="K7611" s="20">
        <v>33637.03</v>
      </c>
      <c r="L7611" s="20"/>
      <c r="M7611" s="20"/>
      <c r="N7611" s="20"/>
    </row>
    <row r="7612" spans="1:14" x14ac:dyDescent="0.2">
      <c r="A7612" s="17">
        <v>96758.79</v>
      </c>
      <c r="B7612" s="17"/>
      <c r="C7612" s="17"/>
      <c r="D7612" s="17"/>
      <c r="K7612" s="20">
        <v>40502.26</v>
      </c>
      <c r="L7612" s="20"/>
      <c r="M7612" s="20"/>
      <c r="N7612" s="20"/>
    </row>
    <row r="7613" spans="1:14" x14ac:dyDescent="0.2">
      <c r="A7613" s="17">
        <v>14679.51</v>
      </c>
      <c r="B7613" s="17"/>
      <c r="C7613" s="17"/>
      <c r="D7613" s="17"/>
      <c r="K7613" s="20">
        <v>33028.94</v>
      </c>
      <c r="L7613" s="20"/>
      <c r="M7613" s="20"/>
      <c r="N7613" s="20"/>
    </row>
    <row r="7614" spans="1:14" x14ac:dyDescent="0.2">
      <c r="A7614" s="17">
        <v>81330.84</v>
      </c>
      <c r="B7614" s="17"/>
      <c r="C7614" s="17"/>
      <c r="D7614" s="17"/>
      <c r="K7614" s="20">
        <v>34052.76</v>
      </c>
      <c r="L7614" s="20"/>
      <c r="M7614" s="20"/>
      <c r="N7614" s="20"/>
    </row>
    <row r="7615" spans="1:14" x14ac:dyDescent="0.2">
      <c r="A7615" s="17">
        <v>59695.57</v>
      </c>
      <c r="B7615" s="17"/>
      <c r="C7615" s="17"/>
      <c r="D7615" s="17"/>
      <c r="K7615" s="20">
        <v>39569.72</v>
      </c>
      <c r="L7615" s="20"/>
      <c r="M7615" s="20"/>
      <c r="N7615" s="20"/>
    </row>
    <row r="7616" spans="1:14" x14ac:dyDescent="0.2">
      <c r="A7616" s="17">
        <v>48179.63</v>
      </c>
      <c r="B7616" s="17"/>
      <c r="C7616" s="17"/>
      <c r="D7616" s="17"/>
      <c r="K7616" s="20">
        <v>36453.39</v>
      </c>
      <c r="L7616" s="20"/>
      <c r="M7616" s="20"/>
      <c r="N7616" s="20"/>
    </row>
    <row r="7617" spans="1:14" x14ac:dyDescent="0.2">
      <c r="A7617" s="17">
        <v>60963.74</v>
      </c>
      <c r="B7617" s="17"/>
      <c r="C7617" s="17"/>
      <c r="D7617" s="17"/>
      <c r="K7617" s="20">
        <v>10163.75</v>
      </c>
      <c r="L7617" s="20"/>
      <c r="M7617" s="20"/>
      <c r="N7617" s="20"/>
    </row>
    <row r="7618" spans="1:14" x14ac:dyDescent="0.2">
      <c r="A7618" s="17">
        <v>65041.75</v>
      </c>
      <c r="B7618" s="17"/>
      <c r="C7618" s="17"/>
      <c r="D7618" s="17"/>
      <c r="K7618" s="20">
        <v>26361.88</v>
      </c>
      <c r="L7618" s="20"/>
      <c r="M7618" s="20"/>
      <c r="N7618" s="20"/>
    </row>
    <row r="7619" spans="1:14" x14ac:dyDescent="0.2">
      <c r="A7619" s="17">
        <v>73626.539999999994</v>
      </c>
      <c r="B7619" s="17"/>
      <c r="C7619" s="17"/>
      <c r="D7619" s="17"/>
      <c r="K7619" s="20">
        <v>11730.21</v>
      </c>
      <c r="L7619" s="20"/>
      <c r="M7619" s="20"/>
      <c r="N7619" s="20"/>
    </row>
    <row r="7620" spans="1:14" x14ac:dyDescent="0.2">
      <c r="A7620" s="17">
        <v>91067.8</v>
      </c>
      <c r="B7620" s="17"/>
      <c r="C7620" s="17"/>
      <c r="D7620" s="17"/>
      <c r="K7620" s="20">
        <v>42155.32</v>
      </c>
      <c r="L7620" s="20"/>
      <c r="M7620" s="20"/>
      <c r="N7620" s="20"/>
    </row>
    <row r="7621" spans="1:14" x14ac:dyDescent="0.2">
      <c r="A7621" s="17">
        <v>70647.56</v>
      </c>
      <c r="B7621" s="17"/>
      <c r="C7621" s="17"/>
      <c r="D7621" s="17"/>
      <c r="K7621" s="20">
        <v>36045.78</v>
      </c>
      <c r="L7621" s="20"/>
      <c r="M7621" s="20"/>
      <c r="N7621" s="20"/>
    </row>
    <row r="7622" spans="1:14" x14ac:dyDescent="0.2">
      <c r="A7622" s="17">
        <v>61599.4</v>
      </c>
      <c r="B7622" s="17"/>
      <c r="C7622" s="17"/>
      <c r="D7622" s="17"/>
      <c r="K7622" s="20">
        <v>53267.24</v>
      </c>
      <c r="L7622" s="20"/>
      <c r="M7622" s="20"/>
      <c r="N7622" s="20"/>
    </row>
    <row r="7623" spans="1:14" x14ac:dyDescent="0.2">
      <c r="A7623" s="17">
        <v>45820.639999999999</v>
      </c>
      <c r="B7623" s="17"/>
      <c r="C7623" s="17"/>
      <c r="D7623" s="17"/>
      <c r="K7623" s="20">
        <v>30191.24</v>
      </c>
      <c r="L7623" s="20"/>
      <c r="M7623" s="20"/>
      <c r="N7623" s="20"/>
    </row>
    <row r="7624" spans="1:14" x14ac:dyDescent="0.2">
      <c r="A7624" s="17">
        <v>44850.93</v>
      </c>
      <c r="B7624" s="17"/>
      <c r="C7624" s="17"/>
      <c r="D7624" s="17"/>
      <c r="K7624" s="20">
        <v>35961.71</v>
      </c>
      <c r="L7624" s="20"/>
      <c r="M7624" s="20"/>
      <c r="N7624" s="20"/>
    </row>
    <row r="7625" spans="1:14" x14ac:dyDescent="0.2">
      <c r="A7625" s="17">
        <v>26564.02</v>
      </c>
      <c r="B7625" s="17"/>
      <c r="C7625" s="17"/>
      <c r="D7625" s="17"/>
      <c r="K7625" s="20">
        <v>22422.5</v>
      </c>
      <c r="L7625" s="20"/>
      <c r="M7625" s="20"/>
      <c r="N7625" s="20"/>
    </row>
    <row r="7626" spans="1:14" x14ac:dyDescent="0.2">
      <c r="A7626" s="17">
        <v>46516.03</v>
      </c>
      <c r="B7626" s="17"/>
      <c r="C7626" s="17"/>
      <c r="D7626" s="17"/>
      <c r="K7626" s="20">
        <v>33057.279999999999</v>
      </c>
      <c r="L7626" s="20"/>
      <c r="M7626" s="20"/>
      <c r="N7626" s="20"/>
    </row>
    <row r="7627" spans="1:14" x14ac:dyDescent="0.2">
      <c r="A7627" s="17">
        <v>35471.61</v>
      </c>
      <c r="B7627" s="17"/>
      <c r="C7627" s="17"/>
      <c r="D7627" s="17"/>
      <c r="K7627" s="20">
        <v>31434.560000000001</v>
      </c>
      <c r="L7627" s="20"/>
      <c r="M7627" s="20"/>
      <c r="N7627" s="20"/>
    </row>
    <row r="7628" spans="1:14" x14ac:dyDescent="0.2">
      <c r="A7628" s="17">
        <v>53273.120000000003</v>
      </c>
      <c r="B7628" s="17"/>
      <c r="C7628" s="17"/>
      <c r="D7628" s="17"/>
      <c r="K7628" s="20">
        <v>26668.22</v>
      </c>
      <c r="L7628" s="20"/>
      <c r="M7628" s="20"/>
      <c r="N7628" s="20"/>
    </row>
    <row r="7629" spans="1:14" x14ac:dyDescent="0.2">
      <c r="A7629" s="17">
        <v>83073.16</v>
      </c>
      <c r="B7629" s="17"/>
      <c r="C7629" s="17"/>
      <c r="D7629" s="17"/>
      <c r="K7629" s="20">
        <v>35724.89</v>
      </c>
      <c r="L7629" s="20"/>
      <c r="M7629" s="20"/>
      <c r="N7629" s="20"/>
    </row>
    <row r="7630" spans="1:14" x14ac:dyDescent="0.2">
      <c r="A7630" s="17">
        <v>24684.81</v>
      </c>
      <c r="B7630" s="17"/>
      <c r="C7630" s="17"/>
      <c r="D7630" s="17"/>
      <c r="K7630" s="20">
        <v>38111.1</v>
      </c>
      <c r="L7630" s="20"/>
      <c r="M7630" s="20"/>
      <c r="N7630" s="20"/>
    </row>
    <row r="7631" spans="1:14" x14ac:dyDescent="0.2">
      <c r="A7631" s="17">
        <v>94528.05</v>
      </c>
      <c r="B7631" s="17"/>
      <c r="C7631" s="17"/>
      <c r="D7631" s="17"/>
      <c r="K7631" s="20">
        <v>30207.63</v>
      </c>
      <c r="L7631" s="20"/>
      <c r="M7631" s="20"/>
      <c r="N7631" s="20"/>
    </row>
    <row r="7632" spans="1:14" x14ac:dyDescent="0.2">
      <c r="A7632" s="17">
        <v>75767.320000000007</v>
      </c>
      <c r="B7632" s="17"/>
      <c r="C7632" s="17"/>
      <c r="D7632" s="17"/>
      <c r="K7632" s="20">
        <v>31596.3</v>
      </c>
      <c r="L7632" s="20"/>
      <c r="M7632" s="20"/>
      <c r="N7632" s="20"/>
    </row>
    <row r="7633" spans="1:14" x14ac:dyDescent="0.2">
      <c r="A7633" s="17">
        <v>52311.1</v>
      </c>
      <c r="B7633" s="17"/>
      <c r="C7633" s="17"/>
      <c r="D7633" s="17"/>
      <c r="K7633" s="20">
        <v>32020.07</v>
      </c>
      <c r="L7633" s="20"/>
      <c r="M7633" s="20"/>
      <c r="N7633" s="20"/>
    </row>
    <row r="7634" spans="1:14" x14ac:dyDescent="0.2">
      <c r="A7634" s="17">
        <v>97645.37</v>
      </c>
      <c r="B7634" s="17"/>
      <c r="C7634" s="17"/>
      <c r="D7634" s="17"/>
      <c r="K7634" s="20">
        <v>32443.81</v>
      </c>
      <c r="L7634" s="20"/>
      <c r="M7634" s="20"/>
      <c r="N7634" s="20"/>
    </row>
    <row r="7635" spans="1:14" x14ac:dyDescent="0.2">
      <c r="A7635" s="17">
        <v>83174.509999999995</v>
      </c>
      <c r="B7635" s="17"/>
      <c r="C7635" s="17"/>
      <c r="D7635" s="17"/>
      <c r="K7635" s="20">
        <v>42379.29</v>
      </c>
      <c r="L7635" s="20"/>
      <c r="M7635" s="20"/>
      <c r="N7635" s="20"/>
    </row>
    <row r="7636" spans="1:14" x14ac:dyDescent="0.2">
      <c r="A7636" s="17">
        <v>47843.86</v>
      </c>
      <c r="B7636" s="17"/>
      <c r="C7636" s="17"/>
      <c r="D7636" s="17"/>
      <c r="K7636" s="20">
        <v>32945.74</v>
      </c>
      <c r="L7636" s="20"/>
      <c r="M7636" s="20"/>
      <c r="N7636" s="20"/>
    </row>
    <row r="7637" spans="1:14" x14ac:dyDescent="0.2">
      <c r="A7637" s="17">
        <v>60408.24</v>
      </c>
      <c r="B7637" s="17"/>
      <c r="C7637" s="17"/>
      <c r="D7637" s="17"/>
      <c r="K7637" s="20">
        <v>30189.37</v>
      </c>
      <c r="L7637" s="20"/>
      <c r="M7637" s="20"/>
      <c r="N7637" s="20"/>
    </row>
    <row r="7638" spans="1:14" x14ac:dyDescent="0.2">
      <c r="A7638" s="17">
        <v>62888.07</v>
      </c>
      <c r="B7638" s="17"/>
      <c r="C7638" s="17"/>
      <c r="D7638" s="17"/>
      <c r="K7638" s="20">
        <v>32238.03</v>
      </c>
      <c r="L7638" s="20"/>
      <c r="M7638" s="20"/>
      <c r="N7638" s="20"/>
    </row>
    <row r="7639" spans="1:14" x14ac:dyDescent="0.2">
      <c r="A7639" s="17">
        <v>50024.87</v>
      </c>
      <c r="B7639" s="17"/>
      <c r="C7639" s="17"/>
      <c r="D7639" s="17"/>
      <c r="K7639" s="20">
        <v>29197.97</v>
      </c>
      <c r="L7639" s="20"/>
      <c r="M7639" s="20"/>
      <c r="N7639" s="20"/>
    </row>
    <row r="7640" spans="1:14" x14ac:dyDescent="0.2">
      <c r="A7640" s="17">
        <v>44060.05</v>
      </c>
      <c r="B7640" s="17"/>
      <c r="C7640" s="17"/>
      <c r="D7640" s="17"/>
      <c r="K7640" s="20">
        <v>29068.32</v>
      </c>
      <c r="L7640" s="20"/>
      <c r="M7640" s="20"/>
      <c r="N7640" s="20"/>
    </row>
    <row r="7641" spans="1:14" x14ac:dyDescent="0.2">
      <c r="A7641" s="17">
        <v>66259.94</v>
      </c>
      <c r="B7641" s="17"/>
      <c r="C7641" s="17"/>
      <c r="D7641" s="17"/>
      <c r="K7641" s="20">
        <v>39898.51</v>
      </c>
      <c r="L7641" s="20"/>
      <c r="M7641" s="20"/>
      <c r="N7641" s="20"/>
    </row>
    <row r="7642" spans="1:14" x14ac:dyDescent="0.2">
      <c r="A7642" s="17">
        <v>37567.39</v>
      </c>
      <c r="B7642" s="17"/>
      <c r="C7642" s="17"/>
      <c r="D7642" s="17"/>
      <c r="K7642" s="20">
        <v>31739.75</v>
      </c>
      <c r="L7642" s="20"/>
      <c r="M7642" s="20"/>
      <c r="N7642" s="20"/>
    </row>
    <row r="7643" spans="1:14" x14ac:dyDescent="0.2">
      <c r="A7643" s="17">
        <v>77108.09</v>
      </c>
      <c r="B7643" s="17"/>
      <c r="C7643" s="17"/>
      <c r="D7643" s="17"/>
      <c r="K7643" s="20">
        <v>38149.949999999997</v>
      </c>
      <c r="L7643" s="20"/>
      <c r="M7643" s="20"/>
      <c r="N7643" s="20"/>
    </row>
    <row r="7644" spans="1:14" x14ac:dyDescent="0.2">
      <c r="A7644" s="17">
        <v>44366.83</v>
      </c>
      <c r="B7644" s="17"/>
      <c r="C7644" s="17"/>
      <c r="D7644" s="17"/>
      <c r="K7644" s="20">
        <v>43839.83</v>
      </c>
      <c r="L7644" s="20"/>
      <c r="M7644" s="20"/>
      <c r="N7644" s="20"/>
    </row>
    <row r="7645" spans="1:14" x14ac:dyDescent="0.2">
      <c r="A7645" s="17">
        <v>49155.92</v>
      </c>
      <c r="B7645" s="17"/>
      <c r="C7645" s="17"/>
      <c r="D7645" s="17"/>
      <c r="K7645" s="20">
        <v>31682.86</v>
      </c>
      <c r="L7645" s="20"/>
      <c r="M7645" s="20"/>
      <c r="N7645" s="20"/>
    </row>
    <row r="7646" spans="1:14" x14ac:dyDescent="0.2">
      <c r="A7646" s="17">
        <v>128398.39999999999</v>
      </c>
      <c r="B7646" s="17"/>
      <c r="C7646" s="17"/>
      <c r="D7646" s="17"/>
      <c r="K7646" s="20">
        <v>36446.660000000003</v>
      </c>
      <c r="L7646" s="20"/>
      <c r="M7646" s="20"/>
      <c r="N7646" s="20"/>
    </row>
    <row r="7647" spans="1:14" x14ac:dyDescent="0.2">
      <c r="A7647" s="17">
        <v>26670.11</v>
      </c>
      <c r="B7647" s="17"/>
      <c r="C7647" s="17"/>
      <c r="D7647" s="17"/>
      <c r="K7647" s="20">
        <v>42470.68</v>
      </c>
      <c r="L7647" s="20"/>
      <c r="M7647" s="20"/>
      <c r="N7647" s="20"/>
    </row>
    <row r="7648" spans="1:14" x14ac:dyDescent="0.2">
      <c r="A7648" s="17">
        <v>36987.160000000003</v>
      </c>
      <c r="B7648" s="17"/>
      <c r="C7648" s="17"/>
      <c r="D7648" s="17"/>
      <c r="K7648" s="20">
        <v>42162.79</v>
      </c>
      <c r="L7648" s="20"/>
      <c r="M7648" s="20"/>
      <c r="N7648" s="20"/>
    </row>
    <row r="7649" spans="1:14" x14ac:dyDescent="0.2">
      <c r="A7649" s="17">
        <v>26062.38</v>
      </c>
      <c r="B7649" s="17"/>
      <c r="C7649" s="17"/>
      <c r="D7649" s="17"/>
      <c r="K7649" s="20">
        <v>27881.67</v>
      </c>
      <c r="L7649" s="20"/>
      <c r="M7649" s="20"/>
      <c r="N7649" s="20"/>
    </row>
    <row r="7650" spans="1:14" x14ac:dyDescent="0.2">
      <c r="A7650" s="17">
        <v>11455.06</v>
      </c>
      <c r="B7650" s="17"/>
      <c r="C7650" s="17"/>
      <c r="D7650" s="17"/>
      <c r="K7650" s="20">
        <v>33303.870000000003</v>
      </c>
      <c r="L7650" s="20"/>
      <c r="M7650" s="20"/>
      <c r="N7650" s="20"/>
    </row>
    <row r="7651" spans="1:14" x14ac:dyDescent="0.2">
      <c r="A7651" s="17">
        <v>54671</v>
      </c>
      <c r="B7651" s="17"/>
      <c r="C7651" s="17"/>
      <c r="D7651" s="17"/>
      <c r="K7651" s="20">
        <v>22508.84</v>
      </c>
      <c r="L7651" s="20"/>
      <c r="M7651" s="20"/>
      <c r="N7651" s="20"/>
    </row>
    <row r="7652" spans="1:14" x14ac:dyDescent="0.2">
      <c r="A7652" s="17">
        <v>32163.38</v>
      </c>
      <c r="B7652" s="17"/>
      <c r="C7652" s="17"/>
      <c r="D7652" s="17"/>
      <c r="K7652" s="20">
        <v>36295.93</v>
      </c>
      <c r="L7652" s="20"/>
      <c r="M7652" s="20"/>
      <c r="N7652" s="20"/>
    </row>
    <row r="7653" spans="1:14" x14ac:dyDescent="0.2">
      <c r="A7653" s="17">
        <v>74167.5</v>
      </c>
      <c r="B7653" s="17"/>
      <c r="C7653" s="17"/>
      <c r="D7653" s="17"/>
      <c r="K7653" s="20">
        <v>35318.21</v>
      </c>
      <c r="L7653" s="20"/>
      <c r="M7653" s="20"/>
      <c r="N7653" s="20"/>
    </row>
    <row r="7654" spans="1:14" x14ac:dyDescent="0.2">
      <c r="A7654" s="17">
        <v>47628.56</v>
      </c>
      <c r="B7654" s="17"/>
      <c r="C7654" s="17"/>
      <c r="D7654" s="17"/>
      <c r="K7654" s="20">
        <v>47136.160000000003</v>
      </c>
      <c r="L7654" s="20"/>
      <c r="M7654" s="20"/>
      <c r="N7654" s="20"/>
    </row>
    <row r="7655" spans="1:14" x14ac:dyDescent="0.2">
      <c r="A7655" s="17">
        <v>58144.04</v>
      </c>
      <c r="B7655" s="17"/>
      <c r="C7655" s="17"/>
      <c r="D7655" s="17"/>
      <c r="K7655" s="20">
        <v>23218.94</v>
      </c>
      <c r="L7655" s="20"/>
      <c r="M7655" s="20"/>
      <c r="N7655" s="20"/>
    </row>
    <row r="7656" spans="1:14" x14ac:dyDescent="0.2">
      <c r="A7656" s="17">
        <v>71938.81</v>
      </c>
      <c r="B7656" s="17"/>
      <c r="C7656" s="17"/>
      <c r="D7656" s="17"/>
      <c r="K7656" s="20">
        <v>36940.78</v>
      </c>
      <c r="L7656" s="20"/>
      <c r="M7656" s="20"/>
      <c r="N7656" s="20"/>
    </row>
    <row r="7657" spans="1:14" x14ac:dyDescent="0.2">
      <c r="A7657" s="17">
        <v>90942.51</v>
      </c>
      <c r="B7657" s="17"/>
      <c r="C7657" s="17"/>
      <c r="D7657" s="17"/>
      <c r="K7657" s="20">
        <v>35590.269999999997</v>
      </c>
      <c r="L7657" s="20"/>
      <c r="M7657" s="20"/>
      <c r="N7657" s="20"/>
    </row>
    <row r="7658" spans="1:14" x14ac:dyDescent="0.2">
      <c r="A7658" s="17">
        <v>93953.8</v>
      </c>
      <c r="B7658" s="17"/>
      <c r="C7658" s="17"/>
      <c r="D7658" s="17"/>
      <c r="K7658" s="20">
        <v>26264.99</v>
      </c>
      <c r="L7658" s="20"/>
      <c r="M7658" s="20"/>
      <c r="N7658" s="20"/>
    </row>
    <row r="7659" spans="1:14" x14ac:dyDescent="0.2">
      <c r="A7659" s="17">
        <v>43831.69</v>
      </c>
      <c r="B7659" s="17"/>
      <c r="C7659" s="17"/>
      <c r="D7659" s="17"/>
      <c r="K7659" s="20">
        <v>31692.31</v>
      </c>
      <c r="L7659" s="20"/>
      <c r="M7659" s="20"/>
      <c r="N7659" s="20"/>
    </row>
    <row r="7660" spans="1:14" x14ac:dyDescent="0.2">
      <c r="A7660" s="17">
        <v>21332.63</v>
      </c>
      <c r="B7660" s="17"/>
      <c r="C7660" s="17"/>
      <c r="D7660" s="17"/>
      <c r="K7660" s="20">
        <v>25717.200000000001</v>
      </c>
      <c r="L7660" s="20"/>
      <c r="M7660" s="20"/>
      <c r="N7660" s="20"/>
    </row>
    <row r="7661" spans="1:14" x14ac:dyDescent="0.2">
      <c r="A7661" s="17">
        <v>74053.210000000006</v>
      </c>
      <c r="B7661" s="17"/>
      <c r="C7661" s="17"/>
      <c r="D7661" s="17"/>
      <c r="K7661" s="20">
        <v>33709.31</v>
      </c>
      <c r="L7661" s="20"/>
      <c r="M7661" s="20"/>
      <c r="N7661" s="20"/>
    </row>
    <row r="7662" spans="1:14" x14ac:dyDescent="0.2">
      <c r="A7662" s="17">
        <v>96855.26</v>
      </c>
      <c r="B7662" s="17"/>
      <c r="C7662" s="17"/>
      <c r="D7662" s="17"/>
      <c r="K7662" s="20">
        <v>26513.02</v>
      </c>
      <c r="L7662" s="20"/>
      <c r="M7662" s="20"/>
      <c r="N7662" s="20"/>
    </row>
    <row r="7663" spans="1:14" x14ac:dyDescent="0.2">
      <c r="A7663" s="17">
        <v>27892.91</v>
      </c>
      <c r="B7663" s="17"/>
      <c r="C7663" s="17"/>
      <c r="D7663" s="17"/>
      <c r="K7663" s="20">
        <v>28141.24</v>
      </c>
      <c r="L7663" s="20"/>
      <c r="M7663" s="20"/>
      <c r="N7663" s="20"/>
    </row>
    <row r="7664" spans="1:14" x14ac:dyDescent="0.2">
      <c r="A7664" s="17">
        <v>43612.61</v>
      </c>
      <c r="B7664" s="17"/>
      <c r="C7664" s="17"/>
      <c r="D7664" s="17"/>
      <c r="K7664" s="20">
        <v>28754.09</v>
      </c>
      <c r="L7664" s="20"/>
      <c r="M7664" s="20"/>
      <c r="N7664" s="20"/>
    </row>
    <row r="7665" spans="1:14" x14ac:dyDescent="0.2">
      <c r="A7665" s="17">
        <v>47612.71</v>
      </c>
      <c r="B7665" s="17"/>
      <c r="C7665" s="17"/>
      <c r="D7665" s="17"/>
      <c r="K7665" s="20">
        <v>45115.51</v>
      </c>
      <c r="L7665" s="20"/>
      <c r="M7665" s="20"/>
      <c r="N7665" s="20"/>
    </row>
    <row r="7666" spans="1:14" x14ac:dyDescent="0.2">
      <c r="A7666" s="17">
        <v>36996.44</v>
      </c>
      <c r="B7666" s="17"/>
      <c r="C7666" s="17"/>
      <c r="D7666" s="17"/>
      <c r="K7666" s="20">
        <v>12336.71</v>
      </c>
      <c r="L7666" s="20"/>
      <c r="M7666" s="20"/>
      <c r="N7666" s="20"/>
    </row>
    <row r="7667" spans="1:14" x14ac:dyDescent="0.2">
      <c r="A7667" s="17">
        <v>60462.26</v>
      </c>
      <c r="B7667" s="17"/>
      <c r="C7667" s="17"/>
      <c r="D7667" s="17"/>
      <c r="K7667" s="20">
        <v>46728.77</v>
      </c>
      <c r="L7667" s="20"/>
      <c r="M7667" s="20"/>
      <c r="N7667" s="20"/>
    </row>
    <row r="7668" spans="1:14" x14ac:dyDescent="0.2">
      <c r="A7668" s="17">
        <v>38298.58</v>
      </c>
      <c r="B7668" s="17"/>
      <c r="C7668" s="17"/>
      <c r="D7668" s="17"/>
      <c r="K7668" s="20">
        <v>40869.339999999997</v>
      </c>
      <c r="L7668" s="20"/>
      <c r="M7668" s="20"/>
      <c r="N7668" s="20"/>
    </row>
    <row r="7669" spans="1:14" x14ac:dyDescent="0.2">
      <c r="A7669" s="17">
        <v>21350.11</v>
      </c>
      <c r="B7669" s="17"/>
      <c r="C7669" s="17"/>
      <c r="D7669" s="17"/>
      <c r="K7669" s="20">
        <v>16082.93</v>
      </c>
      <c r="L7669" s="20"/>
      <c r="M7669" s="20"/>
      <c r="N7669" s="20"/>
    </row>
    <row r="7670" spans="1:14" x14ac:dyDescent="0.2">
      <c r="A7670" s="17">
        <v>95611.81</v>
      </c>
      <c r="B7670" s="17"/>
      <c r="C7670" s="17"/>
      <c r="D7670" s="17"/>
      <c r="K7670" s="20">
        <v>29664.66</v>
      </c>
      <c r="L7670" s="20"/>
      <c r="M7670" s="20"/>
      <c r="N7670" s="20"/>
    </row>
    <row r="7671" spans="1:14" x14ac:dyDescent="0.2">
      <c r="A7671" s="17">
        <v>79703.77</v>
      </c>
      <c r="B7671" s="17"/>
      <c r="C7671" s="17"/>
      <c r="D7671" s="17"/>
      <c r="K7671" s="20">
        <v>28110.94</v>
      </c>
      <c r="L7671" s="20"/>
      <c r="M7671" s="20"/>
      <c r="N7671" s="20"/>
    </row>
    <row r="7672" spans="1:14" x14ac:dyDescent="0.2">
      <c r="A7672" s="17">
        <v>27539.73</v>
      </c>
      <c r="B7672" s="17"/>
      <c r="C7672" s="17"/>
      <c r="D7672" s="17"/>
      <c r="K7672" s="20">
        <v>32966.71</v>
      </c>
      <c r="L7672" s="20"/>
      <c r="M7672" s="20"/>
      <c r="N7672" s="20"/>
    </row>
    <row r="7673" spans="1:14" x14ac:dyDescent="0.2">
      <c r="A7673" s="17">
        <v>46018.84</v>
      </c>
      <c r="B7673" s="17"/>
      <c r="C7673" s="17"/>
      <c r="D7673" s="17"/>
      <c r="K7673" s="20">
        <v>28152.799999999999</v>
      </c>
      <c r="L7673" s="20"/>
      <c r="M7673" s="20"/>
      <c r="N7673" s="20"/>
    </row>
    <row r="7674" spans="1:14" x14ac:dyDescent="0.2">
      <c r="A7674" s="17">
        <v>52567.73</v>
      </c>
      <c r="B7674" s="17"/>
      <c r="C7674" s="17"/>
      <c r="D7674" s="17"/>
      <c r="K7674" s="20">
        <v>30368.34</v>
      </c>
      <c r="L7674" s="20"/>
      <c r="M7674" s="20"/>
      <c r="N7674" s="20"/>
    </row>
    <row r="7675" spans="1:14" x14ac:dyDescent="0.2">
      <c r="A7675" s="17">
        <v>63694.13</v>
      </c>
      <c r="B7675" s="17"/>
      <c r="C7675" s="17"/>
      <c r="D7675" s="17"/>
      <c r="K7675" s="20">
        <v>26573.56</v>
      </c>
      <c r="L7675" s="20"/>
      <c r="M7675" s="20"/>
      <c r="N7675" s="20"/>
    </row>
    <row r="7676" spans="1:14" x14ac:dyDescent="0.2">
      <c r="A7676" s="17">
        <v>7305.9480000000003</v>
      </c>
      <c r="B7676" s="17"/>
      <c r="C7676" s="17"/>
      <c r="D7676" s="17"/>
      <c r="K7676" s="20">
        <v>24821.94</v>
      </c>
      <c r="L7676" s="20"/>
      <c r="M7676" s="20"/>
      <c r="N7676" s="20"/>
    </row>
    <row r="7677" spans="1:14" x14ac:dyDescent="0.2">
      <c r="A7677" s="17">
        <v>20779.12</v>
      </c>
      <c r="B7677" s="17"/>
      <c r="C7677" s="17"/>
      <c r="D7677" s="17"/>
      <c r="K7677" s="20">
        <v>22455.18</v>
      </c>
      <c r="L7677" s="20"/>
      <c r="M7677" s="20"/>
      <c r="N7677" s="20"/>
    </row>
    <row r="7678" spans="1:14" x14ac:dyDescent="0.2">
      <c r="A7678" s="17">
        <v>130616.9</v>
      </c>
      <c r="B7678" s="17"/>
      <c r="C7678" s="17"/>
      <c r="D7678" s="17"/>
      <c r="K7678" s="20">
        <v>31325.439999999999</v>
      </c>
      <c r="L7678" s="20"/>
      <c r="M7678" s="20"/>
      <c r="N7678" s="20"/>
    </row>
    <row r="7679" spans="1:14" x14ac:dyDescent="0.2">
      <c r="A7679" s="17">
        <v>47265.4</v>
      </c>
      <c r="B7679" s="17"/>
      <c r="C7679" s="17"/>
      <c r="D7679" s="17"/>
      <c r="K7679" s="20">
        <v>26786.63</v>
      </c>
      <c r="L7679" s="20"/>
      <c r="M7679" s="20"/>
      <c r="N7679" s="20"/>
    </row>
    <row r="7680" spans="1:14" x14ac:dyDescent="0.2">
      <c r="A7680" s="17">
        <v>50245.55</v>
      </c>
      <c r="B7680" s="17"/>
      <c r="C7680" s="17"/>
      <c r="D7680" s="17"/>
      <c r="K7680" s="20">
        <v>22084.22</v>
      </c>
      <c r="L7680" s="20"/>
      <c r="M7680" s="20"/>
      <c r="N7680" s="20"/>
    </row>
    <row r="7681" spans="1:14" x14ac:dyDescent="0.2">
      <c r="A7681" s="17">
        <v>88410.43</v>
      </c>
      <c r="B7681" s="17"/>
      <c r="C7681" s="17"/>
      <c r="D7681" s="17"/>
      <c r="K7681" s="20">
        <v>36079</v>
      </c>
      <c r="L7681" s="20"/>
      <c r="M7681" s="20"/>
      <c r="N7681" s="20"/>
    </row>
    <row r="7682" spans="1:14" x14ac:dyDescent="0.2">
      <c r="A7682" s="17">
        <v>7096.6639999999998</v>
      </c>
      <c r="B7682" s="17"/>
      <c r="C7682" s="17"/>
      <c r="D7682" s="17"/>
      <c r="K7682" s="20">
        <v>34732.519999999997</v>
      </c>
      <c r="L7682" s="20"/>
      <c r="M7682" s="20"/>
      <c r="N7682" s="20"/>
    </row>
    <row r="7683" spans="1:14" x14ac:dyDescent="0.2">
      <c r="A7683" s="17">
        <v>81741.08</v>
      </c>
      <c r="B7683" s="17"/>
      <c r="C7683" s="17"/>
      <c r="D7683" s="17"/>
      <c r="K7683" s="20">
        <v>62413.39</v>
      </c>
      <c r="L7683" s="20"/>
      <c r="M7683" s="20"/>
      <c r="N7683" s="20"/>
    </row>
    <row r="7684" spans="1:14" x14ac:dyDescent="0.2">
      <c r="A7684" s="17">
        <v>88914.33</v>
      </c>
      <c r="B7684" s="17"/>
      <c r="C7684" s="17"/>
      <c r="D7684" s="17"/>
      <c r="K7684" s="20">
        <v>40855.089999999997</v>
      </c>
      <c r="L7684" s="20"/>
      <c r="M7684" s="20"/>
      <c r="N7684" s="20"/>
    </row>
    <row r="7685" spans="1:14" x14ac:dyDescent="0.2">
      <c r="A7685" s="17">
        <v>79896.45</v>
      </c>
      <c r="B7685" s="17"/>
      <c r="C7685" s="17"/>
      <c r="D7685" s="17"/>
      <c r="K7685" s="20">
        <v>24523.599999999999</v>
      </c>
      <c r="L7685" s="20"/>
      <c r="M7685" s="20"/>
      <c r="N7685" s="20"/>
    </row>
    <row r="7686" spans="1:14" x14ac:dyDescent="0.2">
      <c r="A7686" s="17">
        <v>68976.490000000005</v>
      </c>
      <c r="B7686" s="17"/>
      <c r="C7686" s="17"/>
      <c r="D7686" s="17"/>
      <c r="K7686" s="20">
        <v>40148.14</v>
      </c>
      <c r="L7686" s="20"/>
      <c r="M7686" s="20"/>
      <c r="N7686" s="20"/>
    </row>
    <row r="7687" spans="1:14" x14ac:dyDescent="0.2">
      <c r="A7687" s="17">
        <v>39619.79</v>
      </c>
      <c r="B7687" s="17"/>
      <c r="C7687" s="17"/>
      <c r="D7687" s="17"/>
      <c r="K7687" s="20">
        <v>36451.9</v>
      </c>
      <c r="L7687" s="20"/>
      <c r="M7687" s="20"/>
      <c r="N7687" s="20"/>
    </row>
    <row r="7688" spans="1:14" x14ac:dyDescent="0.2">
      <c r="A7688" s="17">
        <v>69695.259999999995</v>
      </c>
      <c r="B7688" s="17"/>
      <c r="C7688" s="17"/>
      <c r="D7688" s="17"/>
      <c r="K7688" s="20">
        <v>44778.31</v>
      </c>
      <c r="L7688" s="20"/>
      <c r="M7688" s="20"/>
      <c r="N7688" s="20"/>
    </row>
    <row r="7689" spans="1:14" x14ac:dyDescent="0.2">
      <c r="A7689" s="17">
        <v>20708.14</v>
      </c>
      <c r="B7689" s="17"/>
      <c r="C7689" s="17"/>
      <c r="D7689" s="17"/>
      <c r="K7689" s="20">
        <v>42556.62</v>
      </c>
      <c r="L7689" s="20"/>
      <c r="M7689" s="20"/>
      <c r="N7689" s="20"/>
    </row>
    <row r="7690" spans="1:14" x14ac:dyDescent="0.2">
      <c r="A7690" s="17">
        <v>59677.68</v>
      </c>
      <c r="B7690" s="17"/>
      <c r="C7690" s="17"/>
      <c r="D7690" s="17"/>
      <c r="K7690" s="20">
        <v>29861.41</v>
      </c>
      <c r="L7690" s="20"/>
      <c r="M7690" s="20"/>
      <c r="N7690" s="20"/>
    </row>
    <row r="7691" spans="1:14" x14ac:dyDescent="0.2">
      <c r="A7691" s="17">
        <v>44344.69</v>
      </c>
      <c r="B7691" s="17"/>
      <c r="C7691" s="17"/>
      <c r="D7691" s="17"/>
      <c r="K7691" s="20">
        <v>25091.95</v>
      </c>
      <c r="L7691" s="20"/>
      <c r="M7691" s="20"/>
      <c r="N7691" s="20"/>
    </row>
    <row r="7692" spans="1:14" x14ac:dyDescent="0.2">
      <c r="A7692" s="17">
        <v>49880.97</v>
      </c>
      <c r="B7692" s="17"/>
      <c r="C7692" s="17"/>
      <c r="D7692" s="17"/>
      <c r="K7692" s="20">
        <v>31495.16</v>
      </c>
      <c r="L7692" s="20"/>
      <c r="M7692" s="20"/>
      <c r="N7692" s="20"/>
    </row>
    <row r="7693" spans="1:14" x14ac:dyDescent="0.2">
      <c r="A7693" s="17">
        <v>70145.5</v>
      </c>
      <c r="B7693" s="17"/>
      <c r="C7693" s="17"/>
      <c r="D7693" s="17"/>
      <c r="K7693" s="20">
        <v>40241.199999999997</v>
      </c>
      <c r="L7693" s="20"/>
      <c r="M7693" s="20"/>
      <c r="N7693" s="20"/>
    </row>
    <row r="7694" spans="1:14" x14ac:dyDescent="0.2">
      <c r="A7694" s="17">
        <v>49752.14</v>
      </c>
      <c r="B7694" s="17"/>
      <c r="C7694" s="17"/>
      <c r="D7694" s="17"/>
      <c r="K7694" s="20">
        <v>32747.54</v>
      </c>
      <c r="L7694" s="20"/>
      <c r="M7694" s="20"/>
      <c r="N7694" s="20"/>
    </row>
    <row r="7695" spans="1:14" x14ac:dyDescent="0.2">
      <c r="A7695" s="17">
        <v>58799.63</v>
      </c>
      <c r="B7695" s="17"/>
      <c r="C7695" s="17"/>
      <c r="D7695" s="17"/>
      <c r="K7695" s="20">
        <v>27523.01</v>
      </c>
      <c r="L7695" s="20"/>
      <c r="M7695" s="20"/>
      <c r="N7695" s="20"/>
    </row>
    <row r="7696" spans="1:14" x14ac:dyDescent="0.2">
      <c r="A7696" s="17">
        <v>67477.740000000005</v>
      </c>
      <c r="B7696" s="17"/>
      <c r="C7696" s="17"/>
      <c r="D7696" s="17"/>
      <c r="K7696" s="20">
        <v>37153.72</v>
      </c>
      <c r="L7696" s="20"/>
      <c r="M7696" s="20"/>
      <c r="N7696" s="20"/>
    </row>
    <row r="7697" spans="1:14" x14ac:dyDescent="0.2">
      <c r="A7697" s="17">
        <v>16911.810000000001</v>
      </c>
      <c r="B7697" s="17"/>
      <c r="C7697" s="17"/>
      <c r="D7697" s="17"/>
      <c r="K7697" s="20">
        <v>36547.879999999997</v>
      </c>
      <c r="L7697" s="20"/>
      <c r="M7697" s="20"/>
      <c r="N7697" s="20"/>
    </row>
    <row r="7698" spans="1:14" x14ac:dyDescent="0.2">
      <c r="A7698" s="17">
        <v>71550.09</v>
      </c>
      <c r="B7698" s="17"/>
      <c r="C7698" s="17"/>
      <c r="D7698" s="17"/>
      <c r="K7698" s="20">
        <v>30049.22</v>
      </c>
      <c r="L7698" s="20"/>
      <c r="M7698" s="20"/>
      <c r="N7698" s="20"/>
    </row>
    <row r="7699" spans="1:14" x14ac:dyDescent="0.2">
      <c r="A7699" s="17">
        <v>60271.25</v>
      </c>
      <c r="B7699" s="17"/>
      <c r="C7699" s="17"/>
      <c r="D7699" s="17"/>
      <c r="K7699" s="20">
        <v>39429.769999999997</v>
      </c>
      <c r="L7699" s="20"/>
      <c r="M7699" s="20"/>
      <c r="N7699" s="20"/>
    </row>
    <row r="7700" spans="1:14" x14ac:dyDescent="0.2">
      <c r="A7700" s="17">
        <v>50247.89</v>
      </c>
      <c r="B7700" s="17"/>
      <c r="C7700" s="17"/>
      <c r="D7700" s="17"/>
      <c r="K7700" s="20">
        <v>37255.589999999997</v>
      </c>
      <c r="L7700" s="20"/>
      <c r="M7700" s="20"/>
      <c r="N7700" s="20"/>
    </row>
    <row r="7701" spans="1:14" x14ac:dyDescent="0.2">
      <c r="A7701" s="17">
        <v>77362.5</v>
      </c>
      <c r="B7701" s="17"/>
      <c r="C7701" s="17"/>
      <c r="D7701" s="17"/>
      <c r="K7701" s="20">
        <v>64124.29</v>
      </c>
      <c r="L7701" s="20"/>
      <c r="M7701" s="20"/>
      <c r="N7701" s="20"/>
    </row>
    <row r="7702" spans="1:14" x14ac:dyDescent="0.2">
      <c r="A7702" s="17">
        <v>97699.85</v>
      </c>
      <c r="B7702" s="17"/>
      <c r="C7702" s="17"/>
      <c r="D7702" s="17"/>
      <c r="K7702" s="20">
        <v>19966.62</v>
      </c>
      <c r="L7702" s="20"/>
      <c r="M7702" s="20"/>
      <c r="N7702" s="20"/>
    </row>
    <row r="7703" spans="1:14" x14ac:dyDescent="0.2">
      <c r="A7703" s="17">
        <v>49095.91</v>
      </c>
      <c r="B7703" s="17"/>
      <c r="C7703" s="17"/>
      <c r="D7703" s="17"/>
      <c r="K7703" s="20">
        <v>36291.129999999997</v>
      </c>
      <c r="L7703" s="20"/>
      <c r="M7703" s="20"/>
      <c r="N7703" s="20"/>
    </row>
    <row r="7704" spans="1:14" x14ac:dyDescent="0.2">
      <c r="A7704" s="17">
        <v>135865.5</v>
      </c>
      <c r="B7704" s="17"/>
      <c r="C7704" s="17"/>
      <c r="D7704" s="17"/>
      <c r="K7704" s="20">
        <v>39743.589999999997</v>
      </c>
      <c r="L7704" s="20"/>
      <c r="M7704" s="20"/>
      <c r="N7704" s="20"/>
    </row>
    <row r="7705" spans="1:14" x14ac:dyDescent="0.2">
      <c r="A7705" s="17">
        <v>87490.09</v>
      </c>
      <c r="B7705" s="17"/>
      <c r="C7705" s="17"/>
      <c r="D7705" s="17"/>
      <c r="K7705" s="20">
        <v>36384.15</v>
      </c>
      <c r="L7705" s="20"/>
      <c r="M7705" s="20"/>
      <c r="N7705" s="20"/>
    </row>
    <row r="7706" spans="1:14" x14ac:dyDescent="0.2">
      <c r="A7706" s="17">
        <v>111526.5</v>
      </c>
      <c r="B7706" s="17"/>
      <c r="C7706" s="17"/>
      <c r="D7706" s="17"/>
      <c r="K7706" s="20">
        <v>31228.74</v>
      </c>
      <c r="L7706" s="20"/>
      <c r="M7706" s="20"/>
      <c r="N7706" s="20"/>
    </row>
    <row r="7707" spans="1:14" x14ac:dyDescent="0.2">
      <c r="A7707" s="17">
        <v>86346.27</v>
      </c>
      <c r="B7707" s="17"/>
      <c r="C7707" s="17"/>
      <c r="D7707" s="17"/>
      <c r="K7707" s="20">
        <v>30497.39</v>
      </c>
      <c r="L7707" s="20"/>
      <c r="M7707" s="20"/>
      <c r="N7707" s="20"/>
    </row>
    <row r="7708" spans="1:14" x14ac:dyDescent="0.2">
      <c r="A7708" s="17">
        <v>20769.45</v>
      </c>
      <c r="B7708" s="17"/>
      <c r="C7708" s="17"/>
      <c r="D7708" s="17"/>
      <c r="K7708" s="20">
        <v>27792.32</v>
      </c>
      <c r="L7708" s="20"/>
      <c r="M7708" s="20"/>
      <c r="N7708" s="20"/>
    </row>
    <row r="7709" spans="1:14" x14ac:dyDescent="0.2">
      <c r="A7709" s="17">
        <v>54500.25</v>
      </c>
      <c r="B7709" s="17"/>
      <c r="C7709" s="17"/>
      <c r="D7709" s="17"/>
      <c r="K7709" s="20">
        <v>38983.910000000003</v>
      </c>
      <c r="L7709" s="20"/>
      <c r="M7709" s="20"/>
      <c r="N7709" s="20"/>
    </row>
    <row r="7710" spans="1:14" x14ac:dyDescent="0.2">
      <c r="A7710" s="17">
        <v>36922.36</v>
      </c>
      <c r="B7710" s="17"/>
      <c r="C7710" s="17"/>
      <c r="D7710" s="17"/>
      <c r="K7710" s="20">
        <v>26389.69</v>
      </c>
      <c r="L7710" s="20"/>
      <c r="M7710" s="20"/>
      <c r="N7710" s="20"/>
    </row>
    <row r="7711" spans="1:14" x14ac:dyDescent="0.2">
      <c r="A7711" s="17">
        <v>65345.66</v>
      </c>
      <c r="B7711" s="17"/>
      <c r="C7711" s="17"/>
      <c r="D7711" s="17"/>
      <c r="K7711" s="20">
        <v>30112.34</v>
      </c>
      <c r="L7711" s="20"/>
      <c r="M7711" s="20"/>
      <c r="N7711" s="20"/>
    </row>
    <row r="7712" spans="1:14" x14ac:dyDescent="0.2">
      <c r="A7712" s="17">
        <v>61329.88</v>
      </c>
      <c r="B7712" s="17"/>
      <c r="C7712" s="17"/>
      <c r="D7712" s="17"/>
      <c r="K7712" s="20">
        <v>68081.960000000006</v>
      </c>
      <c r="L7712" s="20"/>
      <c r="M7712" s="20"/>
      <c r="N7712" s="20"/>
    </row>
    <row r="7713" spans="1:14" x14ac:dyDescent="0.2">
      <c r="A7713" s="17">
        <v>43612.55</v>
      </c>
      <c r="B7713" s="17"/>
      <c r="C7713" s="17"/>
      <c r="D7713" s="17"/>
      <c r="K7713" s="20">
        <v>23974.09</v>
      </c>
      <c r="L7713" s="20"/>
      <c r="M7713" s="20"/>
      <c r="N7713" s="20"/>
    </row>
    <row r="7714" spans="1:14" x14ac:dyDescent="0.2">
      <c r="A7714" s="17">
        <v>70259.009999999995</v>
      </c>
      <c r="B7714" s="17"/>
      <c r="C7714" s="17"/>
      <c r="D7714" s="17"/>
      <c r="K7714" s="20">
        <v>28552.91</v>
      </c>
      <c r="L7714" s="20"/>
      <c r="M7714" s="20"/>
      <c r="N7714" s="20"/>
    </row>
    <row r="7715" spans="1:14" x14ac:dyDescent="0.2">
      <c r="A7715" s="17">
        <v>55822.95</v>
      </c>
      <c r="B7715" s="17"/>
      <c r="C7715" s="17"/>
      <c r="D7715" s="17"/>
      <c r="K7715" s="20">
        <v>33896.370000000003</v>
      </c>
      <c r="L7715" s="20"/>
      <c r="M7715" s="20"/>
      <c r="N7715" s="20"/>
    </row>
    <row r="7716" spans="1:14" x14ac:dyDescent="0.2">
      <c r="A7716" s="17">
        <v>54050.89</v>
      </c>
      <c r="B7716" s="17"/>
      <c r="C7716" s="17"/>
      <c r="D7716" s="17"/>
      <c r="K7716" s="20">
        <v>28601.5</v>
      </c>
      <c r="L7716" s="20"/>
      <c r="M7716" s="20"/>
      <c r="N7716" s="20"/>
    </row>
    <row r="7717" spans="1:14" x14ac:dyDescent="0.2">
      <c r="A7717" s="17">
        <v>58560.480000000003</v>
      </c>
      <c r="B7717" s="17"/>
      <c r="C7717" s="17"/>
      <c r="D7717" s="17"/>
      <c r="K7717" s="20">
        <v>33131.31</v>
      </c>
      <c r="L7717" s="20"/>
      <c r="M7717" s="20"/>
      <c r="N7717" s="20"/>
    </row>
    <row r="7718" spans="1:14" x14ac:dyDescent="0.2">
      <c r="A7718" s="17">
        <v>99082.82</v>
      </c>
      <c r="B7718" s="17"/>
      <c r="C7718" s="17"/>
      <c r="D7718" s="17"/>
      <c r="K7718" s="20">
        <v>27635.09</v>
      </c>
      <c r="L7718" s="20"/>
      <c r="M7718" s="20"/>
      <c r="N7718" s="20"/>
    </row>
    <row r="7719" spans="1:14" x14ac:dyDescent="0.2">
      <c r="A7719" s="17">
        <v>29791.86</v>
      </c>
      <c r="B7719" s="17"/>
      <c r="C7719" s="17"/>
      <c r="D7719" s="17"/>
      <c r="K7719" s="20">
        <v>29494.52</v>
      </c>
      <c r="L7719" s="20"/>
      <c r="M7719" s="20"/>
      <c r="N7719" s="20"/>
    </row>
    <row r="7720" spans="1:14" x14ac:dyDescent="0.2">
      <c r="A7720" s="17">
        <v>20439.990000000002</v>
      </c>
      <c r="B7720" s="17"/>
      <c r="C7720" s="17"/>
      <c r="D7720" s="17"/>
      <c r="K7720" s="20">
        <v>30922.04</v>
      </c>
      <c r="L7720" s="20"/>
      <c r="M7720" s="20"/>
      <c r="N7720" s="20"/>
    </row>
    <row r="7721" spans="1:14" x14ac:dyDescent="0.2">
      <c r="A7721" s="17">
        <v>26694.7</v>
      </c>
      <c r="B7721" s="17"/>
      <c r="C7721" s="17"/>
      <c r="D7721" s="17"/>
      <c r="K7721" s="20">
        <v>22052.49</v>
      </c>
      <c r="L7721" s="20"/>
      <c r="M7721" s="20"/>
      <c r="N7721" s="20"/>
    </row>
    <row r="7722" spans="1:14" x14ac:dyDescent="0.2">
      <c r="A7722" s="17">
        <v>63391.83</v>
      </c>
      <c r="B7722" s="17"/>
      <c r="C7722" s="17"/>
      <c r="D7722" s="17"/>
      <c r="K7722" s="20">
        <v>25601.31</v>
      </c>
      <c r="L7722" s="20"/>
      <c r="M7722" s="20"/>
      <c r="N7722" s="20"/>
    </row>
    <row r="7723" spans="1:14" x14ac:dyDescent="0.2">
      <c r="A7723" s="17">
        <v>86687</v>
      </c>
      <c r="B7723" s="17"/>
      <c r="C7723" s="17"/>
      <c r="D7723" s="17"/>
      <c r="K7723" s="20">
        <v>21882.81</v>
      </c>
      <c r="L7723" s="20"/>
      <c r="M7723" s="20"/>
      <c r="N7723" s="20"/>
    </row>
    <row r="7724" spans="1:14" x14ac:dyDescent="0.2">
      <c r="A7724" s="17">
        <v>54145.22</v>
      </c>
      <c r="B7724" s="17"/>
      <c r="C7724" s="17"/>
      <c r="D7724" s="17"/>
      <c r="K7724" s="20">
        <v>27434.09</v>
      </c>
      <c r="L7724" s="20"/>
      <c r="M7724" s="20"/>
      <c r="N7724" s="20"/>
    </row>
    <row r="7725" spans="1:14" x14ac:dyDescent="0.2">
      <c r="A7725" s="17">
        <v>81825</v>
      </c>
      <c r="B7725" s="17"/>
      <c r="C7725" s="17"/>
      <c r="D7725" s="17"/>
      <c r="K7725" s="20">
        <v>35509.379999999997</v>
      </c>
      <c r="L7725" s="20"/>
      <c r="M7725" s="20"/>
      <c r="N7725" s="20"/>
    </row>
    <row r="7726" spans="1:14" x14ac:dyDescent="0.2">
      <c r="A7726" s="17">
        <v>62881.73</v>
      </c>
      <c r="B7726" s="17"/>
      <c r="C7726" s="17"/>
      <c r="D7726" s="17"/>
      <c r="K7726" s="20">
        <v>36373.57</v>
      </c>
      <c r="L7726" s="20"/>
      <c r="M7726" s="20"/>
      <c r="N7726" s="20"/>
    </row>
    <row r="7727" spans="1:14" x14ac:dyDescent="0.2">
      <c r="A7727" s="17">
        <v>49691.53</v>
      </c>
      <c r="B7727" s="17"/>
      <c r="C7727" s="17"/>
      <c r="D7727" s="17"/>
      <c r="K7727" s="20">
        <v>34153.980000000003</v>
      </c>
      <c r="L7727" s="20"/>
      <c r="M7727" s="20"/>
      <c r="N7727" s="20"/>
    </row>
    <row r="7728" spans="1:14" x14ac:dyDescent="0.2">
      <c r="A7728" s="17">
        <v>40619.06</v>
      </c>
      <c r="B7728" s="17"/>
      <c r="C7728" s="17"/>
      <c r="D7728" s="17"/>
      <c r="K7728" s="20">
        <v>41270.699999999997</v>
      </c>
      <c r="L7728" s="20"/>
      <c r="M7728" s="20"/>
      <c r="N7728" s="20"/>
    </row>
    <row r="7729" spans="1:14" x14ac:dyDescent="0.2">
      <c r="A7729" s="17">
        <v>13533</v>
      </c>
      <c r="B7729" s="17"/>
      <c r="C7729" s="17"/>
      <c r="D7729" s="17"/>
      <c r="K7729" s="20">
        <v>34754.22</v>
      </c>
      <c r="L7729" s="20"/>
      <c r="M7729" s="20"/>
      <c r="N7729" s="20"/>
    </row>
    <row r="7730" spans="1:14" x14ac:dyDescent="0.2">
      <c r="A7730" s="17">
        <v>43861.67</v>
      </c>
      <c r="B7730" s="17"/>
      <c r="C7730" s="17"/>
      <c r="D7730" s="17"/>
      <c r="K7730" s="20">
        <v>38559.440000000002</v>
      </c>
      <c r="L7730" s="20"/>
      <c r="M7730" s="20"/>
      <c r="N7730" s="20"/>
    </row>
    <row r="7731" spans="1:14" x14ac:dyDescent="0.2">
      <c r="A7731" s="17">
        <v>65483.85</v>
      </c>
      <c r="B7731" s="17"/>
      <c r="C7731" s="17"/>
      <c r="D7731" s="17"/>
      <c r="K7731" s="20">
        <v>38426.82</v>
      </c>
      <c r="L7731" s="20"/>
      <c r="M7731" s="20"/>
      <c r="N7731" s="20"/>
    </row>
    <row r="7732" spans="1:14" x14ac:dyDescent="0.2">
      <c r="A7732" s="17">
        <v>24474.95</v>
      </c>
      <c r="B7732" s="17"/>
      <c r="C7732" s="17"/>
      <c r="D7732" s="17"/>
      <c r="K7732" s="20">
        <v>52371.38</v>
      </c>
      <c r="L7732" s="20"/>
      <c r="M7732" s="20"/>
      <c r="N7732" s="20"/>
    </row>
    <row r="7733" spans="1:14" x14ac:dyDescent="0.2">
      <c r="A7733" s="17">
        <v>139749.70000000001</v>
      </c>
      <c r="B7733" s="17"/>
      <c r="C7733" s="17"/>
      <c r="D7733" s="17"/>
      <c r="K7733" s="20">
        <v>34832.769999999997</v>
      </c>
      <c r="L7733" s="20"/>
      <c r="M7733" s="20"/>
      <c r="N7733" s="20"/>
    </row>
    <row r="7734" spans="1:14" x14ac:dyDescent="0.2">
      <c r="A7734" s="17">
        <v>102115.2</v>
      </c>
      <c r="B7734" s="17"/>
      <c r="C7734" s="17"/>
      <c r="D7734" s="17"/>
      <c r="K7734" s="20">
        <v>37351.120000000003</v>
      </c>
      <c r="L7734" s="20"/>
      <c r="M7734" s="20"/>
      <c r="N7734" s="20"/>
    </row>
    <row r="7735" spans="1:14" x14ac:dyDescent="0.2">
      <c r="A7735" s="17">
        <v>65299.17</v>
      </c>
      <c r="B7735" s="17"/>
      <c r="C7735" s="17"/>
      <c r="D7735" s="17"/>
      <c r="K7735" s="20">
        <v>29233.3</v>
      </c>
      <c r="L7735" s="20"/>
      <c r="M7735" s="20"/>
      <c r="N7735" s="20"/>
    </row>
    <row r="7736" spans="1:14" x14ac:dyDescent="0.2">
      <c r="A7736" s="17">
        <v>38152.449999999997</v>
      </c>
      <c r="B7736" s="17"/>
      <c r="C7736" s="17"/>
      <c r="D7736" s="17"/>
      <c r="K7736" s="20">
        <v>32872.339999999997</v>
      </c>
      <c r="L7736" s="20"/>
      <c r="M7736" s="20"/>
      <c r="N7736" s="20"/>
    </row>
    <row r="7737" spans="1:14" x14ac:dyDescent="0.2">
      <c r="A7737" s="17">
        <v>55851.56</v>
      </c>
      <c r="B7737" s="17"/>
      <c r="C7737" s="17"/>
      <c r="D7737" s="17"/>
      <c r="K7737" s="20">
        <v>38884.83</v>
      </c>
      <c r="L7737" s="20"/>
      <c r="M7737" s="20"/>
      <c r="N7737" s="20"/>
    </row>
    <row r="7738" spans="1:14" x14ac:dyDescent="0.2">
      <c r="A7738" s="17">
        <v>50790</v>
      </c>
      <c r="B7738" s="17"/>
      <c r="C7738" s="17"/>
      <c r="D7738" s="17"/>
      <c r="K7738" s="20">
        <v>55724.1</v>
      </c>
      <c r="L7738" s="20"/>
      <c r="M7738" s="20"/>
      <c r="N7738" s="20"/>
    </row>
    <row r="7739" spans="1:14" x14ac:dyDescent="0.2">
      <c r="A7739" s="17">
        <v>33429.64</v>
      </c>
      <c r="B7739" s="17"/>
      <c r="C7739" s="17"/>
      <c r="D7739" s="17"/>
      <c r="K7739" s="20">
        <v>32422.5</v>
      </c>
      <c r="L7739" s="20"/>
      <c r="M7739" s="20"/>
      <c r="N7739" s="20"/>
    </row>
    <row r="7740" spans="1:14" x14ac:dyDescent="0.2">
      <c r="A7740" s="17">
        <v>119492</v>
      </c>
      <c r="B7740" s="17"/>
      <c r="C7740" s="17"/>
      <c r="D7740" s="17"/>
      <c r="K7740" s="20">
        <v>21202.9</v>
      </c>
      <c r="L7740" s="20"/>
      <c r="M7740" s="20"/>
      <c r="N7740" s="20"/>
    </row>
    <row r="7741" spans="1:14" x14ac:dyDescent="0.2">
      <c r="A7741" s="17">
        <v>21063.279999999999</v>
      </c>
      <c r="B7741" s="17"/>
      <c r="C7741" s="17"/>
      <c r="D7741" s="17"/>
      <c r="K7741" s="20">
        <v>36526.980000000003</v>
      </c>
      <c r="L7741" s="20"/>
      <c r="M7741" s="20"/>
      <c r="N7741" s="20"/>
    </row>
    <row r="7742" spans="1:14" x14ac:dyDescent="0.2">
      <c r="A7742" s="17">
        <v>129497</v>
      </c>
      <c r="B7742" s="17"/>
      <c r="C7742" s="17"/>
      <c r="D7742" s="17"/>
      <c r="K7742" s="20">
        <v>33139.31</v>
      </c>
      <c r="L7742" s="20"/>
      <c r="M7742" s="20"/>
      <c r="N7742" s="20"/>
    </row>
    <row r="7743" spans="1:14" x14ac:dyDescent="0.2">
      <c r="A7743" s="17">
        <v>50681.61</v>
      </c>
      <c r="B7743" s="17"/>
      <c r="C7743" s="17"/>
      <c r="D7743" s="17"/>
      <c r="K7743" s="20">
        <v>38686.89</v>
      </c>
      <c r="L7743" s="20"/>
      <c r="M7743" s="20"/>
      <c r="N7743" s="20"/>
    </row>
    <row r="7744" spans="1:14" x14ac:dyDescent="0.2">
      <c r="A7744" s="17">
        <v>53502.57</v>
      </c>
      <c r="B7744" s="17"/>
      <c r="C7744" s="17"/>
      <c r="D7744" s="17"/>
      <c r="K7744" s="20">
        <v>25991.86</v>
      </c>
      <c r="L7744" s="20"/>
      <c r="M7744" s="20"/>
      <c r="N7744" s="20"/>
    </row>
    <row r="7745" spans="1:14" x14ac:dyDescent="0.2">
      <c r="A7745" s="17">
        <v>41246.82</v>
      </c>
      <c r="B7745" s="17"/>
      <c r="C7745" s="17"/>
      <c r="D7745" s="17"/>
      <c r="K7745" s="20">
        <v>29335.88</v>
      </c>
      <c r="L7745" s="20"/>
      <c r="M7745" s="20"/>
      <c r="N7745" s="20"/>
    </row>
    <row r="7746" spans="1:14" x14ac:dyDescent="0.2">
      <c r="A7746" s="17">
        <v>42023.519999999997</v>
      </c>
      <c r="B7746" s="17"/>
      <c r="C7746" s="17"/>
      <c r="D7746" s="17"/>
      <c r="K7746" s="20">
        <v>28321.78</v>
      </c>
      <c r="L7746" s="20"/>
      <c r="M7746" s="20"/>
      <c r="N7746" s="20"/>
    </row>
    <row r="7747" spans="1:14" x14ac:dyDescent="0.2">
      <c r="A7747" s="17">
        <v>35284.11</v>
      </c>
      <c r="B7747" s="17"/>
      <c r="C7747" s="17"/>
      <c r="D7747" s="17"/>
      <c r="K7747" s="20">
        <v>36166.720000000001</v>
      </c>
      <c r="L7747" s="20"/>
      <c r="M7747" s="20"/>
      <c r="N7747" s="20"/>
    </row>
    <row r="7748" spans="1:14" x14ac:dyDescent="0.2">
      <c r="A7748" s="17">
        <v>81261.89</v>
      </c>
      <c r="B7748" s="17"/>
      <c r="C7748" s="17"/>
      <c r="D7748" s="17"/>
      <c r="K7748" s="20">
        <v>33401.589999999997</v>
      </c>
      <c r="L7748" s="20"/>
      <c r="M7748" s="20"/>
      <c r="N7748" s="20"/>
    </row>
    <row r="7749" spans="1:14" x14ac:dyDescent="0.2">
      <c r="A7749" s="17">
        <v>52254.86</v>
      </c>
      <c r="B7749" s="17"/>
      <c r="C7749" s="17"/>
      <c r="D7749" s="17"/>
      <c r="K7749" s="20">
        <v>28051.61</v>
      </c>
      <c r="L7749" s="20"/>
      <c r="M7749" s="20"/>
      <c r="N7749" s="20"/>
    </row>
    <row r="7750" spans="1:14" x14ac:dyDescent="0.2">
      <c r="A7750" s="17">
        <v>49904.25</v>
      </c>
      <c r="B7750" s="17"/>
      <c r="C7750" s="17"/>
      <c r="D7750" s="17"/>
      <c r="K7750" s="20">
        <v>28823.64</v>
      </c>
      <c r="L7750" s="20"/>
      <c r="M7750" s="20"/>
      <c r="N7750" s="20"/>
    </row>
    <row r="7751" spans="1:14" x14ac:dyDescent="0.2">
      <c r="A7751" s="17">
        <v>66009.19</v>
      </c>
      <c r="B7751" s="17"/>
      <c r="C7751" s="17"/>
      <c r="D7751" s="17"/>
      <c r="K7751" s="20">
        <v>29097.15</v>
      </c>
      <c r="L7751" s="20"/>
      <c r="M7751" s="20"/>
      <c r="N7751" s="20"/>
    </row>
    <row r="7752" spans="1:14" x14ac:dyDescent="0.2">
      <c r="A7752" s="17">
        <v>37374.160000000003</v>
      </c>
      <c r="B7752" s="17"/>
      <c r="C7752" s="17"/>
      <c r="D7752" s="17"/>
      <c r="K7752" s="20">
        <v>25009.68</v>
      </c>
      <c r="L7752" s="20"/>
      <c r="M7752" s="20"/>
      <c r="N7752" s="20"/>
    </row>
    <row r="7753" spans="1:14" x14ac:dyDescent="0.2">
      <c r="A7753" s="17">
        <v>26624.43</v>
      </c>
      <c r="B7753" s="17"/>
      <c r="C7753" s="17"/>
      <c r="D7753" s="17"/>
      <c r="K7753" s="20">
        <v>34596.53</v>
      </c>
      <c r="L7753" s="20"/>
      <c r="M7753" s="20"/>
      <c r="N7753" s="20"/>
    </row>
    <row r="7754" spans="1:14" x14ac:dyDescent="0.2">
      <c r="A7754" s="17">
        <v>30821.64</v>
      </c>
      <c r="B7754" s="17"/>
      <c r="C7754" s="17"/>
      <c r="D7754" s="17"/>
      <c r="K7754" s="20">
        <v>43495.7</v>
      </c>
      <c r="L7754" s="20"/>
      <c r="M7754" s="20"/>
      <c r="N7754" s="20"/>
    </row>
    <row r="7755" spans="1:14" x14ac:dyDescent="0.2">
      <c r="A7755" s="17">
        <v>19753.650000000001</v>
      </c>
      <c r="B7755" s="17"/>
      <c r="C7755" s="17"/>
      <c r="D7755" s="17"/>
      <c r="K7755" s="20">
        <v>34397.199999999997</v>
      </c>
      <c r="L7755" s="20"/>
      <c r="M7755" s="20"/>
      <c r="N7755" s="20"/>
    </row>
    <row r="7756" spans="1:14" x14ac:dyDescent="0.2">
      <c r="A7756" s="17">
        <v>71437.66</v>
      </c>
      <c r="B7756" s="17"/>
      <c r="C7756" s="17"/>
      <c r="D7756" s="17"/>
      <c r="K7756" s="20">
        <v>23137.11</v>
      </c>
      <c r="L7756" s="20"/>
      <c r="M7756" s="20"/>
      <c r="N7756" s="20"/>
    </row>
    <row r="7757" spans="1:14" x14ac:dyDescent="0.2">
      <c r="A7757" s="17">
        <v>48102.71</v>
      </c>
      <c r="B7757" s="17"/>
      <c r="C7757" s="17"/>
      <c r="D7757" s="17"/>
      <c r="K7757" s="20">
        <v>35266.89</v>
      </c>
      <c r="L7757" s="20"/>
      <c r="M7757" s="20"/>
      <c r="N7757" s="20"/>
    </row>
    <row r="7758" spans="1:14" x14ac:dyDescent="0.2">
      <c r="A7758" s="17">
        <v>70949.27</v>
      </c>
      <c r="B7758" s="17"/>
      <c r="C7758" s="17"/>
      <c r="D7758" s="17"/>
      <c r="K7758" s="20">
        <v>33302.58</v>
      </c>
      <c r="L7758" s="20"/>
      <c r="M7758" s="20"/>
      <c r="N7758" s="20"/>
    </row>
    <row r="7759" spans="1:14" x14ac:dyDescent="0.2">
      <c r="A7759" s="17">
        <v>58530</v>
      </c>
      <c r="B7759" s="17"/>
      <c r="C7759" s="17"/>
      <c r="D7759" s="17"/>
      <c r="K7759" s="20">
        <v>37700.17</v>
      </c>
      <c r="L7759" s="20"/>
      <c r="M7759" s="20"/>
      <c r="N7759" s="20"/>
    </row>
    <row r="7760" spans="1:14" x14ac:dyDescent="0.2">
      <c r="A7760" s="17">
        <v>56730.68</v>
      </c>
      <c r="B7760" s="17"/>
      <c r="C7760" s="17"/>
      <c r="D7760" s="17"/>
      <c r="K7760" s="20">
        <v>28444.59</v>
      </c>
      <c r="L7760" s="20"/>
      <c r="M7760" s="20"/>
      <c r="N7760" s="20"/>
    </row>
    <row r="7761" spans="1:14" x14ac:dyDescent="0.2">
      <c r="A7761" s="17">
        <v>78106.429999999993</v>
      </c>
      <c r="B7761" s="17"/>
      <c r="C7761" s="17"/>
      <c r="D7761" s="17"/>
      <c r="K7761" s="20">
        <v>34517.949999999997</v>
      </c>
      <c r="L7761" s="20"/>
      <c r="M7761" s="20"/>
      <c r="N7761" s="20"/>
    </row>
    <row r="7762" spans="1:14" x14ac:dyDescent="0.2">
      <c r="A7762" s="17">
        <v>55866.5</v>
      </c>
      <c r="B7762" s="17"/>
      <c r="C7762" s="17"/>
      <c r="D7762" s="17"/>
      <c r="K7762" s="20">
        <v>25538.57</v>
      </c>
      <c r="L7762" s="20"/>
      <c r="M7762" s="20"/>
      <c r="N7762" s="20"/>
    </row>
    <row r="7763" spans="1:14" x14ac:dyDescent="0.2">
      <c r="A7763" s="17">
        <v>25412.33</v>
      </c>
      <c r="B7763" s="17"/>
      <c r="C7763" s="17"/>
      <c r="D7763" s="17"/>
      <c r="K7763" s="20">
        <v>34545</v>
      </c>
      <c r="L7763" s="20"/>
      <c r="M7763" s="20"/>
      <c r="N7763" s="20"/>
    </row>
    <row r="7764" spans="1:14" x14ac:dyDescent="0.2">
      <c r="A7764" s="17">
        <v>32531.86</v>
      </c>
      <c r="B7764" s="17"/>
      <c r="C7764" s="17"/>
      <c r="D7764" s="17"/>
      <c r="K7764" s="20">
        <v>35435.78</v>
      </c>
      <c r="L7764" s="20"/>
      <c r="M7764" s="20"/>
      <c r="N7764" s="20"/>
    </row>
    <row r="7765" spans="1:14" x14ac:dyDescent="0.2">
      <c r="A7765" s="17">
        <v>26770.99</v>
      </c>
      <c r="B7765" s="17"/>
      <c r="C7765" s="17"/>
      <c r="D7765" s="17"/>
      <c r="K7765" s="20">
        <v>29154.21</v>
      </c>
      <c r="L7765" s="20"/>
      <c r="M7765" s="20"/>
      <c r="N7765" s="20"/>
    </row>
    <row r="7766" spans="1:14" x14ac:dyDescent="0.2">
      <c r="A7766" s="17">
        <v>56075.68</v>
      </c>
      <c r="B7766" s="17"/>
      <c r="C7766" s="17"/>
      <c r="D7766" s="17"/>
      <c r="K7766" s="20">
        <v>26994.83</v>
      </c>
      <c r="L7766" s="20"/>
      <c r="M7766" s="20"/>
      <c r="N7766" s="20"/>
    </row>
    <row r="7767" spans="1:14" x14ac:dyDescent="0.2">
      <c r="A7767" s="17">
        <v>65128.08</v>
      </c>
      <c r="B7767" s="17"/>
      <c r="C7767" s="17"/>
      <c r="D7767" s="17"/>
      <c r="K7767" s="20">
        <v>24839.15</v>
      </c>
      <c r="L7767" s="20"/>
      <c r="M7767" s="20"/>
      <c r="N7767" s="20"/>
    </row>
    <row r="7768" spans="1:14" x14ac:dyDescent="0.2">
      <c r="A7768" s="17">
        <v>13597.48</v>
      </c>
      <c r="B7768" s="17"/>
      <c r="C7768" s="17"/>
      <c r="D7768" s="17"/>
      <c r="K7768" s="20">
        <v>40329.14</v>
      </c>
      <c r="L7768" s="20"/>
      <c r="M7768" s="20"/>
      <c r="N7768" s="20"/>
    </row>
    <row r="7769" spans="1:14" x14ac:dyDescent="0.2">
      <c r="A7769" s="17">
        <v>34202.43</v>
      </c>
      <c r="B7769" s="17"/>
      <c r="C7769" s="17"/>
      <c r="D7769" s="17"/>
      <c r="K7769" s="20">
        <v>25961.85</v>
      </c>
      <c r="L7769" s="20"/>
      <c r="M7769" s="20"/>
      <c r="N7769" s="20"/>
    </row>
    <row r="7770" spans="1:14" x14ac:dyDescent="0.2">
      <c r="A7770" s="17">
        <v>66607.03</v>
      </c>
      <c r="B7770" s="17"/>
      <c r="C7770" s="17"/>
      <c r="D7770" s="17"/>
      <c r="K7770" s="20">
        <v>37056</v>
      </c>
      <c r="L7770" s="20"/>
      <c r="M7770" s="20"/>
      <c r="N7770" s="20"/>
    </row>
    <row r="7771" spans="1:14" x14ac:dyDescent="0.2">
      <c r="A7771" s="17">
        <v>46436.19</v>
      </c>
      <c r="B7771" s="17"/>
      <c r="C7771" s="17"/>
      <c r="D7771" s="17"/>
      <c r="K7771" s="20">
        <v>29574</v>
      </c>
      <c r="L7771" s="20"/>
      <c r="M7771" s="20"/>
      <c r="N7771" s="20"/>
    </row>
    <row r="7772" spans="1:14" x14ac:dyDescent="0.2">
      <c r="A7772" s="17">
        <v>32337.88</v>
      </c>
      <c r="B7772" s="17"/>
      <c r="C7772" s="17"/>
      <c r="D7772" s="17"/>
      <c r="K7772" s="20">
        <v>31271.78</v>
      </c>
      <c r="L7772" s="20"/>
      <c r="M7772" s="20"/>
      <c r="N7772" s="20"/>
    </row>
    <row r="7773" spans="1:14" x14ac:dyDescent="0.2">
      <c r="A7773" s="17">
        <v>50989.94</v>
      </c>
      <c r="B7773" s="17"/>
      <c r="C7773" s="17"/>
      <c r="D7773" s="17"/>
      <c r="K7773" s="20">
        <v>38093.31</v>
      </c>
      <c r="L7773" s="20"/>
      <c r="M7773" s="20"/>
      <c r="N7773" s="20"/>
    </row>
    <row r="7774" spans="1:14" x14ac:dyDescent="0.2">
      <c r="A7774" s="17">
        <v>30266.04</v>
      </c>
      <c r="B7774" s="17"/>
      <c r="C7774" s="17"/>
      <c r="D7774" s="17"/>
      <c r="K7774" s="20">
        <v>52993.4</v>
      </c>
      <c r="L7774" s="20"/>
      <c r="M7774" s="20"/>
      <c r="N7774" s="20"/>
    </row>
    <row r="7775" spans="1:14" x14ac:dyDescent="0.2">
      <c r="A7775" s="17">
        <v>20343.740000000002</v>
      </c>
      <c r="B7775" s="17"/>
      <c r="C7775" s="17"/>
      <c r="D7775" s="17"/>
      <c r="K7775" s="20">
        <v>30952.1</v>
      </c>
      <c r="L7775" s="20"/>
      <c r="M7775" s="20"/>
      <c r="N7775" s="20"/>
    </row>
    <row r="7776" spans="1:14" x14ac:dyDescent="0.2">
      <c r="A7776" s="17">
        <v>51439.05</v>
      </c>
      <c r="B7776" s="17"/>
      <c r="C7776" s="17"/>
      <c r="D7776" s="17"/>
      <c r="K7776" s="20">
        <v>24600.03</v>
      </c>
      <c r="L7776" s="20"/>
      <c r="M7776" s="20"/>
      <c r="N7776" s="20"/>
    </row>
    <row r="7777" spans="1:14" x14ac:dyDescent="0.2">
      <c r="A7777" s="17">
        <v>66615.47</v>
      </c>
      <c r="B7777" s="17"/>
      <c r="C7777" s="17"/>
      <c r="D7777" s="17"/>
      <c r="K7777" s="20">
        <v>24871.29</v>
      </c>
      <c r="L7777" s="20"/>
      <c r="M7777" s="20"/>
      <c r="N7777" s="20"/>
    </row>
    <row r="7778" spans="1:14" x14ac:dyDescent="0.2">
      <c r="A7778" s="17">
        <v>76705.63</v>
      </c>
      <c r="B7778" s="17"/>
      <c r="C7778" s="17"/>
      <c r="D7778" s="17"/>
      <c r="K7778" s="20">
        <v>12677.89</v>
      </c>
      <c r="L7778" s="20"/>
      <c r="M7778" s="20"/>
      <c r="N7778" s="20"/>
    </row>
    <row r="7779" spans="1:14" x14ac:dyDescent="0.2">
      <c r="A7779" s="17">
        <v>66292.160000000003</v>
      </c>
      <c r="B7779" s="17"/>
      <c r="C7779" s="17"/>
      <c r="D7779" s="17"/>
      <c r="K7779" s="20">
        <v>41799.019999999997</v>
      </c>
      <c r="L7779" s="20"/>
      <c r="M7779" s="20"/>
      <c r="N7779" s="20"/>
    </row>
    <row r="7780" spans="1:14" x14ac:dyDescent="0.2">
      <c r="A7780" s="17">
        <v>48663.95</v>
      </c>
      <c r="B7780" s="17"/>
      <c r="C7780" s="17"/>
      <c r="D7780" s="17"/>
      <c r="K7780" s="20">
        <v>31249.86</v>
      </c>
      <c r="L7780" s="20"/>
      <c r="M7780" s="20"/>
      <c r="N7780" s="20"/>
    </row>
    <row r="7781" spans="1:14" x14ac:dyDescent="0.2">
      <c r="A7781" s="17">
        <v>83269.710000000006</v>
      </c>
      <c r="B7781" s="17"/>
      <c r="C7781" s="17"/>
      <c r="D7781" s="17"/>
      <c r="K7781" s="20">
        <v>30878.799999999999</v>
      </c>
      <c r="L7781" s="20"/>
      <c r="M7781" s="20"/>
      <c r="N7781" s="20"/>
    </row>
    <row r="7782" spans="1:14" x14ac:dyDescent="0.2">
      <c r="A7782" s="17">
        <v>13026.53</v>
      </c>
      <c r="B7782" s="17"/>
      <c r="C7782" s="17"/>
      <c r="D7782" s="17"/>
      <c r="K7782" s="20">
        <v>35612.03</v>
      </c>
      <c r="L7782" s="20"/>
      <c r="M7782" s="20"/>
      <c r="N7782" s="20"/>
    </row>
    <row r="7783" spans="1:14" x14ac:dyDescent="0.2">
      <c r="A7783" s="17">
        <v>68196.789999999994</v>
      </c>
      <c r="B7783" s="17"/>
      <c r="C7783" s="17"/>
      <c r="D7783" s="17"/>
      <c r="K7783" s="20">
        <v>22823.11</v>
      </c>
      <c r="L7783" s="20"/>
      <c r="M7783" s="20"/>
      <c r="N7783" s="20"/>
    </row>
    <row r="7784" spans="1:14" x14ac:dyDescent="0.2">
      <c r="A7784" s="17">
        <v>53176.12</v>
      </c>
      <c r="B7784" s="17"/>
      <c r="C7784" s="17"/>
      <c r="D7784" s="17"/>
      <c r="K7784" s="20">
        <v>30316.59</v>
      </c>
      <c r="L7784" s="20"/>
      <c r="M7784" s="20"/>
      <c r="N7784" s="20"/>
    </row>
    <row r="7785" spans="1:14" x14ac:dyDescent="0.2">
      <c r="A7785" s="17">
        <v>36048.769999999997</v>
      </c>
      <c r="B7785" s="17"/>
      <c r="C7785" s="17"/>
      <c r="D7785" s="17"/>
      <c r="K7785" s="20">
        <v>28968.03</v>
      </c>
      <c r="L7785" s="20"/>
      <c r="M7785" s="20"/>
      <c r="N7785" s="20"/>
    </row>
    <row r="7786" spans="1:14" x14ac:dyDescent="0.2">
      <c r="A7786" s="17">
        <v>45419.25</v>
      </c>
      <c r="B7786" s="17"/>
      <c r="C7786" s="17"/>
      <c r="D7786" s="17"/>
      <c r="K7786" s="20">
        <v>39555.15</v>
      </c>
      <c r="L7786" s="20"/>
      <c r="M7786" s="20"/>
      <c r="N7786" s="20"/>
    </row>
    <row r="7787" spans="1:14" x14ac:dyDescent="0.2">
      <c r="A7787" s="17">
        <v>12475.73</v>
      </c>
      <c r="B7787" s="17"/>
      <c r="C7787" s="17"/>
      <c r="D7787" s="17"/>
      <c r="K7787" s="20">
        <v>43594.41</v>
      </c>
      <c r="L7787" s="20"/>
      <c r="M7787" s="20"/>
      <c r="N7787" s="20"/>
    </row>
    <row r="7788" spans="1:14" x14ac:dyDescent="0.2">
      <c r="A7788" s="17">
        <v>42560.51</v>
      </c>
      <c r="B7788" s="17"/>
      <c r="C7788" s="17"/>
      <c r="D7788" s="17"/>
      <c r="K7788" s="20">
        <v>40019.78</v>
      </c>
      <c r="L7788" s="20"/>
      <c r="M7788" s="20"/>
      <c r="N7788" s="20"/>
    </row>
    <row r="7789" spans="1:14" x14ac:dyDescent="0.2">
      <c r="A7789" s="17">
        <v>53633.3</v>
      </c>
      <c r="B7789" s="17"/>
      <c r="C7789" s="17"/>
      <c r="D7789" s="17"/>
      <c r="K7789" s="20">
        <v>41066.15</v>
      </c>
      <c r="L7789" s="20"/>
      <c r="M7789" s="20"/>
      <c r="N7789" s="20"/>
    </row>
    <row r="7790" spans="1:14" x14ac:dyDescent="0.2">
      <c r="A7790" s="17">
        <v>61750.53</v>
      </c>
      <c r="B7790" s="17"/>
      <c r="C7790" s="17"/>
      <c r="D7790" s="17"/>
      <c r="K7790" s="20">
        <v>31512.07</v>
      </c>
      <c r="L7790" s="20"/>
      <c r="M7790" s="20"/>
      <c r="N7790" s="20"/>
    </row>
    <row r="7791" spans="1:14" x14ac:dyDescent="0.2">
      <c r="A7791" s="17">
        <v>77408.320000000007</v>
      </c>
      <c r="B7791" s="17"/>
      <c r="C7791" s="17"/>
      <c r="D7791" s="17"/>
      <c r="K7791" s="20">
        <v>37939.47</v>
      </c>
      <c r="L7791" s="20"/>
      <c r="M7791" s="20"/>
      <c r="N7791" s="20"/>
    </row>
    <row r="7792" spans="1:14" x14ac:dyDescent="0.2">
      <c r="A7792" s="17">
        <v>68648.38</v>
      </c>
      <c r="B7792" s="17"/>
      <c r="C7792" s="17"/>
      <c r="D7792" s="17"/>
      <c r="K7792" s="20">
        <v>32163.4</v>
      </c>
      <c r="L7792" s="20"/>
      <c r="M7792" s="20"/>
      <c r="N7792" s="20"/>
    </row>
    <row r="7793" spans="1:14" x14ac:dyDescent="0.2">
      <c r="A7793" s="17">
        <v>45960.11</v>
      </c>
      <c r="B7793" s="17"/>
      <c r="C7793" s="17"/>
      <c r="D7793" s="17"/>
      <c r="K7793" s="20">
        <v>26147.02</v>
      </c>
      <c r="L7793" s="20"/>
      <c r="M7793" s="20"/>
      <c r="N7793" s="20"/>
    </row>
    <row r="7794" spans="1:14" x14ac:dyDescent="0.2">
      <c r="A7794" s="17">
        <v>74414.740000000005</v>
      </c>
      <c r="B7794" s="17"/>
      <c r="C7794" s="17"/>
      <c r="D7794" s="17"/>
      <c r="K7794" s="20">
        <v>31488.66</v>
      </c>
      <c r="L7794" s="20"/>
      <c r="M7794" s="20"/>
      <c r="N7794" s="20"/>
    </row>
    <row r="7795" spans="1:14" x14ac:dyDescent="0.2">
      <c r="A7795" s="17">
        <v>39032.53</v>
      </c>
      <c r="B7795" s="17"/>
      <c r="C7795" s="17"/>
      <c r="D7795" s="17"/>
      <c r="K7795" s="20">
        <v>23464.38</v>
      </c>
      <c r="L7795" s="20"/>
      <c r="M7795" s="20"/>
      <c r="N7795" s="20"/>
    </row>
    <row r="7796" spans="1:14" x14ac:dyDescent="0.2">
      <c r="A7796" s="17">
        <v>21933.63</v>
      </c>
      <c r="B7796" s="17"/>
      <c r="C7796" s="17"/>
      <c r="D7796" s="17"/>
      <c r="K7796" s="20">
        <v>40057.08</v>
      </c>
      <c r="L7796" s="20"/>
      <c r="M7796" s="20"/>
      <c r="N7796" s="20"/>
    </row>
    <row r="7797" spans="1:14" x14ac:dyDescent="0.2">
      <c r="A7797" s="17">
        <v>55517.36</v>
      </c>
      <c r="B7797" s="17"/>
      <c r="C7797" s="17"/>
      <c r="D7797" s="17"/>
      <c r="K7797" s="20">
        <v>30422.720000000001</v>
      </c>
      <c r="L7797" s="20"/>
      <c r="M7797" s="20"/>
      <c r="N7797" s="20"/>
    </row>
    <row r="7798" spans="1:14" x14ac:dyDescent="0.2">
      <c r="A7798" s="17">
        <v>23637.75</v>
      </c>
      <c r="B7798" s="17"/>
      <c r="C7798" s="17"/>
      <c r="D7798" s="17"/>
      <c r="K7798" s="20">
        <v>37108.519999999997</v>
      </c>
      <c r="L7798" s="20"/>
      <c r="M7798" s="20"/>
      <c r="N7798" s="20"/>
    </row>
    <row r="7799" spans="1:14" x14ac:dyDescent="0.2">
      <c r="A7799" s="17">
        <v>64800.28</v>
      </c>
      <c r="B7799" s="17"/>
      <c r="C7799" s="17"/>
      <c r="D7799" s="17"/>
      <c r="K7799" s="20">
        <v>27744.59</v>
      </c>
      <c r="L7799" s="20"/>
      <c r="M7799" s="20"/>
      <c r="N7799" s="20"/>
    </row>
    <row r="7800" spans="1:14" x14ac:dyDescent="0.2">
      <c r="A7800" s="17">
        <v>65820.479999999996</v>
      </c>
      <c r="B7800" s="17"/>
      <c r="C7800" s="17"/>
      <c r="D7800" s="17"/>
      <c r="K7800" s="20">
        <v>28985.439999999999</v>
      </c>
      <c r="L7800" s="20"/>
      <c r="M7800" s="20"/>
      <c r="N7800" s="20"/>
    </row>
    <row r="7801" spans="1:14" x14ac:dyDescent="0.2">
      <c r="A7801" s="17">
        <v>41825.379999999997</v>
      </c>
      <c r="B7801" s="17"/>
      <c r="C7801" s="17"/>
      <c r="D7801" s="17"/>
      <c r="K7801" s="20">
        <v>32025.08</v>
      </c>
      <c r="L7801" s="20"/>
      <c r="M7801" s="20"/>
      <c r="N7801" s="20"/>
    </row>
    <row r="7802" spans="1:14" x14ac:dyDescent="0.2">
      <c r="A7802" s="17">
        <v>37965.54</v>
      </c>
      <c r="B7802" s="17"/>
      <c r="C7802" s="17"/>
      <c r="D7802" s="17"/>
      <c r="K7802" s="20">
        <v>35472.160000000003</v>
      </c>
      <c r="L7802" s="20"/>
      <c r="M7802" s="20"/>
      <c r="N7802" s="20"/>
    </row>
    <row r="7803" spans="1:14" x14ac:dyDescent="0.2">
      <c r="A7803" s="17">
        <v>48636.61</v>
      </c>
      <c r="B7803" s="17"/>
      <c r="C7803" s="17"/>
      <c r="D7803" s="17"/>
      <c r="K7803" s="20">
        <v>38765.660000000003</v>
      </c>
      <c r="L7803" s="20"/>
      <c r="M7803" s="20"/>
      <c r="N7803" s="20"/>
    </row>
    <row r="7804" spans="1:14" x14ac:dyDescent="0.2">
      <c r="A7804" s="17">
        <v>112221.4</v>
      </c>
      <c r="B7804" s="17"/>
      <c r="C7804" s="17"/>
      <c r="D7804" s="17"/>
      <c r="K7804" s="20">
        <v>23623.38</v>
      </c>
      <c r="L7804" s="20"/>
      <c r="M7804" s="20"/>
      <c r="N7804" s="20"/>
    </row>
    <row r="7805" spans="1:14" x14ac:dyDescent="0.2">
      <c r="A7805" s="17">
        <v>65483.8</v>
      </c>
      <c r="B7805" s="17"/>
      <c r="C7805" s="17"/>
      <c r="D7805" s="17"/>
      <c r="K7805" s="20">
        <v>22062.61</v>
      </c>
      <c r="L7805" s="20"/>
      <c r="M7805" s="20"/>
      <c r="N7805" s="20"/>
    </row>
    <row r="7806" spans="1:14" x14ac:dyDescent="0.2">
      <c r="A7806" s="17">
        <v>41096.480000000003</v>
      </c>
      <c r="B7806" s="17"/>
      <c r="C7806" s="17"/>
      <c r="D7806" s="17"/>
      <c r="K7806" s="20">
        <v>32082.55</v>
      </c>
      <c r="L7806" s="20"/>
      <c r="M7806" s="20"/>
      <c r="N7806" s="20"/>
    </row>
    <row r="7807" spans="1:14" x14ac:dyDescent="0.2">
      <c r="A7807" s="17">
        <v>78834.28</v>
      </c>
      <c r="B7807" s="17"/>
      <c r="C7807" s="17"/>
      <c r="D7807" s="17"/>
      <c r="K7807" s="20">
        <v>33641.35</v>
      </c>
      <c r="L7807" s="20"/>
      <c r="M7807" s="20"/>
      <c r="N7807" s="20"/>
    </row>
    <row r="7808" spans="1:14" x14ac:dyDescent="0.2">
      <c r="A7808" s="17">
        <v>28805.97</v>
      </c>
      <c r="B7808" s="17"/>
      <c r="C7808" s="17"/>
      <c r="D7808" s="17"/>
      <c r="K7808" s="20">
        <v>40124.720000000001</v>
      </c>
      <c r="L7808" s="20"/>
      <c r="M7808" s="20"/>
      <c r="N7808" s="20"/>
    </row>
    <row r="7809" spans="1:14" x14ac:dyDescent="0.2">
      <c r="A7809" s="17">
        <v>37850.67</v>
      </c>
      <c r="B7809" s="17"/>
      <c r="C7809" s="17"/>
      <c r="D7809" s="17"/>
      <c r="K7809" s="20">
        <v>31427.7</v>
      </c>
      <c r="L7809" s="20"/>
      <c r="M7809" s="20"/>
      <c r="N7809" s="20"/>
    </row>
    <row r="7810" spans="1:14" x14ac:dyDescent="0.2">
      <c r="A7810" s="17">
        <v>11926.79</v>
      </c>
      <c r="B7810" s="17"/>
      <c r="C7810" s="17"/>
      <c r="D7810" s="17"/>
      <c r="K7810" s="20">
        <v>38721.17</v>
      </c>
      <c r="L7810" s="20"/>
      <c r="M7810" s="20"/>
      <c r="N7810" s="20"/>
    </row>
    <row r="7811" spans="1:14" x14ac:dyDescent="0.2">
      <c r="A7811" s="17">
        <v>78283.62</v>
      </c>
      <c r="B7811" s="17"/>
      <c r="C7811" s="17"/>
      <c r="D7811" s="17"/>
      <c r="K7811" s="20">
        <v>37826.129999999997</v>
      </c>
      <c r="L7811" s="20"/>
      <c r="M7811" s="20"/>
      <c r="N7811" s="20"/>
    </row>
    <row r="7812" spans="1:14" x14ac:dyDescent="0.2">
      <c r="A7812" s="17">
        <v>6738.2460000000001</v>
      </c>
      <c r="B7812" s="17"/>
      <c r="C7812" s="17"/>
      <c r="D7812" s="17"/>
      <c r="K7812" s="20">
        <v>39753.379999999997</v>
      </c>
      <c r="L7812" s="20"/>
      <c r="M7812" s="20"/>
      <c r="N7812" s="20"/>
    </row>
    <row r="7813" spans="1:14" x14ac:dyDescent="0.2">
      <c r="A7813" s="17">
        <v>53435.55</v>
      </c>
      <c r="B7813" s="17"/>
      <c r="C7813" s="17"/>
      <c r="D7813" s="17"/>
      <c r="K7813" s="20">
        <v>43457.24</v>
      </c>
      <c r="L7813" s="20"/>
      <c r="M7813" s="20"/>
      <c r="N7813" s="20"/>
    </row>
    <row r="7814" spans="1:14" x14ac:dyDescent="0.2">
      <c r="A7814" s="17">
        <v>81543.649999999994</v>
      </c>
      <c r="B7814" s="17"/>
      <c r="C7814" s="17"/>
      <c r="D7814" s="17"/>
      <c r="K7814" s="20">
        <v>43217.01</v>
      </c>
      <c r="L7814" s="20"/>
      <c r="M7814" s="20"/>
      <c r="N7814" s="20"/>
    </row>
    <row r="7815" spans="1:14" x14ac:dyDescent="0.2">
      <c r="A7815" s="17">
        <v>79847.63</v>
      </c>
      <c r="B7815" s="17"/>
      <c r="C7815" s="17"/>
      <c r="D7815" s="17"/>
      <c r="K7815" s="20">
        <v>38383.03</v>
      </c>
      <c r="L7815" s="20"/>
      <c r="M7815" s="20"/>
      <c r="N7815" s="20"/>
    </row>
    <row r="7816" spans="1:14" x14ac:dyDescent="0.2">
      <c r="A7816" s="17">
        <v>40798.410000000003</v>
      </c>
      <c r="B7816" s="17"/>
      <c r="C7816" s="17"/>
      <c r="D7816" s="17"/>
      <c r="K7816" s="20">
        <v>25971.41</v>
      </c>
      <c r="L7816" s="20"/>
      <c r="M7816" s="20"/>
      <c r="N7816" s="20"/>
    </row>
    <row r="7817" spans="1:14" x14ac:dyDescent="0.2">
      <c r="A7817" s="17">
        <v>29562.14</v>
      </c>
      <c r="B7817" s="17"/>
      <c r="C7817" s="17"/>
      <c r="D7817" s="17"/>
      <c r="K7817" s="20">
        <v>28989.41</v>
      </c>
      <c r="L7817" s="20"/>
      <c r="M7817" s="20"/>
      <c r="N7817" s="20"/>
    </row>
    <row r="7818" spans="1:14" x14ac:dyDescent="0.2">
      <c r="A7818" s="17">
        <v>49631.01</v>
      </c>
      <c r="B7818" s="17"/>
      <c r="C7818" s="17"/>
      <c r="D7818" s="17"/>
      <c r="K7818" s="20">
        <v>27501.599999999999</v>
      </c>
      <c r="L7818" s="20"/>
      <c r="M7818" s="20"/>
      <c r="N7818" s="20"/>
    </row>
    <row r="7819" spans="1:14" x14ac:dyDescent="0.2">
      <c r="A7819" s="17">
        <v>43202.19</v>
      </c>
      <c r="B7819" s="17"/>
      <c r="C7819" s="17"/>
      <c r="D7819" s="17"/>
      <c r="K7819" s="20">
        <v>31201</v>
      </c>
      <c r="L7819" s="20"/>
      <c r="M7819" s="20"/>
      <c r="N7819" s="20"/>
    </row>
    <row r="7820" spans="1:14" x14ac:dyDescent="0.2">
      <c r="A7820" s="17">
        <v>32927.67</v>
      </c>
      <c r="B7820" s="17"/>
      <c r="C7820" s="17"/>
      <c r="D7820" s="17"/>
      <c r="K7820" s="20">
        <v>41410.46</v>
      </c>
      <c r="L7820" s="20"/>
      <c r="M7820" s="20"/>
      <c r="N7820" s="20"/>
    </row>
    <row r="7821" spans="1:14" x14ac:dyDescent="0.2">
      <c r="A7821" s="17">
        <v>62953.91</v>
      </c>
      <c r="B7821" s="17"/>
      <c r="C7821" s="17"/>
      <c r="D7821" s="17"/>
      <c r="K7821" s="20">
        <v>27042</v>
      </c>
      <c r="L7821" s="20"/>
      <c r="M7821" s="20"/>
      <c r="N7821" s="20"/>
    </row>
    <row r="7822" spans="1:14" x14ac:dyDescent="0.2">
      <c r="A7822" s="17">
        <v>20436.03</v>
      </c>
      <c r="B7822" s="17"/>
      <c r="C7822" s="17"/>
      <c r="D7822" s="17"/>
      <c r="K7822" s="20">
        <v>27904.27</v>
      </c>
      <c r="L7822" s="20"/>
      <c r="M7822" s="20"/>
      <c r="N7822" s="20"/>
    </row>
    <row r="7823" spans="1:14" x14ac:dyDescent="0.2">
      <c r="A7823" s="17">
        <v>24173.39</v>
      </c>
      <c r="B7823" s="17"/>
      <c r="C7823" s="17"/>
      <c r="D7823" s="17"/>
      <c r="K7823" s="20">
        <v>44859.02</v>
      </c>
      <c r="L7823" s="20"/>
      <c r="M7823" s="20"/>
      <c r="N7823" s="20"/>
    </row>
    <row r="7824" spans="1:14" x14ac:dyDescent="0.2">
      <c r="A7824" s="17">
        <v>43047.41</v>
      </c>
      <c r="B7824" s="17"/>
      <c r="C7824" s="17"/>
      <c r="D7824" s="17"/>
      <c r="K7824" s="20">
        <v>38913.75</v>
      </c>
      <c r="L7824" s="20"/>
      <c r="M7824" s="20"/>
      <c r="N7824" s="20"/>
    </row>
    <row r="7825" spans="1:14" x14ac:dyDescent="0.2">
      <c r="A7825" s="17">
        <v>88530.11</v>
      </c>
      <c r="B7825" s="17"/>
      <c r="C7825" s="17"/>
      <c r="D7825" s="17"/>
      <c r="K7825" s="20">
        <v>34998.79</v>
      </c>
      <c r="L7825" s="20"/>
      <c r="M7825" s="20"/>
      <c r="N7825" s="20"/>
    </row>
    <row r="7826" spans="1:14" x14ac:dyDescent="0.2">
      <c r="A7826" s="17">
        <v>40796.69</v>
      </c>
      <c r="B7826" s="17"/>
      <c r="C7826" s="17"/>
      <c r="D7826" s="17"/>
      <c r="K7826" s="20">
        <v>36842.69</v>
      </c>
      <c r="L7826" s="20"/>
      <c r="M7826" s="20"/>
      <c r="N7826" s="20"/>
    </row>
    <row r="7827" spans="1:14" x14ac:dyDescent="0.2">
      <c r="A7827" s="17">
        <v>36252.120000000003</v>
      </c>
      <c r="B7827" s="17"/>
      <c r="C7827" s="17"/>
      <c r="D7827" s="17"/>
      <c r="K7827" s="20">
        <v>27695.9</v>
      </c>
      <c r="L7827" s="20"/>
      <c r="M7827" s="20"/>
      <c r="N7827" s="20"/>
    </row>
    <row r="7828" spans="1:14" x14ac:dyDescent="0.2">
      <c r="A7828" s="17">
        <v>42625.3</v>
      </c>
      <c r="B7828" s="17"/>
      <c r="C7828" s="17"/>
      <c r="D7828" s="17"/>
      <c r="K7828" s="20">
        <v>36860.49</v>
      </c>
      <c r="L7828" s="20"/>
      <c r="M7828" s="20"/>
      <c r="N7828" s="20"/>
    </row>
    <row r="7829" spans="1:14" x14ac:dyDescent="0.2">
      <c r="A7829" s="17">
        <v>24801.35</v>
      </c>
      <c r="B7829" s="17"/>
      <c r="C7829" s="17"/>
      <c r="D7829" s="17"/>
      <c r="K7829" s="20">
        <v>37607.620000000003</v>
      </c>
      <c r="L7829" s="20"/>
      <c r="M7829" s="20"/>
      <c r="N7829" s="20"/>
    </row>
    <row r="7830" spans="1:14" x14ac:dyDescent="0.2">
      <c r="A7830" s="17">
        <v>48122.69</v>
      </c>
      <c r="B7830" s="17"/>
      <c r="C7830" s="17"/>
      <c r="D7830" s="17"/>
      <c r="K7830" s="20">
        <v>27378.97</v>
      </c>
      <c r="L7830" s="20"/>
      <c r="M7830" s="20"/>
      <c r="N7830" s="20"/>
    </row>
    <row r="7831" spans="1:14" x14ac:dyDescent="0.2">
      <c r="A7831" s="17">
        <v>40661.800000000003</v>
      </c>
      <c r="B7831" s="17"/>
      <c r="C7831" s="17"/>
      <c r="D7831" s="17"/>
      <c r="K7831" s="20">
        <v>37791.11</v>
      </c>
      <c r="L7831" s="20"/>
      <c r="M7831" s="20"/>
      <c r="N7831" s="20"/>
    </row>
    <row r="7832" spans="1:14" x14ac:dyDescent="0.2">
      <c r="A7832" s="17">
        <v>140511.6</v>
      </c>
      <c r="B7832" s="17"/>
      <c r="C7832" s="17"/>
      <c r="D7832" s="17"/>
      <c r="K7832" s="20">
        <v>27646.47</v>
      </c>
      <c r="L7832" s="20"/>
      <c r="M7832" s="20"/>
      <c r="N7832" s="20"/>
    </row>
    <row r="7833" spans="1:14" x14ac:dyDescent="0.2">
      <c r="A7833" s="17">
        <v>17030.509999999998</v>
      </c>
      <c r="B7833" s="17"/>
      <c r="C7833" s="17"/>
      <c r="D7833" s="17"/>
      <c r="K7833" s="20">
        <v>18734.14</v>
      </c>
      <c r="L7833" s="20"/>
      <c r="M7833" s="20"/>
      <c r="N7833" s="20"/>
    </row>
    <row r="7834" spans="1:14" x14ac:dyDescent="0.2">
      <c r="A7834" s="17">
        <v>35800.11</v>
      </c>
      <c r="B7834" s="17"/>
      <c r="C7834" s="17"/>
      <c r="D7834" s="17"/>
      <c r="K7834" s="20">
        <v>50967.71</v>
      </c>
      <c r="L7834" s="20"/>
      <c r="M7834" s="20"/>
      <c r="N7834" s="20"/>
    </row>
    <row r="7835" spans="1:14" x14ac:dyDescent="0.2">
      <c r="A7835" s="17">
        <v>146478.70000000001</v>
      </c>
      <c r="B7835" s="17"/>
      <c r="C7835" s="17"/>
      <c r="D7835" s="17"/>
      <c r="K7835" s="20">
        <v>24084.99</v>
      </c>
      <c r="L7835" s="20"/>
      <c r="M7835" s="20"/>
      <c r="N7835" s="20"/>
    </row>
    <row r="7836" spans="1:14" x14ac:dyDescent="0.2">
      <c r="A7836" s="17">
        <v>97852.25</v>
      </c>
      <c r="B7836" s="17"/>
      <c r="C7836" s="17"/>
      <c r="D7836" s="17"/>
      <c r="K7836" s="20">
        <v>42422.13</v>
      </c>
      <c r="L7836" s="20"/>
      <c r="M7836" s="20"/>
      <c r="N7836" s="20"/>
    </row>
    <row r="7837" spans="1:14" x14ac:dyDescent="0.2">
      <c r="A7837" s="17">
        <v>66801.820000000007</v>
      </c>
      <c r="B7837" s="17"/>
      <c r="C7837" s="17"/>
      <c r="D7837" s="17"/>
      <c r="K7837" s="20">
        <v>26633</v>
      </c>
      <c r="L7837" s="20"/>
      <c r="M7837" s="20"/>
      <c r="N7837" s="20"/>
    </row>
    <row r="7838" spans="1:14" x14ac:dyDescent="0.2">
      <c r="A7838" s="17">
        <v>100440</v>
      </c>
      <c r="B7838" s="17"/>
      <c r="C7838" s="17"/>
      <c r="D7838" s="17"/>
      <c r="K7838" s="20">
        <v>26727</v>
      </c>
      <c r="L7838" s="20"/>
      <c r="M7838" s="20"/>
      <c r="N7838" s="20"/>
    </row>
    <row r="7839" spans="1:14" x14ac:dyDescent="0.2">
      <c r="A7839" s="17">
        <v>79014.14</v>
      </c>
      <c r="B7839" s="17"/>
      <c r="C7839" s="17"/>
      <c r="D7839" s="17"/>
      <c r="K7839" s="20">
        <v>22593.82</v>
      </c>
      <c r="L7839" s="20"/>
      <c r="M7839" s="20"/>
      <c r="N7839" s="20"/>
    </row>
    <row r="7840" spans="1:14" x14ac:dyDescent="0.2">
      <c r="A7840" s="17">
        <v>29125.9</v>
      </c>
      <c r="B7840" s="17"/>
      <c r="C7840" s="17"/>
      <c r="D7840" s="17"/>
      <c r="K7840" s="20">
        <v>36773.89</v>
      </c>
      <c r="L7840" s="20"/>
      <c r="M7840" s="20"/>
      <c r="N7840" s="20"/>
    </row>
    <row r="7841" spans="1:14" x14ac:dyDescent="0.2">
      <c r="A7841" s="17">
        <v>48287.5</v>
      </c>
      <c r="B7841" s="17"/>
      <c r="C7841" s="17"/>
      <c r="D7841" s="17"/>
      <c r="K7841" s="20">
        <v>37945.79</v>
      </c>
      <c r="L7841" s="20"/>
      <c r="M7841" s="20"/>
      <c r="N7841" s="20"/>
    </row>
    <row r="7842" spans="1:14" x14ac:dyDescent="0.2">
      <c r="A7842" s="17">
        <v>84113.95</v>
      </c>
      <c r="B7842" s="17"/>
      <c r="C7842" s="17"/>
      <c r="D7842" s="17"/>
      <c r="K7842" s="20">
        <v>27490.03</v>
      </c>
      <c r="L7842" s="20"/>
      <c r="M7842" s="20"/>
      <c r="N7842" s="20"/>
    </row>
    <row r="7843" spans="1:14" x14ac:dyDescent="0.2">
      <c r="A7843" s="17">
        <v>25698.75</v>
      </c>
      <c r="B7843" s="17"/>
      <c r="C7843" s="17"/>
      <c r="D7843" s="17"/>
      <c r="K7843" s="20">
        <v>27596.53</v>
      </c>
      <c r="L7843" s="20"/>
      <c r="M7843" s="20"/>
      <c r="N7843" s="20"/>
    </row>
    <row r="7844" spans="1:14" x14ac:dyDescent="0.2">
      <c r="A7844" s="17">
        <v>29725.43</v>
      </c>
      <c r="B7844" s="17"/>
      <c r="C7844" s="17"/>
      <c r="D7844" s="17"/>
      <c r="K7844" s="20">
        <v>22653.34</v>
      </c>
      <c r="L7844" s="20"/>
      <c r="M7844" s="20"/>
      <c r="N7844" s="20"/>
    </row>
    <row r="7845" spans="1:14" x14ac:dyDescent="0.2">
      <c r="A7845" s="17">
        <v>38147.919999999998</v>
      </c>
      <c r="B7845" s="17"/>
      <c r="C7845" s="17"/>
      <c r="D7845" s="17"/>
      <c r="K7845" s="20">
        <v>23989.21</v>
      </c>
      <c r="L7845" s="20"/>
      <c r="M7845" s="20"/>
      <c r="N7845" s="20"/>
    </row>
    <row r="7846" spans="1:14" x14ac:dyDescent="0.2">
      <c r="A7846" s="17">
        <v>77296.17</v>
      </c>
      <c r="B7846" s="17"/>
      <c r="C7846" s="17"/>
      <c r="D7846" s="17"/>
      <c r="K7846" s="20">
        <v>31502.51</v>
      </c>
      <c r="L7846" s="20"/>
      <c r="M7846" s="20"/>
      <c r="N7846" s="20"/>
    </row>
    <row r="7847" spans="1:14" x14ac:dyDescent="0.2">
      <c r="A7847" s="17">
        <v>96009.82</v>
      </c>
      <c r="B7847" s="17"/>
      <c r="C7847" s="17"/>
      <c r="D7847" s="17"/>
      <c r="K7847" s="20">
        <v>30004.12</v>
      </c>
      <c r="L7847" s="20"/>
      <c r="M7847" s="20"/>
      <c r="N7847" s="20"/>
    </row>
    <row r="7848" spans="1:14" x14ac:dyDescent="0.2">
      <c r="A7848" s="17">
        <v>99569.86</v>
      </c>
      <c r="B7848" s="17"/>
      <c r="C7848" s="17"/>
      <c r="D7848" s="17"/>
      <c r="K7848" s="20">
        <v>29322</v>
      </c>
      <c r="L7848" s="20"/>
      <c r="M7848" s="20"/>
      <c r="N7848" s="20"/>
    </row>
    <row r="7849" spans="1:14" x14ac:dyDescent="0.2">
      <c r="A7849" s="17">
        <v>68855.33</v>
      </c>
      <c r="B7849" s="17"/>
      <c r="C7849" s="17"/>
      <c r="D7849" s="17"/>
      <c r="K7849" s="20">
        <v>34910.050000000003</v>
      </c>
      <c r="L7849" s="20"/>
      <c r="M7849" s="20"/>
      <c r="N7849" s="20"/>
    </row>
    <row r="7850" spans="1:14" x14ac:dyDescent="0.2">
      <c r="A7850" s="17">
        <v>22057.79</v>
      </c>
      <c r="B7850" s="17"/>
      <c r="C7850" s="17"/>
      <c r="D7850" s="17"/>
      <c r="K7850" s="20">
        <v>24501.33</v>
      </c>
      <c r="L7850" s="20"/>
      <c r="M7850" s="20"/>
      <c r="N7850" s="20"/>
    </row>
    <row r="7851" spans="1:14" x14ac:dyDescent="0.2">
      <c r="A7851" s="17">
        <v>25790.27</v>
      </c>
      <c r="B7851" s="17"/>
      <c r="C7851" s="17"/>
      <c r="D7851" s="17"/>
      <c r="K7851" s="20">
        <v>40562.18</v>
      </c>
      <c r="L7851" s="20"/>
      <c r="M7851" s="20"/>
      <c r="N7851" s="20"/>
    </row>
    <row r="7852" spans="1:14" x14ac:dyDescent="0.2">
      <c r="A7852" s="17">
        <v>35718.11</v>
      </c>
      <c r="B7852" s="17"/>
      <c r="C7852" s="17"/>
      <c r="D7852" s="17"/>
      <c r="K7852" s="20">
        <v>27246.32</v>
      </c>
      <c r="L7852" s="20"/>
      <c r="M7852" s="20"/>
      <c r="N7852" s="20"/>
    </row>
    <row r="7853" spans="1:14" x14ac:dyDescent="0.2">
      <c r="A7853" s="17">
        <v>57699.71</v>
      </c>
      <c r="B7853" s="17"/>
      <c r="C7853" s="17"/>
      <c r="D7853" s="17"/>
      <c r="K7853" s="20">
        <v>46192.73</v>
      </c>
      <c r="L7853" s="20"/>
      <c r="M7853" s="20"/>
      <c r="N7853" s="20"/>
    </row>
    <row r="7854" spans="1:14" x14ac:dyDescent="0.2">
      <c r="A7854" s="17">
        <v>26878.6</v>
      </c>
      <c r="B7854" s="17"/>
      <c r="C7854" s="17"/>
      <c r="D7854" s="17"/>
      <c r="K7854" s="20">
        <v>36256.300000000003</v>
      </c>
      <c r="L7854" s="20"/>
      <c r="M7854" s="20"/>
      <c r="N7854" s="20"/>
    </row>
    <row r="7855" spans="1:14" x14ac:dyDescent="0.2">
      <c r="A7855" s="17">
        <v>23739.43</v>
      </c>
      <c r="B7855" s="17"/>
      <c r="C7855" s="17"/>
      <c r="D7855" s="17"/>
      <c r="K7855" s="20">
        <v>43264.3</v>
      </c>
      <c r="L7855" s="20"/>
      <c r="M7855" s="20"/>
      <c r="N7855" s="20"/>
    </row>
    <row r="7856" spans="1:14" x14ac:dyDescent="0.2">
      <c r="A7856" s="17">
        <v>78765.100000000006</v>
      </c>
      <c r="B7856" s="17"/>
      <c r="C7856" s="17"/>
      <c r="D7856" s="17"/>
      <c r="K7856" s="20">
        <v>29079.01</v>
      </c>
      <c r="L7856" s="20"/>
      <c r="M7856" s="20"/>
      <c r="N7856" s="20"/>
    </row>
    <row r="7857" spans="1:14" x14ac:dyDescent="0.2">
      <c r="A7857" s="17">
        <v>88040.19</v>
      </c>
      <c r="B7857" s="17"/>
      <c r="C7857" s="17"/>
      <c r="D7857" s="17"/>
      <c r="K7857" s="20">
        <v>30041.11</v>
      </c>
      <c r="L7857" s="20"/>
      <c r="M7857" s="20"/>
      <c r="N7857" s="20"/>
    </row>
    <row r="7858" spans="1:14" x14ac:dyDescent="0.2">
      <c r="A7858" s="17">
        <v>49516.86</v>
      </c>
      <c r="B7858" s="17"/>
      <c r="C7858" s="17"/>
      <c r="D7858" s="17"/>
      <c r="K7858" s="20">
        <v>32159.48</v>
      </c>
      <c r="L7858" s="20"/>
      <c r="M7858" s="20"/>
      <c r="N7858" s="20"/>
    </row>
    <row r="7859" spans="1:14" x14ac:dyDescent="0.2">
      <c r="A7859" s="17">
        <v>83004.98</v>
      </c>
      <c r="B7859" s="17"/>
      <c r="C7859" s="17"/>
      <c r="D7859" s="17"/>
      <c r="K7859" s="20">
        <v>14869.14</v>
      </c>
      <c r="L7859" s="20"/>
      <c r="M7859" s="20"/>
      <c r="N7859" s="20"/>
    </row>
    <row r="7860" spans="1:14" x14ac:dyDescent="0.2">
      <c r="A7860" s="17">
        <v>24275.45</v>
      </c>
      <c r="B7860" s="17"/>
      <c r="C7860" s="17"/>
      <c r="D7860" s="17"/>
      <c r="K7860" s="20">
        <v>25804.93</v>
      </c>
      <c r="L7860" s="20"/>
      <c r="M7860" s="20"/>
      <c r="N7860" s="20"/>
    </row>
    <row r="7861" spans="1:14" x14ac:dyDescent="0.2">
      <c r="A7861" s="17">
        <v>58944.1</v>
      </c>
      <c r="B7861" s="17"/>
      <c r="C7861" s="17"/>
      <c r="D7861" s="17"/>
      <c r="K7861" s="20">
        <v>29546.55</v>
      </c>
      <c r="L7861" s="20"/>
      <c r="M7861" s="20"/>
      <c r="N7861" s="20"/>
    </row>
    <row r="7862" spans="1:14" x14ac:dyDescent="0.2">
      <c r="A7862" s="17">
        <v>43596.53</v>
      </c>
      <c r="B7862" s="17"/>
      <c r="C7862" s="17"/>
      <c r="D7862" s="17"/>
      <c r="K7862" s="20">
        <v>30464.25</v>
      </c>
      <c r="L7862" s="20"/>
      <c r="M7862" s="20"/>
      <c r="N7862" s="20"/>
    </row>
    <row r="7863" spans="1:14" x14ac:dyDescent="0.2">
      <c r="A7863" s="17">
        <v>33876.5</v>
      </c>
      <c r="B7863" s="17"/>
      <c r="C7863" s="17"/>
      <c r="D7863" s="17"/>
      <c r="K7863" s="20">
        <v>26784.05</v>
      </c>
      <c r="L7863" s="20"/>
      <c r="M7863" s="20"/>
      <c r="N7863" s="20"/>
    </row>
    <row r="7864" spans="1:14" x14ac:dyDescent="0.2">
      <c r="A7864" s="17">
        <v>54761.11</v>
      </c>
      <c r="B7864" s="17"/>
      <c r="C7864" s="17"/>
      <c r="D7864" s="17"/>
      <c r="K7864" s="20">
        <v>49134.04</v>
      </c>
      <c r="L7864" s="20"/>
      <c r="M7864" s="20"/>
      <c r="N7864" s="20"/>
    </row>
    <row r="7865" spans="1:14" x14ac:dyDescent="0.2">
      <c r="A7865" s="17">
        <v>67798.27</v>
      </c>
      <c r="B7865" s="17"/>
      <c r="C7865" s="17"/>
      <c r="D7865" s="17"/>
      <c r="K7865" s="20">
        <v>44007</v>
      </c>
      <c r="L7865" s="20"/>
      <c r="M7865" s="20"/>
      <c r="N7865" s="20"/>
    </row>
    <row r="7866" spans="1:14" x14ac:dyDescent="0.2">
      <c r="A7866" s="17">
        <v>60461.120000000003</v>
      </c>
      <c r="B7866" s="17"/>
      <c r="C7866" s="17"/>
      <c r="D7866" s="17"/>
      <c r="K7866" s="20">
        <v>30797.08</v>
      </c>
      <c r="L7866" s="20"/>
      <c r="M7866" s="20"/>
      <c r="N7866" s="20"/>
    </row>
    <row r="7867" spans="1:14" x14ac:dyDescent="0.2">
      <c r="A7867" s="17">
        <v>84997.54</v>
      </c>
      <c r="B7867" s="17"/>
      <c r="C7867" s="17"/>
      <c r="D7867" s="17"/>
      <c r="K7867" s="20">
        <v>35493.449999999997</v>
      </c>
      <c r="L7867" s="20"/>
      <c r="M7867" s="20"/>
      <c r="N7867" s="20"/>
    </row>
    <row r="7868" spans="1:14" x14ac:dyDescent="0.2">
      <c r="A7868" s="17">
        <v>27394.68</v>
      </c>
      <c r="B7868" s="17"/>
      <c r="C7868" s="17"/>
      <c r="D7868" s="17"/>
      <c r="K7868" s="20">
        <v>45158.73</v>
      </c>
      <c r="L7868" s="20"/>
      <c r="M7868" s="20"/>
      <c r="N7868" s="20"/>
    </row>
    <row r="7869" spans="1:14" x14ac:dyDescent="0.2">
      <c r="A7869" s="17">
        <v>50245.97</v>
      </c>
      <c r="B7869" s="17"/>
      <c r="C7869" s="17"/>
      <c r="D7869" s="17"/>
      <c r="K7869" s="20">
        <v>25257.41</v>
      </c>
      <c r="L7869" s="20"/>
      <c r="M7869" s="20"/>
      <c r="N7869" s="20"/>
    </row>
    <row r="7870" spans="1:14" x14ac:dyDescent="0.2">
      <c r="A7870" s="17">
        <v>44818.21</v>
      </c>
      <c r="B7870" s="17"/>
      <c r="C7870" s="17"/>
      <c r="D7870" s="17"/>
      <c r="K7870" s="20">
        <v>33873.89</v>
      </c>
      <c r="L7870" s="20"/>
      <c r="M7870" s="20"/>
      <c r="N7870" s="20"/>
    </row>
    <row r="7871" spans="1:14" x14ac:dyDescent="0.2">
      <c r="A7871" s="17">
        <v>40405.230000000003</v>
      </c>
      <c r="B7871" s="17"/>
      <c r="C7871" s="17"/>
      <c r="D7871" s="17"/>
      <c r="K7871" s="20">
        <v>34698.949999999997</v>
      </c>
      <c r="L7871" s="20"/>
      <c r="M7871" s="20"/>
      <c r="N7871" s="20"/>
    </row>
    <row r="7872" spans="1:14" x14ac:dyDescent="0.2">
      <c r="A7872" s="17">
        <v>45458.11</v>
      </c>
      <c r="B7872" s="17"/>
      <c r="C7872" s="17"/>
      <c r="D7872" s="17"/>
      <c r="K7872" s="20">
        <v>33275.550000000003</v>
      </c>
      <c r="L7872" s="20"/>
      <c r="M7872" s="20"/>
      <c r="N7872" s="20"/>
    </row>
    <row r="7873" spans="1:14" x14ac:dyDescent="0.2">
      <c r="A7873" s="17">
        <v>40556.76</v>
      </c>
      <c r="B7873" s="17"/>
      <c r="C7873" s="17"/>
      <c r="D7873" s="17"/>
      <c r="K7873" s="20">
        <v>30587.17</v>
      </c>
      <c r="L7873" s="20"/>
      <c r="M7873" s="20"/>
      <c r="N7873" s="20"/>
    </row>
    <row r="7874" spans="1:14" x14ac:dyDescent="0.2">
      <c r="A7874" s="17">
        <v>35572.269999999997</v>
      </c>
      <c r="B7874" s="17"/>
      <c r="C7874" s="17"/>
      <c r="D7874" s="17"/>
      <c r="K7874" s="20">
        <v>54841.64</v>
      </c>
      <c r="L7874" s="20"/>
      <c r="M7874" s="20"/>
      <c r="N7874" s="20"/>
    </row>
    <row r="7875" spans="1:14" x14ac:dyDescent="0.2">
      <c r="A7875" s="17">
        <v>66151.259999999995</v>
      </c>
      <c r="B7875" s="17"/>
      <c r="C7875" s="17"/>
      <c r="D7875" s="17"/>
      <c r="K7875" s="20">
        <v>38623.42</v>
      </c>
      <c r="L7875" s="20"/>
      <c r="M7875" s="20"/>
      <c r="N7875" s="20"/>
    </row>
    <row r="7876" spans="1:14" x14ac:dyDescent="0.2">
      <c r="A7876" s="17">
        <v>33064.480000000003</v>
      </c>
      <c r="B7876" s="17"/>
      <c r="C7876" s="17"/>
      <c r="D7876" s="17"/>
      <c r="K7876" s="20">
        <v>30684.21</v>
      </c>
      <c r="L7876" s="20"/>
      <c r="M7876" s="20"/>
      <c r="N7876" s="20"/>
    </row>
    <row r="7877" spans="1:14" x14ac:dyDescent="0.2">
      <c r="A7877" s="17">
        <v>70794.55</v>
      </c>
      <c r="B7877" s="17"/>
      <c r="C7877" s="17"/>
      <c r="D7877" s="17"/>
      <c r="K7877" s="20">
        <v>31691.54</v>
      </c>
      <c r="L7877" s="20"/>
      <c r="M7877" s="20"/>
      <c r="N7877" s="20"/>
    </row>
    <row r="7878" spans="1:14" x14ac:dyDescent="0.2">
      <c r="A7878" s="17">
        <v>67084.820000000007</v>
      </c>
      <c r="B7878" s="17"/>
      <c r="C7878" s="17"/>
      <c r="D7878" s="17"/>
      <c r="K7878" s="20">
        <v>25304</v>
      </c>
      <c r="L7878" s="20"/>
      <c r="M7878" s="20"/>
      <c r="N7878" s="20"/>
    </row>
    <row r="7879" spans="1:14" x14ac:dyDescent="0.2">
      <c r="A7879" s="17">
        <v>79454.960000000006</v>
      </c>
      <c r="B7879" s="17"/>
      <c r="C7879" s="17"/>
      <c r="D7879" s="17"/>
      <c r="K7879" s="20">
        <v>25553.66</v>
      </c>
      <c r="L7879" s="20"/>
      <c r="M7879" s="20"/>
      <c r="N7879" s="20"/>
    </row>
    <row r="7880" spans="1:14" x14ac:dyDescent="0.2">
      <c r="A7880" s="17">
        <v>134755.29999999999</v>
      </c>
      <c r="B7880" s="17"/>
      <c r="C7880" s="17"/>
      <c r="D7880" s="17"/>
      <c r="K7880" s="20">
        <v>34046.300000000003</v>
      </c>
      <c r="L7880" s="20"/>
      <c r="M7880" s="20"/>
      <c r="N7880" s="20"/>
    </row>
    <row r="7881" spans="1:14" x14ac:dyDescent="0.2">
      <c r="A7881" s="17">
        <v>46599.21</v>
      </c>
      <c r="B7881" s="17"/>
      <c r="C7881" s="17"/>
      <c r="D7881" s="17"/>
      <c r="K7881" s="20">
        <v>31886.7</v>
      </c>
      <c r="L7881" s="20"/>
      <c r="M7881" s="20"/>
      <c r="N7881" s="20"/>
    </row>
    <row r="7882" spans="1:14" x14ac:dyDescent="0.2">
      <c r="A7882" s="17">
        <v>18211.72</v>
      </c>
      <c r="B7882" s="17"/>
      <c r="C7882" s="17"/>
      <c r="D7882" s="17"/>
      <c r="K7882" s="20">
        <v>43376.97</v>
      </c>
      <c r="L7882" s="20"/>
      <c r="M7882" s="20"/>
      <c r="N7882" s="20"/>
    </row>
    <row r="7883" spans="1:14" x14ac:dyDescent="0.2">
      <c r="A7883" s="17">
        <v>20588.16</v>
      </c>
      <c r="B7883" s="17"/>
      <c r="C7883" s="17"/>
      <c r="D7883" s="17"/>
      <c r="K7883" s="20">
        <v>46195.519999999997</v>
      </c>
      <c r="L7883" s="20"/>
      <c r="M7883" s="20"/>
      <c r="N7883" s="20"/>
    </row>
    <row r="7884" spans="1:14" x14ac:dyDescent="0.2">
      <c r="A7884" s="17">
        <v>46359.18</v>
      </c>
      <c r="B7884" s="17"/>
      <c r="C7884" s="17"/>
      <c r="D7884" s="17"/>
      <c r="K7884" s="20">
        <v>30751.63</v>
      </c>
      <c r="L7884" s="20"/>
      <c r="M7884" s="20"/>
      <c r="N7884" s="20"/>
    </row>
    <row r="7885" spans="1:14" x14ac:dyDescent="0.2">
      <c r="A7885" s="17">
        <v>43806.47</v>
      </c>
      <c r="B7885" s="17"/>
      <c r="C7885" s="17"/>
      <c r="D7885" s="17"/>
      <c r="K7885" s="20">
        <v>40299.199999999997</v>
      </c>
      <c r="L7885" s="20"/>
      <c r="M7885" s="20"/>
      <c r="N7885" s="20"/>
    </row>
    <row r="7886" spans="1:14" x14ac:dyDescent="0.2">
      <c r="A7886" s="17">
        <v>55256.84</v>
      </c>
      <c r="B7886" s="17"/>
      <c r="C7886" s="17"/>
      <c r="D7886" s="17"/>
      <c r="K7886" s="20">
        <v>31904.95</v>
      </c>
      <c r="L7886" s="20"/>
      <c r="M7886" s="20"/>
      <c r="N7886" s="20"/>
    </row>
    <row r="7887" spans="1:14" x14ac:dyDescent="0.2">
      <c r="A7887" s="17">
        <v>117381.3</v>
      </c>
      <c r="B7887" s="17"/>
      <c r="C7887" s="17"/>
      <c r="D7887" s="17"/>
      <c r="K7887" s="20">
        <v>33854.79</v>
      </c>
      <c r="L7887" s="20"/>
      <c r="M7887" s="20"/>
      <c r="N7887" s="20"/>
    </row>
    <row r="7888" spans="1:14" x14ac:dyDescent="0.2">
      <c r="A7888" s="17">
        <v>51175.360000000001</v>
      </c>
      <c r="B7888" s="17"/>
      <c r="C7888" s="17"/>
      <c r="D7888" s="17"/>
      <c r="K7888" s="20">
        <v>27589.42</v>
      </c>
      <c r="L7888" s="20"/>
      <c r="M7888" s="20"/>
      <c r="N7888" s="20"/>
    </row>
    <row r="7889" spans="1:14" x14ac:dyDescent="0.2">
      <c r="A7889" s="17">
        <v>52377.51</v>
      </c>
      <c r="B7889" s="17"/>
      <c r="C7889" s="17"/>
      <c r="D7889" s="17"/>
      <c r="K7889" s="20">
        <v>28016.31</v>
      </c>
      <c r="L7889" s="20"/>
      <c r="M7889" s="20"/>
      <c r="N7889" s="20"/>
    </row>
    <row r="7890" spans="1:14" x14ac:dyDescent="0.2">
      <c r="A7890" s="17">
        <v>14109.59</v>
      </c>
      <c r="B7890" s="17"/>
      <c r="C7890" s="17"/>
      <c r="D7890" s="17"/>
      <c r="K7890" s="20">
        <v>30701.360000000001</v>
      </c>
      <c r="L7890" s="20"/>
      <c r="M7890" s="20"/>
      <c r="N7890" s="20"/>
    </row>
    <row r="7891" spans="1:14" x14ac:dyDescent="0.2">
      <c r="A7891" s="17">
        <v>81624.39</v>
      </c>
      <c r="B7891" s="17"/>
      <c r="C7891" s="17"/>
      <c r="D7891" s="17"/>
      <c r="K7891" s="20">
        <v>31285.13</v>
      </c>
      <c r="L7891" s="20"/>
      <c r="M7891" s="20"/>
      <c r="N7891" s="20"/>
    </row>
    <row r="7892" spans="1:14" x14ac:dyDescent="0.2">
      <c r="A7892" s="17">
        <v>50554.49</v>
      </c>
      <c r="B7892" s="17"/>
      <c r="C7892" s="17"/>
      <c r="D7892" s="17"/>
      <c r="K7892" s="20">
        <v>46782.29</v>
      </c>
      <c r="L7892" s="20"/>
      <c r="M7892" s="20"/>
      <c r="N7892" s="20"/>
    </row>
    <row r="7893" spans="1:14" x14ac:dyDescent="0.2">
      <c r="A7893" s="17">
        <v>69124.639999999999</v>
      </c>
      <c r="B7893" s="17"/>
      <c r="C7893" s="17"/>
      <c r="D7893" s="17"/>
      <c r="K7893" s="20">
        <v>40427.31</v>
      </c>
      <c r="L7893" s="20"/>
      <c r="M7893" s="20"/>
      <c r="N7893" s="20"/>
    </row>
    <row r="7894" spans="1:14" x14ac:dyDescent="0.2">
      <c r="A7894" s="17">
        <v>63345.11</v>
      </c>
      <c r="B7894" s="17"/>
      <c r="C7894" s="17"/>
      <c r="D7894" s="17"/>
      <c r="K7894" s="20">
        <v>36205.230000000003</v>
      </c>
      <c r="L7894" s="20"/>
      <c r="M7894" s="20"/>
      <c r="N7894" s="20"/>
    </row>
    <row r="7895" spans="1:14" x14ac:dyDescent="0.2">
      <c r="A7895" s="17">
        <v>41396.43</v>
      </c>
      <c r="B7895" s="17"/>
      <c r="C7895" s="17"/>
      <c r="D7895" s="17"/>
      <c r="K7895" s="20">
        <v>46405.599999999999</v>
      </c>
      <c r="L7895" s="20"/>
      <c r="M7895" s="20"/>
      <c r="N7895" s="20"/>
    </row>
    <row r="7896" spans="1:14" x14ac:dyDescent="0.2">
      <c r="A7896" s="17">
        <v>94424.08</v>
      </c>
      <c r="B7896" s="17"/>
      <c r="C7896" s="17"/>
      <c r="D7896" s="17"/>
      <c r="K7896" s="20">
        <v>29960.35</v>
      </c>
      <c r="L7896" s="20"/>
      <c r="M7896" s="20"/>
      <c r="N7896" s="20"/>
    </row>
    <row r="7897" spans="1:14" x14ac:dyDescent="0.2">
      <c r="A7897" s="17">
        <v>105492</v>
      </c>
      <c r="B7897" s="17"/>
      <c r="C7897" s="17"/>
      <c r="D7897" s="17"/>
      <c r="K7897" s="20">
        <v>31416.65</v>
      </c>
      <c r="L7897" s="20"/>
      <c r="M7897" s="20"/>
      <c r="N7897" s="20"/>
    </row>
    <row r="7898" spans="1:14" x14ac:dyDescent="0.2">
      <c r="A7898" s="17">
        <v>32141.53</v>
      </c>
      <c r="B7898" s="17"/>
      <c r="C7898" s="17"/>
      <c r="D7898" s="17"/>
      <c r="K7898" s="20">
        <v>34271.51</v>
      </c>
      <c r="L7898" s="20"/>
      <c r="M7898" s="20"/>
      <c r="N7898" s="20"/>
    </row>
    <row r="7899" spans="1:14" x14ac:dyDescent="0.2">
      <c r="A7899" s="17">
        <v>69207.3</v>
      </c>
      <c r="B7899" s="17"/>
      <c r="C7899" s="17"/>
      <c r="D7899" s="17"/>
      <c r="K7899" s="20">
        <v>22591.75</v>
      </c>
      <c r="L7899" s="20"/>
      <c r="M7899" s="20"/>
      <c r="N7899" s="20"/>
    </row>
    <row r="7900" spans="1:14" x14ac:dyDescent="0.2">
      <c r="A7900" s="17">
        <v>51387.56</v>
      </c>
      <c r="B7900" s="17"/>
      <c r="C7900" s="17"/>
      <c r="D7900" s="17"/>
      <c r="K7900" s="20">
        <v>31852.84</v>
      </c>
      <c r="L7900" s="20"/>
      <c r="M7900" s="20"/>
      <c r="N7900" s="20"/>
    </row>
    <row r="7901" spans="1:14" x14ac:dyDescent="0.2">
      <c r="A7901" s="17">
        <v>68046.899999999994</v>
      </c>
      <c r="B7901" s="17"/>
      <c r="C7901" s="17"/>
      <c r="D7901" s="17"/>
      <c r="K7901" s="20">
        <v>37631.25</v>
      </c>
      <c r="L7901" s="20"/>
      <c r="M7901" s="20"/>
      <c r="N7901" s="20"/>
    </row>
    <row r="7902" spans="1:14" x14ac:dyDescent="0.2">
      <c r="A7902" s="17">
        <v>20520.32</v>
      </c>
      <c r="B7902" s="17"/>
      <c r="C7902" s="17"/>
      <c r="D7902" s="17"/>
      <c r="K7902" s="20">
        <v>31792.2</v>
      </c>
      <c r="L7902" s="20"/>
      <c r="M7902" s="20"/>
      <c r="N7902" s="20"/>
    </row>
    <row r="7903" spans="1:14" x14ac:dyDescent="0.2">
      <c r="A7903" s="17">
        <v>41110.5</v>
      </c>
      <c r="B7903" s="17"/>
      <c r="C7903" s="17"/>
      <c r="D7903" s="17"/>
      <c r="K7903" s="20">
        <v>34754.06</v>
      </c>
      <c r="L7903" s="20"/>
      <c r="M7903" s="20"/>
      <c r="N7903" s="20"/>
    </row>
    <row r="7904" spans="1:14" x14ac:dyDescent="0.2">
      <c r="A7904" s="17">
        <v>71596.399999999994</v>
      </c>
      <c r="B7904" s="17"/>
      <c r="C7904" s="17"/>
      <c r="D7904" s="17"/>
      <c r="K7904" s="20">
        <v>36331.67</v>
      </c>
      <c r="L7904" s="20"/>
      <c r="M7904" s="20"/>
      <c r="N7904" s="20"/>
    </row>
    <row r="7905" spans="1:14" x14ac:dyDescent="0.2">
      <c r="A7905" s="17">
        <v>29278.880000000001</v>
      </c>
      <c r="B7905" s="17"/>
      <c r="C7905" s="17"/>
      <c r="D7905" s="17"/>
      <c r="K7905" s="20">
        <v>39222.239999999998</v>
      </c>
      <c r="L7905" s="20"/>
      <c r="M7905" s="20"/>
      <c r="N7905" s="20"/>
    </row>
    <row r="7906" spans="1:14" x14ac:dyDescent="0.2">
      <c r="A7906" s="17">
        <v>109109.8</v>
      </c>
      <c r="B7906" s="17"/>
      <c r="C7906" s="17"/>
      <c r="D7906" s="17"/>
      <c r="K7906" s="20">
        <v>34681.24</v>
      </c>
      <c r="L7906" s="20"/>
      <c r="M7906" s="20"/>
      <c r="N7906" s="20"/>
    </row>
    <row r="7907" spans="1:14" x14ac:dyDescent="0.2">
      <c r="A7907" s="17">
        <v>34611.550000000003</v>
      </c>
      <c r="B7907" s="17"/>
      <c r="C7907" s="17"/>
      <c r="D7907" s="17"/>
      <c r="K7907" s="20">
        <v>23470.67</v>
      </c>
      <c r="L7907" s="20"/>
      <c r="M7907" s="20"/>
      <c r="N7907" s="20"/>
    </row>
    <row r="7908" spans="1:14" x14ac:dyDescent="0.2">
      <c r="A7908" s="17">
        <v>52914.65</v>
      </c>
      <c r="B7908" s="17"/>
      <c r="C7908" s="17"/>
      <c r="D7908" s="17"/>
      <c r="K7908" s="20">
        <v>32667.25</v>
      </c>
      <c r="L7908" s="20"/>
      <c r="M7908" s="20"/>
      <c r="N7908" s="20"/>
    </row>
    <row r="7909" spans="1:14" x14ac:dyDescent="0.2">
      <c r="A7909" s="17">
        <v>34544.04</v>
      </c>
      <c r="B7909" s="17"/>
      <c r="C7909" s="17"/>
      <c r="D7909" s="17"/>
      <c r="K7909" s="20">
        <v>35946.21</v>
      </c>
      <c r="L7909" s="20"/>
      <c r="M7909" s="20"/>
      <c r="N7909" s="20"/>
    </row>
    <row r="7910" spans="1:14" x14ac:dyDescent="0.2">
      <c r="A7910" s="17">
        <v>20929.05</v>
      </c>
      <c r="B7910" s="17"/>
      <c r="C7910" s="17"/>
      <c r="D7910" s="17"/>
      <c r="K7910" s="20">
        <v>29631.06</v>
      </c>
      <c r="L7910" s="20"/>
      <c r="M7910" s="20"/>
      <c r="N7910" s="20"/>
    </row>
    <row r="7911" spans="1:14" x14ac:dyDescent="0.2">
      <c r="A7911" s="17">
        <v>96563.56</v>
      </c>
      <c r="B7911" s="17"/>
      <c r="C7911" s="17"/>
      <c r="D7911" s="17"/>
      <c r="K7911" s="20">
        <v>30679.040000000001</v>
      </c>
      <c r="L7911" s="20"/>
      <c r="M7911" s="20"/>
      <c r="N7911" s="20"/>
    </row>
    <row r="7912" spans="1:14" x14ac:dyDescent="0.2">
      <c r="A7912" s="17">
        <v>45444.47</v>
      </c>
      <c r="B7912" s="17"/>
      <c r="C7912" s="17"/>
      <c r="D7912" s="17"/>
      <c r="K7912" s="20">
        <v>41645.06</v>
      </c>
      <c r="L7912" s="20"/>
      <c r="M7912" s="20"/>
      <c r="N7912" s="20"/>
    </row>
    <row r="7913" spans="1:14" x14ac:dyDescent="0.2">
      <c r="A7913" s="17">
        <v>63662.15</v>
      </c>
      <c r="B7913" s="17"/>
      <c r="C7913" s="17"/>
      <c r="D7913" s="17"/>
      <c r="K7913" s="20">
        <v>44896.29</v>
      </c>
      <c r="L7913" s="20"/>
      <c r="M7913" s="20"/>
      <c r="N7913" s="20"/>
    </row>
    <row r="7914" spans="1:14" x14ac:dyDescent="0.2">
      <c r="A7914" s="17">
        <v>128725</v>
      </c>
      <c r="B7914" s="17"/>
      <c r="C7914" s="17"/>
      <c r="D7914" s="17"/>
      <c r="K7914" s="20">
        <v>23492.34</v>
      </c>
      <c r="L7914" s="20"/>
      <c r="M7914" s="20"/>
      <c r="N7914" s="20"/>
    </row>
    <row r="7915" spans="1:14" x14ac:dyDescent="0.2">
      <c r="A7915" s="17">
        <v>46682.33</v>
      </c>
      <c r="B7915" s="17"/>
      <c r="C7915" s="17"/>
      <c r="D7915" s="17"/>
      <c r="K7915" s="20">
        <v>38458.379999999997</v>
      </c>
      <c r="L7915" s="20"/>
      <c r="M7915" s="20"/>
      <c r="N7915" s="20"/>
    </row>
    <row r="7916" spans="1:14" x14ac:dyDescent="0.2">
      <c r="A7916" s="17">
        <v>32675.51</v>
      </c>
      <c r="B7916" s="17"/>
      <c r="C7916" s="17"/>
      <c r="D7916" s="17"/>
      <c r="K7916" s="20">
        <v>40154.65</v>
      </c>
      <c r="L7916" s="20"/>
      <c r="M7916" s="20"/>
      <c r="N7916" s="20"/>
    </row>
    <row r="7917" spans="1:14" x14ac:dyDescent="0.2">
      <c r="A7917" s="17">
        <v>5137.2299999999996</v>
      </c>
      <c r="B7917" s="17"/>
      <c r="C7917" s="17"/>
      <c r="D7917" s="17"/>
      <c r="K7917" s="20">
        <v>27885.89</v>
      </c>
      <c r="L7917" s="20"/>
      <c r="M7917" s="20"/>
      <c r="N7917" s="20"/>
    </row>
    <row r="7918" spans="1:14" x14ac:dyDescent="0.2">
      <c r="A7918" s="17">
        <v>39724.22</v>
      </c>
      <c r="B7918" s="17"/>
      <c r="C7918" s="17"/>
      <c r="D7918" s="17"/>
      <c r="K7918" s="20">
        <v>46726.53</v>
      </c>
      <c r="L7918" s="20"/>
      <c r="M7918" s="20"/>
      <c r="N7918" s="20"/>
    </row>
    <row r="7919" spans="1:14" x14ac:dyDescent="0.2">
      <c r="A7919" s="17">
        <v>74756.009999999995</v>
      </c>
      <c r="B7919" s="17"/>
      <c r="C7919" s="17"/>
      <c r="D7919" s="17"/>
      <c r="K7919" s="20">
        <v>34802.81</v>
      </c>
      <c r="L7919" s="20"/>
      <c r="M7919" s="20"/>
      <c r="N7919" s="20"/>
    </row>
    <row r="7920" spans="1:14" x14ac:dyDescent="0.2">
      <c r="A7920" s="17">
        <v>61021.57</v>
      </c>
      <c r="B7920" s="17"/>
      <c r="C7920" s="17"/>
      <c r="D7920" s="17"/>
      <c r="K7920" s="20">
        <v>33911.160000000003</v>
      </c>
      <c r="L7920" s="20"/>
      <c r="M7920" s="20"/>
      <c r="N7920" s="20"/>
    </row>
    <row r="7921" spans="1:14" x14ac:dyDescent="0.2">
      <c r="A7921" s="17">
        <v>72309.75</v>
      </c>
      <c r="B7921" s="17"/>
      <c r="C7921" s="17"/>
      <c r="D7921" s="17"/>
      <c r="K7921" s="20">
        <v>32714.9</v>
      </c>
      <c r="L7921" s="20"/>
      <c r="M7921" s="20"/>
      <c r="N7921" s="20"/>
    </row>
    <row r="7922" spans="1:14" x14ac:dyDescent="0.2">
      <c r="A7922" s="17">
        <v>33078.46</v>
      </c>
      <c r="B7922" s="17"/>
      <c r="C7922" s="17"/>
      <c r="D7922" s="17"/>
      <c r="K7922" s="20">
        <v>33163.870000000003</v>
      </c>
      <c r="L7922" s="20"/>
      <c r="M7922" s="20"/>
      <c r="N7922" s="20"/>
    </row>
    <row r="7923" spans="1:14" x14ac:dyDescent="0.2">
      <c r="A7923" s="17">
        <v>100721.8</v>
      </c>
      <c r="B7923" s="17"/>
      <c r="C7923" s="17"/>
      <c r="D7923" s="17"/>
      <c r="K7923" s="20">
        <v>32872.94</v>
      </c>
      <c r="L7923" s="20"/>
      <c r="M7923" s="20"/>
      <c r="N7923" s="20"/>
    </row>
    <row r="7924" spans="1:14" x14ac:dyDescent="0.2">
      <c r="A7924" s="17">
        <v>27542.69</v>
      </c>
      <c r="B7924" s="17"/>
      <c r="C7924" s="17"/>
      <c r="D7924" s="17"/>
      <c r="K7924" s="20">
        <v>31690.62</v>
      </c>
      <c r="L7924" s="20"/>
      <c r="M7924" s="20"/>
      <c r="N7924" s="20"/>
    </row>
    <row r="7925" spans="1:14" x14ac:dyDescent="0.2">
      <c r="A7925" s="17">
        <v>56585.36</v>
      </c>
      <c r="B7925" s="17"/>
      <c r="C7925" s="17"/>
      <c r="D7925" s="17"/>
      <c r="K7925" s="20">
        <v>49070.9</v>
      </c>
      <c r="L7925" s="20"/>
      <c r="M7925" s="20"/>
      <c r="N7925" s="20"/>
    </row>
    <row r="7926" spans="1:14" x14ac:dyDescent="0.2">
      <c r="A7926" s="17">
        <v>67997.97</v>
      </c>
      <c r="B7926" s="17"/>
      <c r="C7926" s="17"/>
      <c r="D7926" s="17"/>
      <c r="K7926" s="20">
        <v>30099.41</v>
      </c>
      <c r="L7926" s="20"/>
      <c r="M7926" s="20"/>
      <c r="N7926" s="20"/>
    </row>
    <row r="7927" spans="1:14" x14ac:dyDescent="0.2">
      <c r="A7927" s="17">
        <v>29259.3</v>
      </c>
      <c r="B7927" s="17"/>
      <c r="C7927" s="17"/>
      <c r="D7927" s="17"/>
      <c r="K7927" s="20">
        <v>19519.689999999999</v>
      </c>
      <c r="L7927" s="20"/>
      <c r="M7927" s="20"/>
      <c r="N7927" s="20"/>
    </row>
    <row r="7928" spans="1:14" x14ac:dyDescent="0.2">
      <c r="A7928" s="17">
        <v>29363.11</v>
      </c>
      <c r="B7928" s="17"/>
      <c r="C7928" s="17"/>
      <c r="D7928" s="17"/>
      <c r="K7928" s="20">
        <v>82169</v>
      </c>
      <c r="L7928" s="20"/>
      <c r="M7928" s="20"/>
      <c r="N7928" s="20"/>
    </row>
    <row r="7929" spans="1:14" x14ac:dyDescent="0.2">
      <c r="A7929" s="17">
        <v>16208.02</v>
      </c>
      <c r="B7929" s="17"/>
      <c r="C7929" s="17"/>
      <c r="D7929" s="17"/>
      <c r="K7929" s="20">
        <v>32302.799999999999</v>
      </c>
      <c r="L7929" s="20"/>
      <c r="M7929" s="20"/>
      <c r="N7929" s="20"/>
    </row>
    <row r="7930" spans="1:14" x14ac:dyDescent="0.2">
      <c r="A7930" s="17">
        <v>36486.379999999997</v>
      </c>
      <c r="B7930" s="17"/>
      <c r="C7930" s="17"/>
      <c r="D7930" s="17"/>
      <c r="K7930" s="20">
        <v>39144.239999999998</v>
      </c>
      <c r="L7930" s="20"/>
      <c r="M7930" s="20"/>
      <c r="N7930" s="20"/>
    </row>
    <row r="7931" spans="1:14" x14ac:dyDescent="0.2">
      <c r="A7931" s="17">
        <v>71669.22</v>
      </c>
      <c r="B7931" s="17"/>
      <c r="C7931" s="17"/>
      <c r="D7931" s="17"/>
      <c r="K7931" s="20">
        <v>39651.760000000002</v>
      </c>
      <c r="L7931" s="20"/>
      <c r="M7931" s="20"/>
      <c r="N7931" s="20"/>
    </row>
    <row r="7932" spans="1:14" x14ac:dyDescent="0.2">
      <c r="A7932" s="17">
        <v>11342</v>
      </c>
      <c r="B7932" s="17"/>
      <c r="C7932" s="17"/>
      <c r="D7932" s="17"/>
      <c r="K7932" s="20">
        <v>52387.46</v>
      </c>
      <c r="L7932" s="20"/>
      <c r="M7932" s="20"/>
      <c r="N7932" s="20"/>
    </row>
    <row r="7933" spans="1:14" x14ac:dyDescent="0.2">
      <c r="A7933" s="17">
        <v>61223.13</v>
      </c>
      <c r="B7933" s="17"/>
      <c r="C7933" s="17"/>
      <c r="D7933" s="17"/>
      <c r="K7933" s="20">
        <v>32200.03</v>
      </c>
      <c r="L7933" s="20"/>
      <c r="M7933" s="20"/>
      <c r="N7933" s="20"/>
    </row>
    <row r="7934" spans="1:14" x14ac:dyDescent="0.2">
      <c r="A7934" s="17">
        <v>122221.8</v>
      </c>
      <c r="B7934" s="17"/>
      <c r="C7934" s="17"/>
      <c r="D7934" s="17"/>
      <c r="K7934" s="20">
        <v>32833.5</v>
      </c>
      <c r="L7934" s="20"/>
      <c r="M7934" s="20"/>
      <c r="N7934" s="20"/>
    </row>
    <row r="7935" spans="1:14" x14ac:dyDescent="0.2">
      <c r="A7935" s="17">
        <v>39769.79</v>
      </c>
      <c r="B7935" s="17"/>
      <c r="C7935" s="17"/>
      <c r="D7935" s="17"/>
      <c r="K7935" s="20">
        <v>45253.83</v>
      </c>
      <c r="L7935" s="20"/>
      <c r="M7935" s="20"/>
      <c r="N7935" s="20"/>
    </row>
    <row r="7936" spans="1:14" x14ac:dyDescent="0.2">
      <c r="A7936" s="17">
        <v>77190.03</v>
      </c>
      <c r="B7936" s="17"/>
      <c r="C7936" s="17"/>
      <c r="D7936" s="17"/>
      <c r="K7936" s="20">
        <v>41913.99</v>
      </c>
      <c r="L7936" s="20"/>
      <c r="M7936" s="20"/>
      <c r="N7936" s="20"/>
    </row>
    <row r="7937" spans="1:14" x14ac:dyDescent="0.2">
      <c r="A7937" s="17">
        <v>97962.19</v>
      </c>
      <c r="B7937" s="17"/>
      <c r="C7937" s="17"/>
      <c r="D7937" s="17"/>
      <c r="K7937" s="20">
        <v>27315.1</v>
      </c>
      <c r="L7937" s="20"/>
      <c r="M7937" s="20"/>
      <c r="N7937" s="20"/>
    </row>
    <row r="7938" spans="1:14" x14ac:dyDescent="0.2">
      <c r="A7938" s="17">
        <v>70201.539999999994</v>
      </c>
      <c r="B7938" s="17"/>
      <c r="C7938" s="17"/>
      <c r="D7938" s="17"/>
      <c r="K7938" s="20">
        <v>42017.55</v>
      </c>
      <c r="L7938" s="20"/>
      <c r="M7938" s="20"/>
      <c r="N7938" s="20"/>
    </row>
    <row r="7939" spans="1:14" x14ac:dyDescent="0.2">
      <c r="A7939" s="17">
        <v>97039.34</v>
      </c>
      <c r="B7939" s="17"/>
      <c r="C7939" s="17"/>
      <c r="D7939" s="17"/>
      <c r="K7939" s="20">
        <v>35854.06</v>
      </c>
      <c r="L7939" s="20"/>
      <c r="M7939" s="20"/>
      <c r="N7939" s="20"/>
    </row>
    <row r="7940" spans="1:14" x14ac:dyDescent="0.2">
      <c r="A7940" s="17">
        <v>28880.99</v>
      </c>
      <c r="B7940" s="17"/>
      <c r="C7940" s="17"/>
      <c r="D7940" s="17"/>
      <c r="K7940" s="20">
        <v>38176.14</v>
      </c>
      <c r="L7940" s="20"/>
      <c r="M7940" s="20"/>
      <c r="N7940" s="20"/>
    </row>
    <row r="7941" spans="1:14" x14ac:dyDescent="0.2">
      <c r="A7941" s="17">
        <v>26114.33</v>
      </c>
      <c r="B7941" s="17"/>
      <c r="C7941" s="17"/>
      <c r="D7941" s="17"/>
      <c r="K7941" s="20">
        <v>41991.98</v>
      </c>
      <c r="L7941" s="20"/>
      <c r="M7941" s="20"/>
      <c r="N7941" s="20"/>
    </row>
    <row r="7942" spans="1:14" x14ac:dyDescent="0.2">
      <c r="A7942" s="17">
        <v>43096.37</v>
      </c>
      <c r="B7942" s="17"/>
      <c r="C7942" s="17"/>
      <c r="D7942" s="17"/>
      <c r="K7942" s="20">
        <v>38884.99</v>
      </c>
      <c r="L7942" s="20"/>
      <c r="M7942" s="20"/>
      <c r="N7942" s="20"/>
    </row>
    <row r="7943" spans="1:14" x14ac:dyDescent="0.2">
      <c r="A7943" s="17">
        <v>26512</v>
      </c>
      <c r="B7943" s="17"/>
      <c r="C7943" s="17"/>
      <c r="D7943" s="17"/>
      <c r="K7943" s="20">
        <v>33116.5</v>
      </c>
      <c r="L7943" s="20"/>
      <c r="M7943" s="20"/>
      <c r="N7943" s="20"/>
    </row>
    <row r="7944" spans="1:14" x14ac:dyDescent="0.2">
      <c r="A7944" s="17">
        <v>89073.54</v>
      </c>
      <c r="B7944" s="17"/>
      <c r="C7944" s="17"/>
      <c r="D7944" s="17"/>
      <c r="K7944" s="20">
        <v>27032.91</v>
      </c>
      <c r="L7944" s="20"/>
      <c r="M7944" s="20"/>
      <c r="N7944" s="20"/>
    </row>
    <row r="7945" spans="1:14" x14ac:dyDescent="0.2">
      <c r="A7945" s="17">
        <v>49697.58</v>
      </c>
      <c r="B7945" s="17"/>
      <c r="C7945" s="17"/>
      <c r="D7945" s="17"/>
      <c r="K7945" s="20">
        <v>32812.129999999997</v>
      </c>
      <c r="L7945" s="20"/>
      <c r="M7945" s="20"/>
      <c r="N7945" s="20"/>
    </row>
    <row r="7946" spans="1:14" x14ac:dyDescent="0.2">
      <c r="A7946" s="17">
        <v>39674.300000000003</v>
      </c>
      <c r="B7946" s="17"/>
      <c r="C7946" s="17"/>
      <c r="D7946" s="17"/>
      <c r="K7946" s="20">
        <v>35195.5</v>
      </c>
      <c r="L7946" s="20"/>
      <c r="M7946" s="20"/>
      <c r="N7946" s="20"/>
    </row>
    <row r="7947" spans="1:14" x14ac:dyDescent="0.2">
      <c r="A7947" s="17">
        <v>106683.4</v>
      </c>
      <c r="B7947" s="17"/>
      <c r="C7947" s="17"/>
      <c r="D7947" s="17"/>
      <c r="K7947" s="20">
        <v>20938.63</v>
      </c>
      <c r="L7947" s="20"/>
      <c r="M7947" s="20"/>
      <c r="N7947" s="20"/>
    </row>
    <row r="7948" spans="1:14" x14ac:dyDescent="0.2">
      <c r="A7948" s="17">
        <v>62848.35</v>
      </c>
      <c r="B7948" s="17"/>
      <c r="C7948" s="17"/>
      <c r="D7948" s="17"/>
      <c r="K7948" s="20">
        <v>31649.74</v>
      </c>
      <c r="L7948" s="20"/>
      <c r="M7948" s="20"/>
      <c r="N7948" s="20"/>
    </row>
    <row r="7949" spans="1:14" x14ac:dyDescent="0.2">
      <c r="A7949" s="17">
        <v>59765.06</v>
      </c>
      <c r="B7949" s="17"/>
      <c r="C7949" s="17"/>
      <c r="D7949" s="17"/>
      <c r="K7949" s="20">
        <v>44230.85</v>
      </c>
      <c r="L7949" s="20"/>
      <c r="M7949" s="20"/>
      <c r="N7949" s="20"/>
    </row>
    <row r="7950" spans="1:14" x14ac:dyDescent="0.2">
      <c r="A7950" s="17">
        <v>65941.78</v>
      </c>
      <c r="B7950" s="17"/>
      <c r="C7950" s="17"/>
      <c r="D7950" s="17"/>
      <c r="K7950" s="20">
        <v>36232.080000000002</v>
      </c>
      <c r="L7950" s="20"/>
      <c r="M7950" s="20"/>
      <c r="N7950" s="20"/>
    </row>
    <row r="7951" spans="1:14" x14ac:dyDescent="0.2">
      <c r="A7951" s="17">
        <v>40039.54</v>
      </c>
      <c r="B7951" s="17"/>
      <c r="C7951" s="17"/>
      <c r="D7951" s="17"/>
      <c r="K7951" s="20">
        <v>29986.37</v>
      </c>
      <c r="L7951" s="20"/>
      <c r="M7951" s="20"/>
      <c r="N7951" s="20"/>
    </row>
    <row r="7952" spans="1:14" x14ac:dyDescent="0.2">
      <c r="A7952" s="17">
        <v>73987.8</v>
      </c>
      <c r="B7952" s="17"/>
      <c r="C7952" s="17"/>
      <c r="D7952" s="17"/>
      <c r="K7952" s="20">
        <v>54912.19</v>
      </c>
      <c r="L7952" s="20"/>
      <c r="M7952" s="20"/>
      <c r="N7952" s="20"/>
    </row>
    <row r="7953" spans="1:14" x14ac:dyDescent="0.2">
      <c r="A7953" s="17">
        <v>72915.3</v>
      </c>
      <c r="B7953" s="17"/>
      <c r="C7953" s="17"/>
      <c r="D7953" s="17"/>
      <c r="K7953" s="20">
        <v>28605.13</v>
      </c>
      <c r="L7953" s="20"/>
      <c r="M7953" s="20"/>
      <c r="N7953" s="20"/>
    </row>
    <row r="7954" spans="1:14" x14ac:dyDescent="0.2">
      <c r="A7954" s="17">
        <v>72431.63</v>
      </c>
      <c r="B7954" s="17"/>
      <c r="C7954" s="17"/>
      <c r="D7954" s="17"/>
      <c r="K7954" s="20">
        <v>41395.019999999997</v>
      </c>
      <c r="L7954" s="20"/>
      <c r="M7954" s="20"/>
      <c r="N7954" s="20"/>
    </row>
    <row r="7955" spans="1:14" x14ac:dyDescent="0.2">
      <c r="A7955" s="17">
        <v>56971.03</v>
      </c>
      <c r="B7955" s="17"/>
      <c r="C7955" s="17"/>
      <c r="D7955" s="17"/>
      <c r="K7955" s="20">
        <v>30820.16</v>
      </c>
      <c r="L7955" s="20"/>
      <c r="M7955" s="20"/>
      <c r="N7955" s="20"/>
    </row>
    <row r="7956" spans="1:14" x14ac:dyDescent="0.2">
      <c r="A7956" s="17">
        <v>65728.81</v>
      </c>
      <c r="B7956" s="17"/>
      <c r="C7956" s="17"/>
      <c r="D7956" s="17"/>
      <c r="K7956" s="20">
        <v>28962.66</v>
      </c>
      <c r="L7956" s="20"/>
      <c r="M7956" s="20"/>
      <c r="N7956" s="20"/>
    </row>
    <row r="7957" spans="1:14" x14ac:dyDescent="0.2">
      <c r="A7957" s="17">
        <v>39679.269999999997</v>
      </c>
      <c r="B7957" s="17"/>
      <c r="C7957" s="17"/>
      <c r="D7957" s="17"/>
      <c r="K7957" s="20">
        <v>33441.26</v>
      </c>
      <c r="L7957" s="20"/>
      <c r="M7957" s="20"/>
      <c r="N7957" s="20"/>
    </row>
    <row r="7958" spans="1:14" x14ac:dyDescent="0.2">
      <c r="A7958" s="17">
        <v>59008.77</v>
      </c>
      <c r="B7958" s="17"/>
      <c r="C7958" s="17"/>
      <c r="D7958" s="17"/>
      <c r="K7958" s="20">
        <v>47215.4</v>
      </c>
      <c r="L7958" s="20"/>
      <c r="M7958" s="20"/>
      <c r="N7958" s="20"/>
    </row>
    <row r="7959" spans="1:14" x14ac:dyDescent="0.2">
      <c r="A7959" s="17">
        <v>46376.87</v>
      </c>
      <c r="B7959" s="17"/>
      <c r="C7959" s="17"/>
      <c r="D7959" s="17"/>
      <c r="K7959" s="20">
        <v>44446.59</v>
      </c>
      <c r="L7959" s="20"/>
      <c r="M7959" s="20"/>
      <c r="N7959" s="20"/>
    </row>
    <row r="7960" spans="1:14" x14ac:dyDescent="0.2">
      <c r="A7960" s="17">
        <v>43483.94</v>
      </c>
      <c r="B7960" s="17"/>
      <c r="C7960" s="17"/>
      <c r="D7960" s="17"/>
      <c r="K7960" s="20">
        <v>60732.24</v>
      </c>
      <c r="L7960" s="20"/>
      <c r="M7960" s="20"/>
      <c r="N7960" s="20"/>
    </row>
    <row r="7961" spans="1:14" x14ac:dyDescent="0.2">
      <c r="A7961" s="17">
        <v>75814.47</v>
      </c>
      <c r="B7961" s="17"/>
      <c r="C7961" s="17"/>
      <c r="D7961" s="17"/>
      <c r="K7961" s="20">
        <v>27043.47</v>
      </c>
      <c r="L7961" s="20"/>
      <c r="M7961" s="20"/>
      <c r="N7961" s="20"/>
    </row>
    <row r="7962" spans="1:14" x14ac:dyDescent="0.2">
      <c r="A7962" s="17">
        <v>47707.92</v>
      </c>
      <c r="B7962" s="17"/>
      <c r="C7962" s="17"/>
      <c r="D7962" s="17"/>
      <c r="K7962" s="20">
        <v>22091.61</v>
      </c>
      <c r="L7962" s="20"/>
      <c r="M7962" s="20"/>
      <c r="N7962" s="20"/>
    </row>
    <row r="7963" spans="1:14" x14ac:dyDescent="0.2">
      <c r="A7963" s="17">
        <v>43131.42</v>
      </c>
      <c r="B7963" s="17"/>
      <c r="C7963" s="17"/>
      <c r="D7963" s="17"/>
      <c r="K7963" s="20">
        <v>41048.33</v>
      </c>
      <c r="L7963" s="20"/>
      <c r="M7963" s="20"/>
      <c r="N7963" s="20"/>
    </row>
    <row r="7964" spans="1:14" x14ac:dyDescent="0.2">
      <c r="A7964" s="17">
        <v>31477</v>
      </c>
      <c r="B7964" s="17"/>
      <c r="C7964" s="17"/>
      <c r="D7964" s="17"/>
      <c r="K7964" s="20">
        <v>32754.93</v>
      </c>
      <c r="L7964" s="20"/>
      <c r="M7964" s="20"/>
      <c r="N7964" s="20"/>
    </row>
    <row r="7965" spans="1:14" x14ac:dyDescent="0.2">
      <c r="A7965" s="17">
        <v>48451.14</v>
      </c>
      <c r="B7965" s="17"/>
      <c r="C7965" s="17"/>
      <c r="D7965" s="17"/>
      <c r="K7965" s="20">
        <v>44378.79</v>
      </c>
      <c r="L7965" s="20"/>
      <c r="M7965" s="20"/>
      <c r="N7965" s="20"/>
    </row>
    <row r="7966" spans="1:14" x14ac:dyDescent="0.2">
      <c r="A7966" s="17">
        <v>57370.64</v>
      </c>
      <c r="B7966" s="17"/>
      <c r="C7966" s="17"/>
      <c r="D7966" s="17"/>
      <c r="K7966" s="20">
        <v>29315.75</v>
      </c>
      <c r="L7966" s="20"/>
      <c r="M7966" s="20"/>
      <c r="N7966" s="20"/>
    </row>
    <row r="7967" spans="1:14" x14ac:dyDescent="0.2">
      <c r="A7967" s="17">
        <v>30501.72</v>
      </c>
      <c r="B7967" s="17"/>
      <c r="C7967" s="17"/>
      <c r="D7967" s="17"/>
      <c r="K7967" s="20">
        <v>27005.279999999999</v>
      </c>
      <c r="L7967" s="20"/>
      <c r="M7967" s="20"/>
      <c r="N7967" s="20"/>
    </row>
    <row r="7968" spans="1:14" x14ac:dyDescent="0.2">
      <c r="A7968" s="17">
        <v>19430.68</v>
      </c>
      <c r="B7968" s="17"/>
      <c r="C7968" s="17"/>
      <c r="D7968" s="17"/>
      <c r="K7968" s="20">
        <v>29481</v>
      </c>
      <c r="L7968" s="20"/>
      <c r="M7968" s="20"/>
      <c r="N7968" s="20"/>
    </row>
    <row r="7969" spans="1:14" x14ac:dyDescent="0.2">
      <c r="A7969" s="17">
        <v>28611.16</v>
      </c>
      <c r="B7969" s="17"/>
      <c r="C7969" s="17"/>
      <c r="D7969" s="17"/>
      <c r="K7969" s="20">
        <v>31572.46</v>
      </c>
      <c r="L7969" s="20"/>
      <c r="M7969" s="20"/>
      <c r="N7969" s="20"/>
    </row>
    <row r="7970" spans="1:14" x14ac:dyDescent="0.2">
      <c r="A7970" s="17">
        <v>69942.47</v>
      </c>
      <c r="B7970" s="17"/>
      <c r="C7970" s="17"/>
      <c r="D7970" s="17"/>
      <c r="K7970" s="20">
        <v>26677.02</v>
      </c>
      <c r="L7970" s="20"/>
      <c r="M7970" s="20"/>
      <c r="N7970" s="20"/>
    </row>
    <row r="7971" spans="1:14" x14ac:dyDescent="0.2">
      <c r="A7971" s="17">
        <v>26172.92</v>
      </c>
      <c r="B7971" s="17"/>
      <c r="C7971" s="17"/>
      <c r="D7971" s="17"/>
      <c r="K7971" s="20">
        <v>28725.59</v>
      </c>
      <c r="L7971" s="20"/>
      <c r="M7971" s="20"/>
      <c r="N7971" s="20"/>
    </row>
    <row r="7972" spans="1:14" x14ac:dyDescent="0.2">
      <c r="A7972" s="17">
        <v>32642.1</v>
      </c>
      <c r="B7972" s="17"/>
      <c r="C7972" s="17"/>
      <c r="D7972" s="17"/>
      <c r="K7972" s="20">
        <v>33976.86</v>
      </c>
      <c r="L7972" s="20"/>
      <c r="M7972" s="20"/>
      <c r="N7972" s="20"/>
    </row>
    <row r="7973" spans="1:14" x14ac:dyDescent="0.2">
      <c r="A7973" s="17">
        <v>96929.89</v>
      </c>
      <c r="B7973" s="17"/>
      <c r="C7973" s="17"/>
      <c r="D7973" s="17"/>
      <c r="K7973" s="20">
        <v>37705.97</v>
      </c>
      <c r="L7973" s="20"/>
      <c r="M7973" s="20"/>
      <c r="N7973" s="20"/>
    </row>
    <row r="7974" spans="1:14" x14ac:dyDescent="0.2">
      <c r="A7974" s="17">
        <v>49190</v>
      </c>
      <c r="B7974" s="17"/>
      <c r="C7974" s="17"/>
      <c r="D7974" s="17"/>
      <c r="K7974" s="20">
        <v>26170.67</v>
      </c>
      <c r="L7974" s="20"/>
      <c r="M7974" s="20"/>
      <c r="N7974" s="20"/>
    </row>
    <row r="7975" spans="1:14" x14ac:dyDescent="0.2">
      <c r="A7975" s="17">
        <v>105839.2</v>
      </c>
      <c r="B7975" s="17"/>
      <c r="C7975" s="17"/>
      <c r="D7975" s="17"/>
      <c r="K7975" s="20">
        <v>26797.78</v>
      </c>
      <c r="L7975" s="20"/>
      <c r="M7975" s="20"/>
      <c r="N7975" s="20"/>
    </row>
    <row r="7976" spans="1:14" x14ac:dyDescent="0.2">
      <c r="A7976" s="17">
        <v>4062.7739999999999</v>
      </c>
      <c r="B7976" s="17"/>
      <c r="C7976" s="17"/>
      <c r="D7976" s="17"/>
      <c r="K7976" s="20">
        <v>29798.26</v>
      </c>
      <c r="L7976" s="20"/>
      <c r="M7976" s="20"/>
      <c r="N7976" s="20"/>
    </row>
    <row r="7977" spans="1:14" x14ac:dyDescent="0.2">
      <c r="A7977" s="17">
        <v>69988.72</v>
      </c>
      <c r="B7977" s="17"/>
      <c r="C7977" s="17"/>
      <c r="D7977" s="17"/>
      <c r="K7977" s="20">
        <v>35301.699999999997</v>
      </c>
      <c r="L7977" s="20"/>
      <c r="M7977" s="20"/>
      <c r="N7977" s="20"/>
    </row>
    <row r="7978" spans="1:14" x14ac:dyDescent="0.2">
      <c r="A7978" s="17">
        <v>50041.71</v>
      </c>
      <c r="B7978" s="17"/>
      <c r="C7978" s="17"/>
      <c r="D7978" s="17"/>
      <c r="K7978" s="20">
        <v>36086.03</v>
      </c>
      <c r="L7978" s="20"/>
      <c r="M7978" s="20"/>
      <c r="N7978" s="20"/>
    </row>
    <row r="7979" spans="1:14" x14ac:dyDescent="0.2">
      <c r="A7979" s="17">
        <v>35996.730000000003</v>
      </c>
      <c r="B7979" s="17"/>
      <c r="C7979" s="17"/>
      <c r="D7979" s="17"/>
      <c r="K7979" s="20">
        <v>36151.22</v>
      </c>
      <c r="L7979" s="20"/>
      <c r="M7979" s="20"/>
      <c r="N7979" s="20"/>
    </row>
    <row r="7980" spans="1:14" x14ac:dyDescent="0.2">
      <c r="A7980" s="17">
        <v>38106.199999999997</v>
      </c>
      <c r="B7980" s="17"/>
      <c r="C7980" s="17"/>
      <c r="D7980" s="17"/>
      <c r="K7980" s="20">
        <v>24295.98</v>
      </c>
      <c r="L7980" s="20"/>
      <c r="M7980" s="20"/>
      <c r="N7980" s="20"/>
    </row>
    <row r="7981" spans="1:14" x14ac:dyDescent="0.2">
      <c r="A7981" s="17">
        <v>38321.589999999997</v>
      </c>
      <c r="B7981" s="17"/>
      <c r="C7981" s="17"/>
      <c r="D7981" s="17"/>
      <c r="K7981" s="20">
        <v>30360.78</v>
      </c>
      <c r="L7981" s="20"/>
      <c r="M7981" s="20"/>
      <c r="N7981" s="20"/>
    </row>
    <row r="7982" spans="1:14" x14ac:dyDescent="0.2">
      <c r="A7982" s="17">
        <v>23161.78</v>
      </c>
      <c r="B7982" s="17"/>
      <c r="C7982" s="17"/>
      <c r="D7982" s="17"/>
      <c r="K7982" s="20">
        <v>24113.25</v>
      </c>
      <c r="L7982" s="20"/>
      <c r="M7982" s="20"/>
      <c r="N7982" s="20"/>
    </row>
    <row r="7983" spans="1:14" x14ac:dyDescent="0.2">
      <c r="A7983" s="17">
        <v>8190.951</v>
      </c>
      <c r="B7983" s="17"/>
      <c r="C7983" s="17"/>
      <c r="D7983" s="17"/>
      <c r="K7983" s="20">
        <v>10639.36</v>
      </c>
      <c r="L7983" s="20"/>
      <c r="M7983" s="20"/>
      <c r="N7983" s="20"/>
    </row>
    <row r="7984" spans="1:14" x14ac:dyDescent="0.2">
      <c r="A7984" s="17">
        <v>48419.91</v>
      </c>
      <c r="B7984" s="17"/>
      <c r="C7984" s="17"/>
      <c r="D7984" s="17"/>
      <c r="K7984" s="20">
        <v>28629.9</v>
      </c>
      <c r="L7984" s="20"/>
      <c r="M7984" s="20"/>
      <c r="N7984" s="20"/>
    </row>
    <row r="7985" spans="1:14" x14ac:dyDescent="0.2">
      <c r="A7985" s="17">
        <v>39179.03</v>
      </c>
      <c r="B7985" s="17"/>
      <c r="C7985" s="17"/>
      <c r="D7985" s="17"/>
      <c r="K7985" s="20">
        <v>31324.87</v>
      </c>
      <c r="L7985" s="20"/>
      <c r="M7985" s="20"/>
      <c r="N7985" s="20"/>
    </row>
    <row r="7986" spans="1:14" x14ac:dyDescent="0.2">
      <c r="A7986" s="17">
        <v>89423.14</v>
      </c>
      <c r="B7986" s="17"/>
      <c r="C7986" s="17"/>
      <c r="D7986" s="17"/>
      <c r="K7986" s="20">
        <v>32552.13</v>
      </c>
      <c r="L7986" s="20"/>
      <c r="M7986" s="20"/>
      <c r="N7986" s="20"/>
    </row>
    <row r="7987" spans="1:14" x14ac:dyDescent="0.2">
      <c r="A7987" s="17">
        <v>52305.15</v>
      </c>
      <c r="B7987" s="17"/>
      <c r="C7987" s="17"/>
      <c r="D7987" s="17"/>
      <c r="K7987" s="20">
        <v>31233.32</v>
      </c>
      <c r="L7987" s="20"/>
      <c r="M7987" s="20"/>
      <c r="N7987" s="20"/>
    </row>
    <row r="7988" spans="1:14" x14ac:dyDescent="0.2">
      <c r="A7988" s="17">
        <v>35903.25</v>
      </c>
      <c r="B7988" s="17"/>
      <c r="C7988" s="17"/>
      <c r="D7988" s="17"/>
      <c r="K7988" s="20">
        <v>27050.71</v>
      </c>
      <c r="L7988" s="20"/>
      <c r="M7988" s="20"/>
      <c r="N7988" s="20"/>
    </row>
    <row r="7989" spans="1:14" x14ac:dyDescent="0.2">
      <c r="A7989" s="17">
        <v>17747.09</v>
      </c>
      <c r="B7989" s="17"/>
      <c r="C7989" s="17"/>
      <c r="D7989" s="17"/>
      <c r="K7989" s="20">
        <v>54077.68</v>
      </c>
      <c r="L7989" s="20"/>
      <c r="M7989" s="20"/>
      <c r="N7989" s="20"/>
    </row>
    <row r="7990" spans="1:14" x14ac:dyDescent="0.2">
      <c r="A7990" s="17">
        <v>88107.25</v>
      </c>
      <c r="B7990" s="17"/>
      <c r="C7990" s="17"/>
      <c r="D7990" s="17"/>
      <c r="K7990" s="20">
        <v>32604.560000000001</v>
      </c>
      <c r="L7990" s="20"/>
      <c r="M7990" s="20"/>
      <c r="N7990" s="20"/>
    </row>
    <row r="7991" spans="1:14" x14ac:dyDescent="0.2">
      <c r="A7991" s="17">
        <v>111302.2</v>
      </c>
      <c r="B7991" s="17"/>
      <c r="C7991" s="17"/>
      <c r="D7991" s="17"/>
      <c r="K7991" s="20">
        <v>37006.080000000002</v>
      </c>
      <c r="L7991" s="20"/>
      <c r="M7991" s="20"/>
      <c r="N7991" s="20"/>
    </row>
    <row r="7992" spans="1:14" x14ac:dyDescent="0.2">
      <c r="A7992" s="17">
        <v>49636.06</v>
      </c>
      <c r="B7992" s="17"/>
      <c r="C7992" s="17"/>
      <c r="D7992" s="17"/>
      <c r="K7992" s="20">
        <v>24357.72</v>
      </c>
      <c r="L7992" s="20"/>
      <c r="M7992" s="20"/>
      <c r="N7992" s="20"/>
    </row>
    <row r="7993" spans="1:14" x14ac:dyDescent="0.2">
      <c r="A7993" s="17">
        <v>29256.5</v>
      </c>
      <c r="B7993" s="17"/>
      <c r="C7993" s="17"/>
      <c r="D7993" s="17"/>
      <c r="K7993" s="20">
        <v>32605.48</v>
      </c>
      <c r="L7993" s="20"/>
      <c r="M7993" s="20"/>
      <c r="N7993" s="20"/>
    </row>
    <row r="7994" spans="1:14" x14ac:dyDescent="0.2">
      <c r="A7994" s="17">
        <v>78763.95</v>
      </c>
      <c r="B7994" s="17"/>
      <c r="C7994" s="17"/>
      <c r="D7994" s="17"/>
      <c r="K7994" s="20">
        <v>34836.26</v>
      </c>
      <c r="L7994" s="20"/>
      <c r="M7994" s="20"/>
      <c r="N7994" s="20"/>
    </row>
    <row r="7995" spans="1:14" x14ac:dyDescent="0.2">
      <c r="A7995" s="17">
        <v>6634.5309999999999</v>
      </c>
      <c r="B7995" s="17"/>
      <c r="C7995" s="17"/>
      <c r="D7995" s="17"/>
      <c r="K7995" s="20">
        <v>39411.53</v>
      </c>
      <c r="L7995" s="20"/>
      <c r="M7995" s="20"/>
      <c r="N7995" s="20"/>
    </row>
    <row r="7996" spans="1:14" x14ac:dyDescent="0.2">
      <c r="A7996" s="17">
        <v>28608.23</v>
      </c>
      <c r="B7996" s="17"/>
      <c r="C7996" s="17"/>
      <c r="D7996" s="17"/>
      <c r="K7996" s="20">
        <v>24992.57</v>
      </c>
      <c r="L7996" s="20"/>
      <c r="M7996" s="20"/>
      <c r="N7996" s="20"/>
    </row>
    <row r="7997" spans="1:14" x14ac:dyDescent="0.2">
      <c r="A7997" s="17">
        <v>50888.5</v>
      </c>
      <c r="B7997" s="17"/>
      <c r="C7997" s="17"/>
      <c r="D7997" s="17"/>
      <c r="K7997" s="20">
        <v>33232.65</v>
      </c>
      <c r="L7997" s="20"/>
      <c r="M7997" s="20"/>
      <c r="N7997" s="20"/>
    </row>
    <row r="7998" spans="1:14" x14ac:dyDescent="0.2">
      <c r="A7998" s="17">
        <v>22082.18</v>
      </c>
      <c r="B7998" s="17"/>
      <c r="C7998" s="17"/>
      <c r="D7998" s="17"/>
      <c r="K7998" s="20">
        <v>31082.98</v>
      </c>
      <c r="L7998" s="20"/>
      <c r="M7998" s="20"/>
      <c r="N7998" s="20"/>
    </row>
    <row r="7999" spans="1:14" x14ac:dyDescent="0.2">
      <c r="A7999" s="17">
        <v>64646.720000000001</v>
      </c>
      <c r="B7999" s="17"/>
      <c r="C7999" s="17"/>
      <c r="D7999" s="17"/>
      <c r="K7999" s="20">
        <v>32653.56</v>
      </c>
      <c r="L7999" s="20"/>
      <c r="M7999" s="20"/>
      <c r="N7999" s="20"/>
    </row>
    <row r="8000" spans="1:14" x14ac:dyDescent="0.2">
      <c r="A8000" s="17">
        <v>29066.68</v>
      </c>
      <c r="B8000" s="17"/>
      <c r="C8000" s="17"/>
      <c r="D8000" s="17"/>
      <c r="K8000" s="20">
        <v>28068.16</v>
      </c>
      <c r="L8000" s="20"/>
      <c r="M8000" s="20"/>
      <c r="N8000" s="20"/>
    </row>
    <row r="8001" spans="1:14" x14ac:dyDescent="0.2">
      <c r="A8001" s="17">
        <v>43086.07</v>
      </c>
      <c r="B8001" s="17"/>
      <c r="C8001" s="17"/>
      <c r="D8001" s="17"/>
      <c r="K8001" s="20">
        <v>36823.410000000003</v>
      </c>
      <c r="L8001" s="20"/>
      <c r="M8001" s="20"/>
      <c r="N8001" s="20"/>
    </row>
    <row r="8002" spans="1:14" x14ac:dyDescent="0.2">
      <c r="A8002" s="17">
        <v>36513.75</v>
      </c>
      <c r="B8002" s="17"/>
      <c r="C8002" s="17"/>
      <c r="D8002" s="17"/>
      <c r="K8002" s="20">
        <v>42841.53</v>
      </c>
      <c r="L8002" s="20"/>
      <c r="M8002" s="20"/>
      <c r="N8002" s="20"/>
    </row>
    <row r="8003" spans="1:14" x14ac:dyDescent="0.2">
      <c r="A8003" s="17">
        <v>30405.19</v>
      </c>
      <c r="B8003" s="17"/>
      <c r="C8003" s="17"/>
      <c r="D8003" s="17"/>
      <c r="K8003" s="20">
        <v>50106.76</v>
      </c>
      <c r="L8003" s="20"/>
      <c r="M8003" s="20"/>
      <c r="N8003" s="20"/>
    </row>
    <row r="8004" spans="1:14" x14ac:dyDescent="0.2">
      <c r="A8004" s="17">
        <v>31370.54</v>
      </c>
      <c r="B8004" s="17"/>
      <c r="C8004" s="17"/>
      <c r="D8004" s="17"/>
      <c r="K8004" s="20">
        <v>40141.129999999997</v>
      </c>
      <c r="L8004" s="20"/>
      <c r="M8004" s="20"/>
      <c r="N8004" s="20"/>
    </row>
    <row r="8005" spans="1:14" x14ac:dyDescent="0.2">
      <c r="A8005" s="17">
        <v>85037.27</v>
      </c>
      <c r="B8005" s="17"/>
      <c r="C8005" s="17"/>
      <c r="D8005" s="17"/>
      <c r="K8005" s="20">
        <v>57366.29</v>
      </c>
      <c r="L8005" s="20"/>
      <c r="M8005" s="20"/>
      <c r="N8005" s="20"/>
    </row>
    <row r="8006" spans="1:14" x14ac:dyDescent="0.2">
      <c r="A8006" s="17">
        <v>49422.11</v>
      </c>
      <c r="B8006" s="17"/>
      <c r="C8006" s="17"/>
      <c r="D8006" s="17"/>
      <c r="K8006" s="20">
        <v>35616.69</v>
      </c>
      <c r="L8006" s="20"/>
      <c r="M8006" s="20"/>
      <c r="N8006" s="20"/>
    </row>
    <row r="8007" spans="1:14" x14ac:dyDescent="0.2">
      <c r="A8007" s="17">
        <v>34193.68</v>
      </c>
      <c r="B8007" s="17"/>
      <c r="C8007" s="17"/>
      <c r="D8007" s="17"/>
      <c r="K8007" s="20">
        <v>34973.769999999997</v>
      </c>
      <c r="L8007" s="20"/>
      <c r="M8007" s="20"/>
      <c r="N8007" s="20"/>
    </row>
    <row r="8008" spans="1:14" x14ac:dyDescent="0.2">
      <c r="A8008" s="17">
        <v>94488.01</v>
      </c>
      <c r="B8008" s="17"/>
      <c r="C8008" s="17"/>
      <c r="D8008" s="17"/>
      <c r="K8008" s="20">
        <v>76347.19</v>
      </c>
      <c r="L8008" s="20"/>
      <c r="M8008" s="20"/>
      <c r="N8008" s="20"/>
    </row>
    <row r="8009" spans="1:14" x14ac:dyDescent="0.2">
      <c r="A8009" s="17">
        <v>39864.82</v>
      </c>
      <c r="B8009" s="17"/>
      <c r="C8009" s="17"/>
      <c r="D8009" s="17"/>
      <c r="K8009" s="20">
        <v>32851.050000000003</v>
      </c>
      <c r="L8009" s="20"/>
      <c r="M8009" s="20"/>
      <c r="N8009" s="20"/>
    </row>
    <row r="8010" spans="1:14" x14ac:dyDescent="0.2">
      <c r="A8010" s="17">
        <v>17961.580000000002</v>
      </c>
      <c r="B8010" s="17"/>
      <c r="C8010" s="17"/>
      <c r="D8010" s="17"/>
      <c r="K8010" s="20">
        <v>38517.85</v>
      </c>
      <c r="L8010" s="20"/>
      <c r="M8010" s="20"/>
      <c r="N8010" s="20"/>
    </row>
    <row r="8011" spans="1:14" x14ac:dyDescent="0.2">
      <c r="A8011" s="17">
        <v>69267.78</v>
      </c>
      <c r="B8011" s="17"/>
      <c r="C8011" s="17"/>
      <c r="D8011" s="17"/>
      <c r="K8011" s="20">
        <v>37636.239999999998</v>
      </c>
      <c r="L8011" s="20"/>
      <c r="M8011" s="20"/>
      <c r="N8011" s="20"/>
    </row>
    <row r="8012" spans="1:14" x14ac:dyDescent="0.2">
      <c r="A8012" s="17">
        <v>96043.23</v>
      </c>
      <c r="B8012" s="17"/>
      <c r="C8012" s="17"/>
      <c r="D8012" s="17"/>
      <c r="K8012" s="20">
        <v>27976.99</v>
      </c>
      <c r="L8012" s="20"/>
      <c r="M8012" s="20"/>
      <c r="N8012" s="20"/>
    </row>
    <row r="8013" spans="1:14" x14ac:dyDescent="0.2">
      <c r="A8013" s="17">
        <v>50502.38</v>
      </c>
      <c r="B8013" s="17"/>
      <c r="C8013" s="17"/>
      <c r="D8013" s="17"/>
      <c r="K8013" s="20">
        <v>25502.49</v>
      </c>
      <c r="L8013" s="20"/>
      <c r="M8013" s="20"/>
      <c r="N8013" s="20"/>
    </row>
    <row r="8014" spans="1:14" x14ac:dyDescent="0.2">
      <c r="A8014" s="17">
        <v>86726.81</v>
      </c>
      <c r="B8014" s="17"/>
      <c r="C8014" s="17"/>
      <c r="D8014" s="17"/>
      <c r="K8014" s="20">
        <v>42534.22</v>
      </c>
      <c r="L8014" s="20"/>
      <c r="M8014" s="20"/>
      <c r="N8014" s="20"/>
    </row>
    <row r="8015" spans="1:14" x14ac:dyDescent="0.2">
      <c r="A8015" s="17">
        <v>84950.21</v>
      </c>
      <c r="B8015" s="17"/>
      <c r="C8015" s="17"/>
      <c r="D8015" s="17"/>
      <c r="K8015" s="20">
        <v>29924.15</v>
      </c>
      <c r="L8015" s="20"/>
      <c r="M8015" s="20"/>
      <c r="N8015" s="20"/>
    </row>
    <row r="8016" spans="1:14" x14ac:dyDescent="0.2">
      <c r="A8016" s="17">
        <v>145013.4</v>
      </c>
      <c r="B8016" s="17"/>
      <c r="C8016" s="17"/>
      <c r="D8016" s="17"/>
      <c r="K8016" s="20">
        <v>26865.34</v>
      </c>
      <c r="L8016" s="20"/>
      <c r="M8016" s="20"/>
      <c r="N8016" s="20"/>
    </row>
    <row r="8017" spans="1:14" x14ac:dyDescent="0.2">
      <c r="A8017" s="17">
        <v>45924.39</v>
      </c>
      <c r="B8017" s="17"/>
      <c r="C8017" s="17"/>
      <c r="D8017" s="17"/>
      <c r="K8017" s="20">
        <v>33055.360000000001</v>
      </c>
      <c r="L8017" s="20"/>
      <c r="M8017" s="20"/>
      <c r="N8017" s="20"/>
    </row>
    <row r="8018" spans="1:14" x14ac:dyDescent="0.2">
      <c r="A8018" s="17">
        <v>57175.13</v>
      </c>
      <c r="B8018" s="17"/>
      <c r="C8018" s="17"/>
      <c r="D8018" s="17"/>
      <c r="K8018" s="20">
        <v>34613.39</v>
      </c>
      <c r="L8018" s="20"/>
      <c r="M8018" s="20"/>
      <c r="N8018" s="20"/>
    </row>
    <row r="8019" spans="1:14" x14ac:dyDescent="0.2">
      <c r="A8019" s="17">
        <v>86288.98</v>
      </c>
      <c r="B8019" s="17"/>
      <c r="C8019" s="17"/>
      <c r="D8019" s="17"/>
      <c r="K8019" s="20">
        <v>21718.11</v>
      </c>
      <c r="L8019" s="20"/>
      <c r="M8019" s="20"/>
      <c r="N8019" s="20"/>
    </row>
    <row r="8020" spans="1:14" x14ac:dyDescent="0.2">
      <c r="A8020" s="17">
        <v>41378.14</v>
      </c>
      <c r="B8020" s="17"/>
      <c r="C8020" s="17"/>
      <c r="D8020" s="17"/>
      <c r="K8020" s="20">
        <v>32779.339999999997</v>
      </c>
      <c r="L8020" s="20"/>
      <c r="M8020" s="20"/>
      <c r="N8020" s="20"/>
    </row>
    <row r="8021" spans="1:14" x14ac:dyDescent="0.2">
      <c r="A8021" s="17">
        <v>50527.81</v>
      </c>
      <c r="B8021" s="17"/>
      <c r="C8021" s="17"/>
      <c r="D8021" s="17"/>
      <c r="K8021" s="20">
        <v>16723.53</v>
      </c>
      <c r="L8021" s="20"/>
      <c r="M8021" s="20"/>
      <c r="N8021" s="20"/>
    </row>
    <row r="8022" spans="1:14" x14ac:dyDescent="0.2">
      <c r="A8022" s="17">
        <v>59038.44</v>
      </c>
      <c r="B8022" s="17"/>
      <c r="C8022" s="17"/>
      <c r="D8022" s="17"/>
      <c r="K8022" s="20">
        <v>27013.69</v>
      </c>
      <c r="L8022" s="20"/>
      <c r="M8022" s="20"/>
      <c r="N8022" s="20"/>
    </row>
    <row r="8023" spans="1:14" x14ac:dyDescent="0.2">
      <c r="A8023" s="17">
        <v>95699.37</v>
      </c>
      <c r="B8023" s="17"/>
      <c r="C8023" s="17"/>
      <c r="D8023" s="17"/>
      <c r="K8023" s="20">
        <v>25853.62</v>
      </c>
      <c r="L8023" s="20"/>
      <c r="M8023" s="20"/>
      <c r="N8023" s="20"/>
    </row>
    <row r="8024" spans="1:14" x14ac:dyDescent="0.2">
      <c r="A8024" s="17">
        <v>53594.32</v>
      </c>
      <c r="B8024" s="17"/>
      <c r="C8024" s="17"/>
      <c r="D8024" s="17"/>
      <c r="K8024" s="20">
        <v>35663.35</v>
      </c>
      <c r="L8024" s="20"/>
      <c r="M8024" s="20"/>
      <c r="N8024" s="20"/>
    </row>
    <row r="8025" spans="1:14" x14ac:dyDescent="0.2">
      <c r="A8025" s="17">
        <v>84637.38</v>
      </c>
      <c r="B8025" s="17"/>
      <c r="C8025" s="17"/>
      <c r="D8025" s="17"/>
      <c r="K8025" s="20">
        <v>24714.75</v>
      </c>
      <c r="L8025" s="20"/>
      <c r="M8025" s="20"/>
      <c r="N8025" s="20"/>
    </row>
    <row r="8026" spans="1:14" x14ac:dyDescent="0.2">
      <c r="A8026" s="17">
        <v>41717.31</v>
      </c>
      <c r="B8026" s="17"/>
      <c r="C8026" s="17"/>
      <c r="D8026" s="17"/>
      <c r="K8026" s="20">
        <v>32454.720000000001</v>
      </c>
      <c r="L8026" s="20"/>
      <c r="M8026" s="20"/>
      <c r="N8026" s="20"/>
    </row>
    <row r="8027" spans="1:14" x14ac:dyDescent="0.2">
      <c r="A8027" s="17">
        <v>29225.63</v>
      </c>
      <c r="B8027" s="17"/>
      <c r="C8027" s="17"/>
      <c r="D8027" s="17"/>
      <c r="K8027" s="20">
        <v>34159.919999999998</v>
      </c>
      <c r="L8027" s="20"/>
      <c r="M8027" s="20"/>
      <c r="N8027" s="20"/>
    </row>
    <row r="8028" spans="1:14" x14ac:dyDescent="0.2">
      <c r="A8028" s="17">
        <v>22921.11</v>
      </c>
      <c r="B8028" s="17"/>
      <c r="C8028" s="17"/>
      <c r="D8028" s="17"/>
      <c r="K8028" s="20">
        <v>26478.47</v>
      </c>
      <c r="L8028" s="20"/>
      <c r="M8028" s="20"/>
      <c r="N8028" s="20"/>
    </row>
    <row r="8029" spans="1:14" x14ac:dyDescent="0.2">
      <c r="A8029" s="17">
        <v>61457.69</v>
      </c>
      <c r="B8029" s="17"/>
      <c r="C8029" s="17"/>
      <c r="D8029" s="17"/>
      <c r="K8029" s="20">
        <v>37963.08</v>
      </c>
      <c r="L8029" s="20"/>
      <c r="M8029" s="20"/>
      <c r="N8029" s="20"/>
    </row>
    <row r="8030" spans="1:14" x14ac:dyDescent="0.2">
      <c r="A8030" s="17">
        <v>48032.55</v>
      </c>
      <c r="B8030" s="17"/>
      <c r="C8030" s="17"/>
      <c r="D8030" s="17"/>
      <c r="K8030" s="20">
        <v>62891.92</v>
      </c>
      <c r="L8030" s="20"/>
      <c r="M8030" s="20"/>
      <c r="N8030" s="20"/>
    </row>
    <row r="8031" spans="1:14" x14ac:dyDescent="0.2">
      <c r="A8031" s="17">
        <v>75454.039999999994</v>
      </c>
      <c r="B8031" s="17"/>
      <c r="C8031" s="17"/>
      <c r="D8031" s="17"/>
      <c r="K8031" s="20">
        <v>25016.54</v>
      </c>
      <c r="L8031" s="20"/>
      <c r="M8031" s="20"/>
      <c r="N8031" s="20"/>
    </row>
    <row r="8032" spans="1:14" x14ac:dyDescent="0.2">
      <c r="A8032" s="17">
        <v>54477.37</v>
      </c>
      <c r="B8032" s="17"/>
      <c r="C8032" s="17"/>
      <c r="D8032" s="17"/>
      <c r="K8032" s="20">
        <v>32725.9</v>
      </c>
      <c r="L8032" s="20"/>
      <c r="M8032" s="20"/>
      <c r="N8032" s="20"/>
    </row>
    <row r="8033" spans="1:14" x14ac:dyDescent="0.2">
      <c r="A8033" s="17">
        <v>82191.88</v>
      </c>
      <c r="B8033" s="17"/>
      <c r="C8033" s="17"/>
      <c r="D8033" s="17"/>
      <c r="K8033" s="20">
        <v>43298.57</v>
      </c>
      <c r="L8033" s="20"/>
      <c r="M8033" s="20"/>
      <c r="N8033" s="20"/>
    </row>
    <row r="8034" spans="1:14" x14ac:dyDescent="0.2">
      <c r="A8034" s="17">
        <v>74737.009999999995</v>
      </c>
      <c r="B8034" s="17"/>
      <c r="C8034" s="17"/>
      <c r="D8034" s="17"/>
      <c r="K8034" s="20">
        <v>20380.23</v>
      </c>
      <c r="L8034" s="20"/>
      <c r="M8034" s="20"/>
      <c r="N8034" s="20"/>
    </row>
    <row r="8035" spans="1:14" x14ac:dyDescent="0.2">
      <c r="A8035" s="17">
        <v>77617.61</v>
      </c>
      <c r="B8035" s="17"/>
      <c r="C8035" s="17"/>
      <c r="D8035" s="17"/>
      <c r="K8035" s="20">
        <v>37201.300000000003</v>
      </c>
      <c r="L8035" s="20"/>
      <c r="M8035" s="20"/>
      <c r="N8035" s="20"/>
    </row>
    <row r="8036" spans="1:14" x14ac:dyDescent="0.2">
      <c r="A8036" s="17">
        <v>56292.06</v>
      </c>
      <c r="B8036" s="17"/>
      <c r="C8036" s="17"/>
      <c r="D8036" s="17"/>
      <c r="K8036" s="20">
        <v>31733.86</v>
      </c>
      <c r="L8036" s="20"/>
      <c r="M8036" s="20"/>
      <c r="N8036" s="20"/>
    </row>
    <row r="8037" spans="1:14" x14ac:dyDescent="0.2">
      <c r="A8037" s="17">
        <v>58244.58</v>
      </c>
      <c r="B8037" s="17"/>
      <c r="C8037" s="17"/>
      <c r="D8037" s="17"/>
      <c r="K8037" s="20">
        <v>32442.39</v>
      </c>
      <c r="L8037" s="20"/>
      <c r="M8037" s="20"/>
      <c r="N8037" s="20"/>
    </row>
    <row r="8038" spans="1:14" x14ac:dyDescent="0.2">
      <c r="A8038" s="17">
        <v>18125.61</v>
      </c>
      <c r="B8038" s="17"/>
      <c r="C8038" s="17"/>
      <c r="D8038" s="17"/>
      <c r="K8038" s="20">
        <v>39078.589999999997</v>
      </c>
      <c r="L8038" s="20"/>
      <c r="M8038" s="20"/>
      <c r="N8038" s="20"/>
    </row>
    <row r="8039" spans="1:14" x14ac:dyDescent="0.2">
      <c r="A8039" s="17">
        <v>96354.45</v>
      </c>
      <c r="B8039" s="17"/>
      <c r="C8039" s="17"/>
      <c r="D8039" s="17"/>
      <c r="K8039" s="20">
        <v>25780.42</v>
      </c>
      <c r="L8039" s="20"/>
      <c r="M8039" s="20"/>
      <c r="N8039" s="20"/>
    </row>
    <row r="8040" spans="1:14" x14ac:dyDescent="0.2">
      <c r="A8040" s="17">
        <v>101289.60000000001</v>
      </c>
      <c r="B8040" s="17"/>
      <c r="C8040" s="17"/>
      <c r="D8040" s="17"/>
      <c r="K8040" s="20">
        <v>34485.300000000003</v>
      </c>
      <c r="L8040" s="20"/>
      <c r="M8040" s="20"/>
      <c r="N8040" s="20"/>
    </row>
    <row r="8041" spans="1:14" x14ac:dyDescent="0.2">
      <c r="A8041" s="17">
        <v>25157.14</v>
      </c>
      <c r="B8041" s="17"/>
      <c r="C8041" s="17"/>
      <c r="D8041" s="17"/>
      <c r="K8041" s="20">
        <v>34507.47</v>
      </c>
      <c r="L8041" s="20"/>
      <c r="M8041" s="20"/>
      <c r="N8041" s="20"/>
    </row>
    <row r="8042" spans="1:14" x14ac:dyDescent="0.2">
      <c r="A8042" s="17">
        <v>125234.5</v>
      </c>
      <c r="B8042" s="17"/>
      <c r="C8042" s="17"/>
      <c r="D8042" s="17"/>
      <c r="K8042" s="20">
        <v>22139.46</v>
      </c>
      <c r="L8042" s="20"/>
      <c r="M8042" s="20"/>
      <c r="N8042" s="20"/>
    </row>
    <row r="8043" spans="1:14" x14ac:dyDescent="0.2">
      <c r="A8043" s="17">
        <v>4412.03</v>
      </c>
      <c r="B8043" s="17"/>
      <c r="C8043" s="17"/>
      <c r="D8043" s="17"/>
      <c r="K8043" s="20">
        <v>46806.16</v>
      </c>
      <c r="L8043" s="20"/>
      <c r="M8043" s="20"/>
      <c r="N8043" s="20"/>
    </row>
    <row r="8044" spans="1:14" x14ac:dyDescent="0.2">
      <c r="A8044" s="17">
        <v>65580.039999999994</v>
      </c>
      <c r="B8044" s="17"/>
      <c r="C8044" s="17"/>
      <c r="D8044" s="17"/>
      <c r="K8044" s="20">
        <v>24320.14</v>
      </c>
      <c r="L8044" s="20"/>
      <c r="M8044" s="20"/>
      <c r="N8044" s="20"/>
    </row>
    <row r="8045" spans="1:14" x14ac:dyDescent="0.2">
      <c r="A8045" s="17">
        <v>31661.85</v>
      </c>
      <c r="B8045" s="17"/>
      <c r="C8045" s="17"/>
      <c r="D8045" s="17"/>
      <c r="K8045" s="20">
        <v>28236.51</v>
      </c>
      <c r="L8045" s="20"/>
      <c r="M8045" s="20"/>
      <c r="N8045" s="20"/>
    </row>
    <row r="8046" spans="1:14" x14ac:dyDescent="0.2">
      <c r="A8046" s="17">
        <v>132358.70000000001</v>
      </c>
      <c r="B8046" s="17"/>
      <c r="C8046" s="17"/>
      <c r="D8046" s="17"/>
      <c r="K8046" s="20">
        <v>35086</v>
      </c>
      <c r="L8046" s="20"/>
      <c r="M8046" s="20"/>
      <c r="N8046" s="20"/>
    </row>
    <row r="8047" spans="1:14" x14ac:dyDescent="0.2">
      <c r="A8047" s="17">
        <v>23589.05</v>
      </c>
      <c r="B8047" s="17"/>
      <c r="C8047" s="17"/>
      <c r="D8047" s="17"/>
      <c r="K8047" s="20">
        <v>33927.79</v>
      </c>
      <c r="L8047" s="20"/>
      <c r="M8047" s="20"/>
      <c r="N8047" s="20"/>
    </row>
    <row r="8048" spans="1:14" x14ac:dyDescent="0.2">
      <c r="A8048" s="17">
        <v>94538.09</v>
      </c>
      <c r="B8048" s="17"/>
      <c r="C8048" s="17"/>
      <c r="D8048" s="17"/>
      <c r="K8048" s="20">
        <v>35457.089999999997</v>
      </c>
      <c r="L8048" s="20"/>
      <c r="M8048" s="20"/>
      <c r="N8048" s="20"/>
    </row>
    <row r="8049" spans="1:14" x14ac:dyDescent="0.2">
      <c r="A8049" s="17">
        <v>49372.21</v>
      </c>
      <c r="B8049" s="17"/>
      <c r="C8049" s="17"/>
      <c r="D8049" s="17"/>
      <c r="K8049" s="20">
        <v>36188.57</v>
      </c>
      <c r="L8049" s="20"/>
      <c r="M8049" s="20"/>
      <c r="N8049" s="20"/>
    </row>
    <row r="8050" spans="1:14" x14ac:dyDescent="0.2">
      <c r="A8050" s="17">
        <v>79372.63</v>
      </c>
      <c r="B8050" s="17"/>
      <c r="C8050" s="17"/>
      <c r="D8050" s="17"/>
      <c r="K8050" s="20">
        <v>22704.89</v>
      </c>
      <c r="L8050" s="20"/>
      <c r="M8050" s="20"/>
      <c r="N8050" s="20"/>
    </row>
    <row r="8051" spans="1:14" x14ac:dyDescent="0.2">
      <c r="A8051" s="17">
        <v>52747.33</v>
      </c>
      <c r="B8051" s="17"/>
      <c r="C8051" s="17"/>
      <c r="D8051" s="17"/>
      <c r="K8051" s="20">
        <v>33971.06</v>
      </c>
      <c r="L8051" s="20"/>
      <c r="M8051" s="20"/>
      <c r="N8051" s="20"/>
    </row>
    <row r="8052" spans="1:14" x14ac:dyDescent="0.2">
      <c r="A8052" s="17">
        <v>52562.6</v>
      </c>
      <c r="B8052" s="17"/>
      <c r="C8052" s="17"/>
      <c r="D8052" s="17"/>
      <c r="K8052" s="20">
        <v>44677.63</v>
      </c>
      <c r="L8052" s="20"/>
      <c r="M8052" s="20"/>
      <c r="N8052" s="20"/>
    </row>
    <row r="8053" spans="1:14" x14ac:dyDescent="0.2">
      <c r="A8053" s="17">
        <v>26771.72</v>
      </c>
      <c r="B8053" s="17"/>
      <c r="C8053" s="17"/>
      <c r="D8053" s="17"/>
      <c r="K8053" s="20">
        <v>28244.48</v>
      </c>
      <c r="L8053" s="20"/>
      <c r="M8053" s="20"/>
      <c r="N8053" s="20"/>
    </row>
    <row r="8054" spans="1:14" x14ac:dyDescent="0.2">
      <c r="A8054" s="17">
        <v>45367.05</v>
      </c>
      <c r="B8054" s="17"/>
      <c r="C8054" s="17"/>
      <c r="D8054" s="17"/>
      <c r="K8054" s="20">
        <v>31188.48</v>
      </c>
      <c r="L8054" s="20"/>
      <c r="M8054" s="20"/>
      <c r="N8054" s="20"/>
    </row>
    <row r="8055" spans="1:14" x14ac:dyDescent="0.2">
      <c r="A8055" s="17">
        <v>45473.69</v>
      </c>
      <c r="B8055" s="17"/>
      <c r="C8055" s="17"/>
      <c r="D8055" s="17"/>
      <c r="K8055" s="20">
        <v>27696.16</v>
      </c>
      <c r="L8055" s="20"/>
      <c r="M8055" s="20"/>
      <c r="N8055" s="20"/>
    </row>
    <row r="8056" spans="1:14" x14ac:dyDescent="0.2">
      <c r="A8056" s="17">
        <v>34391.22</v>
      </c>
      <c r="B8056" s="17"/>
      <c r="C8056" s="17"/>
      <c r="D8056" s="17"/>
      <c r="K8056" s="20">
        <v>32581.07</v>
      </c>
      <c r="L8056" s="20"/>
      <c r="M8056" s="20"/>
      <c r="N8056" s="20"/>
    </row>
    <row r="8057" spans="1:14" x14ac:dyDescent="0.2">
      <c r="A8057" s="17">
        <v>17109.990000000002</v>
      </c>
      <c r="B8057" s="17"/>
      <c r="C8057" s="17"/>
      <c r="D8057" s="17"/>
      <c r="K8057" s="20">
        <v>34207.67</v>
      </c>
      <c r="L8057" s="20"/>
      <c r="M8057" s="20"/>
      <c r="N8057" s="20"/>
    </row>
    <row r="8058" spans="1:14" x14ac:dyDescent="0.2">
      <c r="A8058" s="17">
        <v>36227.089999999997</v>
      </c>
      <c r="B8058" s="17"/>
      <c r="C8058" s="17"/>
      <c r="D8058" s="17"/>
      <c r="K8058" s="20">
        <v>33206.480000000003</v>
      </c>
      <c r="L8058" s="20"/>
      <c r="M8058" s="20"/>
      <c r="N8058" s="20"/>
    </row>
    <row r="8059" spans="1:14" x14ac:dyDescent="0.2">
      <c r="A8059" s="17">
        <v>35495.42</v>
      </c>
      <c r="B8059" s="17"/>
      <c r="C8059" s="17"/>
      <c r="D8059" s="17"/>
      <c r="K8059" s="20">
        <v>33298.51</v>
      </c>
      <c r="L8059" s="20"/>
      <c r="M8059" s="20"/>
      <c r="N8059" s="20"/>
    </row>
    <row r="8060" spans="1:14" x14ac:dyDescent="0.2">
      <c r="A8060" s="17">
        <v>93017.58</v>
      </c>
      <c r="B8060" s="17"/>
      <c r="C8060" s="17"/>
      <c r="D8060" s="17"/>
      <c r="K8060" s="20">
        <v>29480.13</v>
      </c>
      <c r="L8060" s="20"/>
      <c r="M8060" s="20"/>
      <c r="N8060" s="20"/>
    </row>
    <row r="8061" spans="1:14" x14ac:dyDescent="0.2">
      <c r="A8061" s="17">
        <v>33299.910000000003</v>
      </c>
      <c r="B8061" s="17"/>
      <c r="C8061" s="17"/>
      <c r="D8061" s="17"/>
      <c r="K8061" s="20">
        <v>46434.78</v>
      </c>
      <c r="L8061" s="20"/>
      <c r="M8061" s="20"/>
      <c r="N8061" s="20"/>
    </row>
    <row r="8062" spans="1:14" x14ac:dyDescent="0.2">
      <c r="A8062" s="17">
        <v>10550.53</v>
      </c>
      <c r="B8062" s="17"/>
      <c r="C8062" s="17"/>
      <c r="D8062" s="17"/>
      <c r="K8062" s="20">
        <v>34228.53</v>
      </c>
      <c r="L8062" s="20"/>
      <c r="M8062" s="20"/>
      <c r="N8062" s="20"/>
    </row>
    <row r="8063" spans="1:14" x14ac:dyDescent="0.2">
      <c r="A8063" s="17">
        <v>43892.1</v>
      </c>
      <c r="B8063" s="17"/>
      <c r="C8063" s="17"/>
      <c r="D8063" s="17"/>
      <c r="K8063" s="20">
        <v>21639.360000000001</v>
      </c>
      <c r="L8063" s="20"/>
      <c r="M8063" s="20"/>
      <c r="N8063" s="20"/>
    </row>
    <row r="8064" spans="1:14" x14ac:dyDescent="0.2">
      <c r="A8064" s="17">
        <v>26239.68</v>
      </c>
      <c r="B8064" s="17"/>
      <c r="C8064" s="17"/>
      <c r="D8064" s="17"/>
      <c r="K8064" s="20">
        <v>29798.05</v>
      </c>
      <c r="L8064" s="20"/>
      <c r="M8064" s="20"/>
      <c r="N8064" s="20"/>
    </row>
    <row r="8065" spans="1:14" x14ac:dyDescent="0.2">
      <c r="A8065" s="17">
        <v>57741</v>
      </c>
      <c r="B8065" s="17"/>
      <c r="C8065" s="17"/>
      <c r="D8065" s="17"/>
      <c r="K8065" s="20">
        <v>39788.67</v>
      </c>
      <c r="L8065" s="20"/>
      <c r="M8065" s="20"/>
      <c r="N8065" s="20"/>
    </row>
    <row r="8066" spans="1:14" x14ac:dyDescent="0.2">
      <c r="A8066" s="17">
        <v>49682.93</v>
      </c>
      <c r="B8066" s="17"/>
      <c r="C8066" s="17"/>
      <c r="D8066" s="17"/>
      <c r="K8066" s="20">
        <v>22693.91</v>
      </c>
      <c r="L8066" s="20"/>
      <c r="M8066" s="20"/>
      <c r="N8066" s="20"/>
    </row>
    <row r="8067" spans="1:14" x14ac:dyDescent="0.2">
      <c r="A8067" s="17">
        <v>66713.570000000007</v>
      </c>
      <c r="B8067" s="17"/>
      <c r="C8067" s="17"/>
      <c r="D8067" s="17"/>
      <c r="K8067" s="20">
        <v>25510.85</v>
      </c>
      <c r="L8067" s="20"/>
      <c r="M8067" s="20"/>
      <c r="N8067" s="20"/>
    </row>
    <row r="8068" spans="1:14" x14ac:dyDescent="0.2">
      <c r="A8068" s="17">
        <v>81913.94</v>
      </c>
      <c r="B8068" s="17"/>
      <c r="C8068" s="17"/>
      <c r="D8068" s="17"/>
      <c r="K8068" s="20">
        <v>30103.37</v>
      </c>
      <c r="L8068" s="20"/>
      <c r="M8068" s="20"/>
      <c r="N8068" s="20"/>
    </row>
    <row r="8069" spans="1:14" x14ac:dyDescent="0.2">
      <c r="A8069" s="17">
        <v>57319.69</v>
      </c>
      <c r="B8069" s="17"/>
      <c r="C8069" s="17"/>
      <c r="D8069" s="17"/>
      <c r="K8069" s="20">
        <v>33577.050000000003</v>
      </c>
      <c r="L8069" s="20"/>
      <c r="M8069" s="20"/>
      <c r="N8069" s="20"/>
    </row>
    <row r="8070" spans="1:14" x14ac:dyDescent="0.2">
      <c r="A8070" s="17">
        <v>55787.65</v>
      </c>
      <c r="B8070" s="17"/>
      <c r="C8070" s="17"/>
      <c r="D8070" s="17"/>
      <c r="K8070" s="20">
        <v>33535.71</v>
      </c>
      <c r="L8070" s="20"/>
      <c r="M8070" s="20"/>
      <c r="N8070" s="20"/>
    </row>
    <row r="8071" spans="1:14" x14ac:dyDescent="0.2">
      <c r="A8071" s="17">
        <v>63099.54</v>
      </c>
      <c r="B8071" s="17"/>
      <c r="C8071" s="17"/>
      <c r="D8071" s="17"/>
      <c r="K8071" s="20">
        <v>16624.46</v>
      </c>
      <c r="L8071" s="20"/>
      <c r="M8071" s="20"/>
      <c r="N8071" s="20"/>
    </row>
    <row r="8072" spans="1:14" x14ac:dyDescent="0.2">
      <c r="A8072" s="17">
        <v>30190.22</v>
      </c>
      <c r="B8072" s="17"/>
      <c r="C8072" s="17"/>
      <c r="D8072" s="17"/>
      <c r="K8072" s="20">
        <v>25488.1</v>
      </c>
      <c r="L8072" s="20"/>
      <c r="M8072" s="20"/>
      <c r="N8072" s="20"/>
    </row>
    <row r="8073" spans="1:14" x14ac:dyDescent="0.2">
      <c r="A8073" s="17">
        <v>53512.54</v>
      </c>
      <c r="B8073" s="17"/>
      <c r="C8073" s="17"/>
      <c r="D8073" s="17"/>
      <c r="K8073" s="20">
        <v>38422.54</v>
      </c>
      <c r="L8073" s="20"/>
      <c r="M8073" s="20"/>
      <c r="N8073" s="20"/>
    </row>
    <row r="8074" spans="1:14" x14ac:dyDescent="0.2">
      <c r="A8074" s="17">
        <v>90234.84</v>
      </c>
      <c r="B8074" s="17"/>
      <c r="C8074" s="17"/>
      <c r="D8074" s="17"/>
      <c r="K8074" s="20">
        <v>26232.400000000001</v>
      </c>
      <c r="L8074" s="20"/>
      <c r="M8074" s="20"/>
      <c r="N8074" s="20"/>
    </row>
    <row r="8075" spans="1:14" x14ac:dyDescent="0.2">
      <c r="A8075" s="17">
        <v>123940.5</v>
      </c>
      <c r="B8075" s="17"/>
      <c r="C8075" s="17"/>
      <c r="D8075" s="17"/>
      <c r="K8075" s="20">
        <v>36661.06</v>
      </c>
      <c r="L8075" s="20"/>
      <c r="M8075" s="20"/>
      <c r="N8075" s="20"/>
    </row>
    <row r="8076" spans="1:14" x14ac:dyDescent="0.2">
      <c r="A8076" s="17">
        <v>31509.49</v>
      </c>
      <c r="B8076" s="17"/>
      <c r="C8076" s="17"/>
      <c r="D8076" s="17"/>
      <c r="K8076" s="20">
        <v>48893.05</v>
      </c>
      <c r="L8076" s="20"/>
      <c r="M8076" s="20"/>
      <c r="N8076" s="20"/>
    </row>
    <row r="8077" spans="1:14" x14ac:dyDescent="0.2">
      <c r="A8077" s="17">
        <v>84741.36</v>
      </c>
      <c r="B8077" s="17"/>
      <c r="C8077" s="17"/>
      <c r="D8077" s="17"/>
      <c r="K8077" s="20">
        <v>20902.64</v>
      </c>
      <c r="L8077" s="20"/>
      <c r="M8077" s="20"/>
      <c r="N8077" s="20"/>
    </row>
    <row r="8078" spans="1:14" x14ac:dyDescent="0.2">
      <c r="A8078" s="17">
        <v>33795.980000000003</v>
      </c>
      <c r="B8078" s="17"/>
      <c r="C8078" s="17"/>
      <c r="D8078" s="17"/>
      <c r="K8078" s="20">
        <v>12525</v>
      </c>
      <c r="L8078" s="20"/>
      <c r="M8078" s="20"/>
      <c r="N8078" s="20"/>
    </row>
    <row r="8079" spans="1:14" x14ac:dyDescent="0.2">
      <c r="A8079" s="17">
        <v>90449.96</v>
      </c>
      <c r="B8079" s="17"/>
      <c r="C8079" s="17"/>
      <c r="D8079" s="17"/>
      <c r="K8079" s="20">
        <v>30530.14</v>
      </c>
      <c r="L8079" s="20"/>
      <c r="M8079" s="20"/>
      <c r="N8079" s="20"/>
    </row>
    <row r="8080" spans="1:14" x14ac:dyDescent="0.2">
      <c r="A8080" s="17">
        <v>70629.149999999994</v>
      </c>
      <c r="B8080" s="17"/>
      <c r="C8080" s="17"/>
      <c r="D8080" s="17"/>
      <c r="K8080" s="20">
        <v>30687.119999999999</v>
      </c>
      <c r="L8080" s="20"/>
      <c r="M8080" s="20"/>
      <c r="N8080" s="20"/>
    </row>
    <row r="8081" spans="1:14" x14ac:dyDescent="0.2">
      <c r="A8081" s="17">
        <v>48404.6</v>
      </c>
      <c r="B8081" s="17"/>
      <c r="C8081" s="17"/>
      <c r="D8081" s="17"/>
      <c r="K8081" s="20">
        <v>35730.81</v>
      </c>
      <c r="L8081" s="20"/>
      <c r="M8081" s="20"/>
      <c r="N8081" s="20"/>
    </row>
    <row r="8082" spans="1:14" x14ac:dyDescent="0.2">
      <c r="A8082" s="17">
        <v>74441.03</v>
      </c>
      <c r="B8082" s="17"/>
      <c r="C8082" s="17"/>
      <c r="D8082" s="17"/>
      <c r="K8082" s="20">
        <v>31829.64</v>
      </c>
      <c r="L8082" s="20"/>
      <c r="M8082" s="20"/>
      <c r="N8082" s="20"/>
    </row>
    <row r="8083" spans="1:14" x14ac:dyDescent="0.2">
      <c r="A8083" s="17">
        <v>24969.45</v>
      </c>
      <c r="B8083" s="17"/>
      <c r="C8083" s="17"/>
      <c r="D8083" s="17"/>
      <c r="K8083" s="20">
        <v>38086.559999999998</v>
      </c>
      <c r="L8083" s="20"/>
      <c r="M8083" s="20"/>
      <c r="N8083" s="20"/>
    </row>
    <row r="8084" spans="1:14" x14ac:dyDescent="0.2">
      <c r="A8084" s="17">
        <v>49509.33</v>
      </c>
      <c r="B8084" s="17"/>
      <c r="C8084" s="17"/>
      <c r="D8084" s="17"/>
      <c r="K8084" s="20">
        <v>24508.14</v>
      </c>
      <c r="L8084" s="20"/>
      <c r="M8084" s="20"/>
      <c r="N8084" s="20"/>
    </row>
    <row r="8085" spans="1:14" x14ac:dyDescent="0.2">
      <c r="A8085" s="17">
        <v>105303.1</v>
      </c>
      <c r="B8085" s="17"/>
      <c r="C8085" s="17"/>
      <c r="D8085" s="17"/>
      <c r="K8085" s="20">
        <v>36485.199999999997</v>
      </c>
      <c r="L8085" s="20"/>
      <c r="M8085" s="20"/>
      <c r="N8085" s="20"/>
    </row>
    <row r="8086" spans="1:14" x14ac:dyDescent="0.2">
      <c r="A8086" s="17">
        <v>55354.96</v>
      </c>
      <c r="B8086" s="17"/>
      <c r="C8086" s="17"/>
      <c r="D8086" s="17"/>
      <c r="K8086" s="20">
        <v>38012.58</v>
      </c>
      <c r="L8086" s="20"/>
      <c r="M8086" s="20"/>
      <c r="N8086" s="20"/>
    </row>
    <row r="8087" spans="1:14" x14ac:dyDescent="0.2">
      <c r="A8087" s="17">
        <v>51831.25</v>
      </c>
      <c r="B8087" s="17"/>
      <c r="C8087" s="17"/>
      <c r="D8087" s="17"/>
      <c r="K8087" s="20">
        <v>33543</v>
      </c>
      <c r="L8087" s="20"/>
      <c r="M8087" s="20"/>
      <c r="N8087" s="20"/>
    </row>
    <row r="8088" spans="1:14" x14ac:dyDescent="0.2">
      <c r="A8088" s="17">
        <v>21351.59</v>
      </c>
      <c r="B8088" s="17"/>
      <c r="C8088" s="17"/>
      <c r="D8088" s="17"/>
      <c r="K8088" s="20">
        <v>29596.2</v>
      </c>
      <c r="L8088" s="20"/>
      <c r="M8088" s="20"/>
      <c r="N8088" s="20"/>
    </row>
    <row r="8089" spans="1:14" x14ac:dyDescent="0.2">
      <c r="A8089" s="17">
        <v>27317.78</v>
      </c>
      <c r="B8089" s="17"/>
      <c r="C8089" s="17"/>
      <c r="D8089" s="17"/>
      <c r="K8089" s="20">
        <v>34789.71</v>
      </c>
      <c r="L8089" s="20"/>
      <c r="M8089" s="20"/>
      <c r="N8089" s="20"/>
    </row>
    <row r="8090" spans="1:14" x14ac:dyDescent="0.2">
      <c r="A8090" s="17">
        <v>33021.269999999997</v>
      </c>
      <c r="B8090" s="17"/>
      <c r="C8090" s="17"/>
      <c r="D8090" s="17"/>
      <c r="K8090" s="20">
        <v>37043.74</v>
      </c>
      <c r="L8090" s="20"/>
      <c r="M8090" s="20"/>
      <c r="N8090" s="20"/>
    </row>
    <row r="8091" spans="1:14" x14ac:dyDescent="0.2">
      <c r="A8091" s="17">
        <v>53709.45</v>
      </c>
      <c r="B8091" s="17"/>
      <c r="C8091" s="17"/>
      <c r="D8091" s="17"/>
      <c r="K8091" s="20">
        <v>32286.25</v>
      </c>
      <c r="L8091" s="20"/>
      <c r="M8091" s="20"/>
      <c r="N8091" s="20"/>
    </row>
    <row r="8092" spans="1:14" x14ac:dyDescent="0.2">
      <c r="A8092" s="17">
        <v>67022.28</v>
      </c>
      <c r="B8092" s="17"/>
      <c r="C8092" s="17"/>
      <c r="D8092" s="17"/>
      <c r="K8092" s="20">
        <v>25600.400000000001</v>
      </c>
      <c r="L8092" s="20"/>
      <c r="M8092" s="20"/>
      <c r="N8092" s="20"/>
    </row>
    <row r="8093" spans="1:14" x14ac:dyDescent="0.2">
      <c r="A8093" s="17">
        <v>35164.04</v>
      </c>
      <c r="B8093" s="17"/>
      <c r="C8093" s="17"/>
      <c r="D8093" s="17"/>
      <c r="K8093" s="20">
        <v>26504.26</v>
      </c>
      <c r="L8093" s="20"/>
      <c r="M8093" s="20"/>
      <c r="N8093" s="20"/>
    </row>
    <row r="8094" spans="1:14" x14ac:dyDescent="0.2">
      <c r="A8094" s="17">
        <v>71990.58</v>
      </c>
      <c r="B8094" s="17"/>
      <c r="C8094" s="17"/>
      <c r="D8094" s="17"/>
      <c r="K8094" s="20">
        <v>20314.16</v>
      </c>
      <c r="L8094" s="20"/>
      <c r="M8094" s="20"/>
      <c r="N8094" s="20"/>
    </row>
    <row r="8095" spans="1:14" x14ac:dyDescent="0.2">
      <c r="A8095" s="17">
        <v>32750.43</v>
      </c>
      <c r="B8095" s="17"/>
      <c r="C8095" s="17"/>
      <c r="D8095" s="17"/>
      <c r="K8095" s="20">
        <v>28116.92</v>
      </c>
      <c r="L8095" s="20"/>
      <c r="M8095" s="20"/>
      <c r="N8095" s="20"/>
    </row>
    <row r="8096" spans="1:14" x14ac:dyDescent="0.2">
      <c r="A8096" s="17">
        <v>32686.35</v>
      </c>
      <c r="B8096" s="17"/>
      <c r="C8096" s="17"/>
      <c r="D8096" s="17"/>
      <c r="K8096" s="20">
        <v>33370.379999999997</v>
      </c>
      <c r="L8096" s="20"/>
      <c r="M8096" s="20"/>
      <c r="N8096" s="20"/>
    </row>
    <row r="8097" spans="1:14" x14ac:dyDescent="0.2">
      <c r="A8097" s="17">
        <v>136465</v>
      </c>
      <c r="B8097" s="17"/>
      <c r="C8097" s="17"/>
      <c r="D8097" s="17"/>
      <c r="K8097" s="20">
        <v>41041.22</v>
      </c>
      <c r="L8097" s="20"/>
      <c r="M8097" s="20"/>
      <c r="N8097" s="20"/>
    </row>
    <row r="8098" spans="1:14" x14ac:dyDescent="0.2">
      <c r="A8098" s="17">
        <v>48352.56</v>
      </c>
      <c r="B8098" s="17"/>
      <c r="C8098" s="17"/>
      <c r="D8098" s="17"/>
      <c r="K8098" s="20">
        <v>33923.629999999997</v>
      </c>
      <c r="L8098" s="20"/>
      <c r="M8098" s="20"/>
      <c r="N8098" s="20"/>
    </row>
    <row r="8099" spans="1:14" x14ac:dyDescent="0.2">
      <c r="A8099" s="17">
        <v>48451.040000000001</v>
      </c>
      <c r="B8099" s="17"/>
      <c r="C8099" s="17"/>
      <c r="D8099" s="17"/>
      <c r="K8099" s="20">
        <v>47888.2</v>
      </c>
      <c r="L8099" s="20"/>
      <c r="M8099" s="20"/>
      <c r="N8099" s="20"/>
    </row>
    <row r="8100" spans="1:14" x14ac:dyDescent="0.2">
      <c r="A8100" s="17">
        <v>24561.06</v>
      </c>
      <c r="B8100" s="17"/>
      <c r="C8100" s="17"/>
      <c r="D8100" s="17"/>
      <c r="K8100" s="20">
        <v>26155.7</v>
      </c>
      <c r="L8100" s="20"/>
      <c r="M8100" s="20"/>
      <c r="N8100" s="20"/>
    </row>
    <row r="8101" spans="1:14" x14ac:dyDescent="0.2">
      <c r="A8101" s="17">
        <v>39951.33</v>
      </c>
      <c r="B8101" s="17"/>
      <c r="C8101" s="17"/>
      <c r="D8101" s="17"/>
      <c r="K8101" s="20">
        <v>24014.38</v>
      </c>
      <c r="L8101" s="20"/>
      <c r="M8101" s="20"/>
      <c r="N8101" s="20"/>
    </row>
    <row r="8102" spans="1:14" x14ac:dyDescent="0.2">
      <c r="A8102" s="17">
        <v>50014.61</v>
      </c>
      <c r="B8102" s="17"/>
      <c r="C8102" s="17"/>
      <c r="D8102" s="17"/>
      <c r="K8102" s="20">
        <v>37920.980000000003</v>
      </c>
      <c r="L8102" s="20"/>
      <c r="M8102" s="20"/>
      <c r="N8102" s="20"/>
    </row>
    <row r="8103" spans="1:14" x14ac:dyDescent="0.2">
      <c r="A8103" s="17">
        <v>36707.86</v>
      </c>
      <c r="B8103" s="17"/>
      <c r="C8103" s="17"/>
      <c r="D8103" s="17"/>
      <c r="K8103" s="20">
        <v>28819.360000000001</v>
      </c>
      <c r="L8103" s="20"/>
      <c r="M8103" s="20"/>
      <c r="N8103" s="20"/>
    </row>
    <row r="8104" spans="1:14" x14ac:dyDescent="0.2">
      <c r="A8104" s="17">
        <v>125657</v>
      </c>
      <c r="B8104" s="17"/>
      <c r="C8104" s="17"/>
      <c r="D8104" s="17"/>
      <c r="K8104" s="20">
        <v>32268.58</v>
      </c>
      <c r="L8104" s="20"/>
      <c r="M8104" s="20"/>
      <c r="N8104" s="20"/>
    </row>
    <row r="8105" spans="1:14" x14ac:dyDescent="0.2">
      <c r="A8105" s="17">
        <v>50401.440000000002</v>
      </c>
      <c r="B8105" s="17"/>
      <c r="C8105" s="17"/>
      <c r="D8105" s="17"/>
      <c r="K8105" s="20">
        <v>28362.86</v>
      </c>
      <c r="L8105" s="20"/>
      <c r="M8105" s="20"/>
      <c r="N8105" s="20"/>
    </row>
    <row r="8106" spans="1:14" x14ac:dyDescent="0.2">
      <c r="A8106" s="17">
        <v>75169.320000000007</v>
      </c>
      <c r="B8106" s="17"/>
      <c r="C8106" s="17"/>
      <c r="D8106" s="17"/>
      <c r="K8106" s="20">
        <v>39359.61</v>
      </c>
      <c r="L8106" s="20"/>
      <c r="M8106" s="20"/>
      <c r="N8106" s="20"/>
    </row>
    <row r="8107" spans="1:14" x14ac:dyDescent="0.2">
      <c r="A8107" s="17">
        <v>79149.45</v>
      </c>
      <c r="B8107" s="17"/>
      <c r="C8107" s="17"/>
      <c r="D8107" s="17"/>
      <c r="K8107" s="20">
        <v>36369.46</v>
      </c>
      <c r="L8107" s="20"/>
      <c r="M8107" s="20"/>
      <c r="N8107" s="20"/>
    </row>
    <row r="8108" spans="1:14" x14ac:dyDescent="0.2">
      <c r="A8108" s="17">
        <v>33291.15</v>
      </c>
      <c r="B8108" s="17"/>
      <c r="C8108" s="17"/>
      <c r="D8108" s="17"/>
      <c r="K8108" s="20">
        <v>49014.09</v>
      </c>
      <c r="L8108" s="20"/>
      <c r="M8108" s="20"/>
      <c r="N8108" s="20"/>
    </row>
    <row r="8109" spans="1:14" x14ac:dyDescent="0.2">
      <c r="A8109" s="17">
        <v>39713.53</v>
      </c>
      <c r="B8109" s="17"/>
      <c r="C8109" s="17"/>
      <c r="D8109" s="17"/>
      <c r="K8109" s="20">
        <v>34699.53</v>
      </c>
      <c r="L8109" s="20"/>
      <c r="M8109" s="20"/>
      <c r="N8109" s="20"/>
    </row>
    <row r="8110" spans="1:14" x14ac:dyDescent="0.2">
      <c r="A8110" s="17">
        <v>42770.54</v>
      </c>
      <c r="B8110" s="17"/>
      <c r="C8110" s="17"/>
      <c r="D8110" s="17"/>
      <c r="K8110" s="20">
        <v>41255.980000000003</v>
      </c>
      <c r="L8110" s="20"/>
      <c r="M8110" s="20"/>
      <c r="N8110" s="20"/>
    </row>
    <row r="8111" spans="1:14" x14ac:dyDescent="0.2">
      <c r="A8111" s="17">
        <v>56711.71</v>
      </c>
      <c r="B8111" s="17"/>
      <c r="C8111" s="17"/>
      <c r="D8111" s="17"/>
      <c r="K8111" s="20">
        <v>34977.230000000003</v>
      </c>
      <c r="L8111" s="20"/>
      <c r="M8111" s="20"/>
      <c r="N8111" s="20"/>
    </row>
    <row r="8112" spans="1:14" x14ac:dyDescent="0.2">
      <c r="A8112" s="17">
        <v>63722.43</v>
      </c>
      <c r="B8112" s="17"/>
      <c r="C8112" s="17"/>
      <c r="D8112" s="17"/>
      <c r="K8112" s="20">
        <v>37529</v>
      </c>
      <c r="L8112" s="20"/>
      <c r="M8112" s="20"/>
      <c r="N8112" s="20"/>
    </row>
    <row r="8113" spans="1:14" x14ac:dyDescent="0.2">
      <c r="A8113" s="17">
        <v>33183.5</v>
      </c>
      <c r="B8113" s="17"/>
      <c r="C8113" s="17"/>
      <c r="D8113" s="17"/>
      <c r="K8113" s="20">
        <v>32650.92</v>
      </c>
      <c r="L8113" s="20"/>
      <c r="M8113" s="20"/>
      <c r="N8113" s="20"/>
    </row>
    <row r="8114" spans="1:14" x14ac:dyDescent="0.2">
      <c r="A8114" s="17">
        <v>35919.449999999997</v>
      </c>
      <c r="B8114" s="17"/>
      <c r="C8114" s="17"/>
      <c r="D8114" s="17"/>
      <c r="K8114" s="20">
        <v>19735.12</v>
      </c>
      <c r="L8114" s="20"/>
      <c r="M8114" s="20"/>
      <c r="N8114" s="20"/>
    </row>
    <row r="8115" spans="1:14" x14ac:dyDescent="0.2">
      <c r="A8115" s="17">
        <v>80900.820000000007</v>
      </c>
      <c r="B8115" s="17"/>
      <c r="C8115" s="17"/>
      <c r="D8115" s="17"/>
      <c r="K8115" s="20">
        <v>41524.120000000003</v>
      </c>
      <c r="L8115" s="20"/>
      <c r="M8115" s="20"/>
      <c r="N8115" s="20"/>
    </row>
    <row r="8116" spans="1:14" x14ac:dyDescent="0.2">
      <c r="A8116" s="17">
        <v>31707.24</v>
      </c>
      <c r="B8116" s="17"/>
      <c r="C8116" s="17"/>
      <c r="D8116" s="17"/>
      <c r="K8116" s="20">
        <v>33268.79</v>
      </c>
      <c r="L8116" s="20"/>
      <c r="M8116" s="20"/>
      <c r="N8116" s="20"/>
    </row>
    <row r="8117" spans="1:14" x14ac:dyDescent="0.2">
      <c r="A8117" s="17">
        <v>26342</v>
      </c>
      <c r="B8117" s="17"/>
      <c r="C8117" s="17"/>
      <c r="D8117" s="17"/>
      <c r="K8117" s="20">
        <v>42737.74</v>
      </c>
      <c r="L8117" s="20"/>
      <c r="M8117" s="20"/>
      <c r="N8117" s="20"/>
    </row>
    <row r="8118" spans="1:14" x14ac:dyDescent="0.2">
      <c r="A8118" s="17">
        <v>41800.620000000003</v>
      </c>
      <c r="B8118" s="17"/>
      <c r="C8118" s="17"/>
      <c r="D8118" s="17"/>
      <c r="K8118" s="20">
        <v>25934.080000000002</v>
      </c>
      <c r="L8118" s="20"/>
      <c r="M8118" s="20"/>
      <c r="N8118" s="20"/>
    </row>
    <row r="8119" spans="1:14" x14ac:dyDescent="0.2">
      <c r="A8119" s="17">
        <v>64656.62</v>
      </c>
      <c r="B8119" s="17"/>
      <c r="C8119" s="17"/>
      <c r="D8119" s="17"/>
      <c r="K8119" s="20">
        <v>21284.57</v>
      </c>
      <c r="L8119" s="20"/>
      <c r="M8119" s="20"/>
      <c r="N8119" s="20"/>
    </row>
    <row r="8120" spans="1:14" x14ac:dyDescent="0.2">
      <c r="A8120" s="17">
        <v>92165.19</v>
      </c>
      <c r="B8120" s="17"/>
      <c r="C8120" s="17"/>
      <c r="D8120" s="17"/>
      <c r="K8120" s="20">
        <v>27905.5</v>
      </c>
      <c r="L8120" s="20"/>
      <c r="M8120" s="20"/>
      <c r="N8120" s="20"/>
    </row>
    <row r="8121" spans="1:14" x14ac:dyDescent="0.2">
      <c r="A8121" s="17">
        <v>60961.62</v>
      </c>
      <c r="B8121" s="17"/>
      <c r="C8121" s="17"/>
      <c r="D8121" s="17"/>
      <c r="K8121" s="20">
        <v>44031.75</v>
      </c>
      <c r="L8121" s="20"/>
      <c r="M8121" s="20"/>
      <c r="N8121" s="20"/>
    </row>
    <row r="8122" spans="1:14" x14ac:dyDescent="0.2">
      <c r="A8122" s="17">
        <v>31584.82</v>
      </c>
      <c r="B8122" s="17"/>
      <c r="C8122" s="17"/>
      <c r="D8122" s="17"/>
      <c r="K8122" s="20">
        <v>30657.89</v>
      </c>
      <c r="L8122" s="20"/>
      <c r="M8122" s="20"/>
      <c r="N8122" s="20"/>
    </row>
    <row r="8123" spans="1:14" x14ac:dyDescent="0.2">
      <c r="A8123" s="17">
        <v>20823.34</v>
      </c>
      <c r="B8123" s="17"/>
      <c r="C8123" s="17"/>
      <c r="D8123" s="17"/>
      <c r="K8123" s="20">
        <v>25213.08</v>
      </c>
      <c r="L8123" s="20"/>
      <c r="M8123" s="20"/>
      <c r="N8123" s="20"/>
    </row>
    <row r="8124" spans="1:14" x14ac:dyDescent="0.2">
      <c r="A8124" s="17">
        <v>18507.509999999998</v>
      </c>
      <c r="B8124" s="17"/>
      <c r="C8124" s="17"/>
      <c r="D8124" s="17"/>
      <c r="K8124" s="20">
        <v>34260.26</v>
      </c>
      <c r="L8124" s="20"/>
      <c r="M8124" s="20"/>
      <c r="N8124" s="20"/>
    </row>
    <row r="8125" spans="1:14" x14ac:dyDescent="0.2">
      <c r="A8125" s="17">
        <v>45116.13</v>
      </c>
      <c r="B8125" s="17"/>
      <c r="C8125" s="17"/>
      <c r="D8125" s="17"/>
      <c r="K8125" s="20">
        <v>34570.839999999997</v>
      </c>
      <c r="L8125" s="20"/>
      <c r="M8125" s="20"/>
      <c r="N8125" s="20"/>
    </row>
    <row r="8126" spans="1:14" x14ac:dyDescent="0.2">
      <c r="A8126" s="17">
        <v>69860.289999999994</v>
      </c>
      <c r="B8126" s="17"/>
      <c r="C8126" s="17"/>
      <c r="D8126" s="17"/>
      <c r="K8126" s="20">
        <v>30043.49</v>
      </c>
      <c r="L8126" s="20"/>
      <c r="M8126" s="20"/>
      <c r="N8126" s="20"/>
    </row>
    <row r="8127" spans="1:14" x14ac:dyDescent="0.2">
      <c r="A8127" s="17">
        <v>98066.17</v>
      </c>
      <c r="B8127" s="17"/>
      <c r="C8127" s="17"/>
      <c r="D8127" s="17"/>
      <c r="K8127" s="20">
        <v>19208.22</v>
      </c>
      <c r="L8127" s="20"/>
      <c r="M8127" s="20"/>
      <c r="N8127" s="20"/>
    </row>
    <row r="8128" spans="1:14" x14ac:dyDescent="0.2">
      <c r="A8128" s="17">
        <v>58221.02</v>
      </c>
      <c r="B8128" s="17"/>
      <c r="C8128" s="17"/>
      <c r="D8128" s="17"/>
      <c r="K8128" s="20">
        <v>38202.6</v>
      </c>
      <c r="L8128" s="20"/>
      <c r="M8128" s="20"/>
      <c r="N8128" s="20"/>
    </row>
    <row r="8129" spans="1:14" x14ac:dyDescent="0.2">
      <c r="A8129" s="17">
        <v>78517.58</v>
      </c>
      <c r="B8129" s="17"/>
      <c r="C8129" s="17"/>
      <c r="D8129" s="17"/>
      <c r="K8129" s="20">
        <v>35032.65</v>
      </c>
      <c r="L8129" s="20"/>
      <c r="M8129" s="20"/>
      <c r="N8129" s="20"/>
    </row>
    <row r="8130" spans="1:14" x14ac:dyDescent="0.2">
      <c r="A8130" s="17">
        <v>8059.6459999999997</v>
      </c>
      <c r="B8130" s="17"/>
      <c r="C8130" s="17"/>
      <c r="D8130" s="17"/>
      <c r="K8130" s="20">
        <v>21180.240000000002</v>
      </c>
      <c r="L8130" s="20"/>
      <c r="M8130" s="20"/>
      <c r="N8130" s="20"/>
    </row>
    <row r="8131" spans="1:14" x14ac:dyDescent="0.2">
      <c r="A8131" s="17">
        <v>52064.83</v>
      </c>
      <c r="B8131" s="17"/>
      <c r="C8131" s="17"/>
      <c r="D8131" s="17"/>
      <c r="K8131" s="20">
        <v>31087.81</v>
      </c>
      <c r="L8131" s="20"/>
      <c r="M8131" s="20"/>
      <c r="N8131" s="20"/>
    </row>
    <row r="8132" spans="1:14" x14ac:dyDescent="0.2">
      <c r="A8132" s="17">
        <v>19852.759999999998</v>
      </c>
      <c r="B8132" s="17"/>
      <c r="C8132" s="17"/>
      <c r="D8132" s="17"/>
      <c r="K8132" s="20">
        <v>25211.66</v>
      </c>
      <c r="L8132" s="20"/>
      <c r="M8132" s="20"/>
      <c r="N8132" s="20"/>
    </row>
    <row r="8133" spans="1:14" x14ac:dyDescent="0.2">
      <c r="A8133" s="17">
        <v>45680.45</v>
      </c>
      <c r="B8133" s="17"/>
      <c r="C8133" s="17"/>
      <c r="D8133" s="17"/>
      <c r="K8133" s="20">
        <v>32027.599999999999</v>
      </c>
      <c r="L8133" s="20"/>
      <c r="M8133" s="20"/>
      <c r="N8133" s="20"/>
    </row>
    <row r="8134" spans="1:14" x14ac:dyDescent="0.2">
      <c r="A8134" s="17">
        <v>68876.91</v>
      </c>
      <c r="B8134" s="17"/>
      <c r="C8134" s="17"/>
      <c r="D8134" s="17"/>
      <c r="K8134" s="20">
        <v>16818.650000000001</v>
      </c>
      <c r="L8134" s="20"/>
      <c r="M8134" s="20"/>
      <c r="N8134" s="20"/>
    </row>
    <row r="8135" spans="1:14" x14ac:dyDescent="0.2">
      <c r="A8135" s="17">
        <v>54990.44</v>
      </c>
      <c r="B8135" s="17"/>
      <c r="C8135" s="17"/>
      <c r="D8135" s="17"/>
      <c r="K8135" s="20">
        <v>33323.519999999997</v>
      </c>
      <c r="L8135" s="20"/>
      <c r="M8135" s="20"/>
      <c r="N8135" s="20"/>
    </row>
    <row r="8136" spans="1:14" x14ac:dyDescent="0.2">
      <c r="A8136" s="17">
        <v>29379.18</v>
      </c>
      <c r="B8136" s="17"/>
      <c r="C8136" s="17"/>
      <c r="D8136" s="17"/>
      <c r="K8136" s="20">
        <v>28716.76</v>
      </c>
      <c r="L8136" s="20"/>
      <c r="M8136" s="20"/>
      <c r="N8136" s="20"/>
    </row>
    <row r="8137" spans="1:14" x14ac:dyDescent="0.2">
      <c r="A8137" s="17">
        <v>90440.75</v>
      </c>
      <c r="B8137" s="17"/>
      <c r="C8137" s="17"/>
      <c r="D8137" s="17"/>
      <c r="K8137" s="20">
        <v>40335.910000000003</v>
      </c>
      <c r="L8137" s="20"/>
      <c r="M8137" s="20"/>
      <c r="N8137" s="20"/>
    </row>
    <row r="8138" spans="1:14" x14ac:dyDescent="0.2">
      <c r="A8138" s="17">
        <v>87795.09</v>
      </c>
      <c r="B8138" s="17"/>
      <c r="C8138" s="17"/>
      <c r="D8138" s="17"/>
      <c r="K8138" s="20">
        <v>23740.6</v>
      </c>
      <c r="L8138" s="20"/>
      <c r="M8138" s="20"/>
      <c r="N8138" s="20"/>
    </row>
    <row r="8139" spans="1:14" x14ac:dyDescent="0.2">
      <c r="A8139" s="17">
        <v>53216.12</v>
      </c>
      <c r="B8139" s="17"/>
      <c r="C8139" s="17"/>
      <c r="D8139" s="17"/>
      <c r="K8139" s="20">
        <v>25514.99</v>
      </c>
      <c r="L8139" s="20"/>
      <c r="M8139" s="20"/>
      <c r="N8139" s="20"/>
    </row>
    <row r="8140" spans="1:14" x14ac:dyDescent="0.2">
      <c r="A8140" s="17">
        <v>31047.95</v>
      </c>
      <c r="B8140" s="17"/>
      <c r="C8140" s="17"/>
      <c r="D8140" s="17"/>
      <c r="K8140" s="20">
        <v>24998.54</v>
      </c>
      <c r="L8140" s="20"/>
      <c r="M8140" s="20"/>
      <c r="N8140" s="20"/>
    </row>
    <row r="8141" spans="1:14" x14ac:dyDescent="0.2">
      <c r="A8141" s="17">
        <v>55426.55</v>
      </c>
      <c r="B8141" s="17"/>
      <c r="C8141" s="17"/>
      <c r="D8141" s="17"/>
      <c r="K8141" s="20">
        <v>44396.99</v>
      </c>
      <c r="L8141" s="20"/>
      <c r="M8141" s="20"/>
      <c r="N8141" s="20"/>
    </row>
    <row r="8142" spans="1:14" x14ac:dyDescent="0.2">
      <c r="A8142" s="17">
        <v>15082.51</v>
      </c>
      <c r="B8142" s="17"/>
      <c r="C8142" s="17"/>
      <c r="D8142" s="17"/>
      <c r="K8142" s="20">
        <v>35250.46</v>
      </c>
      <c r="L8142" s="20"/>
      <c r="M8142" s="20"/>
      <c r="N8142" s="20"/>
    </row>
    <row r="8143" spans="1:14" x14ac:dyDescent="0.2">
      <c r="A8143" s="17">
        <v>103083</v>
      </c>
      <c r="B8143" s="17"/>
      <c r="C8143" s="17"/>
      <c r="D8143" s="17"/>
      <c r="K8143" s="20">
        <v>31441.75</v>
      </c>
      <c r="L8143" s="20"/>
      <c r="M8143" s="20"/>
      <c r="N8143" s="20"/>
    </row>
    <row r="8144" spans="1:14" x14ac:dyDescent="0.2">
      <c r="A8144" s="17">
        <v>89972.65</v>
      </c>
      <c r="B8144" s="17"/>
      <c r="C8144" s="17"/>
      <c r="D8144" s="17"/>
      <c r="K8144" s="20">
        <v>33658.68</v>
      </c>
      <c r="L8144" s="20"/>
      <c r="M8144" s="20"/>
      <c r="N8144" s="20"/>
    </row>
    <row r="8145" spans="1:14" x14ac:dyDescent="0.2">
      <c r="A8145" s="17">
        <v>85562.66</v>
      </c>
      <c r="B8145" s="17"/>
      <c r="C8145" s="17"/>
      <c r="D8145" s="17"/>
      <c r="K8145" s="20">
        <v>29874.94</v>
      </c>
      <c r="L8145" s="20"/>
      <c r="M8145" s="20"/>
      <c r="N8145" s="20"/>
    </row>
    <row r="8146" spans="1:14" x14ac:dyDescent="0.2">
      <c r="A8146" s="17">
        <v>76143.05</v>
      </c>
      <c r="B8146" s="17"/>
      <c r="C8146" s="17"/>
      <c r="D8146" s="17"/>
      <c r="K8146" s="20">
        <v>41555.050000000003</v>
      </c>
      <c r="L8146" s="20"/>
      <c r="M8146" s="20"/>
      <c r="N8146" s="20"/>
    </row>
    <row r="8147" spans="1:14" x14ac:dyDescent="0.2">
      <c r="A8147" s="17">
        <v>72381.259999999995</v>
      </c>
      <c r="B8147" s="17"/>
      <c r="C8147" s="17"/>
      <c r="D8147" s="17"/>
      <c r="K8147" s="20">
        <v>70423.490000000005</v>
      </c>
      <c r="L8147" s="20"/>
      <c r="M8147" s="20"/>
      <c r="N8147" s="20"/>
    </row>
    <row r="8148" spans="1:14" x14ac:dyDescent="0.2">
      <c r="A8148" s="17">
        <v>67839.179999999993</v>
      </c>
      <c r="B8148" s="17"/>
      <c r="C8148" s="17"/>
      <c r="D8148" s="17"/>
      <c r="K8148" s="20">
        <v>40755.800000000003</v>
      </c>
      <c r="L8148" s="20"/>
      <c r="M8148" s="20"/>
      <c r="N8148" s="20"/>
    </row>
    <row r="8149" spans="1:14" x14ac:dyDescent="0.2">
      <c r="A8149" s="17">
        <v>38190.07</v>
      </c>
      <c r="B8149" s="17"/>
      <c r="C8149" s="17"/>
      <c r="D8149" s="17"/>
      <c r="K8149" s="20">
        <v>25750.65</v>
      </c>
      <c r="L8149" s="20"/>
      <c r="M8149" s="20"/>
      <c r="N8149" s="20"/>
    </row>
    <row r="8150" spans="1:14" x14ac:dyDescent="0.2">
      <c r="A8150" s="17">
        <v>131542.79999999999</v>
      </c>
      <c r="B8150" s="17"/>
      <c r="C8150" s="17"/>
      <c r="D8150" s="17"/>
      <c r="K8150" s="20">
        <v>36479.08</v>
      </c>
      <c r="L8150" s="20"/>
      <c r="M8150" s="20"/>
      <c r="N8150" s="20"/>
    </row>
    <row r="8151" spans="1:14" x14ac:dyDescent="0.2">
      <c r="A8151" s="17">
        <v>85774.2</v>
      </c>
      <c r="B8151" s="17"/>
      <c r="C8151" s="17"/>
      <c r="D8151" s="17"/>
      <c r="K8151" s="20">
        <v>34972.639999999999</v>
      </c>
      <c r="L8151" s="20"/>
      <c r="M8151" s="20"/>
      <c r="N8151" s="20"/>
    </row>
    <row r="8152" spans="1:14" x14ac:dyDescent="0.2">
      <c r="A8152" s="17">
        <v>69078.820000000007</v>
      </c>
      <c r="B8152" s="17"/>
      <c r="C8152" s="17"/>
      <c r="D8152" s="17"/>
      <c r="K8152" s="20">
        <v>32696.53</v>
      </c>
      <c r="L8152" s="20"/>
      <c r="M8152" s="20"/>
      <c r="N8152" s="20"/>
    </row>
    <row r="8153" spans="1:14" x14ac:dyDescent="0.2">
      <c r="A8153" s="17">
        <v>53922.47</v>
      </c>
      <c r="B8153" s="17"/>
      <c r="C8153" s="17"/>
      <c r="D8153" s="17"/>
      <c r="K8153" s="20">
        <v>32291.45</v>
      </c>
      <c r="L8153" s="20"/>
      <c r="M8153" s="20"/>
      <c r="N8153" s="20"/>
    </row>
    <row r="8154" spans="1:14" x14ac:dyDescent="0.2">
      <c r="A8154" s="17">
        <v>43585.96</v>
      </c>
      <c r="B8154" s="17"/>
      <c r="C8154" s="17"/>
      <c r="D8154" s="17"/>
      <c r="K8154" s="20">
        <v>27434.46</v>
      </c>
      <c r="L8154" s="20"/>
      <c r="M8154" s="20"/>
      <c r="N8154" s="20"/>
    </row>
    <row r="8155" spans="1:14" x14ac:dyDescent="0.2">
      <c r="A8155" s="17">
        <v>90413.21</v>
      </c>
      <c r="B8155" s="17"/>
      <c r="C8155" s="17"/>
      <c r="D8155" s="17"/>
      <c r="K8155" s="20">
        <v>46171.73</v>
      </c>
      <c r="L8155" s="20"/>
      <c r="M8155" s="20"/>
      <c r="N8155" s="20"/>
    </row>
    <row r="8156" spans="1:14" x14ac:dyDescent="0.2">
      <c r="A8156" s="17">
        <v>88891.31</v>
      </c>
      <c r="B8156" s="17"/>
      <c r="C8156" s="17"/>
      <c r="D8156" s="17"/>
      <c r="K8156" s="20">
        <v>34783.11</v>
      </c>
      <c r="L8156" s="20"/>
      <c r="M8156" s="20"/>
      <c r="N8156" s="20"/>
    </row>
    <row r="8157" spans="1:14" x14ac:dyDescent="0.2">
      <c r="A8157" s="17">
        <v>71180.759999999995</v>
      </c>
      <c r="B8157" s="17"/>
      <c r="C8157" s="17"/>
      <c r="D8157" s="17"/>
      <c r="K8157" s="20">
        <v>30042.23</v>
      </c>
      <c r="L8157" s="20"/>
      <c r="M8157" s="20"/>
      <c r="N8157" s="20"/>
    </row>
    <row r="8158" spans="1:14" x14ac:dyDescent="0.2">
      <c r="A8158" s="17">
        <v>51116.25</v>
      </c>
      <c r="B8158" s="17"/>
      <c r="C8158" s="17"/>
      <c r="D8158" s="17"/>
      <c r="K8158" s="20">
        <v>31631.21</v>
      </c>
      <c r="L8158" s="20"/>
      <c r="M8158" s="20"/>
      <c r="N8158" s="20"/>
    </row>
    <row r="8159" spans="1:14" x14ac:dyDescent="0.2">
      <c r="A8159" s="17">
        <v>60013.27</v>
      </c>
      <c r="B8159" s="17"/>
      <c r="C8159" s="17"/>
      <c r="D8159" s="17"/>
      <c r="K8159" s="20">
        <v>38807.370000000003</v>
      </c>
      <c r="L8159" s="20"/>
      <c r="M8159" s="20"/>
      <c r="N8159" s="20"/>
    </row>
    <row r="8160" spans="1:14" x14ac:dyDescent="0.2">
      <c r="A8160" s="17">
        <v>23194.3</v>
      </c>
      <c r="B8160" s="17"/>
      <c r="C8160" s="17"/>
      <c r="D8160" s="17"/>
      <c r="K8160" s="20">
        <v>34901.1</v>
      </c>
      <c r="L8160" s="20"/>
      <c r="M8160" s="20"/>
      <c r="N8160" s="20"/>
    </row>
    <row r="8161" spans="1:14" x14ac:dyDescent="0.2">
      <c r="A8161" s="17">
        <v>61563.1</v>
      </c>
      <c r="B8161" s="17"/>
      <c r="C8161" s="17"/>
      <c r="D8161" s="17"/>
      <c r="K8161" s="20">
        <v>29533.09</v>
      </c>
      <c r="L8161" s="20"/>
      <c r="M8161" s="20"/>
      <c r="N8161" s="20"/>
    </row>
    <row r="8162" spans="1:14" x14ac:dyDescent="0.2">
      <c r="A8162" s="17">
        <v>30113.34</v>
      </c>
      <c r="B8162" s="17"/>
      <c r="C8162" s="17"/>
      <c r="D8162" s="17"/>
      <c r="K8162" s="20">
        <v>32986.85</v>
      </c>
      <c r="L8162" s="20"/>
      <c r="M8162" s="20"/>
      <c r="N8162" s="20"/>
    </row>
    <row r="8163" spans="1:14" x14ac:dyDescent="0.2">
      <c r="A8163" s="17">
        <v>35053.58</v>
      </c>
      <c r="B8163" s="17"/>
      <c r="C8163" s="17"/>
      <c r="D8163" s="17"/>
      <c r="K8163" s="20">
        <v>31285.21</v>
      </c>
      <c r="L8163" s="20"/>
      <c r="M8163" s="20"/>
      <c r="N8163" s="20"/>
    </row>
    <row r="8164" spans="1:14" x14ac:dyDescent="0.2">
      <c r="A8164" s="17">
        <v>34565.86</v>
      </c>
      <c r="B8164" s="17"/>
      <c r="C8164" s="17"/>
      <c r="D8164" s="17"/>
      <c r="K8164" s="20">
        <v>24752.03</v>
      </c>
      <c r="L8164" s="20"/>
      <c r="M8164" s="20"/>
      <c r="N8164" s="20"/>
    </row>
    <row r="8165" spans="1:14" x14ac:dyDescent="0.2">
      <c r="A8165" s="17">
        <v>69511.72</v>
      </c>
      <c r="B8165" s="17"/>
      <c r="C8165" s="17"/>
      <c r="D8165" s="17"/>
      <c r="K8165" s="20">
        <v>43036.05</v>
      </c>
      <c r="L8165" s="20"/>
      <c r="M8165" s="20"/>
      <c r="N8165" s="20"/>
    </row>
    <row r="8166" spans="1:14" x14ac:dyDescent="0.2">
      <c r="A8166" s="17">
        <v>70524.38</v>
      </c>
      <c r="B8166" s="17"/>
      <c r="C8166" s="17"/>
      <c r="D8166" s="17"/>
      <c r="K8166" s="20">
        <v>46423.83</v>
      </c>
      <c r="L8166" s="20"/>
      <c r="M8166" s="20"/>
      <c r="N8166" s="20"/>
    </row>
    <row r="8167" spans="1:14" x14ac:dyDescent="0.2">
      <c r="A8167" s="17">
        <v>46441.3</v>
      </c>
      <c r="B8167" s="17"/>
      <c r="C8167" s="17"/>
      <c r="D8167" s="17"/>
      <c r="K8167" s="20">
        <v>41961.35</v>
      </c>
      <c r="L8167" s="20"/>
      <c r="M8167" s="20"/>
      <c r="N8167" s="20"/>
    </row>
    <row r="8168" spans="1:14" x14ac:dyDescent="0.2">
      <c r="A8168" s="17">
        <v>17471.509999999998</v>
      </c>
      <c r="B8168" s="17"/>
      <c r="C8168" s="17"/>
      <c r="D8168" s="17"/>
      <c r="K8168" s="20">
        <v>57808.68</v>
      </c>
      <c r="L8168" s="20"/>
      <c r="M8168" s="20"/>
      <c r="N8168" s="20"/>
    </row>
    <row r="8169" spans="1:14" x14ac:dyDescent="0.2">
      <c r="A8169" s="17">
        <v>16143.66</v>
      </c>
      <c r="B8169" s="17"/>
      <c r="C8169" s="17"/>
      <c r="D8169" s="17"/>
      <c r="K8169" s="20">
        <v>36290.15</v>
      </c>
      <c r="L8169" s="20"/>
      <c r="M8169" s="20"/>
      <c r="N8169" s="20"/>
    </row>
    <row r="8170" spans="1:14" x14ac:dyDescent="0.2">
      <c r="A8170" s="17">
        <v>79737.7</v>
      </c>
      <c r="B8170" s="17"/>
      <c r="C8170" s="17"/>
      <c r="D8170" s="17"/>
      <c r="K8170" s="20">
        <v>40245.78</v>
      </c>
      <c r="L8170" s="20"/>
      <c r="M8170" s="20"/>
      <c r="N8170" s="20"/>
    </row>
    <row r="8171" spans="1:14" x14ac:dyDescent="0.2">
      <c r="A8171" s="17">
        <v>30766.47</v>
      </c>
      <c r="B8171" s="17"/>
      <c r="C8171" s="17"/>
      <c r="D8171" s="17"/>
      <c r="K8171" s="20">
        <v>33441.379999999997</v>
      </c>
      <c r="L8171" s="20"/>
      <c r="M8171" s="20"/>
      <c r="N8171" s="20"/>
    </row>
    <row r="8172" spans="1:14" x14ac:dyDescent="0.2">
      <c r="A8172" s="17">
        <v>4917.8469999999998</v>
      </c>
      <c r="B8172" s="17"/>
      <c r="C8172" s="17"/>
      <c r="D8172" s="17"/>
      <c r="K8172" s="20">
        <v>28431.03</v>
      </c>
      <c r="L8172" s="20"/>
      <c r="M8172" s="20"/>
      <c r="N8172" s="20"/>
    </row>
    <row r="8173" spans="1:14" x14ac:dyDescent="0.2">
      <c r="A8173" s="17">
        <v>52570.55</v>
      </c>
      <c r="B8173" s="17"/>
      <c r="C8173" s="17"/>
      <c r="D8173" s="17"/>
      <c r="K8173" s="20">
        <v>38225.15</v>
      </c>
      <c r="L8173" s="20"/>
      <c r="M8173" s="20"/>
      <c r="N8173" s="20"/>
    </row>
    <row r="8174" spans="1:14" x14ac:dyDescent="0.2">
      <c r="A8174" s="17">
        <v>55916.06</v>
      </c>
      <c r="B8174" s="17"/>
      <c r="C8174" s="17"/>
      <c r="D8174" s="17"/>
      <c r="K8174" s="20">
        <v>35694.01</v>
      </c>
      <c r="L8174" s="20"/>
      <c r="M8174" s="20"/>
      <c r="N8174" s="20"/>
    </row>
    <row r="8175" spans="1:14" x14ac:dyDescent="0.2">
      <c r="A8175" s="17">
        <v>69472.28</v>
      </c>
      <c r="B8175" s="17"/>
      <c r="C8175" s="17"/>
      <c r="D8175" s="17"/>
      <c r="K8175" s="20">
        <v>35147.79</v>
      </c>
      <c r="L8175" s="20"/>
      <c r="M8175" s="20"/>
      <c r="N8175" s="20"/>
    </row>
    <row r="8176" spans="1:14" x14ac:dyDescent="0.2">
      <c r="A8176" s="17">
        <v>47001.38</v>
      </c>
      <c r="B8176" s="17"/>
      <c r="C8176" s="17"/>
      <c r="D8176" s="17"/>
      <c r="K8176" s="20">
        <v>26305.73</v>
      </c>
      <c r="L8176" s="20"/>
      <c r="M8176" s="20"/>
      <c r="N8176" s="20"/>
    </row>
    <row r="8177" spans="1:14" x14ac:dyDescent="0.2">
      <c r="A8177" s="17">
        <v>53456.59</v>
      </c>
      <c r="B8177" s="17"/>
      <c r="C8177" s="17"/>
      <c r="D8177" s="17"/>
      <c r="K8177" s="20">
        <v>30592.39</v>
      </c>
      <c r="L8177" s="20"/>
      <c r="M8177" s="20"/>
      <c r="N8177" s="20"/>
    </row>
    <row r="8178" spans="1:14" x14ac:dyDescent="0.2">
      <c r="A8178" s="17">
        <v>42013.32</v>
      </c>
      <c r="B8178" s="17"/>
      <c r="C8178" s="17"/>
      <c r="D8178" s="17"/>
      <c r="K8178" s="20">
        <v>40841.980000000003</v>
      </c>
      <c r="L8178" s="20"/>
      <c r="M8178" s="20"/>
      <c r="N8178" s="20"/>
    </row>
    <row r="8179" spans="1:14" x14ac:dyDescent="0.2">
      <c r="A8179" s="17">
        <v>81006.53</v>
      </c>
      <c r="B8179" s="17"/>
      <c r="C8179" s="17"/>
      <c r="D8179" s="17"/>
      <c r="K8179" s="20">
        <v>12144.63</v>
      </c>
      <c r="L8179" s="20"/>
      <c r="M8179" s="20"/>
      <c r="N8179" s="20"/>
    </row>
    <row r="8180" spans="1:14" x14ac:dyDescent="0.2">
      <c r="A8180" s="17">
        <v>24095.17</v>
      </c>
      <c r="B8180" s="17"/>
      <c r="C8180" s="17"/>
      <c r="D8180" s="17"/>
      <c r="K8180" s="20">
        <v>31592.73</v>
      </c>
      <c r="L8180" s="20"/>
      <c r="M8180" s="20"/>
      <c r="N8180" s="20"/>
    </row>
    <row r="8181" spans="1:14" x14ac:dyDescent="0.2">
      <c r="A8181" s="17">
        <v>54821.19</v>
      </c>
      <c r="B8181" s="17"/>
      <c r="C8181" s="17"/>
      <c r="D8181" s="17"/>
      <c r="K8181" s="20">
        <v>38358.43</v>
      </c>
      <c r="L8181" s="20"/>
      <c r="M8181" s="20"/>
      <c r="N8181" s="20"/>
    </row>
    <row r="8182" spans="1:14" x14ac:dyDescent="0.2">
      <c r="A8182" s="17">
        <v>22496.91</v>
      </c>
      <c r="B8182" s="17"/>
      <c r="C8182" s="17"/>
      <c r="D8182" s="17"/>
      <c r="K8182" s="20">
        <v>35952.14</v>
      </c>
      <c r="L8182" s="20"/>
      <c r="M8182" s="20"/>
      <c r="N8182" s="20"/>
    </row>
    <row r="8183" spans="1:14" x14ac:dyDescent="0.2">
      <c r="A8183" s="17">
        <v>19889.52</v>
      </c>
      <c r="B8183" s="17"/>
      <c r="C8183" s="17"/>
      <c r="D8183" s="17"/>
      <c r="K8183" s="20">
        <v>35884.65</v>
      </c>
      <c r="L8183" s="20"/>
      <c r="M8183" s="20"/>
      <c r="N8183" s="20"/>
    </row>
    <row r="8184" spans="1:14" x14ac:dyDescent="0.2">
      <c r="A8184" s="17">
        <v>48708.25</v>
      </c>
      <c r="B8184" s="17"/>
      <c r="C8184" s="17"/>
      <c r="D8184" s="17"/>
      <c r="K8184" s="20">
        <v>29747.040000000001</v>
      </c>
      <c r="L8184" s="20"/>
      <c r="M8184" s="20"/>
      <c r="N8184" s="20"/>
    </row>
    <row r="8185" spans="1:14" x14ac:dyDescent="0.2">
      <c r="A8185" s="17">
        <v>40421.269999999997</v>
      </c>
      <c r="B8185" s="17"/>
      <c r="C8185" s="17"/>
      <c r="D8185" s="17"/>
      <c r="K8185" s="20">
        <v>47680.42</v>
      </c>
      <c r="L8185" s="20"/>
      <c r="M8185" s="20"/>
      <c r="N8185" s="20"/>
    </row>
    <row r="8186" spans="1:14" x14ac:dyDescent="0.2">
      <c r="A8186" s="17">
        <v>95957</v>
      </c>
      <c r="B8186" s="17"/>
      <c r="C8186" s="17"/>
      <c r="D8186" s="17"/>
      <c r="K8186" s="20">
        <v>25119.93</v>
      </c>
      <c r="L8186" s="20"/>
      <c r="M8186" s="20"/>
      <c r="N8186" s="20"/>
    </row>
    <row r="8187" spans="1:14" x14ac:dyDescent="0.2">
      <c r="A8187" s="17">
        <v>87498</v>
      </c>
      <c r="B8187" s="17"/>
      <c r="C8187" s="17"/>
      <c r="D8187" s="17"/>
      <c r="K8187" s="20">
        <v>43262.55</v>
      </c>
      <c r="L8187" s="20"/>
      <c r="M8187" s="20"/>
      <c r="N8187" s="20"/>
    </row>
    <row r="8188" spans="1:14" x14ac:dyDescent="0.2">
      <c r="A8188" s="17">
        <v>10622</v>
      </c>
      <c r="B8188" s="17"/>
      <c r="C8188" s="17"/>
      <c r="D8188" s="17"/>
      <c r="K8188" s="20">
        <v>35570</v>
      </c>
      <c r="L8188" s="20"/>
      <c r="M8188" s="20"/>
      <c r="N8188" s="20"/>
    </row>
    <row r="8189" spans="1:14" x14ac:dyDescent="0.2">
      <c r="A8189" s="17">
        <v>99840.9</v>
      </c>
      <c r="B8189" s="17"/>
      <c r="C8189" s="17"/>
      <c r="D8189" s="17"/>
      <c r="K8189" s="20">
        <v>31372.69</v>
      </c>
      <c r="L8189" s="20"/>
      <c r="M8189" s="20"/>
      <c r="N8189" s="20"/>
    </row>
    <row r="8190" spans="1:14" x14ac:dyDescent="0.2">
      <c r="A8190" s="17">
        <v>93871.53</v>
      </c>
      <c r="B8190" s="17"/>
      <c r="C8190" s="17"/>
      <c r="D8190" s="17"/>
      <c r="K8190" s="20">
        <v>12011.35</v>
      </c>
      <c r="L8190" s="20"/>
      <c r="M8190" s="20"/>
      <c r="N8190" s="20"/>
    </row>
    <row r="8191" spans="1:14" x14ac:dyDescent="0.2">
      <c r="A8191" s="17">
        <v>45583.63</v>
      </c>
      <c r="B8191" s="17"/>
      <c r="C8191" s="17"/>
      <c r="D8191" s="17"/>
      <c r="K8191" s="20">
        <v>33112.160000000003</v>
      </c>
      <c r="L8191" s="20"/>
      <c r="M8191" s="20"/>
      <c r="N8191" s="20"/>
    </row>
    <row r="8192" spans="1:14" x14ac:dyDescent="0.2">
      <c r="A8192" s="17">
        <v>83895</v>
      </c>
      <c r="B8192" s="17"/>
      <c r="C8192" s="17"/>
      <c r="D8192" s="17"/>
      <c r="K8192" s="20">
        <v>23744.03</v>
      </c>
      <c r="L8192" s="20"/>
      <c r="M8192" s="20"/>
      <c r="N8192" s="20"/>
    </row>
    <row r="8193" spans="1:14" x14ac:dyDescent="0.2">
      <c r="A8193" s="17">
        <v>46832.800000000003</v>
      </c>
      <c r="B8193" s="17"/>
      <c r="C8193" s="17"/>
      <c r="D8193" s="17"/>
      <c r="K8193" s="20">
        <v>31425.360000000001</v>
      </c>
      <c r="L8193" s="20"/>
      <c r="M8193" s="20"/>
      <c r="N8193" s="20"/>
    </row>
    <row r="8194" spans="1:14" x14ac:dyDescent="0.2">
      <c r="A8194" s="17">
        <v>53107.82</v>
      </c>
      <c r="B8194" s="17"/>
      <c r="C8194" s="17"/>
      <c r="D8194" s="17"/>
      <c r="K8194" s="20">
        <v>33202.99</v>
      </c>
      <c r="L8194" s="20"/>
      <c r="M8194" s="20"/>
      <c r="N8194" s="20"/>
    </row>
    <row r="8195" spans="1:14" x14ac:dyDescent="0.2">
      <c r="A8195" s="17">
        <v>28704.2</v>
      </c>
      <c r="B8195" s="17"/>
      <c r="C8195" s="17"/>
      <c r="D8195" s="17"/>
      <c r="K8195" s="20">
        <v>41582.79</v>
      </c>
      <c r="L8195" s="20"/>
      <c r="M8195" s="20"/>
      <c r="N8195" s="20"/>
    </row>
    <row r="8196" spans="1:14" x14ac:dyDescent="0.2">
      <c r="A8196" s="17">
        <v>21055.58</v>
      </c>
      <c r="B8196" s="17"/>
      <c r="C8196" s="17"/>
      <c r="D8196" s="17"/>
      <c r="K8196" s="20">
        <v>26522.880000000001</v>
      </c>
      <c r="L8196" s="20"/>
      <c r="M8196" s="20"/>
      <c r="N8196" s="20"/>
    </row>
    <row r="8197" spans="1:14" x14ac:dyDescent="0.2">
      <c r="A8197" s="17">
        <v>58481.22</v>
      </c>
      <c r="B8197" s="17"/>
      <c r="C8197" s="17"/>
      <c r="D8197" s="17"/>
      <c r="K8197" s="20">
        <v>41855.1</v>
      </c>
      <c r="L8197" s="20"/>
      <c r="M8197" s="20"/>
      <c r="N8197" s="20"/>
    </row>
    <row r="8198" spans="1:14" x14ac:dyDescent="0.2">
      <c r="A8198" s="17">
        <v>71055.839999999997</v>
      </c>
      <c r="B8198" s="17"/>
      <c r="C8198" s="17"/>
      <c r="D8198" s="17"/>
      <c r="K8198" s="20">
        <v>35635.79</v>
      </c>
      <c r="L8198" s="20"/>
      <c r="M8198" s="20"/>
      <c r="N8198" s="20"/>
    </row>
    <row r="8199" spans="1:14" x14ac:dyDescent="0.2">
      <c r="A8199" s="17">
        <v>31032.83</v>
      </c>
      <c r="B8199" s="17"/>
      <c r="C8199" s="17"/>
      <c r="D8199" s="17"/>
      <c r="K8199" s="20">
        <v>29208.1</v>
      </c>
      <c r="L8199" s="20"/>
      <c r="M8199" s="20"/>
      <c r="N8199" s="20"/>
    </row>
    <row r="8200" spans="1:14" x14ac:dyDescent="0.2">
      <c r="A8200" s="17">
        <v>87411.4</v>
      </c>
      <c r="B8200" s="17"/>
      <c r="C8200" s="17"/>
      <c r="D8200" s="17"/>
      <c r="K8200" s="20">
        <v>44726.16</v>
      </c>
      <c r="L8200" s="20"/>
      <c r="M8200" s="20"/>
      <c r="N8200" s="20"/>
    </row>
    <row r="8201" spans="1:14" x14ac:dyDescent="0.2">
      <c r="A8201" s="17">
        <v>40563.19</v>
      </c>
      <c r="B8201" s="17"/>
      <c r="C8201" s="17"/>
      <c r="D8201" s="17"/>
      <c r="K8201" s="20">
        <v>41601.83</v>
      </c>
      <c r="L8201" s="20"/>
      <c r="M8201" s="20"/>
      <c r="N8201" s="20"/>
    </row>
    <row r="8202" spans="1:14" x14ac:dyDescent="0.2">
      <c r="A8202" s="17">
        <v>4649.3990000000003</v>
      </c>
      <c r="B8202" s="17"/>
      <c r="C8202" s="17"/>
      <c r="D8202" s="17"/>
      <c r="K8202" s="20">
        <v>33267.79</v>
      </c>
      <c r="L8202" s="20"/>
      <c r="M8202" s="20"/>
      <c r="N8202" s="20"/>
    </row>
    <row r="8203" spans="1:14" x14ac:dyDescent="0.2">
      <c r="A8203" s="17">
        <v>69864.570000000007</v>
      </c>
      <c r="B8203" s="17"/>
      <c r="C8203" s="17"/>
      <c r="D8203" s="17"/>
      <c r="K8203" s="20">
        <v>34674</v>
      </c>
      <c r="L8203" s="20"/>
      <c r="M8203" s="20"/>
      <c r="N8203" s="20"/>
    </row>
    <row r="8204" spans="1:14" x14ac:dyDescent="0.2">
      <c r="A8204" s="17">
        <v>85705.75</v>
      </c>
      <c r="B8204" s="17"/>
      <c r="C8204" s="17"/>
      <c r="D8204" s="17"/>
      <c r="K8204" s="20">
        <v>34275.019999999997</v>
      </c>
      <c r="L8204" s="20"/>
      <c r="M8204" s="20"/>
      <c r="N8204" s="20"/>
    </row>
    <row r="8205" spans="1:14" x14ac:dyDescent="0.2">
      <c r="A8205" s="17">
        <v>15805.58</v>
      </c>
      <c r="B8205" s="17"/>
      <c r="C8205" s="17"/>
      <c r="D8205" s="17"/>
      <c r="K8205" s="20">
        <v>38656.699999999997</v>
      </c>
      <c r="L8205" s="20"/>
      <c r="M8205" s="20"/>
      <c r="N8205" s="20"/>
    </row>
    <row r="8206" spans="1:14" x14ac:dyDescent="0.2">
      <c r="A8206" s="17">
        <v>44681.65</v>
      </c>
      <c r="B8206" s="17"/>
      <c r="C8206" s="17"/>
      <c r="D8206" s="17"/>
      <c r="K8206" s="20">
        <v>33979.040000000001</v>
      </c>
      <c r="L8206" s="20"/>
      <c r="M8206" s="20"/>
      <c r="N8206" s="20"/>
    </row>
    <row r="8207" spans="1:14" x14ac:dyDescent="0.2">
      <c r="A8207" s="17">
        <v>35765.4</v>
      </c>
      <c r="B8207" s="17"/>
      <c r="C8207" s="17"/>
      <c r="D8207" s="17"/>
      <c r="K8207" s="20">
        <v>33174.49</v>
      </c>
      <c r="L8207" s="20"/>
      <c r="M8207" s="20"/>
      <c r="N8207" s="20"/>
    </row>
    <row r="8208" spans="1:14" x14ac:dyDescent="0.2">
      <c r="A8208" s="17">
        <v>85635.69</v>
      </c>
      <c r="B8208" s="17"/>
      <c r="C8208" s="17"/>
      <c r="D8208" s="17"/>
      <c r="K8208" s="20">
        <v>35579.42</v>
      </c>
      <c r="L8208" s="20"/>
      <c r="M8208" s="20"/>
      <c r="N8208" s="20"/>
    </row>
    <row r="8209" spans="1:14" x14ac:dyDescent="0.2">
      <c r="A8209" s="17">
        <v>66956.94</v>
      </c>
      <c r="B8209" s="17"/>
      <c r="C8209" s="17"/>
      <c r="D8209" s="17"/>
      <c r="K8209" s="20">
        <v>42792.21</v>
      </c>
      <c r="L8209" s="20"/>
      <c r="M8209" s="20"/>
      <c r="N8209" s="20"/>
    </row>
    <row r="8210" spans="1:14" x14ac:dyDescent="0.2">
      <c r="A8210" s="17">
        <v>86335.94</v>
      </c>
      <c r="B8210" s="17"/>
      <c r="C8210" s="17"/>
      <c r="D8210" s="17"/>
      <c r="K8210" s="20">
        <v>29522.7</v>
      </c>
      <c r="L8210" s="20"/>
      <c r="M8210" s="20"/>
      <c r="N8210" s="20"/>
    </row>
    <row r="8211" spans="1:14" x14ac:dyDescent="0.2">
      <c r="A8211" s="17">
        <v>36103.370000000003</v>
      </c>
      <c r="B8211" s="17"/>
      <c r="C8211" s="17"/>
      <c r="D8211" s="17"/>
      <c r="K8211" s="20">
        <v>47795.360000000001</v>
      </c>
      <c r="L8211" s="20"/>
      <c r="M8211" s="20"/>
      <c r="N8211" s="20"/>
    </row>
    <row r="8212" spans="1:14" x14ac:dyDescent="0.2">
      <c r="A8212" s="17">
        <v>87601.67</v>
      </c>
      <c r="B8212" s="17"/>
      <c r="C8212" s="17"/>
      <c r="D8212" s="17"/>
      <c r="K8212" s="20">
        <v>32486.11</v>
      </c>
      <c r="L8212" s="20"/>
      <c r="M8212" s="20"/>
      <c r="N8212" s="20"/>
    </row>
    <row r="8213" spans="1:14" x14ac:dyDescent="0.2">
      <c r="A8213" s="17">
        <v>36204.370000000003</v>
      </c>
      <c r="B8213" s="17"/>
      <c r="C8213" s="17"/>
      <c r="D8213" s="17"/>
      <c r="K8213" s="20">
        <v>28944.51</v>
      </c>
      <c r="L8213" s="20"/>
      <c r="M8213" s="20"/>
      <c r="N8213" s="20"/>
    </row>
    <row r="8214" spans="1:14" x14ac:dyDescent="0.2">
      <c r="A8214" s="17">
        <v>49371.82</v>
      </c>
      <c r="B8214" s="17"/>
      <c r="C8214" s="17"/>
      <c r="D8214" s="17"/>
      <c r="K8214" s="20">
        <v>64192.42</v>
      </c>
      <c r="L8214" s="20"/>
      <c r="M8214" s="20"/>
      <c r="N8214" s="20"/>
    </row>
    <row r="8215" spans="1:14" x14ac:dyDescent="0.2">
      <c r="A8215" s="17">
        <v>44318.47</v>
      </c>
      <c r="B8215" s="17"/>
      <c r="C8215" s="17"/>
      <c r="D8215" s="17"/>
      <c r="K8215" s="20">
        <v>24865.94</v>
      </c>
      <c r="L8215" s="20"/>
      <c r="M8215" s="20"/>
      <c r="N8215" s="20"/>
    </row>
    <row r="8216" spans="1:14" x14ac:dyDescent="0.2">
      <c r="A8216" s="17">
        <v>118425.9</v>
      </c>
      <c r="B8216" s="17"/>
      <c r="C8216" s="17"/>
      <c r="D8216" s="17"/>
      <c r="K8216" s="20">
        <v>27330.29</v>
      </c>
      <c r="L8216" s="20"/>
      <c r="M8216" s="20"/>
      <c r="N8216" s="20"/>
    </row>
    <row r="8217" spans="1:14" x14ac:dyDescent="0.2">
      <c r="A8217" s="17">
        <v>34679.65</v>
      </c>
      <c r="B8217" s="17"/>
      <c r="C8217" s="17"/>
      <c r="D8217" s="17"/>
      <c r="K8217" s="20">
        <v>38414.42</v>
      </c>
      <c r="L8217" s="20"/>
      <c r="M8217" s="20"/>
      <c r="N8217" s="20"/>
    </row>
    <row r="8218" spans="1:14" x14ac:dyDescent="0.2">
      <c r="A8218" s="17">
        <v>35181.39</v>
      </c>
      <c r="B8218" s="17"/>
      <c r="C8218" s="17"/>
      <c r="D8218" s="17"/>
      <c r="K8218" s="20">
        <v>39192.89</v>
      </c>
      <c r="L8218" s="20"/>
      <c r="M8218" s="20"/>
      <c r="N8218" s="20"/>
    </row>
    <row r="8219" spans="1:14" x14ac:dyDescent="0.2">
      <c r="A8219" s="17">
        <v>50524.39</v>
      </c>
      <c r="B8219" s="17"/>
      <c r="C8219" s="17"/>
      <c r="D8219" s="17"/>
      <c r="K8219" s="20">
        <v>33053.82</v>
      </c>
      <c r="L8219" s="20"/>
      <c r="M8219" s="20"/>
      <c r="N8219" s="20"/>
    </row>
    <row r="8220" spans="1:14" x14ac:dyDescent="0.2">
      <c r="A8220" s="17">
        <v>63255.56</v>
      </c>
      <c r="B8220" s="17"/>
      <c r="C8220" s="17"/>
      <c r="D8220" s="17"/>
      <c r="K8220" s="20">
        <v>33917.86</v>
      </c>
      <c r="L8220" s="20"/>
      <c r="M8220" s="20"/>
      <c r="N8220" s="20"/>
    </row>
    <row r="8221" spans="1:14" x14ac:dyDescent="0.2">
      <c r="A8221" s="17">
        <v>27037.51</v>
      </c>
      <c r="B8221" s="17"/>
      <c r="C8221" s="17"/>
      <c r="D8221" s="17"/>
      <c r="K8221" s="20">
        <v>35450.83</v>
      </c>
      <c r="L8221" s="20"/>
      <c r="M8221" s="20"/>
      <c r="N8221" s="20"/>
    </row>
    <row r="8222" spans="1:14" x14ac:dyDescent="0.2">
      <c r="A8222" s="17">
        <v>25482.89</v>
      </c>
      <c r="B8222" s="17"/>
      <c r="C8222" s="17"/>
      <c r="D8222" s="17"/>
      <c r="K8222" s="20">
        <v>34048.57</v>
      </c>
      <c r="L8222" s="20"/>
      <c r="M8222" s="20"/>
      <c r="N8222" s="20"/>
    </row>
    <row r="8223" spans="1:14" x14ac:dyDescent="0.2">
      <c r="A8223" s="17">
        <v>61986.78</v>
      </c>
      <c r="B8223" s="17"/>
      <c r="C8223" s="17"/>
      <c r="D8223" s="17"/>
      <c r="K8223" s="20">
        <v>30824.98</v>
      </c>
      <c r="L8223" s="20"/>
      <c r="M8223" s="20"/>
      <c r="N8223" s="20"/>
    </row>
    <row r="8224" spans="1:14" x14ac:dyDescent="0.2">
      <c r="A8224" s="17">
        <v>71822.64</v>
      </c>
      <c r="B8224" s="17"/>
      <c r="C8224" s="17"/>
      <c r="D8224" s="17"/>
      <c r="K8224" s="20">
        <v>36385.74</v>
      </c>
      <c r="L8224" s="20"/>
      <c r="M8224" s="20"/>
      <c r="N8224" s="20"/>
    </row>
    <row r="8225" spans="1:14" x14ac:dyDescent="0.2">
      <c r="A8225" s="17">
        <v>40486.269999999997</v>
      </c>
      <c r="B8225" s="17"/>
      <c r="C8225" s="17"/>
      <c r="D8225" s="17"/>
      <c r="K8225" s="20">
        <v>31736.38</v>
      </c>
      <c r="L8225" s="20"/>
      <c r="M8225" s="20"/>
      <c r="N8225" s="20"/>
    </row>
    <row r="8226" spans="1:14" x14ac:dyDescent="0.2">
      <c r="A8226" s="17">
        <v>31470.39</v>
      </c>
      <c r="B8226" s="17"/>
      <c r="C8226" s="17"/>
      <c r="D8226" s="17"/>
      <c r="K8226" s="20">
        <v>25685.07</v>
      </c>
      <c r="L8226" s="20"/>
      <c r="M8226" s="20"/>
      <c r="N8226" s="20"/>
    </row>
    <row r="8227" spans="1:14" x14ac:dyDescent="0.2">
      <c r="A8227" s="17">
        <v>38361.040000000001</v>
      </c>
      <c r="B8227" s="17"/>
      <c r="C8227" s="17"/>
      <c r="D8227" s="17"/>
      <c r="K8227" s="20">
        <v>47438.94</v>
      </c>
      <c r="L8227" s="20"/>
      <c r="M8227" s="20"/>
      <c r="N8227" s="20"/>
    </row>
    <row r="8228" spans="1:14" x14ac:dyDescent="0.2">
      <c r="A8228" s="17">
        <v>59727.89</v>
      </c>
      <c r="B8228" s="17"/>
      <c r="C8228" s="17"/>
      <c r="D8228" s="17"/>
      <c r="K8228" s="20">
        <v>35566.46</v>
      </c>
      <c r="L8228" s="20"/>
      <c r="M8228" s="20"/>
      <c r="N8228" s="20"/>
    </row>
    <row r="8229" spans="1:14" x14ac:dyDescent="0.2">
      <c r="A8229" s="17">
        <v>37636.68</v>
      </c>
      <c r="B8229" s="17"/>
      <c r="C8229" s="17"/>
      <c r="D8229" s="17"/>
      <c r="K8229" s="20">
        <v>38233.120000000003</v>
      </c>
      <c r="L8229" s="20"/>
      <c r="M8229" s="20"/>
      <c r="N8229" s="20"/>
    </row>
    <row r="8230" spans="1:14" x14ac:dyDescent="0.2">
      <c r="A8230" s="17">
        <v>70614.039999999994</v>
      </c>
      <c r="B8230" s="17"/>
      <c r="C8230" s="17"/>
      <c r="D8230" s="17"/>
      <c r="K8230" s="20">
        <v>41028.6</v>
      </c>
      <c r="L8230" s="20"/>
      <c r="M8230" s="20"/>
      <c r="N8230" s="20"/>
    </row>
    <row r="8231" spans="1:14" x14ac:dyDescent="0.2">
      <c r="A8231" s="17">
        <v>25846.7</v>
      </c>
      <c r="B8231" s="17"/>
      <c r="C8231" s="17"/>
      <c r="D8231" s="17"/>
      <c r="K8231" s="20">
        <v>29451.98</v>
      </c>
      <c r="L8231" s="20"/>
      <c r="M8231" s="20"/>
      <c r="N8231" s="20"/>
    </row>
    <row r="8232" spans="1:14" x14ac:dyDescent="0.2">
      <c r="A8232" s="17">
        <v>89876.67</v>
      </c>
      <c r="B8232" s="17"/>
      <c r="C8232" s="17"/>
      <c r="D8232" s="17"/>
      <c r="K8232" s="20">
        <v>30064.55</v>
      </c>
      <c r="L8232" s="20"/>
      <c r="M8232" s="20"/>
      <c r="N8232" s="20"/>
    </row>
    <row r="8233" spans="1:14" x14ac:dyDescent="0.2">
      <c r="A8233" s="17">
        <v>14737</v>
      </c>
      <c r="B8233" s="17"/>
      <c r="C8233" s="17"/>
      <c r="D8233" s="17"/>
      <c r="K8233" s="20">
        <v>48192.04</v>
      </c>
      <c r="L8233" s="20"/>
      <c r="M8233" s="20"/>
      <c r="N8233" s="20"/>
    </row>
    <row r="8234" spans="1:14" x14ac:dyDescent="0.2">
      <c r="A8234" s="17">
        <v>81671.789999999994</v>
      </c>
      <c r="B8234" s="17"/>
      <c r="C8234" s="17"/>
      <c r="D8234" s="17"/>
      <c r="K8234" s="20">
        <v>30864.34</v>
      </c>
      <c r="L8234" s="20"/>
      <c r="M8234" s="20"/>
      <c r="N8234" s="20"/>
    </row>
    <row r="8235" spans="1:14" x14ac:dyDescent="0.2">
      <c r="A8235" s="17">
        <v>52446.87</v>
      </c>
      <c r="B8235" s="17"/>
      <c r="C8235" s="17"/>
      <c r="D8235" s="17"/>
      <c r="K8235" s="20">
        <v>31449.8</v>
      </c>
      <c r="L8235" s="20"/>
      <c r="M8235" s="20"/>
      <c r="N8235" s="20"/>
    </row>
    <row r="8236" spans="1:14" x14ac:dyDescent="0.2">
      <c r="A8236" s="17">
        <v>39275.589999999997</v>
      </c>
      <c r="B8236" s="17"/>
      <c r="C8236" s="17"/>
      <c r="D8236" s="17"/>
      <c r="K8236" s="20">
        <v>25851.279999999999</v>
      </c>
      <c r="L8236" s="20"/>
      <c r="M8236" s="20"/>
      <c r="N8236" s="20"/>
    </row>
    <row r="8237" spans="1:14" x14ac:dyDescent="0.2">
      <c r="A8237" s="17">
        <v>34106.18</v>
      </c>
      <c r="B8237" s="17"/>
      <c r="C8237" s="17"/>
      <c r="D8237" s="17"/>
      <c r="K8237" s="20">
        <v>44300.59</v>
      </c>
      <c r="L8237" s="20"/>
      <c r="M8237" s="20"/>
      <c r="N8237" s="20"/>
    </row>
    <row r="8238" spans="1:14" x14ac:dyDescent="0.2">
      <c r="A8238" s="17">
        <v>70815.539999999994</v>
      </c>
      <c r="B8238" s="17"/>
      <c r="C8238" s="17"/>
      <c r="D8238" s="17"/>
      <c r="K8238" s="20">
        <v>36415.19</v>
      </c>
      <c r="L8238" s="20"/>
      <c r="M8238" s="20"/>
      <c r="N8238" s="20"/>
    </row>
    <row r="8239" spans="1:14" x14ac:dyDescent="0.2">
      <c r="A8239" s="17">
        <v>36208.28</v>
      </c>
      <c r="B8239" s="17"/>
      <c r="C8239" s="17"/>
      <c r="D8239" s="17"/>
      <c r="K8239" s="20">
        <v>51044.73</v>
      </c>
      <c r="L8239" s="20"/>
      <c r="M8239" s="20"/>
      <c r="N8239" s="20"/>
    </row>
    <row r="8240" spans="1:14" x14ac:dyDescent="0.2">
      <c r="A8240" s="17">
        <v>3714.1109999999999</v>
      </c>
      <c r="B8240" s="17"/>
      <c r="C8240" s="17"/>
      <c r="D8240" s="17"/>
      <c r="K8240" s="20">
        <v>34961.03</v>
      </c>
      <c r="L8240" s="20"/>
      <c r="M8240" s="20"/>
      <c r="N8240" s="20"/>
    </row>
    <row r="8241" spans="1:14" x14ac:dyDescent="0.2">
      <c r="A8241" s="17">
        <v>61184.44</v>
      </c>
      <c r="B8241" s="17"/>
      <c r="C8241" s="17"/>
      <c r="D8241" s="17"/>
      <c r="K8241" s="20">
        <v>38086.93</v>
      </c>
      <c r="L8241" s="20"/>
      <c r="M8241" s="20"/>
      <c r="N8241" s="20"/>
    </row>
    <row r="8242" spans="1:14" x14ac:dyDescent="0.2">
      <c r="A8242" s="17">
        <v>28538.53</v>
      </c>
      <c r="B8242" s="17"/>
      <c r="C8242" s="17"/>
      <c r="D8242" s="17"/>
      <c r="K8242" s="20">
        <v>23559.42</v>
      </c>
      <c r="L8242" s="20"/>
      <c r="M8242" s="20"/>
      <c r="N8242" s="20"/>
    </row>
    <row r="8243" spans="1:14" x14ac:dyDescent="0.2">
      <c r="A8243" s="17">
        <v>59018.18</v>
      </c>
      <c r="B8243" s="17"/>
      <c r="C8243" s="17"/>
      <c r="D8243" s="17"/>
      <c r="K8243" s="20">
        <v>23193.42</v>
      </c>
      <c r="L8243" s="20"/>
      <c r="M8243" s="20"/>
      <c r="N8243" s="20"/>
    </row>
    <row r="8244" spans="1:14" x14ac:dyDescent="0.2">
      <c r="A8244" s="17">
        <v>68321.53</v>
      </c>
      <c r="B8244" s="17"/>
      <c r="C8244" s="17"/>
      <c r="D8244" s="17"/>
      <c r="K8244" s="20">
        <v>33986.400000000001</v>
      </c>
      <c r="L8244" s="20"/>
      <c r="M8244" s="20"/>
      <c r="N8244" s="20"/>
    </row>
    <row r="8245" spans="1:14" x14ac:dyDescent="0.2">
      <c r="A8245" s="17">
        <v>45849.97</v>
      </c>
      <c r="B8245" s="17"/>
      <c r="C8245" s="17"/>
      <c r="D8245" s="17"/>
      <c r="K8245" s="20">
        <v>28047.52</v>
      </c>
      <c r="L8245" s="20"/>
      <c r="M8245" s="20"/>
      <c r="N8245" s="20"/>
    </row>
    <row r="8246" spans="1:14" x14ac:dyDescent="0.2">
      <c r="A8246" s="17">
        <v>103195.1</v>
      </c>
      <c r="B8246" s="17"/>
      <c r="C8246" s="17"/>
      <c r="D8246" s="17"/>
      <c r="K8246" s="20">
        <v>28401.71</v>
      </c>
      <c r="L8246" s="20"/>
      <c r="M8246" s="20"/>
      <c r="N8246" s="20"/>
    </row>
    <row r="8247" spans="1:14" x14ac:dyDescent="0.2">
      <c r="A8247" s="17">
        <v>56936.4</v>
      </c>
      <c r="B8247" s="17"/>
      <c r="C8247" s="17"/>
      <c r="D8247" s="17"/>
      <c r="K8247" s="20">
        <v>23707.4</v>
      </c>
      <c r="L8247" s="20"/>
      <c r="M8247" s="20"/>
      <c r="N8247" s="20"/>
    </row>
    <row r="8248" spans="1:14" x14ac:dyDescent="0.2">
      <c r="A8248" s="17">
        <v>83543.11</v>
      </c>
      <c r="B8248" s="17"/>
      <c r="C8248" s="17"/>
      <c r="D8248" s="17"/>
      <c r="K8248" s="20">
        <v>40345.620000000003</v>
      </c>
      <c r="L8248" s="20"/>
      <c r="M8248" s="20"/>
      <c r="N8248" s="20"/>
    </row>
    <row r="8249" spans="1:14" x14ac:dyDescent="0.2">
      <c r="A8249" s="17">
        <v>108793</v>
      </c>
      <c r="B8249" s="17"/>
      <c r="C8249" s="17"/>
      <c r="D8249" s="17"/>
      <c r="K8249" s="20">
        <v>34128.26</v>
      </c>
      <c r="L8249" s="20"/>
      <c r="M8249" s="20"/>
      <c r="N8249" s="20"/>
    </row>
    <row r="8250" spans="1:14" x14ac:dyDescent="0.2">
      <c r="A8250" s="17">
        <v>61047.27</v>
      </c>
      <c r="B8250" s="17"/>
      <c r="C8250" s="17"/>
      <c r="D8250" s="17"/>
      <c r="K8250" s="20">
        <v>32074.02</v>
      </c>
      <c r="L8250" s="20"/>
      <c r="M8250" s="20"/>
      <c r="N8250" s="20"/>
    </row>
    <row r="8251" spans="1:14" x14ac:dyDescent="0.2">
      <c r="A8251" s="17">
        <v>96765.31</v>
      </c>
      <c r="B8251" s="17"/>
      <c r="C8251" s="17"/>
      <c r="D8251" s="17"/>
      <c r="K8251" s="20">
        <v>29825.25</v>
      </c>
      <c r="L8251" s="20"/>
      <c r="M8251" s="20"/>
      <c r="N8251" s="20"/>
    </row>
    <row r="8252" spans="1:14" x14ac:dyDescent="0.2">
      <c r="A8252" s="17">
        <v>23203.1</v>
      </c>
      <c r="B8252" s="17"/>
      <c r="C8252" s="17"/>
      <c r="D8252" s="17"/>
      <c r="K8252" s="20">
        <v>54995.11</v>
      </c>
      <c r="L8252" s="20"/>
      <c r="M8252" s="20"/>
      <c r="N8252" s="20"/>
    </row>
    <row r="8253" spans="1:14" x14ac:dyDescent="0.2">
      <c r="A8253" s="17">
        <v>32366.15</v>
      </c>
      <c r="B8253" s="17"/>
      <c r="C8253" s="17"/>
      <c r="D8253" s="17"/>
      <c r="K8253" s="20">
        <v>31359.41</v>
      </c>
      <c r="L8253" s="20"/>
      <c r="M8253" s="20"/>
      <c r="N8253" s="20"/>
    </row>
    <row r="8254" spans="1:14" x14ac:dyDescent="0.2">
      <c r="A8254" s="17">
        <v>53062.03</v>
      </c>
      <c r="B8254" s="17"/>
      <c r="C8254" s="17"/>
      <c r="D8254" s="17"/>
      <c r="K8254" s="20">
        <v>29924.62</v>
      </c>
      <c r="L8254" s="20"/>
      <c r="M8254" s="20"/>
      <c r="N8254" s="20"/>
    </row>
    <row r="8255" spans="1:14" x14ac:dyDescent="0.2">
      <c r="A8255" s="17">
        <v>65310.239999999998</v>
      </c>
      <c r="B8255" s="17"/>
      <c r="C8255" s="17"/>
      <c r="D8255" s="17"/>
      <c r="K8255" s="20">
        <v>34993.21</v>
      </c>
      <c r="L8255" s="20"/>
      <c r="M8255" s="20"/>
      <c r="N8255" s="20"/>
    </row>
    <row r="8256" spans="1:14" x14ac:dyDescent="0.2">
      <c r="A8256" s="17">
        <v>85410.37</v>
      </c>
      <c r="B8256" s="17"/>
      <c r="C8256" s="17"/>
      <c r="D8256" s="17"/>
      <c r="K8256" s="20">
        <v>22070.639999999999</v>
      </c>
      <c r="L8256" s="20"/>
      <c r="M8256" s="20"/>
      <c r="N8256" s="20"/>
    </row>
    <row r="8257" spans="1:14" x14ac:dyDescent="0.2">
      <c r="A8257" s="17">
        <v>61889.7</v>
      </c>
      <c r="B8257" s="17"/>
      <c r="C8257" s="17"/>
      <c r="D8257" s="17"/>
      <c r="K8257" s="20">
        <v>23416.45</v>
      </c>
      <c r="L8257" s="20"/>
      <c r="M8257" s="20"/>
      <c r="N8257" s="20"/>
    </row>
    <row r="8258" spans="1:14" x14ac:dyDescent="0.2">
      <c r="A8258" s="17">
        <v>68699.88</v>
      </c>
      <c r="B8258" s="17"/>
      <c r="C8258" s="17"/>
      <c r="D8258" s="17"/>
      <c r="K8258" s="20">
        <v>28113.81</v>
      </c>
      <c r="L8258" s="20"/>
      <c r="M8258" s="20"/>
      <c r="N8258" s="20"/>
    </row>
    <row r="8259" spans="1:14" x14ac:dyDescent="0.2">
      <c r="A8259" s="17">
        <v>60271.74</v>
      </c>
      <c r="B8259" s="17"/>
      <c r="C8259" s="17"/>
      <c r="D8259" s="17"/>
      <c r="K8259" s="20">
        <v>35179.01</v>
      </c>
      <c r="L8259" s="20"/>
      <c r="M8259" s="20"/>
      <c r="N8259" s="20"/>
    </row>
    <row r="8260" spans="1:14" x14ac:dyDescent="0.2">
      <c r="A8260" s="17">
        <v>38771.949999999997</v>
      </c>
      <c r="B8260" s="17"/>
      <c r="C8260" s="17"/>
      <c r="D8260" s="17"/>
      <c r="K8260" s="20">
        <v>26353.63</v>
      </c>
      <c r="L8260" s="20"/>
      <c r="M8260" s="20"/>
      <c r="N8260" s="20"/>
    </row>
    <row r="8261" spans="1:14" x14ac:dyDescent="0.2">
      <c r="A8261" s="17">
        <v>33559.269999999997</v>
      </c>
      <c r="B8261" s="17"/>
      <c r="C8261" s="17"/>
      <c r="D8261" s="17"/>
      <c r="K8261" s="20">
        <v>13568.19</v>
      </c>
      <c r="L8261" s="20"/>
      <c r="M8261" s="20"/>
      <c r="N8261" s="20"/>
    </row>
    <row r="8262" spans="1:14" x14ac:dyDescent="0.2">
      <c r="A8262" s="17">
        <v>18973.560000000001</v>
      </c>
      <c r="B8262" s="17"/>
      <c r="C8262" s="17"/>
      <c r="D8262" s="17"/>
      <c r="K8262" s="20">
        <v>40639.050000000003</v>
      </c>
      <c r="L8262" s="20"/>
      <c r="M8262" s="20"/>
      <c r="N8262" s="20"/>
    </row>
    <row r="8263" spans="1:14" x14ac:dyDescent="0.2">
      <c r="A8263" s="17">
        <v>50096.02</v>
      </c>
      <c r="B8263" s="17"/>
      <c r="C8263" s="17"/>
      <c r="D8263" s="17"/>
      <c r="K8263" s="20">
        <v>36865.65</v>
      </c>
      <c r="L8263" s="20"/>
      <c r="M8263" s="20"/>
      <c r="N8263" s="20"/>
    </row>
    <row r="8264" spans="1:14" x14ac:dyDescent="0.2">
      <c r="A8264" s="17">
        <v>35635.96</v>
      </c>
      <c r="B8264" s="17"/>
      <c r="C8264" s="17"/>
      <c r="D8264" s="17"/>
      <c r="K8264" s="20">
        <v>34105.08</v>
      </c>
      <c r="L8264" s="20"/>
      <c r="M8264" s="20"/>
      <c r="N8264" s="20"/>
    </row>
    <row r="8265" spans="1:14" x14ac:dyDescent="0.2">
      <c r="A8265" s="17">
        <v>59515.62</v>
      </c>
      <c r="B8265" s="17"/>
      <c r="C8265" s="17"/>
      <c r="D8265" s="17"/>
      <c r="K8265" s="20">
        <v>34001.35</v>
      </c>
      <c r="L8265" s="20"/>
      <c r="M8265" s="20"/>
      <c r="N8265" s="20"/>
    </row>
    <row r="8266" spans="1:14" x14ac:dyDescent="0.2">
      <c r="A8266" s="17">
        <v>62997.440000000002</v>
      </c>
      <c r="B8266" s="17"/>
      <c r="C8266" s="17"/>
      <c r="D8266" s="17"/>
      <c r="K8266" s="20">
        <v>43371.85</v>
      </c>
      <c r="L8266" s="20"/>
      <c r="M8266" s="20"/>
      <c r="N8266" s="20"/>
    </row>
    <row r="8267" spans="1:14" x14ac:dyDescent="0.2">
      <c r="A8267" s="17">
        <v>71541.67</v>
      </c>
      <c r="B8267" s="17"/>
      <c r="C8267" s="17"/>
      <c r="D8267" s="17"/>
      <c r="K8267" s="20">
        <v>34964.120000000003</v>
      </c>
      <c r="L8267" s="20"/>
      <c r="M8267" s="20"/>
      <c r="N8267" s="20"/>
    </row>
    <row r="8268" spans="1:14" x14ac:dyDescent="0.2">
      <c r="A8268" s="17">
        <v>63153.91</v>
      </c>
      <c r="B8268" s="17"/>
      <c r="C8268" s="17"/>
      <c r="D8268" s="17"/>
      <c r="K8268" s="20">
        <v>40027.31</v>
      </c>
      <c r="L8268" s="20"/>
      <c r="M8268" s="20"/>
      <c r="N8268" s="20"/>
    </row>
    <row r="8269" spans="1:14" x14ac:dyDescent="0.2">
      <c r="A8269" s="17">
        <v>40476.26</v>
      </c>
      <c r="B8269" s="17"/>
      <c r="C8269" s="17"/>
      <c r="D8269" s="17"/>
      <c r="K8269" s="20">
        <v>31296.400000000001</v>
      </c>
      <c r="L8269" s="20"/>
      <c r="M8269" s="20"/>
      <c r="N8269" s="20"/>
    </row>
    <row r="8270" spans="1:14" x14ac:dyDescent="0.2">
      <c r="A8270" s="17">
        <v>67540.47</v>
      </c>
      <c r="B8270" s="17"/>
      <c r="C8270" s="17"/>
      <c r="D8270" s="17"/>
      <c r="K8270" s="20">
        <v>29308.13</v>
      </c>
      <c r="L8270" s="20"/>
      <c r="M8270" s="20"/>
      <c r="N8270" s="20"/>
    </row>
    <row r="8271" spans="1:14" x14ac:dyDescent="0.2">
      <c r="A8271" s="17">
        <v>42039.17</v>
      </c>
      <c r="B8271" s="17"/>
      <c r="C8271" s="17"/>
      <c r="D8271" s="17"/>
      <c r="K8271" s="20">
        <v>22221.46</v>
      </c>
      <c r="L8271" s="20"/>
      <c r="M8271" s="20"/>
      <c r="N8271" s="20"/>
    </row>
    <row r="8272" spans="1:14" x14ac:dyDescent="0.2">
      <c r="A8272" s="17">
        <v>23642.52</v>
      </c>
      <c r="B8272" s="17"/>
      <c r="C8272" s="17"/>
      <c r="D8272" s="17"/>
      <c r="K8272" s="20">
        <v>35134.61</v>
      </c>
      <c r="L8272" s="20"/>
      <c r="M8272" s="20"/>
      <c r="N8272" s="20"/>
    </row>
    <row r="8273" spans="1:14" x14ac:dyDescent="0.2">
      <c r="A8273" s="17">
        <v>100865.4</v>
      </c>
      <c r="B8273" s="17"/>
      <c r="C8273" s="17"/>
      <c r="D8273" s="17"/>
      <c r="K8273" s="20">
        <v>31486.68</v>
      </c>
      <c r="L8273" s="20"/>
      <c r="M8273" s="20"/>
      <c r="N8273" s="20"/>
    </row>
    <row r="8274" spans="1:14" x14ac:dyDescent="0.2">
      <c r="A8274" s="17">
        <v>67954</v>
      </c>
      <c r="B8274" s="17"/>
      <c r="C8274" s="17"/>
      <c r="D8274" s="17"/>
      <c r="K8274" s="20">
        <v>33853.15</v>
      </c>
      <c r="L8274" s="20"/>
      <c r="M8274" s="20"/>
      <c r="N8274" s="20"/>
    </row>
    <row r="8275" spans="1:14" x14ac:dyDescent="0.2">
      <c r="A8275" s="17">
        <v>43588.2</v>
      </c>
      <c r="B8275" s="17"/>
      <c r="C8275" s="17"/>
      <c r="D8275" s="17"/>
      <c r="K8275" s="20">
        <v>41222.15</v>
      </c>
      <c r="L8275" s="20"/>
      <c r="M8275" s="20"/>
      <c r="N8275" s="20"/>
    </row>
    <row r="8276" spans="1:14" x14ac:dyDescent="0.2">
      <c r="A8276" s="17">
        <v>58620.69</v>
      </c>
      <c r="B8276" s="17"/>
      <c r="C8276" s="17"/>
      <c r="D8276" s="17"/>
      <c r="K8276" s="20">
        <v>32103</v>
      </c>
      <c r="L8276" s="20"/>
      <c r="M8276" s="20"/>
      <c r="N8276" s="20"/>
    </row>
    <row r="8277" spans="1:14" x14ac:dyDescent="0.2">
      <c r="A8277" s="17">
        <v>55617.61</v>
      </c>
      <c r="B8277" s="17"/>
      <c r="C8277" s="17"/>
      <c r="D8277" s="17"/>
      <c r="K8277" s="20">
        <v>66542.42</v>
      </c>
      <c r="L8277" s="20"/>
      <c r="M8277" s="20"/>
      <c r="N8277" s="20"/>
    </row>
    <row r="8278" spans="1:14" x14ac:dyDescent="0.2">
      <c r="A8278" s="17">
        <v>80270.19</v>
      </c>
      <c r="B8278" s="17"/>
      <c r="C8278" s="17"/>
      <c r="D8278" s="17"/>
      <c r="K8278" s="20">
        <v>50700.35</v>
      </c>
      <c r="L8278" s="20"/>
      <c r="M8278" s="20"/>
      <c r="N8278" s="20"/>
    </row>
    <row r="8279" spans="1:14" x14ac:dyDescent="0.2">
      <c r="A8279" s="17">
        <v>42662.27</v>
      </c>
      <c r="B8279" s="17"/>
      <c r="C8279" s="17"/>
      <c r="D8279" s="17"/>
      <c r="K8279" s="20">
        <v>28684.19</v>
      </c>
      <c r="L8279" s="20"/>
      <c r="M8279" s="20"/>
      <c r="N8279" s="20"/>
    </row>
    <row r="8280" spans="1:14" x14ac:dyDescent="0.2">
      <c r="A8280" s="17">
        <v>59561.75</v>
      </c>
      <c r="B8280" s="17"/>
      <c r="C8280" s="17"/>
      <c r="D8280" s="17"/>
      <c r="K8280" s="20">
        <v>41721.21</v>
      </c>
      <c r="L8280" s="20"/>
      <c r="M8280" s="20"/>
      <c r="N8280" s="20"/>
    </row>
    <row r="8281" spans="1:14" x14ac:dyDescent="0.2">
      <c r="A8281" s="17">
        <v>40493.19</v>
      </c>
      <c r="B8281" s="17"/>
      <c r="C8281" s="17"/>
      <c r="D8281" s="17"/>
      <c r="K8281" s="20">
        <v>29786.240000000002</v>
      </c>
      <c r="L8281" s="20"/>
      <c r="M8281" s="20"/>
      <c r="N8281" s="20"/>
    </row>
    <row r="8282" spans="1:14" x14ac:dyDescent="0.2">
      <c r="A8282" s="17">
        <v>84868.83</v>
      </c>
      <c r="B8282" s="17"/>
      <c r="C8282" s="17"/>
      <c r="D8282" s="17"/>
      <c r="K8282" s="20">
        <v>26002.880000000001</v>
      </c>
      <c r="L8282" s="20"/>
      <c r="M8282" s="20"/>
      <c r="N8282" s="20"/>
    </row>
    <row r="8283" spans="1:14" x14ac:dyDescent="0.2">
      <c r="A8283" s="17">
        <v>93552.24</v>
      </c>
      <c r="B8283" s="17"/>
      <c r="C8283" s="17"/>
      <c r="D8283" s="17"/>
      <c r="K8283" s="20">
        <v>43020.57</v>
      </c>
      <c r="L8283" s="20"/>
      <c r="M8283" s="20"/>
      <c r="N8283" s="20"/>
    </row>
    <row r="8284" spans="1:14" x14ac:dyDescent="0.2">
      <c r="A8284" s="17">
        <v>25448.59</v>
      </c>
      <c r="B8284" s="17"/>
      <c r="C8284" s="17"/>
      <c r="D8284" s="17"/>
      <c r="K8284" s="20">
        <v>40919.199999999997</v>
      </c>
      <c r="L8284" s="20"/>
      <c r="M8284" s="20"/>
      <c r="N8284" s="20"/>
    </row>
    <row r="8285" spans="1:14" x14ac:dyDescent="0.2">
      <c r="A8285" s="17">
        <v>66849.56</v>
      </c>
      <c r="B8285" s="17"/>
      <c r="C8285" s="17"/>
      <c r="D8285" s="17"/>
      <c r="K8285" s="20">
        <v>38474.18</v>
      </c>
      <c r="L8285" s="20"/>
      <c r="M8285" s="20"/>
      <c r="N8285" s="20"/>
    </row>
    <row r="8286" spans="1:14" x14ac:dyDescent="0.2">
      <c r="A8286" s="17">
        <v>31092.73</v>
      </c>
      <c r="B8286" s="17"/>
      <c r="C8286" s="17"/>
      <c r="D8286" s="17"/>
      <c r="K8286" s="20">
        <v>39479.040000000001</v>
      </c>
      <c r="L8286" s="20"/>
      <c r="M8286" s="20"/>
      <c r="N8286" s="20"/>
    </row>
    <row r="8287" spans="1:14" x14ac:dyDescent="0.2">
      <c r="A8287" s="17">
        <v>41738.39</v>
      </c>
      <c r="B8287" s="17"/>
      <c r="C8287" s="17"/>
      <c r="D8287" s="17"/>
      <c r="K8287" s="20">
        <v>32943.25</v>
      </c>
      <c r="L8287" s="20"/>
      <c r="M8287" s="20"/>
      <c r="N8287" s="20"/>
    </row>
    <row r="8288" spans="1:14" x14ac:dyDescent="0.2">
      <c r="A8288" s="17">
        <v>57112.1</v>
      </c>
      <c r="B8288" s="17"/>
      <c r="C8288" s="17"/>
      <c r="D8288" s="17"/>
      <c r="K8288" s="20">
        <v>25924.28</v>
      </c>
      <c r="L8288" s="20"/>
      <c r="M8288" s="20"/>
      <c r="N8288" s="20"/>
    </row>
    <row r="8289" spans="1:14" x14ac:dyDescent="0.2">
      <c r="A8289" s="17">
        <v>48380.28</v>
      </c>
      <c r="B8289" s="17"/>
      <c r="C8289" s="17"/>
      <c r="D8289" s="17"/>
      <c r="K8289" s="20">
        <v>17642.53</v>
      </c>
      <c r="L8289" s="20"/>
      <c r="M8289" s="20"/>
      <c r="N8289" s="20"/>
    </row>
    <row r="8290" spans="1:14" x14ac:dyDescent="0.2">
      <c r="A8290" s="17">
        <v>65917.429999999993</v>
      </c>
      <c r="B8290" s="17"/>
      <c r="C8290" s="17"/>
      <c r="D8290" s="17"/>
      <c r="K8290" s="20">
        <v>31992.92</v>
      </c>
      <c r="L8290" s="20"/>
      <c r="M8290" s="20"/>
      <c r="N8290" s="20"/>
    </row>
    <row r="8291" spans="1:14" x14ac:dyDescent="0.2">
      <c r="A8291" s="17">
        <v>57819.95</v>
      </c>
      <c r="B8291" s="17"/>
      <c r="C8291" s="17"/>
      <c r="D8291" s="17"/>
      <c r="K8291" s="20">
        <v>42634.65</v>
      </c>
      <c r="L8291" s="20"/>
      <c r="M8291" s="20"/>
      <c r="N8291" s="20"/>
    </row>
    <row r="8292" spans="1:14" x14ac:dyDescent="0.2">
      <c r="A8292" s="17">
        <v>49750.87</v>
      </c>
      <c r="B8292" s="17"/>
      <c r="C8292" s="17"/>
      <c r="D8292" s="17"/>
      <c r="K8292" s="20">
        <v>29711.78</v>
      </c>
      <c r="L8292" s="20"/>
      <c r="M8292" s="20"/>
      <c r="N8292" s="20"/>
    </row>
    <row r="8293" spans="1:14" x14ac:dyDescent="0.2">
      <c r="A8293" s="17">
        <v>52517.53</v>
      </c>
      <c r="B8293" s="17"/>
      <c r="C8293" s="17"/>
      <c r="D8293" s="17"/>
      <c r="K8293" s="20">
        <v>25592.6</v>
      </c>
      <c r="L8293" s="20"/>
      <c r="M8293" s="20"/>
      <c r="N8293" s="20"/>
    </row>
    <row r="8294" spans="1:14" x14ac:dyDescent="0.2">
      <c r="A8294" s="17">
        <v>13279.11</v>
      </c>
      <c r="B8294" s="17"/>
      <c r="C8294" s="17"/>
      <c r="D8294" s="17"/>
      <c r="K8294" s="20">
        <v>35692.85</v>
      </c>
      <c r="L8294" s="20"/>
      <c r="M8294" s="20"/>
      <c r="N8294" s="20"/>
    </row>
    <row r="8295" spans="1:14" x14ac:dyDescent="0.2">
      <c r="A8295" s="17">
        <v>49722.63</v>
      </c>
      <c r="B8295" s="17"/>
      <c r="C8295" s="17"/>
      <c r="D8295" s="17"/>
      <c r="K8295" s="20">
        <v>32374.03</v>
      </c>
      <c r="L8295" s="20"/>
      <c r="M8295" s="20"/>
      <c r="N8295" s="20"/>
    </row>
    <row r="8296" spans="1:14" x14ac:dyDescent="0.2">
      <c r="A8296" s="17">
        <v>44147.86</v>
      </c>
      <c r="B8296" s="17"/>
      <c r="C8296" s="17"/>
      <c r="D8296" s="17"/>
      <c r="K8296" s="20">
        <v>42634.67</v>
      </c>
      <c r="L8296" s="20"/>
      <c r="M8296" s="20"/>
      <c r="N8296" s="20"/>
    </row>
    <row r="8297" spans="1:14" x14ac:dyDescent="0.2">
      <c r="A8297" s="17">
        <v>52869.55</v>
      </c>
      <c r="B8297" s="17"/>
      <c r="C8297" s="17"/>
      <c r="D8297" s="17"/>
      <c r="K8297" s="20">
        <v>31965.25</v>
      </c>
      <c r="L8297" s="20"/>
      <c r="M8297" s="20"/>
      <c r="N8297" s="20"/>
    </row>
    <row r="8298" spans="1:14" x14ac:dyDescent="0.2">
      <c r="A8298" s="17">
        <v>47181.75</v>
      </c>
      <c r="B8298" s="17"/>
      <c r="C8298" s="17"/>
      <c r="D8298" s="17"/>
      <c r="K8298" s="20">
        <v>39013.379999999997</v>
      </c>
      <c r="L8298" s="20"/>
      <c r="M8298" s="20"/>
      <c r="N8298" s="20"/>
    </row>
    <row r="8299" spans="1:14" x14ac:dyDescent="0.2">
      <c r="A8299" s="17">
        <v>43373.94</v>
      </c>
      <c r="B8299" s="17"/>
      <c r="C8299" s="17"/>
      <c r="D8299" s="17"/>
      <c r="K8299" s="20">
        <v>30112.97</v>
      </c>
      <c r="L8299" s="20"/>
      <c r="M8299" s="20"/>
      <c r="N8299" s="20"/>
    </row>
    <row r="8300" spans="1:14" x14ac:dyDescent="0.2">
      <c r="A8300" s="17">
        <v>75798.149999999994</v>
      </c>
      <c r="B8300" s="17"/>
      <c r="C8300" s="17"/>
      <c r="D8300" s="17"/>
      <c r="K8300" s="20">
        <v>37046.43</v>
      </c>
      <c r="L8300" s="20"/>
      <c r="M8300" s="20"/>
      <c r="N8300" s="20"/>
    </row>
    <row r="8301" spans="1:14" x14ac:dyDescent="0.2">
      <c r="A8301" s="17">
        <v>91268</v>
      </c>
      <c r="B8301" s="17"/>
      <c r="C8301" s="17"/>
      <c r="D8301" s="17"/>
      <c r="K8301" s="20">
        <v>30126.85</v>
      </c>
      <c r="L8301" s="20"/>
      <c r="M8301" s="20"/>
      <c r="N8301" s="20"/>
    </row>
    <row r="8302" spans="1:14" x14ac:dyDescent="0.2">
      <c r="A8302" s="17">
        <v>19911.310000000001</v>
      </c>
      <c r="B8302" s="17"/>
      <c r="C8302" s="17"/>
      <c r="D8302" s="17"/>
      <c r="K8302" s="20">
        <v>45102.14</v>
      </c>
      <c r="L8302" s="20"/>
      <c r="M8302" s="20"/>
      <c r="N8302" s="20"/>
    </row>
    <row r="8303" spans="1:14" x14ac:dyDescent="0.2">
      <c r="A8303" s="17">
        <v>25146.36</v>
      </c>
      <c r="B8303" s="17"/>
      <c r="C8303" s="17"/>
      <c r="D8303" s="17"/>
      <c r="K8303" s="20">
        <v>38693.1</v>
      </c>
      <c r="L8303" s="20"/>
      <c r="M8303" s="20"/>
      <c r="N8303" s="20"/>
    </row>
    <row r="8304" spans="1:14" x14ac:dyDescent="0.2">
      <c r="A8304" s="17">
        <v>6341.49</v>
      </c>
      <c r="B8304" s="17"/>
      <c r="C8304" s="17"/>
      <c r="D8304" s="17"/>
      <c r="K8304" s="20">
        <v>24022.46</v>
      </c>
      <c r="L8304" s="20"/>
      <c r="M8304" s="20"/>
      <c r="N8304" s="20"/>
    </row>
    <row r="8305" spans="1:14" x14ac:dyDescent="0.2">
      <c r="A8305" s="17">
        <v>32128.48</v>
      </c>
      <c r="B8305" s="17"/>
      <c r="C8305" s="17"/>
      <c r="D8305" s="17"/>
      <c r="K8305" s="20">
        <v>37709.550000000003</v>
      </c>
      <c r="L8305" s="20"/>
      <c r="M8305" s="20"/>
      <c r="N8305" s="20"/>
    </row>
    <row r="8306" spans="1:14" x14ac:dyDescent="0.2">
      <c r="A8306" s="17">
        <v>87405.11</v>
      </c>
      <c r="B8306" s="17"/>
      <c r="C8306" s="17"/>
      <c r="D8306" s="17"/>
      <c r="K8306" s="20">
        <v>27869.21</v>
      </c>
      <c r="L8306" s="20"/>
      <c r="M8306" s="20"/>
      <c r="N8306" s="20"/>
    </row>
    <row r="8307" spans="1:14" x14ac:dyDescent="0.2">
      <c r="A8307" s="17">
        <v>82825.179999999993</v>
      </c>
      <c r="B8307" s="17"/>
      <c r="C8307" s="17"/>
      <c r="D8307" s="17"/>
      <c r="K8307" s="20">
        <v>28841.31</v>
      </c>
      <c r="L8307" s="20"/>
      <c r="M8307" s="20"/>
      <c r="N8307" s="20"/>
    </row>
    <row r="8308" spans="1:14" x14ac:dyDescent="0.2">
      <c r="A8308" s="17">
        <v>32361.43</v>
      </c>
      <c r="B8308" s="17"/>
      <c r="C8308" s="17"/>
      <c r="D8308" s="17"/>
      <c r="K8308" s="20">
        <v>37089.129999999997</v>
      </c>
      <c r="L8308" s="20"/>
      <c r="M8308" s="20"/>
      <c r="N8308" s="20"/>
    </row>
    <row r="8309" spans="1:14" x14ac:dyDescent="0.2">
      <c r="A8309" s="17">
        <v>17212.02</v>
      </c>
      <c r="B8309" s="17"/>
      <c r="C8309" s="17"/>
      <c r="D8309" s="17"/>
      <c r="K8309" s="20">
        <v>25018.46</v>
      </c>
      <c r="L8309" s="20"/>
      <c r="M8309" s="20"/>
      <c r="N8309" s="20"/>
    </row>
    <row r="8310" spans="1:14" x14ac:dyDescent="0.2">
      <c r="A8310" s="17">
        <v>63666.66</v>
      </c>
      <c r="B8310" s="17"/>
      <c r="C8310" s="17"/>
      <c r="D8310" s="17"/>
      <c r="K8310" s="20">
        <v>37783.01</v>
      </c>
      <c r="L8310" s="20"/>
      <c r="M8310" s="20"/>
      <c r="N8310" s="20"/>
    </row>
    <row r="8311" spans="1:14" x14ac:dyDescent="0.2">
      <c r="A8311" s="17">
        <v>76992.97</v>
      </c>
      <c r="B8311" s="17"/>
      <c r="C8311" s="17"/>
      <c r="D8311" s="17"/>
      <c r="K8311" s="20">
        <v>47157.21</v>
      </c>
      <c r="L8311" s="20"/>
      <c r="M8311" s="20"/>
      <c r="N8311" s="20"/>
    </row>
    <row r="8312" spans="1:14" x14ac:dyDescent="0.2">
      <c r="A8312" s="17">
        <v>33849.65</v>
      </c>
      <c r="B8312" s="17"/>
      <c r="C8312" s="17"/>
      <c r="D8312" s="17"/>
      <c r="K8312" s="20">
        <v>27615.06</v>
      </c>
      <c r="L8312" s="20"/>
      <c r="M8312" s="20"/>
      <c r="N8312" s="20"/>
    </row>
    <row r="8313" spans="1:14" x14ac:dyDescent="0.2">
      <c r="A8313" s="17">
        <v>36092.15</v>
      </c>
      <c r="B8313" s="17"/>
      <c r="C8313" s="17"/>
      <c r="D8313" s="17"/>
      <c r="K8313" s="20">
        <v>43787.71</v>
      </c>
      <c r="L8313" s="20"/>
      <c r="M8313" s="20"/>
      <c r="N8313" s="20"/>
    </row>
    <row r="8314" spans="1:14" x14ac:dyDescent="0.2">
      <c r="A8314" s="17">
        <v>74016.08</v>
      </c>
      <c r="B8314" s="17"/>
      <c r="C8314" s="17"/>
      <c r="D8314" s="17"/>
      <c r="K8314" s="20">
        <v>40992.050000000003</v>
      </c>
      <c r="L8314" s="20"/>
      <c r="M8314" s="20"/>
      <c r="N8314" s="20"/>
    </row>
    <row r="8315" spans="1:14" x14ac:dyDescent="0.2">
      <c r="A8315" s="17">
        <v>77899.350000000006</v>
      </c>
      <c r="B8315" s="17"/>
      <c r="C8315" s="17"/>
      <c r="D8315" s="17"/>
      <c r="K8315" s="20">
        <v>31379.279999999999</v>
      </c>
      <c r="L8315" s="20"/>
      <c r="M8315" s="20"/>
      <c r="N8315" s="20"/>
    </row>
    <row r="8316" spans="1:14" x14ac:dyDescent="0.2">
      <c r="A8316" s="17">
        <v>78572.63</v>
      </c>
      <c r="B8316" s="17"/>
      <c r="C8316" s="17"/>
      <c r="D8316" s="17"/>
      <c r="K8316" s="20">
        <v>28610.14</v>
      </c>
      <c r="L8316" s="20"/>
      <c r="M8316" s="20"/>
      <c r="N8316" s="20"/>
    </row>
    <row r="8317" spans="1:14" x14ac:dyDescent="0.2">
      <c r="A8317" s="17">
        <v>80829.83</v>
      </c>
      <c r="B8317" s="17"/>
      <c r="C8317" s="17"/>
      <c r="D8317" s="17"/>
      <c r="K8317" s="20">
        <v>38935.81</v>
      </c>
      <c r="L8317" s="20"/>
      <c r="M8317" s="20"/>
      <c r="N8317" s="20"/>
    </row>
    <row r="8318" spans="1:14" x14ac:dyDescent="0.2">
      <c r="A8318" s="17">
        <v>28325.4</v>
      </c>
      <c r="B8318" s="17"/>
      <c r="C8318" s="17"/>
      <c r="D8318" s="17"/>
      <c r="K8318" s="20">
        <v>11266.58</v>
      </c>
      <c r="L8318" s="20"/>
      <c r="M8318" s="20"/>
      <c r="N8318" s="20"/>
    </row>
    <row r="8319" spans="1:14" x14ac:dyDescent="0.2">
      <c r="A8319" s="17">
        <v>62514.93</v>
      </c>
      <c r="B8319" s="17"/>
      <c r="C8319" s="17"/>
      <c r="D8319" s="17"/>
      <c r="K8319" s="20">
        <v>44299.07</v>
      </c>
      <c r="L8319" s="20"/>
      <c r="M8319" s="20"/>
      <c r="N8319" s="20"/>
    </row>
    <row r="8320" spans="1:14" x14ac:dyDescent="0.2">
      <c r="A8320" s="17">
        <v>28797.99</v>
      </c>
      <c r="B8320" s="17"/>
      <c r="C8320" s="17"/>
      <c r="D8320" s="17"/>
      <c r="K8320" s="20">
        <v>34734.25</v>
      </c>
      <c r="L8320" s="20"/>
      <c r="M8320" s="20"/>
      <c r="N8320" s="20"/>
    </row>
    <row r="8321" spans="1:14" x14ac:dyDescent="0.2">
      <c r="A8321" s="17">
        <v>59104.71</v>
      </c>
      <c r="B8321" s="17"/>
      <c r="C8321" s="17"/>
      <c r="D8321" s="17"/>
      <c r="K8321" s="20">
        <v>43278.28</v>
      </c>
      <c r="L8321" s="20"/>
      <c r="M8321" s="20"/>
      <c r="N8321" s="20"/>
    </row>
    <row r="8322" spans="1:14" x14ac:dyDescent="0.2">
      <c r="A8322" s="17">
        <v>60289.78</v>
      </c>
      <c r="B8322" s="17"/>
      <c r="C8322" s="17"/>
      <c r="D8322" s="17"/>
      <c r="K8322" s="20">
        <v>39187.31</v>
      </c>
      <c r="L8322" s="20"/>
      <c r="M8322" s="20"/>
      <c r="N8322" s="20"/>
    </row>
    <row r="8323" spans="1:14" x14ac:dyDescent="0.2">
      <c r="A8323" s="17">
        <v>67399.12</v>
      </c>
      <c r="B8323" s="17"/>
      <c r="C8323" s="17"/>
      <c r="D8323" s="17"/>
      <c r="K8323" s="20">
        <v>36152.17</v>
      </c>
      <c r="L8323" s="20"/>
      <c r="M8323" s="20"/>
      <c r="N8323" s="20"/>
    </row>
    <row r="8324" spans="1:14" x14ac:dyDescent="0.2">
      <c r="A8324" s="17">
        <v>44473.35</v>
      </c>
      <c r="B8324" s="17"/>
      <c r="C8324" s="17"/>
      <c r="D8324" s="17"/>
      <c r="K8324" s="20">
        <v>37575.160000000003</v>
      </c>
      <c r="L8324" s="20"/>
      <c r="M8324" s="20"/>
      <c r="N8324" s="20"/>
    </row>
    <row r="8325" spans="1:14" x14ac:dyDescent="0.2">
      <c r="A8325" s="17">
        <v>83216.009999999995</v>
      </c>
      <c r="B8325" s="17"/>
      <c r="C8325" s="17"/>
      <c r="D8325" s="17"/>
      <c r="K8325" s="20">
        <v>40134.65</v>
      </c>
      <c r="L8325" s="20"/>
      <c r="M8325" s="20"/>
      <c r="N8325" s="20"/>
    </row>
    <row r="8326" spans="1:14" x14ac:dyDescent="0.2">
      <c r="A8326" s="17">
        <v>8815.7999999999993</v>
      </c>
      <c r="B8326" s="17"/>
      <c r="C8326" s="17"/>
      <c r="D8326" s="17"/>
      <c r="K8326" s="20">
        <v>28373.02</v>
      </c>
      <c r="L8326" s="20"/>
      <c r="M8326" s="20"/>
      <c r="N8326" s="20"/>
    </row>
    <row r="8327" spans="1:14" x14ac:dyDescent="0.2">
      <c r="A8327" s="17">
        <v>33866.57</v>
      </c>
      <c r="B8327" s="17"/>
      <c r="C8327" s="17"/>
      <c r="D8327" s="17"/>
      <c r="K8327" s="20">
        <v>32993.75</v>
      </c>
      <c r="L8327" s="20"/>
      <c r="M8327" s="20"/>
      <c r="N8327" s="20"/>
    </row>
    <row r="8328" spans="1:14" x14ac:dyDescent="0.2">
      <c r="A8328" s="17">
        <v>65382.66</v>
      </c>
      <c r="B8328" s="17"/>
      <c r="C8328" s="17"/>
      <c r="D8328" s="17"/>
      <c r="K8328" s="20">
        <v>40251.14</v>
      </c>
      <c r="L8328" s="20"/>
      <c r="M8328" s="20"/>
      <c r="N8328" s="20"/>
    </row>
    <row r="8329" spans="1:14" x14ac:dyDescent="0.2">
      <c r="A8329" s="17">
        <v>52365.8</v>
      </c>
      <c r="B8329" s="17"/>
      <c r="C8329" s="17"/>
      <c r="D8329" s="17"/>
      <c r="K8329" s="20">
        <v>42279.71</v>
      </c>
      <c r="L8329" s="20"/>
      <c r="M8329" s="20"/>
      <c r="N8329" s="20"/>
    </row>
    <row r="8330" spans="1:14" x14ac:dyDescent="0.2">
      <c r="A8330" s="17">
        <v>6651.8609999999999</v>
      </c>
      <c r="B8330" s="17"/>
      <c r="C8330" s="17"/>
      <c r="D8330" s="17"/>
      <c r="K8330" s="20">
        <v>40816.85</v>
      </c>
      <c r="L8330" s="20"/>
      <c r="M8330" s="20"/>
      <c r="N8330" s="20"/>
    </row>
    <row r="8331" spans="1:14" x14ac:dyDescent="0.2">
      <c r="A8331" s="17">
        <v>4530.1840000000002</v>
      </c>
      <c r="B8331" s="17"/>
      <c r="C8331" s="17"/>
      <c r="D8331" s="17"/>
      <c r="K8331" s="20">
        <v>37312.660000000003</v>
      </c>
      <c r="L8331" s="20"/>
      <c r="M8331" s="20"/>
      <c r="N8331" s="20"/>
    </row>
    <row r="8332" spans="1:14" x14ac:dyDescent="0.2">
      <c r="A8332" s="17">
        <v>78106.990000000005</v>
      </c>
      <c r="B8332" s="17"/>
      <c r="C8332" s="17"/>
      <c r="D8332" s="17"/>
      <c r="K8332" s="20">
        <v>54529.55</v>
      </c>
      <c r="L8332" s="20"/>
      <c r="M8332" s="20"/>
      <c r="N8332" s="20"/>
    </row>
    <row r="8333" spans="1:14" x14ac:dyDescent="0.2">
      <c r="A8333" s="17">
        <v>60300.71</v>
      </c>
      <c r="B8333" s="17"/>
      <c r="C8333" s="17"/>
      <c r="D8333" s="17"/>
      <c r="K8333" s="20">
        <v>36310.199999999997</v>
      </c>
      <c r="L8333" s="20"/>
      <c r="M8333" s="20"/>
      <c r="N8333" s="20"/>
    </row>
    <row r="8334" spans="1:14" x14ac:dyDescent="0.2">
      <c r="A8334" s="17">
        <v>69822.210000000006</v>
      </c>
      <c r="B8334" s="17"/>
      <c r="C8334" s="17"/>
      <c r="D8334" s="17"/>
      <c r="K8334" s="20">
        <v>52133.85</v>
      </c>
      <c r="L8334" s="20"/>
      <c r="M8334" s="20"/>
      <c r="N8334" s="20"/>
    </row>
    <row r="8335" spans="1:14" x14ac:dyDescent="0.2">
      <c r="A8335" s="17">
        <v>46269.99</v>
      </c>
      <c r="B8335" s="17"/>
      <c r="C8335" s="17"/>
      <c r="D8335" s="17"/>
      <c r="K8335" s="20">
        <v>41479.589999999997</v>
      </c>
      <c r="L8335" s="20"/>
      <c r="M8335" s="20"/>
      <c r="N8335" s="20"/>
    </row>
    <row r="8336" spans="1:14" x14ac:dyDescent="0.2">
      <c r="A8336" s="17">
        <v>32268.080000000002</v>
      </c>
      <c r="B8336" s="17"/>
      <c r="C8336" s="17"/>
      <c r="D8336" s="17"/>
      <c r="K8336" s="20">
        <v>38792.6</v>
      </c>
      <c r="L8336" s="20"/>
      <c r="M8336" s="20"/>
      <c r="N8336" s="20"/>
    </row>
    <row r="8337" spans="1:14" x14ac:dyDescent="0.2">
      <c r="A8337" s="17">
        <v>104878.6</v>
      </c>
      <c r="B8337" s="17"/>
      <c r="C8337" s="17"/>
      <c r="D8337" s="17"/>
      <c r="K8337" s="20">
        <v>36154.85</v>
      </c>
      <c r="L8337" s="20"/>
      <c r="M8337" s="20"/>
      <c r="N8337" s="20"/>
    </row>
    <row r="8338" spans="1:14" x14ac:dyDescent="0.2">
      <c r="A8338" s="17">
        <v>49774.25</v>
      </c>
      <c r="B8338" s="17"/>
      <c r="C8338" s="17"/>
      <c r="D8338" s="17"/>
      <c r="K8338" s="20">
        <v>36309.449999999997</v>
      </c>
      <c r="L8338" s="20"/>
      <c r="M8338" s="20"/>
      <c r="N8338" s="20"/>
    </row>
    <row r="8339" spans="1:14" x14ac:dyDescent="0.2">
      <c r="A8339" s="17">
        <v>32640.36</v>
      </c>
      <c r="B8339" s="17"/>
      <c r="C8339" s="17"/>
      <c r="D8339" s="17"/>
      <c r="K8339" s="20">
        <v>31074.98</v>
      </c>
      <c r="L8339" s="20"/>
      <c r="M8339" s="20"/>
      <c r="N8339" s="20"/>
    </row>
    <row r="8340" spans="1:14" x14ac:dyDescent="0.2">
      <c r="A8340" s="17">
        <v>7012.8209999999999</v>
      </c>
      <c r="B8340" s="17"/>
      <c r="C8340" s="17"/>
      <c r="D8340" s="17"/>
      <c r="K8340" s="20">
        <v>47894.62</v>
      </c>
      <c r="L8340" s="20"/>
      <c r="M8340" s="20"/>
      <c r="N8340" s="20"/>
    </row>
    <row r="8341" spans="1:14" x14ac:dyDescent="0.2">
      <c r="A8341" s="17">
        <v>24642.44</v>
      </c>
      <c r="B8341" s="17"/>
      <c r="C8341" s="17"/>
      <c r="D8341" s="17"/>
      <c r="K8341" s="20">
        <v>31502.14</v>
      </c>
      <c r="L8341" s="20"/>
      <c r="M8341" s="20"/>
      <c r="N8341" s="20"/>
    </row>
    <row r="8342" spans="1:14" x14ac:dyDescent="0.2">
      <c r="A8342" s="17">
        <v>48022.75</v>
      </c>
      <c r="B8342" s="17"/>
      <c r="C8342" s="17"/>
      <c r="D8342" s="17"/>
      <c r="K8342" s="20">
        <v>33377.599999999999</v>
      </c>
      <c r="L8342" s="20"/>
      <c r="M8342" s="20"/>
      <c r="N8342" s="20"/>
    </row>
    <row r="8343" spans="1:14" x14ac:dyDescent="0.2">
      <c r="A8343" s="17">
        <v>37743.94</v>
      </c>
      <c r="B8343" s="17"/>
      <c r="C8343" s="17"/>
      <c r="D8343" s="17"/>
      <c r="K8343" s="20">
        <v>36277.589999999997</v>
      </c>
      <c r="L8343" s="20"/>
      <c r="M8343" s="20"/>
      <c r="N8343" s="20"/>
    </row>
    <row r="8344" spans="1:14" x14ac:dyDescent="0.2">
      <c r="A8344" s="17">
        <v>58315.91</v>
      </c>
      <c r="B8344" s="17"/>
      <c r="C8344" s="17"/>
      <c r="D8344" s="17"/>
      <c r="K8344" s="20">
        <v>44292.95</v>
      </c>
      <c r="L8344" s="20"/>
      <c r="M8344" s="20"/>
      <c r="N8344" s="20"/>
    </row>
    <row r="8345" spans="1:14" x14ac:dyDescent="0.2">
      <c r="A8345" s="17">
        <v>64397.62</v>
      </c>
      <c r="B8345" s="17"/>
      <c r="C8345" s="17"/>
      <c r="D8345" s="17"/>
      <c r="K8345" s="20">
        <v>48528.87</v>
      </c>
      <c r="L8345" s="20"/>
      <c r="M8345" s="20"/>
      <c r="N8345" s="20"/>
    </row>
    <row r="8346" spans="1:14" x14ac:dyDescent="0.2">
      <c r="A8346" s="17">
        <v>51029.14</v>
      </c>
      <c r="B8346" s="17"/>
      <c r="C8346" s="17"/>
      <c r="D8346" s="17"/>
      <c r="K8346" s="20">
        <v>27658.79</v>
      </c>
      <c r="L8346" s="20"/>
      <c r="M8346" s="20"/>
      <c r="N8346" s="20"/>
    </row>
    <row r="8347" spans="1:14" x14ac:dyDescent="0.2">
      <c r="A8347" s="17">
        <v>33462.83</v>
      </c>
      <c r="B8347" s="17"/>
      <c r="C8347" s="17"/>
      <c r="D8347" s="17"/>
      <c r="K8347" s="20">
        <v>44987.76</v>
      </c>
      <c r="L8347" s="20"/>
      <c r="M8347" s="20"/>
      <c r="N8347" s="20"/>
    </row>
    <row r="8348" spans="1:14" x14ac:dyDescent="0.2">
      <c r="A8348" s="17">
        <v>56901.08</v>
      </c>
      <c r="B8348" s="17"/>
      <c r="C8348" s="17"/>
      <c r="D8348" s="17"/>
      <c r="K8348" s="20">
        <v>30093.51</v>
      </c>
      <c r="L8348" s="20"/>
      <c r="M8348" s="20"/>
      <c r="N8348" s="20"/>
    </row>
    <row r="8349" spans="1:14" x14ac:dyDescent="0.2">
      <c r="A8349" s="17">
        <v>46778.48</v>
      </c>
      <c r="B8349" s="17"/>
      <c r="C8349" s="17"/>
      <c r="D8349" s="17"/>
      <c r="K8349" s="20">
        <v>35714.879999999997</v>
      </c>
      <c r="L8349" s="20"/>
      <c r="M8349" s="20"/>
      <c r="N8349" s="20"/>
    </row>
    <row r="8350" spans="1:14" x14ac:dyDescent="0.2">
      <c r="A8350" s="17">
        <v>22147.5</v>
      </c>
      <c r="B8350" s="17"/>
      <c r="C8350" s="17"/>
      <c r="D8350" s="17"/>
      <c r="K8350" s="20">
        <v>23741.21</v>
      </c>
      <c r="L8350" s="20"/>
      <c r="M8350" s="20"/>
      <c r="N8350" s="20"/>
    </row>
    <row r="8351" spans="1:14" x14ac:dyDescent="0.2">
      <c r="A8351" s="17">
        <v>50366.879999999997</v>
      </c>
      <c r="B8351" s="17"/>
      <c r="C8351" s="17"/>
      <c r="D8351" s="17"/>
      <c r="K8351" s="20">
        <v>59159.96</v>
      </c>
      <c r="L8351" s="20"/>
      <c r="M8351" s="20"/>
      <c r="N8351" s="20"/>
    </row>
    <row r="8352" spans="1:14" x14ac:dyDescent="0.2">
      <c r="A8352" s="17">
        <v>45759.44</v>
      </c>
      <c r="B8352" s="17"/>
      <c r="C8352" s="17"/>
      <c r="D8352" s="17"/>
      <c r="K8352" s="20">
        <v>22105.41</v>
      </c>
      <c r="L8352" s="20"/>
      <c r="M8352" s="20"/>
      <c r="N8352" s="20"/>
    </row>
    <row r="8353" spans="1:14" x14ac:dyDescent="0.2">
      <c r="A8353" s="17">
        <v>46602.45</v>
      </c>
      <c r="B8353" s="17"/>
      <c r="C8353" s="17"/>
      <c r="D8353" s="17"/>
      <c r="K8353" s="20">
        <v>33418.33</v>
      </c>
      <c r="L8353" s="20"/>
      <c r="M8353" s="20"/>
      <c r="N8353" s="20"/>
    </row>
    <row r="8354" spans="1:14" x14ac:dyDescent="0.2">
      <c r="A8354" s="17">
        <v>30312.5</v>
      </c>
      <c r="B8354" s="17"/>
      <c r="C8354" s="17"/>
      <c r="D8354" s="17"/>
      <c r="K8354" s="20">
        <v>28180.36</v>
      </c>
      <c r="L8354" s="20"/>
      <c r="M8354" s="20"/>
      <c r="N8354" s="20"/>
    </row>
    <row r="8355" spans="1:14" x14ac:dyDescent="0.2">
      <c r="A8355" s="17">
        <v>29723</v>
      </c>
      <c r="B8355" s="17"/>
      <c r="C8355" s="17"/>
      <c r="D8355" s="17"/>
      <c r="K8355" s="20">
        <v>37638.1</v>
      </c>
      <c r="L8355" s="20"/>
      <c r="M8355" s="20"/>
      <c r="N8355" s="20"/>
    </row>
    <row r="8356" spans="1:14" x14ac:dyDescent="0.2">
      <c r="A8356" s="17">
        <v>109080.2</v>
      </c>
      <c r="B8356" s="17"/>
      <c r="C8356" s="17"/>
      <c r="D8356" s="17"/>
      <c r="K8356" s="20">
        <v>41685.440000000002</v>
      </c>
      <c r="L8356" s="20"/>
      <c r="M8356" s="20"/>
      <c r="N8356" s="20"/>
    </row>
    <row r="8357" spans="1:14" x14ac:dyDescent="0.2">
      <c r="A8357" s="17">
        <v>62851.86</v>
      </c>
      <c r="B8357" s="17"/>
      <c r="C8357" s="17"/>
      <c r="D8357" s="17"/>
      <c r="K8357" s="20">
        <v>24273.38</v>
      </c>
      <c r="L8357" s="20"/>
      <c r="M8357" s="20"/>
      <c r="N8357" s="20"/>
    </row>
    <row r="8358" spans="1:14" x14ac:dyDescent="0.2">
      <c r="A8358" s="17">
        <v>26169.47</v>
      </c>
      <c r="B8358" s="17"/>
      <c r="C8358" s="17"/>
      <c r="D8358" s="17"/>
      <c r="K8358" s="20">
        <v>32122.89</v>
      </c>
      <c r="L8358" s="20"/>
      <c r="M8358" s="20"/>
      <c r="N8358" s="20"/>
    </row>
    <row r="8359" spans="1:14" x14ac:dyDescent="0.2">
      <c r="A8359" s="17">
        <v>18318.939999999999</v>
      </c>
      <c r="B8359" s="17"/>
      <c r="C8359" s="17"/>
      <c r="D8359" s="17"/>
      <c r="K8359" s="20">
        <v>40234.6</v>
      </c>
      <c r="L8359" s="20"/>
      <c r="M8359" s="20"/>
      <c r="N8359" s="20"/>
    </row>
    <row r="8360" spans="1:14" x14ac:dyDescent="0.2">
      <c r="A8360" s="17">
        <v>83272.03</v>
      </c>
      <c r="B8360" s="17"/>
      <c r="C8360" s="17"/>
      <c r="D8360" s="17"/>
      <c r="K8360" s="20">
        <v>38616</v>
      </c>
      <c r="L8360" s="20"/>
      <c r="M8360" s="20"/>
      <c r="N8360" s="20"/>
    </row>
    <row r="8361" spans="1:14" x14ac:dyDescent="0.2">
      <c r="A8361" s="17">
        <v>47291</v>
      </c>
      <c r="B8361" s="17"/>
      <c r="C8361" s="17"/>
      <c r="D8361" s="17"/>
      <c r="K8361" s="20">
        <v>28895.58</v>
      </c>
      <c r="L8361" s="20"/>
      <c r="M8361" s="20"/>
      <c r="N8361" s="20"/>
    </row>
    <row r="8362" spans="1:14" x14ac:dyDescent="0.2">
      <c r="A8362" s="17">
        <v>172909.2</v>
      </c>
      <c r="B8362" s="17"/>
      <c r="C8362" s="17"/>
      <c r="D8362" s="17"/>
      <c r="K8362" s="20">
        <v>60182.02</v>
      </c>
      <c r="L8362" s="20"/>
      <c r="M8362" s="20"/>
      <c r="N8362" s="20"/>
    </row>
    <row r="8363" spans="1:14" x14ac:dyDescent="0.2">
      <c r="A8363" s="17">
        <v>47093.51</v>
      </c>
      <c r="B8363" s="17"/>
      <c r="C8363" s="17"/>
      <c r="D8363" s="17"/>
      <c r="K8363" s="20">
        <v>34318.54</v>
      </c>
      <c r="L8363" s="20"/>
      <c r="M8363" s="20"/>
      <c r="N8363" s="20"/>
    </row>
    <row r="8364" spans="1:14" x14ac:dyDescent="0.2">
      <c r="A8364" s="17">
        <v>16859.64</v>
      </c>
      <c r="B8364" s="17"/>
      <c r="C8364" s="17"/>
      <c r="D8364" s="17"/>
      <c r="K8364" s="20">
        <v>36393.75</v>
      </c>
      <c r="L8364" s="20"/>
      <c r="M8364" s="20"/>
      <c r="N8364" s="20"/>
    </row>
    <row r="8365" spans="1:14" x14ac:dyDescent="0.2">
      <c r="A8365" s="17">
        <v>7532.0420000000004</v>
      </c>
      <c r="B8365" s="17"/>
      <c r="C8365" s="17"/>
      <c r="D8365" s="17"/>
      <c r="K8365" s="20">
        <v>38374.25</v>
      </c>
      <c r="L8365" s="20"/>
      <c r="M8365" s="20"/>
      <c r="N8365" s="20"/>
    </row>
    <row r="8366" spans="1:14" x14ac:dyDescent="0.2">
      <c r="A8366" s="17">
        <v>49135.87</v>
      </c>
      <c r="B8366" s="17"/>
      <c r="C8366" s="17"/>
      <c r="D8366" s="17"/>
      <c r="K8366" s="20">
        <v>32616.43</v>
      </c>
      <c r="L8366" s="20"/>
      <c r="M8366" s="20"/>
      <c r="N8366" s="20"/>
    </row>
    <row r="8367" spans="1:14" x14ac:dyDescent="0.2">
      <c r="A8367" s="17">
        <v>78207.179999999993</v>
      </c>
      <c r="B8367" s="17"/>
      <c r="C8367" s="17"/>
      <c r="D8367" s="17"/>
      <c r="K8367" s="20">
        <v>32326.62</v>
      </c>
      <c r="L8367" s="20"/>
      <c r="M8367" s="20"/>
      <c r="N8367" s="20"/>
    </row>
    <row r="8368" spans="1:14" x14ac:dyDescent="0.2">
      <c r="A8368" s="17">
        <v>94049.67</v>
      </c>
      <c r="B8368" s="17"/>
      <c r="C8368" s="17"/>
      <c r="D8368" s="17"/>
      <c r="K8368" s="20">
        <v>40344.67</v>
      </c>
      <c r="L8368" s="20"/>
      <c r="M8368" s="20"/>
      <c r="N8368" s="20"/>
    </row>
    <row r="8369" spans="1:14" x14ac:dyDescent="0.2">
      <c r="A8369" s="17">
        <v>61253.85</v>
      </c>
      <c r="B8369" s="17"/>
      <c r="C8369" s="17"/>
      <c r="D8369" s="17"/>
      <c r="K8369" s="20">
        <v>36661.19</v>
      </c>
      <c r="L8369" s="20"/>
      <c r="M8369" s="20"/>
      <c r="N8369" s="20"/>
    </row>
    <row r="8370" spans="1:14" x14ac:dyDescent="0.2">
      <c r="A8370" s="17">
        <v>63968.4</v>
      </c>
      <c r="B8370" s="17"/>
      <c r="C8370" s="17"/>
      <c r="D8370" s="17"/>
      <c r="K8370" s="20">
        <v>26270.2</v>
      </c>
      <c r="L8370" s="20"/>
      <c r="M8370" s="20"/>
      <c r="N8370" s="20"/>
    </row>
    <row r="8371" spans="1:14" x14ac:dyDescent="0.2">
      <c r="A8371" s="17">
        <v>49435.75</v>
      </c>
      <c r="B8371" s="17"/>
      <c r="C8371" s="17"/>
      <c r="D8371" s="17"/>
      <c r="K8371" s="20">
        <v>38272.15</v>
      </c>
      <c r="L8371" s="20"/>
      <c r="M8371" s="20"/>
      <c r="N8371" s="20"/>
    </row>
    <row r="8372" spans="1:14" x14ac:dyDescent="0.2">
      <c r="A8372" s="17">
        <v>21898.1</v>
      </c>
      <c r="B8372" s="17"/>
      <c r="C8372" s="17"/>
      <c r="D8372" s="17"/>
      <c r="K8372" s="20">
        <v>34272.14</v>
      </c>
      <c r="L8372" s="20"/>
      <c r="M8372" s="20"/>
      <c r="N8372" s="20"/>
    </row>
    <row r="8373" spans="1:14" x14ac:dyDescent="0.2">
      <c r="A8373" s="17">
        <v>80293.929999999993</v>
      </c>
      <c r="B8373" s="17"/>
      <c r="C8373" s="17"/>
      <c r="D8373" s="17"/>
      <c r="K8373" s="20">
        <v>34931.279999999999</v>
      </c>
      <c r="L8373" s="20"/>
      <c r="M8373" s="20"/>
      <c r="N8373" s="20"/>
    </row>
    <row r="8374" spans="1:14" x14ac:dyDescent="0.2">
      <c r="A8374" s="17">
        <v>46584.22</v>
      </c>
      <c r="B8374" s="17"/>
      <c r="C8374" s="17"/>
      <c r="D8374" s="17"/>
      <c r="K8374" s="20">
        <v>39732.97</v>
      </c>
      <c r="L8374" s="20"/>
      <c r="M8374" s="20"/>
      <c r="N8374" s="20"/>
    </row>
    <row r="8375" spans="1:14" x14ac:dyDescent="0.2">
      <c r="A8375" s="17">
        <v>74598.63</v>
      </c>
      <c r="B8375" s="17"/>
      <c r="C8375" s="17"/>
      <c r="D8375" s="17"/>
      <c r="K8375" s="20">
        <v>36547.120000000003</v>
      </c>
      <c r="L8375" s="20"/>
      <c r="M8375" s="20"/>
      <c r="N8375" s="20"/>
    </row>
    <row r="8376" spans="1:14" x14ac:dyDescent="0.2">
      <c r="A8376" s="17">
        <v>76854.259999999995</v>
      </c>
      <c r="B8376" s="17"/>
      <c r="C8376" s="17"/>
      <c r="D8376" s="17"/>
      <c r="K8376" s="20">
        <v>31092.19</v>
      </c>
      <c r="L8376" s="20"/>
      <c r="M8376" s="20"/>
      <c r="N8376" s="20"/>
    </row>
    <row r="8377" spans="1:14" x14ac:dyDescent="0.2">
      <c r="A8377" s="17">
        <v>23200.95</v>
      </c>
      <c r="B8377" s="17"/>
      <c r="C8377" s="17"/>
      <c r="D8377" s="17"/>
      <c r="K8377" s="20">
        <v>42293.24</v>
      </c>
      <c r="L8377" s="20"/>
      <c r="M8377" s="20"/>
      <c r="N8377" s="20"/>
    </row>
    <row r="8378" spans="1:14" x14ac:dyDescent="0.2">
      <c r="A8378" s="17">
        <v>52943.78</v>
      </c>
      <c r="B8378" s="17"/>
      <c r="C8378" s="17"/>
      <c r="D8378" s="17"/>
      <c r="K8378" s="20">
        <v>37883.54</v>
      </c>
      <c r="L8378" s="20"/>
      <c r="M8378" s="20"/>
      <c r="N8378" s="20"/>
    </row>
    <row r="8379" spans="1:14" x14ac:dyDescent="0.2">
      <c r="A8379" s="17">
        <v>30305.78</v>
      </c>
      <c r="B8379" s="17"/>
      <c r="C8379" s="17"/>
      <c r="D8379" s="17"/>
      <c r="K8379" s="20">
        <v>33555.839999999997</v>
      </c>
      <c r="L8379" s="20"/>
      <c r="M8379" s="20"/>
      <c r="N8379" s="20"/>
    </row>
    <row r="8380" spans="1:14" x14ac:dyDescent="0.2">
      <c r="A8380" s="17">
        <v>40507.94</v>
      </c>
      <c r="B8380" s="17"/>
      <c r="C8380" s="17"/>
      <c r="D8380" s="17"/>
      <c r="K8380" s="20">
        <v>42986.36</v>
      </c>
      <c r="L8380" s="20"/>
      <c r="M8380" s="20"/>
      <c r="N8380" s="20"/>
    </row>
    <row r="8381" spans="1:14" x14ac:dyDescent="0.2">
      <c r="A8381" s="17">
        <v>54469.760000000002</v>
      </c>
      <c r="B8381" s="17"/>
      <c r="C8381" s="17"/>
      <c r="D8381" s="17"/>
      <c r="K8381" s="20">
        <v>36715.47</v>
      </c>
      <c r="L8381" s="20"/>
      <c r="M8381" s="20"/>
      <c r="N8381" s="20"/>
    </row>
    <row r="8382" spans="1:14" x14ac:dyDescent="0.2">
      <c r="A8382" s="17">
        <v>46111.06</v>
      </c>
      <c r="B8382" s="17"/>
      <c r="C8382" s="17"/>
      <c r="D8382" s="17"/>
      <c r="K8382" s="20">
        <v>33898.14</v>
      </c>
      <c r="L8382" s="20"/>
      <c r="M8382" s="20"/>
      <c r="N8382" s="20"/>
    </row>
    <row r="8383" spans="1:14" x14ac:dyDescent="0.2">
      <c r="A8383" s="17">
        <v>37138.67</v>
      </c>
      <c r="B8383" s="17"/>
      <c r="C8383" s="17"/>
      <c r="D8383" s="17"/>
      <c r="K8383" s="20">
        <v>31630.95</v>
      </c>
      <c r="L8383" s="20"/>
      <c r="M8383" s="20"/>
      <c r="N8383" s="20"/>
    </row>
    <row r="8384" spans="1:14" x14ac:dyDescent="0.2">
      <c r="A8384" s="17">
        <v>59891.37</v>
      </c>
      <c r="B8384" s="17"/>
      <c r="C8384" s="17"/>
      <c r="D8384" s="17"/>
      <c r="K8384" s="20">
        <v>42961.55</v>
      </c>
      <c r="L8384" s="20"/>
      <c r="M8384" s="20"/>
      <c r="N8384" s="20"/>
    </row>
    <row r="8385" spans="1:14" x14ac:dyDescent="0.2">
      <c r="A8385" s="17">
        <v>48807.87</v>
      </c>
      <c r="B8385" s="17"/>
      <c r="C8385" s="17"/>
      <c r="D8385" s="17"/>
      <c r="K8385" s="20">
        <v>33159.96</v>
      </c>
      <c r="L8385" s="20"/>
      <c r="M8385" s="20"/>
      <c r="N8385" s="20"/>
    </row>
    <row r="8386" spans="1:14" x14ac:dyDescent="0.2">
      <c r="A8386" s="17">
        <v>86819.31</v>
      </c>
      <c r="B8386" s="17"/>
      <c r="C8386" s="17"/>
      <c r="D8386" s="17"/>
      <c r="K8386" s="20">
        <v>38472.68</v>
      </c>
      <c r="L8386" s="20"/>
      <c r="M8386" s="20"/>
      <c r="N8386" s="20"/>
    </row>
    <row r="8387" spans="1:14" x14ac:dyDescent="0.2">
      <c r="A8387" s="17">
        <v>58089.31</v>
      </c>
      <c r="B8387" s="17"/>
      <c r="C8387" s="17"/>
      <c r="D8387" s="17"/>
      <c r="K8387" s="20">
        <v>41667.769999999997</v>
      </c>
      <c r="L8387" s="20"/>
      <c r="M8387" s="20"/>
      <c r="N8387" s="20"/>
    </row>
    <row r="8388" spans="1:14" x14ac:dyDescent="0.2">
      <c r="A8388" s="17">
        <v>66332.850000000006</v>
      </c>
      <c r="B8388" s="17"/>
      <c r="C8388" s="17"/>
      <c r="D8388" s="17"/>
      <c r="K8388" s="20">
        <v>29384.09</v>
      </c>
      <c r="L8388" s="20"/>
      <c r="M8388" s="20"/>
      <c r="N8388" s="20"/>
    </row>
    <row r="8389" spans="1:14" x14ac:dyDescent="0.2">
      <c r="A8389" s="17">
        <v>38500.1</v>
      </c>
      <c r="B8389" s="17"/>
      <c r="C8389" s="17"/>
      <c r="D8389" s="17"/>
      <c r="K8389" s="20">
        <v>27150.17</v>
      </c>
      <c r="L8389" s="20"/>
      <c r="M8389" s="20"/>
      <c r="N8389" s="20"/>
    </row>
    <row r="8390" spans="1:14" x14ac:dyDescent="0.2">
      <c r="A8390" s="17">
        <v>62515.03</v>
      </c>
      <c r="B8390" s="17"/>
      <c r="C8390" s="17"/>
      <c r="D8390" s="17"/>
      <c r="K8390" s="20">
        <v>35988.49</v>
      </c>
      <c r="L8390" s="20"/>
      <c r="M8390" s="20"/>
      <c r="N8390" s="20"/>
    </row>
    <row r="8391" spans="1:14" x14ac:dyDescent="0.2">
      <c r="A8391" s="17">
        <v>32833.440000000002</v>
      </c>
      <c r="B8391" s="17"/>
      <c r="C8391" s="17"/>
      <c r="D8391" s="17"/>
      <c r="K8391" s="20">
        <v>35757.339999999997</v>
      </c>
      <c r="L8391" s="20"/>
      <c r="M8391" s="20"/>
      <c r="N8391" s="20"/>
    </row>
    <row r="8392" spans="1:14" x14ac:dyDescent="0.2">
      <c r="A8392" s="17">
        <v>44368.74</v>
      </c>
      <c r="B8392" s="17"/>
      <c r="C8392" s="17"/>
      <c r="D8392" s="17"/>
      <c r="K8392" s="20">
        <v>47109.4</v>
      </c>
      <c r="L8392" s="20"/>
      <c r="M8392" s="20"/>
      <c r="N8392" s="20"/>
    </row>
    <row r="8393" spans="1:14" x14ac:dyDescent="0.2">
      <c r="A8393" s="17">
        <v>76770.89</v>
      </c>
      <c r="B8393" s="17"/>
      <c r="C8393" s="17"/>
      <c r="D8393" s="17"/>
      <c r="K8393" s="20">
        <v>28768.71</v>
      </c>
      <c r="L8393" s="20"/>
      <c r="M8393" s="20"/>
      <c r="N8393" s="20"/>
    </row>
    <row r="8394" spans="1:14" x14ac:dyDescent="0.2">
      <c r="A8394" s="17">
        <v>22332.36</v>
      </c>
      <c r="B8394" s="17"/>
      <c r="C8394" s="17"/>
      <c r="D8394" s="17"/>
      <c r="K8394" s="20">
        <v>33287.07</v>
      </c>
      <c r="L8394" s="20"/>
      <c r="M8394" s="20"/>
      <c r="N8394" s="20"/>
    </row>
    <row r="8395" spans="1:14" x14ac:dyDescent="0.2">
      <c r="A8395" s="17">
        <v>116978.1</v>
      </c>
      <c r="B8395" s="17"/>
      <c r="C8395" s="17"/>
      <c r="D8395" s="17"/>
      <c r="K8395" s="20">
        <v>33303.230000000003</v>
      </c>
      <c r="L8395" s="20"/>
      <c r="M8395" s="20"/>
      <c r="N8395" s="20"/>
    </row>
    <row r="8396" spans="1:14" x14ac:dyDescent="0.2">
      <c r="A8396" s="17">
        <v>14390.45</v>
      </c>
      <c r="B8396" s="17"/>
      <c r="C8396" s="17"/>
      <c r="D8396" s="17"/>
      <c r="K8396" s="20">
        <v>40861.03</v>
      </c>
      <c r="L8396" s="20"/>
      <c r="M8396" s="20"/>
      <c r="N8396" s="20"/>
    </row>
    <row r="8397" spans="1:14" x14ac:dyDescent="0.2">
      <c r="A8397" s="17">
        <v>43138.34</v>
      </c>
      <c r="B8397" s="17"/>
      <c r="C8397" s="17"/>
      <c r="D8397" s="17"/>
      <c r="K8397" s="20">
        <v>34973.050000000003</v>
      </c>
      <c r="L8397" s="20"/>
      <c r="M8397" s="20"/>
      <c r="N8397" s="20"/>
    </row>
    <row r="8398" spans="1:14" x14ac:dyDescent="0.2">
      <c r="A8398" s="17">
        <v>44530.559999999998</v>
      </c>
      <c r="B8398" s="17"/>
      <c r="C8398" s="17"/>
      <c r="D8398" s="17"/>
      <c r="K8398" s="20">
        <v>25983.55</v>
      </c>
      <c r="L8398" s="20"/>
      <c r="M8398" s="20"/>
      <c r="N8398" s="20"/>
    </row>
    <row r="8399" spans="1:14" x14ac:dyDescent="0.2">
      <c r="A8399" s="17">
        <v>53983.63</v>
      </c>
      <c r="B8399" s="17"/>
      <c r="C8399" s="17"/>
      <c r="D8399" s="17"/>
      <c r="K8399" s="20">
        <v>45616.42</v>
      </c>
      <c r="L8399" s="20"/>
      <c r="M8399" s="20"/>
      <c r="N8399" s="20"/>
    </row>
    <row r="8400" spans="1:14" x14ac:dyDescent="0.2">
      <c r="A8400" s="17">
        <v>43834.28</v>
      </c>
      <c r="B8400" s="17"/>
      <c r="C8400" s="17"/>
      <c r="D8400" s="17"/>
      <c r="K8400" s="20">
        <v>40216.92</v>
      </c>
      <c r="L8400" s="20"/>
      <c r="M8400" s="20"/>
      <c r="N8400" s="20"/>
    </row>
    <row r="8401" spans="1:14" x14ac:dyDescent="0.2">
      <c r="A8401" s="17">
        <v>70040.2</v>
      </c>
      <c r="B8401" s="17"/>
      <c r="C8401" s="17"/>
      <c r="D8401" s="17"/>
      <c r="K8401" s="20">
        <v>23530.86</v>
      </c>
      <c r="L8401" s="20"/>
      <c r="M8401" s="20"/>
      <c r="N8401" s="20"/>
    </row>
    <row r="8402" spans="1:14" x14ac:dyDescent="0.2">
      <c r="A8402" s="17">
        <v>84486.54</v>
      </c>
      <c r="B8402" s="17"/>
      <c r="C8402" s="17"/>
      <c r="D8402" s="17"/>
      <c r="K8402" s="20">
        <v>35899.33</v>
      </c>
      <c r="L8402" s="20"/>
      <c r="M8402" s="20"/>
      <c r="N8402" s="20"/>
    </row>
    <row r="8403" spans="1:14" x14ac:dyDescent="0.2">
      <c r="A8403" s="17">
        <v>58072.05</v>
      </c>
      <c r="B8403" s="17"/>
      <c r="C8403" s="17"/>
      <c r="D8403" s="17"/>
      <c r="K8403" s="20">
        <v>27549.43</v>
      </c>
      <c r="L8403" s="20"/>
      <c r="M8403" s="20"/>
      <c r="N8403" s="20"/>
    </row>
    <row r="8404" spans="1:14" x14ac:dyDescent="0.2">
      <c r="A8404" s="17">
        <v>91034.05</v>
      </c>
      <c r="B8404" s="17"/>
      <c r="C8404" s="17"/>
      <c r="D8404" s="17"/>
      <c r="K8404" s="20">
        <v>41573.589999999997</v>
      </c>
      <c r="L8404" s="20"/>
      <c r="M8404" s="20"/>
      <c r="N8404" s="20"/>
    </row>
    <row r="8405" spans="1:14" x14ac:dyDescent="0.2">
      <c r="A8405" s="17">
        <v>41655.81</v>
      </c>
      <c r="B8405" s="17"/>
      <c r="C8405" s="17"/>
      <c r="D8405" s="17"/>
      <c r="K8405" s="20">
        <v>37631.43</v>
      </c>
      <c r="L8405" s="20"/>
      <c r="M8405" s="20"/>
      <c r="N8405" s="20"/>
    </row>
    <row r="8406" spans="1:14" x14ac:dyDescent="0.2">
      <c r="A8406" s="17">
        <v>72404.06</v>
      </c>
      <c r="B8406" s="17"/>
      <c r="C8406" s="17"/>
      <c r="D8406" s="17"/>
      <c r="K8406" s="20">
        <v>29101.45</v>
      </c>
      <c r="L8406" s="20"/>
      <c r="M8406" s="20"/>
      <c r="N8406" s="20"/>
    </row>
    <row r="8407" spans="1:14" x14ac:dyDescent="0.2">
      <c r="A8407" s="17">
        <v>58172.78</v>
      </c>
      <c r="B8407" s="17"/>
      <c r="C8407" s="17"/>
      <c r="D8407" s="17"/>
      <c r="K8407" s="20">
        <v>40810.31</v>
      </c>
      <c r="L8407" s="20"/>
      <c r="M8407" s="20"/>
      <c r="N8407" s="20"/>
    </row>
    <row r="8408" spans="1:14" x14ac:dyDescent="0.2">
      <c r="A8408" s="17">
        <v>42021.3</v>
      </c>
      <c r="B8408" s="17"/>
      <c r="C8408" s="17"/>
      <c r="D8408" s="17"/>
      <c r="K8408" s="20">
        <v>28501.17</v>
      </c>
      <c r="L8408" s="20"/>
      <c r="M8408" s="20"/>
      <c r="N8408" s="20"/>
    </row>
    <row r="8409" spans="1:14" x14ac:dyDescent="0.2">
      <c r="A8409" s="17">
        <v>68819.929999999993</v>
      </c>
      <c r="B8409" s="17"/>
      <c r="C8409" s="17"/>
      <c r="D8409" s="17"/>
      <c r="K8409" s="20">
        <v>31255.119999999999</v>
      </c>
      <c r="L8409" s="20"/>
      <c r="M8409" s="20"/>
      <c r="N8409" s="20"/>
    </row>
    <row r="8410" spans="1:14" x14ac:dyDescent="0.2">
      <c r="A8410" s="17">
        <v>89693.27</v>
      </c>
      <c r="B8410" s="17"/>
      <c r="C8410" s="17"/>
      <c r="D8410" s="17"/>
      <c r="K8410" s="20">
        <v>24452.47</v>
      </c>
      <c r="L8410" s="20"/>
      <c r="M8410" s="20"/>
      <c r="N8410" s="20"/>
    </row>
    <row r="8411" spans="1:14" x14ac:dyDescent="0.2">
      <c r="A8411" s="17">
        <v>29668.63</v>
      </c>
      <c r="B8411" s="17"/>
      <c r="C8411" s="17"/>
      <c r="D8411" s="17"/>
      <c r="K8411" s="20">
        <v>26438.94</v>
      </c>
      <c r="L8411" s="20"/>
      <c r="M8411" s="20"/>
      <c r="N8411" s="20"/>
    </row>
    <row r="8412" spans="1:14" x14ac:dyDescent="0.2">
      <c r="A8412" s="17">
        <v>17916.41</v>
      </c>
      <c r="B8412" s="17"/>
      <c r="C8412" s="17"/>
      <c r="D8412" s="17"/>
      <c r="K8412" s="20">
        <v>32591.38</v>
      </c>
      <c r="L8412" s="20"/>
      <c r="M8412" s="20"/>
      <c r="N8412" s="20"/>
    </row>
    <row r="8413" spans="1:14" x14ac:dyDescent="0.2">
      <c r="A8413" s="17">
        <v>112705.1</v>
      </c>
      <c r="B8413" s="17"/>
      <c r="C8413" s="17"/>
      <c r="D8413" s="17"/>
      <c r="K8413" s="20">
        <v>37933.29</v>
      </c>
      <c r="L8413" s="20"/>
      <c r="M8413" s="20"/>
      <c r="N8413" s="20"/>
    </row>
    <row r="8414" spans="1:14" x14ac:dyDescent="0.2">
      <c r="A8414" s="17">
        <v>42663.81</v>
      </c>
      <c r="B8414" s="17"/>
      <c r="C8414" s="17"/>
      <c r="D8414" s="17"/>
      <c r="K8414" s="20">
        <v>29486.84</v>
      </c>
      <c r="L8414" s="20"/>
      <c r="M8414" s="20"/>
      <c r="N8414" s="20"/>
    </row>
    <row r="8415" spans="1:14" x14ac:dyDescent="0.2">
      <c r="A8415" s="17">
        <v>82320.399999999994</v>
      </c>
      <c r="B8415" s="17"/>
      <c r="C8415" s="17"/>
      <c r="D8415" s="17"/>
      <c r="K8415" s="20">
        <v>37749.58</v>
      </c>
      <c r="L8415" s="20"/>
      <c r="M8415" s="20"/>
      <c r="N8415" s="20"/>
    </row>
    <row r="8416" spans="1:14" x14ac:dyDescent="0.2">
      <c r="A8416" s="17">
        <v>72465</v>
      </c>
      <c r="B8416" s="17"/>
      <c r="C8416" s="17"/>
      <c r="D8416" s="17"/>
      <c r="K8416" s="20">
        <v>12442.24</v>
      </c>
      <c r="L8416" s="20"/>
      <c r="M8416" s="20"/>
      <c r="N8416" s="20"/>
    </row>
    <row r="8417" spans="1:14" x14ac:dyDescent="0.2">
      <c r="A8417" s="17">
        <v>47613.15</v>
      </c>
      <c r="B8417" s="17"/>
      <c r="C8417" s="17"/>
      <c r="D8417" s="17"/>
      <c r="K8417" s="20">
        <v>29219.4</v>
      </c>
      <c r="L8417" s="20"/>
      <c r="M8417" s="20"/>
      <c r="N8417" s="20"/>
    </row>
    <row r="8418" spans="1:14" x14ac:dyDescent="0.2">
      <c r="A8418" s="17">
        <v>55160.35</v>
      </c>
      <c r="B8418" s="17"/>
      <c r="C8418" s="17"/>
      <c r="D8418" s="17"/>
      <c r="K8418" s="20">
        <v>26339.32</v>
      </c>
      <c r="L8418" s="20"/>
      <c r="M8418" s="20"/>
      <c r="N8418" s="20"/>
    </row>
    <row r="8419" spans="1:14" x14ac:dyDescent="0.2">
      <c r="A8419" s="17">
        <v>36566.6</v>
      </c>
      <c r="B8419" s="17"/>
      <c r="C8419" s="17"/>
      <c r="D8419" s="17"/>
      <c r="K8419" s="20">
        <v>54709.120000000003</v>
      </c>
      <c r="L8419" s="20"/>
      <c r="M8419" s="20"/>
      <c r="N8419" s="20"/>
    </row>
    <row r="8420" spans="1:14" x14ac:dyDescent="0.2">
      <c r="A8420" s="17">
        <v>70436.56</v>
      </c>
      <c r="B8420" s="17"/>
      <c r="C8420" s="17"/>
      <c r="D8420" s="17"/>
      <c r="K8420" s="20">
        <v>24680.63</v>
      </c>
      <c r="L8420" s="20"/>
      <c r="M8420" s="20"/>
      <c r="N8420" s="20"/>
    </row>
    <row r="8421" spans="1:14" x14ac:dyDescent="0.2">
      <c r="A8421" s="17">
        <v>28531.94</v>
      </c>
      <c r="B8421" s="17"/>
      <c r="C8421" s="17"/>
      <c r="D8421" s="17"/>
      <c r="K8421" s="20">
        <v>31221.84</v>
      </c>
      <c r="L8421" s="20"/>
      <c r="M8421" s="20"/>
      <c r="N8421" s="20"/>
    </row>
    <row r="8422" spans="1:14" x14ac:dyDescent="0.2">
      <c r="A8422" s="17">
        <v>78562.63</v>
      </c>
      <c r="B8422" s="17"/>
      <c r="C8422" s="17"/>
      <c r="D8422" s="17"/>
      <c r="K8422" s="20">
        <v>36238.36</v>
      </c>
      <c r="L8422" s="20"/>
      <c r="M8422" s="20"/>
      <c r="N8422" s="20"/>
    </row>
    <row r="8423" spans="1:14" x14ac:dyDescent="0.2">
      <c r="A8423" s="17">
        <v>64969.9</v>
      </c>
      <c r="B8423" s="17"/>
      <c r="C8423" s="17"/>
      <c r="D8423" s="17"/>
      <c r="K8423" s="20">
        <v>36961.75</v>
      </c>
      <c r="L8423" s="20"/>
      <c r="M8423" s="20"/>
      <c r="N8423" s="20"/>
    </row>
    <row r="8424" spans="1:14" x14ac:dyDescent="0.2">
      <c r="A8424" s="17">
        <v>26828.91</v>
      </c>
      <c r="B8424" s="17"/>
      <c r="C8424" s="17"/>
      <c r="D8424" s="17"/>
      <c r="K8424" s="20">
        <v>27485.02</v>
      </c>
      <c r="L8424" s="20"/>
      <c r="M8424" s="20"/>
      <c r="N8424" s="20"/>
    </row>
    <row r="8425" spans="1:14" x14ac:dyDescent="0.2">
      <c r="A8425" s="17">
        <v>49179.29</v>
      </c>
      <c r="B8425" s="17"/>
      <c r="C8425" s="17"/>
      <c r="D8425" s="17"/>
      <c r="K8425" s="20">
        <v>10312.719999999999</v>
      </c>
      <c r="L8425" s="20"/>
      <c r="M8425" s="20"/>
      <c r="N8425" s="20"/>
    </row>
    <row r="8426" spans="1:14" x14ac:dyDescent="0.2">
      <c r="A8426" s="17">
        <v>40416.050000000003</v>
      </c>
      <c r="B8426" s="17"/>
      <c r="C8426" s="17"/>
      <c r="D8426" s="17"/>
      <c r="K8426" s="20">
        <v>54108.800000000003</v>
      </c>
      <c r="L8426" s="20"/>
      <c r="M8426" s="20"/>
      <c r="N8426" s="20"/>
    </row>
    <row r="8427" spans="1:14" x14ac:dyDescent="0.2">
      <c r="A8427" s="17">
        <v>119901.9</v>
      </c>
      <c r="B8427" s="17"/>
      <c r="C8427" s="17"/>
      <c r="D8427" s="17"/>
      <c r="K8427" s="20">
        <v>28058.06</v>
      </c>
      <c r="L8427" s="20"/>
      <c r="M8427" s="20"/>
      <c r="N8427" s="20"/>
    </row>
    <row r="8428" spans="1:14" x14ac:dyDescent="0.2">
      <c r="A8428" s="17">
        <v>127424.7</v>
      </c>
      <c r="B8428" s="17"/>
      <c r="C8428" s="17"/>
      <c r="D8428" s="17"/>
      <c r="K8428" s="20">
        <v>34213.879999999997</v>
      </c>
      <c r="L8428" s="20"/>
      <c r="M8428" s="20"/>
      <c r="N8428" s="20"/>
    </row>
    <row r="8429" spans="1:14" x14ac:dyDescent="0.2">
      <c r="A8429" s="17">
        <v>101507.7</v>
      </c>
      <c r="B8429" s="17"/>
      <c r="C8429" s="17"/>
      <c r="D8429" s="17"/>
      <c r="K8429" s="20">
        <v>49282.03</v>
      </c>
      <c r="L8429" s="20"/>
      <c r="M8429" s="20"/>
      <c r="N8429" s="20"/>
    </row>
    <row r="8430" spans="1:14" x14ac:dyDescent="0.2">
      <c r="A8430" s="17">
        <v>64551.23</v>
      </c>
      <c r="B8430" s="17"/>
      <c r="C8430" s="17"/>
      <c r="D8430" s="17"/>
      <c r="K8430" s="20">
        <v>40501.279999999999</v>
      </c>
      <c r="L8430" s="20"/>
      <c r="M8430" s="20"/>
      <c r="N8430" s="20"/>
    </row>
    <row r="8431" spans="1:14" x14ac:dyDescent="0.2">
      <c r="A8431" s="17">
        <v>33646.449999999997</v>
      </c>
      <c r="B8431" s="17"/>
      <c r="C8431" s="17"/>
      <c r="D8431" s="17"/>
      <c r="K8431" s="20">
        <v>26540.58</v>
      </c>
      <c r="L8431" s="20"/>
      <c r="M8431" s="20"/>
      <c r="N8431" s="20"/>
    </row>
    <row r="8432" spans="1:14" x14ac:dyDescent="0.2">
      <c r="A8432" s="17">
        <v>40915.26</v>
      </c>
      <c r="B8432" s="17"/>
      <c r="C8432" s="17"/>
      <c r="D8432" s="17"/>
      <c r="K8432" s="20">
        <v>35231.26</v>
      </c>
      <c r="L8432" s="20"/>
      <c r="M8432" s="20"/>
      <c r="N8432" s="20"/>
    </row>
    <row r="8433" spans="1:14" x14ac:dyDescent="0.2">
      <c r="A8433" s="17">
        <v>34910.42</v>
      </c>
      <c r="B8433" s="17"/>
      <c r="C8433" s="17"/>
      <c r="D8433" s="17"/>
      <c r="K8433" s="20">
        <v>27666.14</v>
      </c>
      <c r="L8433" s="20"/>
      <c r="M8433" s="20"/>
      <c r="N8433" s="20"/>
    </row>
    <row r="8434" spans="1:14" x14ac:dyDescent="0.2">
      <c r="A8434" s="17">
        <v>70843</v>
      </c>
      <c r="B8434" s="17"/>
      <c r="C8434" s="17"/>
      <c r="D8434" s="17"/>
      <c r="K8434" s="20">
        <v>34464.239999999998</v>
      </c>
      <c r="L8434" s="20"/>
      <c r="M8434" s="20"/>
      <c r="N8434" s="20"/>
    </row>
    <row r="8435" spans="1:14" x14ac:dyDescent="0.2">
      <c r="A8435" s="17">
        <v>77271.67</v>
      </c>
      <c r="B8435" s="17"/>
      <c r="C8435" s="17"/>
      <c r="D8435" s="17"/>
      <c r="K8435" s="20">
        <v>31809.07</v>
      </c>
      <c r="L8435" s="20"/>
      <c r="M8435" s="20"/>
      <c r="N8435" s="20"/>
    </row>
    <row r="8436" spans="1:14" x14ac:dyDescent="0.2">
      <c r="A8436" s="17">
        <v>59844.78</v>
      </c>
      <c r="B8436" s="17"/>
      <c r="C8436" s="17"/>
      <c r="D8436" s="17"/>
      <c r="K8436" s="20">
        <v>46062.39</v>
      </c>
      <c r="L8436" s="20"/>
      <c r="M8436" s="20"/>
      <c r="N8436" s="20"/>
    </row>
    <row r="8437" spans="1:14" x14ac:dyDescent="0.2">
      <c r="A8437" s="17">
        <v>17459.12</v>
      </c>
      <c r="B8437" s="17"/>
      <c r="C8437" s="17"/>
      <c r="D8437" s="17"/>
      <c r="K8437" s="20">
        <v>42709.279999999999</v>
      </c>
      <c r="L8437" s="20"/>
      <c r="M8437" s="20"/>
      <c r="N8437" s="20"/>
    </row>
    <row r="8438" spans="1:14" x14ac:dyDescent="0.2">
      <c r="A8438" s="17">
        <v>76068.259999999995</v>
      </c>
      <c r="B8438" s="17"/>
      <c r="C8438" s="17"/>
      <c r="D8438" s="17"/>
      <c r="K8438" s="20">
        <v>41830.94</v>
      </c>
      <c r="L8438" s="20"/>
      <c r="M8438" s="20"/>
      <c r="N8438" s="20"/>
    </row>
    <row r="8439" spans="1:14" x14ac:dyDescent="0.2">
      <c r="A8439" s="17">
        <v>76972.88</v>
      </c>
      <c r="B8439" s="17"/>
      <c r="C8439" s="17"/>
      <c r="D8439" s="17"/>
      <c r="K8439" s="20">
        <v>31685.42</v>
      </c>
      <c r="L8439" s="20"/>
      <c r="M8439" s="20"/>
      <c r="N8439" s="20"/>
    </row>
    <row r="8440" spans="1:14" x14ac:dyDescent="0.2">
      <c r="A8440" s="17">
        <v>72263.03</v>
      </c>
      <c r="B8440" s="17"/>
      <c r="C8440" s="17"/>
      <c r="D8440" s="17"/>
      <c r="K8440" s="20">
        <v>41252</v>
      </c>
      <c r="L8440" s="20"/>
      <c r="M8440" s="20"/>
      <c r="N8440" s="20"/>
    </row>
    <row r="8441" spans="1:14" x14ac:dyDescent="0.2">
      <c r="A8441" s="17">
        <v>71451.8</v>
      </c>
      <c r="B8441" s="17"/>
      <c r="C8441" s="17"/>
      <c r="D8441" s="17"/>
      <c r="K8441" s="20">
        <v>38455.15</v>
      </c>
      <c r="L8441" s="20"/>
      <c r="M8441" s="20"/>
      <c r="N8441" s="20"/>
    </row>
    <row r="8442" spans="1:14" x14ac:dyDescent="0.2">
      <c r="A8442" s="17">
        <v>57596.85</v>
      </c>
      <c r="B8442" s="17"/>
      <c r="C8442" s="17"/>
      <c r="D8442" s="17"/>
      <c r="K8442" s="20">
        <v>30211.08</v>
      </c>
      <c r="L8442" s="20"/>
      <c r="M8442" s="20"/>
      <c r="N8442" s="20"/>
    </row>
    <row r="8443" spans="1:14" x14ac:dyDescent="0.2">
      <c r="A8443" s="17">
        <v>47661.8</v>
      </c>
      <c r="B8443" s="17"/>
      <c r="C8443" s="17"/>
      <c r="D8443" s="17"/>
      <c r="K8443" s="20">
        <v>68344.350000000006</v>
      </c>
      <c r="L8443" s="20"/>
      <c r="M8443" s="20"/>
      <c r="N8443" s="20"/>
    </row>
    <row r="8444" spans="1:14" x14ac:dyDescent="0.2">
      <c r="A8444" s="17">
        <v>41501.980000000003</v>
      </c>
      <c r="B8444" s="17"/>
      <c r="C8444" s="17"/>
      <c r="D8444" s="17"/>
      <c r="K8444" s="20">
        <v>23042.21</v>
      </c>
      <c r="L8444" s="20"/>
      <c r="M8444" s="20"/>
      <c r="N8444" s="20"/>
    </row>
    <row r="8445" spans="1:14" x14ac:dyDescent="0.2">
      <c r="A8445" s="17">
        <v>36517.9</v>
      </c>
      <c r="B8445" s="17"/>
      <c r="C8445" s="17"/>
      <c r="D8445" s="17"/>
      <c r="K8445" s="20">
        <v>39208.22</v>
      </c>
      <c r="L8445" s="20"/>
      <c r="M8445" s="20"/>
      <c r="N8445" s="20"/>
    </row>
    <row r="8446" spans="1:14" x14ac:dyDescent="0.2">
      <c r="A8446" s="17">
        <v>66478.39</v>
      </c>
      <c r="B8446" s="17"/>
      <c r="C8446" s="17"/>
      <c r="D8446" s="17"/>
      <c r="K8446" s="20">
        <v>28136</v>
      </c>
      <c r="L8446" s="20"/>
      <c r="M8446" s="20"/>
      <c r="N8446" s="20"/>
    </row>
    <row r="8447" spans="1:14" x14ac:dyDescent="0.2">
      <c r="A8447" s="17">
        <v>23688.35</v>
      </c>
      <c r="B8447" s="17"/>
      <c r="C8447" s="17"/>
      <c r="D8447" s="17"/>
      <c r="K8447" s="20">
        <v>47647.31</v>
      </c>
      <c r="L8447" s="20"/>
      <c r="M8447" s="20"/>
      <c r="N8447" s="20"/>
    </row>
    <row r="8448" spans="1:14" x14ac:dyDescent="0.2">
      <c r="A8448" s="17">
        <v>53696.1</v>
      </c>
      <c r="B8448" s="17"/>
      <c r="C8448" s="17"/>
      <c r="D8448" s="17"/>
      <c r="K8448" s="20">
        <v>34312.410000000003</v>
      </c>
      <c r="L8448" s="20"/>
      <c r="M8448" s="20"/>
      <c r="N8448" s="20"/>
    </row>
    <row r="8449" spans="1:14" x14ac:dyDescent="0.2">
      <c r="A8449" s="17">
        <v>65103.12</v>
      </c>
      <c r="B8449" s="17"/>
      <c r="C8449" s="17"/>
      <c r="D8449" s="17"/>
      <c r="K8449" s="20">
        <v>24526.62</v>
      </c>
      <c r="L8449" s="20"/>
      <c r="M8449" s="20"/>
      <c r="N8449" s="20"/>
    </row>
    <row r="8450" spans="1:14" x14ac:dyDescent="0.2">
      <c r="A8450" s="17">
        <v>50891.89</v>
      </c>
      <c r="B8450" s="17"/>
      <c r="C8450" s="17"/>
      <c r="D8450" s="17"/>
      <c r="K8450" s="20">
        <v>29594.62</v>
      </c>
      <c r="L8450" s="20"/>
      <c r="M8450" s="20"/>
      <c r="N8450" s="20"/>
    </row>
    <row r="8451" spans="1:14" x14ac:dyDescent="0.2">
      <c r="A8451" s="17">
        <v>49497.8</v>
      </c>
      <c r="B8451" s="17"/>
      <c r="C8451" s="17"/>
      <c r="D8451" s="17"/>
      <c r="K8451" s="20">
        <v>41926.36</v>
      </c>
      <c r="L8451" s="20"/>
      <c r="M8451" s="20"/>
      <c r="N8451" s="20"/>
    </row>
    <row r="8452" spans="1:14" x14ac:dyDescent="0.2">
      <c r="A8452" s="17">
        <v>60213.48</v>
      </c>
      <c r="B8452" s="17"/>
      <c r="C8452" s="17"/>
      <c r="D8452" s="17"/>
      <c r="K8452" s="20">
        <v>38508.449999999997</v>
      </c>
      <c r="L8452" s="20"/>
      <c r="M8452" s="20"/>
      <c r="N8452" s="20"/>
    </row>
    <row r="8453" spans="1:14" x14ac:dyDescent="0.2">
      <c r="A8453" s="17">
        <v>35916</v>
      </c>
      <c r="B8453" s="17"/>
      <c r="C8453" s="17"/>
      <c r="D8453" s="17"/>
      <c r="K8453" s="20">
        <v>33386.629999999997</v>
      </c>
      <c r="L8453" s="20"/>
      <c r="M8453" s="20"/>
      <c r="N8453" s="20"/>
    </row>
    <row r="8454" spans="1:14" x14ac:dyDescent="0.2">
      <c r="A8454" s="17">
        <v>35596.910000000003</v>
      </c>
      <c r="B8454" s="17"/>
      <c r="C8454" s="17"/>
      <c r="D8454" s="17"/>
      <c r="K8454" s="20">
        <v>27373.040000000001</v>
      </c>
      <c r="L8454" s="20"/>
      <c r="M8454" s="20"/>
      <c r="N8454" s="20"/>
    </row>
    <row r="8455" spans="1:14" x14ac:dyDescent="0.2">
      <c r="A8455" s="17">
        <v>37226.25</v>
      </c>
      <c r="B8455" s="17"/>
      <c r="C8455" s="17"/>
      <c r="D8455" s="17"/>
      <c r="K8455" s="20">
        <v>31020.880000000001</v>
      </c>
      <c r="L8455" s="20"/>
      <c r="M8455" s="20"/>
      <c r="N8455" s="20"/>
    </row>
    <row r="8456" spans="1:14" x14ac:dyDescent="0.2">
      <c r="A8456" s="17">
        <v>17776.84</v>
      </c>
      <c r="B8456" s="17"/>
      <c r="C8456" s="17"/>
      <c r="D8456" s="17"/>
      <c r="K8456" s="20">
        <v>36426.21</v>
      </c>
      <c r="L8456" s="20"/>
      <c r="M8456" s="20"/>
      <c r="N8456" s="20"/>
    </row>
    <row r="8457" spans="1:14" x14ac:dyDescent="0.2">
      <c r="A8457" s="17">
        <v>68247.61</v>
      </c>
      <c r="B8457" s="17"/>
      <c r="C8457" s="17"/>
      <c r="D8457" s="17"/>
      <c r="K8457" s="20">
        <v>38164.6</v>
      </c>
      <c r="L8457" s="20"/>
      <c r="M8457" s="20"/>
      <c r="N8457" s="20"/>
    </row>
    <row r="8458" spans="1:14" x14ac:dyDescent="0.2">
      <c r="A8458" s="17">
        <v>58408.46</v>
      </c>
      <c r="B8458" s="17"/>
      <c r="C8458" s="17"/>
      <c r="D8458" s="17"/>
      <c r="K8458" s="20">
        <v>34186.800000000003</v>
      </c>
      <c r="L8458" s="20"/>
      <c r="M8458" s="20"/>
      <c r="N8458" s="20"/>
    </row>
    <row r="8459" spans="1:14" x14ac:dyDescent="0.2">
      <c r="A8459" s="17">
        <v>87531.63</v>
      </c>
      <c r="B8459" s="17"/>
      <c r="C8459" s="17"/>
      <c r="D8459" s="17"/>
      <c r="K8459" s="20">
        <v>41587.03</v>
      </c>
      <c r="L8459" s="20"/>
      <c r="M8459" s="20"/>
      <c r="N8459" s="20"/>
    </row>
    <row r="8460" spans="1:14" x14ac:dyDescent="0.2">
      <c r="A8460" s="17">
        <v>48714.879999999997</v>
      </c>
      <c r="B8460" s="17"/>
      <c r="C8460" s="17"/>
      <c r="D8460" s="17"/>
      <c r="K8460" s="20">
        <v>28732.73</v>
      </c>
      <c r="L8460" s="20"/>
      <c r="M8460" s="20"/>
      <c r="N8460" s="20"/>
    </row>
    <row r="8461" spans="1:14" x14ac:dyDescent="0.2">
      <c r="A8461" s="17">
        <v>27138.74</v>
      </c>
      <c r="B8461" s="17"/>
      <c r="C8461" s="17"/>
      <c r="D8461" s="17"/>
      <c r="K8461" s="20">
        <v>44976.31</v>
      </c>
      <c r="L8461" s="20"/>
      <c r="M8461" s="20"/>
      <c r="N8461" s="20"/>
    </row>
    <row r="8462" spans="1:14" x14ac:dyDescent="0.2">
      <c r="A8462" s="17">
        <v>45485.64</v>
      </c>
      <c r="B8462" s="17"/>
      <c r="C8462" s="17"/>
      <c r="D8462" s="17"/>
      <c r="K8462" s="20">
        <v>24455.86</v>
      </c>
      <c r="L8462" s="20"/>
      <c r="M8462" s="20"/>
      <c r="N8462" s="20"/>
    </row>
    <row r="8463" spans="1:14" x14ac:dyDescent="0.2">
      <c r="A8463" s="17">
        <v>67848.78</v>
      </c>
      <c r="B8463" s="17"/>
      <c r="C8463" s="17"/>
      <c r="D8463" s="17"/>
      <c r="K8463" s="20">
        <v>38135.410000000003</v>
      </c>
      <c r="L8463" s="20"/>
      <c r="M8463" s="20"/>
      <c r="N8463" s="20"/>
    </row>
    <row r="8464" spans="1:14" x14ac:dyDescent="0.2">
      <c r="A8464" s="17">
        <v>42595.97</v>
      </c>
      <c r="B8464" s="17"/>
      <c r="C8464" s="17"/>
      <c r="D8464" s="17"/>
      <c r="K8464" s="20">
        <v>29351.4</v>
      </c>
      <c r="L8464" s="20"/>
      <c r="M8464" s="20"/>
      <c r="N8464" s="20"/>
    </row>
    <row r="8465" spans="1:14" x14ac:dyDescent="0.2">
      <c r="A8465" s="17">
        <v>69751.710000000006</v>
      </c>
      <c r="B8465" s="17"/>
      <c r="C8465" s="17"/>
      <c r="D8465" s="17"/>
      <c r="K8465" s="20">
        <v>30526</v>
      </c>
      <c r="L8465" s="20"/>
      <c r="M8465" s="20"/>
      <c r="N8465" s="20"/>
    </row>
    <row r="8466" spans="1:14" x14ac:dyDescent="0.2">
      <c r="A8466" s="17">
        <v>33282.68</v>
      </c>
      <c r="B8466" s="17"/>
      <c r="C8466" s="17"/>
      <c r="D8466" s="17"/>
      <c r="K8466" s="20">
        <v>25334.39</v>
      </c>
      <c r="L8466" s="20"/>
      <c r="M8466" s="20"/>
      <c r="N8466" s="20"/>
    </row>
    <row r="8467" spans="1:14" x14ac:dyDescent="0.2">
      <c r="A8467" s="17">
        <v>40558.31</v>
      </c>
      <c r="B8467" s="17"/>
      <c r="C8467" s="17"/>
      <c r="D8467" s="17"/>
      <c r="K8467" s="20">
        <v>39615.58</v>
      </c>
      <c r="L8467" s="20"/>
      <c r="M8467" s="20"/>
      <c r="N8467" s="20"/>
    </row>
    <row r="8468" spans="1:14" x14ac:dyDescent="0.2">
      <c r="A8468" s="17">
        <v>62332.39</v>
      </c>
      <c r="B8468" s="17"/>
      <c r="C8468" s="17"/>
      <c r="D8468" s="17"/>
      <c r="K8468" s="20">
        <v>30810.85</v>
      </c>
      <c r="L8468" s="20"/>
      <c r="M8468" s="20"/>
      <c r="N8468" s="20"/>
    </row>
    <row r="8469" spans="1:14" x14ac:dyDescent="0.2">
      <c r="A8469" s="17">
        <v>80310.97</v>
      </c>
      <c r="B8469" s="17"/>
      <c r="C8469" s="17"/>
      <c r="D8469" s="17"/>
      <c r="K8469" s="20">
        <v>31328.05</v>
      </c>
      <c r="L8469" s="20"/>
      <c r="M8469" s="20"/>
      <c r="N8469" s="20"/>
    </row>
    <row r="8470" spans="1:14" x14ac:dyDescent="0.2">
      <c r="A8470" s="17">
        <v>58997.56</v>
      </c>
      <c r="B8470" s="17"/>
      <c r="C8470" s="17"/>
      <c r="D8470" s="17"/>
      <c r="K8470" s="20">
        <v>32647.01</v>
      </c>
      <c r="L8470" s="20"/>
      <c r="M8470" s="20"/>
      <c r="N8470" s="20"/>
    </row>
    <row r="8471" spans="1:14" x14ac:dyDescent="0.2">
      <c r="A8471" s="17">
        <v>60473.67</v>
      </c>
      <c r="B8471" s="17"/>
      <c r="C8471" s="17"/>
      <c r="D8471" s="17"/>
      <c r="K8471" s="20">
        <v>36901.440000000002</v>
      </c>
      <c r="L8471" s="20"/>
      <c r="M8471" s="20"/>
      <c r="N8471" s="20"/>
    </row>
    <row r="8472" spans="1:14" x14ac:dyDescent="0.2">
      <c r="A8472" s="17">
        <v>34869.1</v>
      </c>
      <c r="B8472" s="17"/>
      <c r="C8472" s="17"/>
      <c r="D8472" s="17"/>
      <c r="K8472" s="20">
        <v>40556.730000000003</v>
      </c>
      <c r="L8472" s="20"/>
      <c r="M8472" s="20"/>
      <c r="N8472" s="20"/>
    </row>
    <row r="8473" spans="1:14" x14ac:dyDescent="0.2">
      <c r="A8473" s="17">
        <v>21334.62</v>
      </c>
      <c r="B8473" s="17"/>
      <c r="C8473" s="17"/>
      <c r="D8473" s="17"/>
      <c r="K8473" s="20">
        <v>29421.49</v>
      </c>
      <c r="L8473" s="20"/>
      <c r="M8473" s="20"/>
      <c r="N8473" s="20"/>
    </row>
    <row r="8474" spans="1:14" x14ac:dyDescent="0.2">
      <c r="A8474" s="17">
        <v>24200.58</v>
      </c>
      <c r="B8474" s="17"/>
      <c r="C8474" s="17"/>
      <c r="D8474" s="17"/>
      <c r="K8474" s="20">
        <v>33790.1</v>
      </c>
      <c r="L8474" s="20"/>
      <c r="M8474" s="20"/>
      <c r="N8474" s="20"/>
    </row>
    <row r="8475" spans="1:14" x14ac:dyDescent="0.2">
      <c r="A8475" s="17">
        <v>82037.17</v>
      </c>
      <c r="B8475" s="17"/>
      <c r="C8475" s="17"/>
      <c r="D8475" s="17"/>
      <c r="K8475" s="20">
        <v>37613.300000000003</v>
      </c>
      <c r="L8475" s="20"/>
      <c r="M8475" s="20"/>
      <c r="N8475" s="20"/>
    </row>
    <row r="8476" spans="1:14" x14ac:dyDescent="0.2">
      <c r="A8476" s="17">
        <v>51112.23</v>
      </c>
      <c r="B8476" s="17"/>
      <c r="C8476" s="17"/>
      <c r="D8476" s="17"/>
      <c r="K8476" s="20">
        <v>36746.6</v>
      </c>
      <c r="L8476" s="20"/>
      <c r="M8476" s="20"/>
      <c r="N8476" s="20"/>
    </row>
    <row r="8477" spans="1:14" x14ac:dyDescent="0.2">
      <c r="A8477" s="17">
        <v>53889.84</v>
      </c>
      <c r="B8477" s="17"/>
      <c r="C8477" s="17"/>
      <c r="D8477" s="17"/>
      <c r="K8477" s="20">
        <v>34182.839999999997</v>
      </c>
      <c r="L8477" s="20"/>
      <c r="M8477" s="20"/>
      <c r="N8477" s="20"/>
    </row>
    <row r="8478" spans="1:14" x14ac:dyDescent="0.2">
      <c r="A8478" s="17">
        <v>42178.94</v>
      </c>
      <c r="B8478" s="17"/>
      <c r="C8478" s="17"/>
      <c r="D8478" s="17"/>
      <c r="K8478" s="20">
        <v>50408.83</v>
      </c>
      <c r="L8478" s="20"/>
      <c r="M8478" s="20"/>
      <c r="N8478" s="20"/>
    </row>
    <row r="8479" spans="1:14" x14ac:dyDescent="0.2">
      <c r="A8479" s="17">
        <v>43902.37</v>
      </c>
      <c r="B8479" s="17"/>
      <c r="C8479" s="17"/>
      <c r="D8479" s="17"/>
      <c r="K8479" s="20">
        <v>30170.02</v>
      </c>
      <c r="L8479" s="20"/>
      <c r="M8479" s="20"/>
      <c r="N8479" s="20"/>
    </row>
    <row r="8480" spans="1:14" x14ac:dyDescent="0.2">
      <c r="A8480" s="17">
        <v>46559.519999999997</v>
      </c>
      <c r="B8480" s="17"/>
      <c r="C8480" s="17"/>
      <c r="D8480" s="17"/>
      <c r="K8480" s="20">
        <v>24436.19</v>
      </c>
      <c r="L8480" s="20"/>
      <c r="M8480" s="20"/>
      <c r="N8480" s="20"/>
    </row>
    <row r="8481" spans="1:14" x14ac:dyDescent="0.2">
      <c r="A8481" s="17">
        <v>28524.87</v>
      </c>
      <c r="B8481" s="17"/>
      <c r="C8481" s="17"/>
      <c r="D8481" s="17"/>
      <c r="K8481" s="20">
        <v>30455.1</v>
      </c>
      <c r="L8481" s="20"/>
      <c r="M8481" s="20"/>
      <c r="N8481" s="20"/>
    </row>
    <row r="8482" spans="1:14" x14ac:dyDescent="0.2">
      <c r="A8482" s="17">
        <v>36154.97</v>
      </c>
      <c r="B8482" s="17"/>
      <c r="C8482" s="17"/>
      <c r="D8482" s="17"/>
      <c r="K8482" s="20">
        <v>29794.85</v>
      </c>
      <c r="L8482" s="20"/>
      <c r="M8482" s="20"/>
      <c r="N8482" s="20"/>
    </row>
    <row r="8483" spans="1:14" x14ac:dyDescent="0.2">
      <c r="A8483" s="17">
        <v>88063.79</v>
      </c>
      <c r="B8483" s="17"/>
      <c r="C8483" s="17"/>
      <c r="D8483" s="17"/>
      <c r="K8483" s="20">
        <v>42661.25</v>
      </c>
      <c r="L8483" s="20"/>
      <c r="M8483" s="20"/>
      <c r="N8483" s="20"/>
    </row>
    <row r="8484" spans="1:14" x14ac:dyDescent="0.2">
      <c r="A8484" s="17">
        <v>54879.88</v>
      </c>
      <c r="B8484" s="17"/>
      <c r="C8484" s="17"/>
      <c r="D8484" s="17"/>
      <c r="K8484" s="20">
        <v>37041.230000000003</v>
      </c>
      <c r="L8484" s="20"/>
      <c r="M8484" s="20"/>
      <c r="N8484" s="20"/>
    </row>
    <row r="8485" spans="1:14" x14ac:dyDescent="0.2">
      <c r="A8485" s="17">
        <v>93833.27</v>
      </c>
      <c r="B8485" s="17"/>
      <c r="C8485" s="17"/>
      <c r="D8485" s="17"/>
      <c r="K8485" s="20">
        <v>26369.57</v>
      </c>
      <c r="L8485" s="20"/>
      <c r="M8485" s="20"/>
      <c r="N8485" s="20"/>
    </row>
    <row r="8486" spans="1:14" x14ac:dyDescent="0.2">
      <c r="A8486" s="17">
        <v>42576.78</v>
      </c>
      <c r="B8486" s="17"/>
      <c r="C8486" s="17"/>
      <c r="D8486" s="17"/>
      <c r="K8486" s="20">
        <v>31673.33</v>
      </c>
      <c r="L8486" s="20"/>
      <c r="M8486" s="20"/>
      <c r="N8486" s="20"/>
    </row>
    <row r="8487" spans="1:14" x14ac:dyDescent="0.2">
      <c r="A8487" s="17">
        <v>34678.629999999997</v>
      </c>
      <c r="B8487" s="17"/>
      <c r="C8487" s="17"/>
      <c r="D8487" s="17"/>
      <c r="K8487" s="20">
        <v>36802.01</v>
      </c>
      <c r="L8487" s="20"/>
      <c r="M8487" s="20"/>
      <c r="N8487" s="20"/>
    </row>
    <row r="8488" spans="1:14" x14ac:dyDescent="0.2">
      <c r="A8488" s="17">
        <v>72269.570000000007</v>
      </c>
      <c r="B8488" s="17"/>
      <c r="C8488" s="17"/>
      <c r="D8488" s="17"/>
      <c r="K8488" s="20">
        <v>28515.46</v>
      </c>
      <c r="L8488" s="20"/>
      <c r="M8488" s="20"/>
      <c r="N8488" s="20"/>
    </row>
    <row r="8489" spans="1:14" x14ac:dyDescent="0.2">
      <c r="A8489" s="17">
        <v>81913.69</v>
      </c>
      <c r="B8489" s="17"/>
      <c r="C8489" s="17"/>
      <c r="D8489" s="17"/>
      <c r="K8489" s="20">
        <v>41946.79</v>
      </c>
      <c r="L8489" s="20"/>
      <c r="M8489" s="20"/>
      <c r="N8489" s="20"/>
    </row>
    <row r="8490" spans="1:14" x14ac:dyDescent="0.2">
      <c r="A8490" s="17">
        <v>74054</v>
      </c>
      <c r="B8490" s="17"/>
      <c r="C8490" s="17"/>
      <c r="D8490" s="17"/>
      <c r="K8490" s="20">
        <v>39186.1</v>
      </c>
      <c r="L8490" s="20"/>
      <c r="M8490" s="20"/>
      <c r="N8490" s="20"/>
    </row>
    <row r="8491" spans="1:14" x14ac:dyDescent="0.2">
      <c r="A8491" s="17">
        <v>78229.67</v>
      </c>
      <c r="B8491" s="17"/>
      <c r="C8491" s="17"/>
      <c r="D8491" s="17"/>
      <c r="K8491" s="20">
        <v>32242.63</v>
      </c>
      <c r="L8491" s="20"/>
      <c r="M8491" s="20"/>
      <c r="N8491" s="20"/>
    </row>
    <row r="8492" spans="1:14" x14ac:dyDescent="0.2">
      <c r="A8492" s="17">
        <v>37811.83</v>
      </c>
      <c r="B8492" s="17"/>
      <c r="C8492" s="17"/>
      <c r="D8492" s="17"/>
      <c r="K8492" s="20">
        <v>33764.269999999997</v>
      </c>
      <c r="L8492" s="20"/>
      <c r="M8492" s="20"/>
      <c r="N8492" s="20"/>
    </row>
    <row r="8493" spans="1:14" x14ac:dyDescent="0.2">
      <c r="A8493" s="17">
        <v>75424.259999999995</v>
      </c>
      <c r="B8493" s="17"/>
      <c r="C8493" s="17"/>
      <c r="D8493" s="17"/>
      <c r="K8493" s="20">
        <v>30946.54</v>
      </c>
      <c r="L8493" s="20"/>
      <c r="M8493" s="20"/>
      <c r="N8493" s="20"/>
    </row>
    <row r="8494" spans="1:14" x14ac:dyDescent="0.2">
      <c r="A8494" s="17">
        <v>76241.899999999994</v>
      </c>
      <c r="B8494" s="17"/>
      <c r="C8494" s="17"/>
      <c r="D8494" s="17"/>
      <c r="K8494" s="20">
        <v>43046.85</v>
      </c>
      <c r="L8494" s="20"/>
      <c r="M8494" s="20"/>
      <c r="N8494" s="20"/>
    </row>
    <row r="8495" spans="1:14" x14ac:dyDescent="0.2">
      <c r="A8495" s="17">
        <v>50182.19</v>
      </c>
      <c r="B8495" s="17"/>
      <c r="C8495" s="17"/>
      <c r="D8495" s="17"/>
      <c r="K8495" s="20">
        <v>22437.75</v>
      </c>
      <c r="L8495" s="20"/>
      <c r="M8495" s="20"/>
      <c r="N8495" s="20"/>
    </row>
    <row r="8496" spans="1:14" x14ac:dyDescent="0.2">
      <c r="A8496" s="17">
        <v>24834.07</v>
      </c>
      <c r="B8496" s="17"/>
      <c r="C8496" s="17"/>
      <c r="D8496" s="17"/>
      <c r="K8496" s="20">
        <v>40763.949999999997</v>
      </c>
      <c r="L8496" s="20"/>
      <c r="M8496" s="20"/>
      <c r="N8496" s="20"/>
    </row>
    <row r="8497" spans="1:14" x14ac:dyDescent="0.2">
      <c r="A8497" s="17">
        <v>25889</v>
      </c>
      <c r="B8497" s="17"/>
      <c r="C8497" s="17"/>
      <c r="D8497" s="17"/>
      <c r="K8497" s="20">
        <v>33982.870000000003</v>
      </c>
      <c r="L8497" s="20"/>
      <c r="M8497" s="20"/>
      <c r="N8497" s="20"/>
    </row>
    <row r="8498" spans="1:14" x14ac:dyDescent="0.2">
      <c r="A8498" s="17">
        <v>36823.01</v>
      </c>
      <c r="B8498" s="17"/>
      <c r="C8498" s="17"/>
      <c r="D8498" s="17"/>
      <c r="K8498" s="20">
        <v>37902</v>
      </c>
      <c r="L8498" s="20"/>
      <c r="M8498" s="20"/>
      <c r="N8498" s="20"/>
    </row>
    <row r="8499" spans="1:14" x14ac:dyDescent="0.2">
      <c r="A8499" s="17">
        <v>54049.34</v>
      </c>
      <c r="B8499" s="17"/>
      <c r="C8499" s="17"/>
      <c r="D8499" s="17"/>
      <c r="K8499" s="20">
        <v>37001.379999999997</v>
      </c>
      <c r="L8499" s="20"/>
      <c r="M8499" s="20"/>
      <c r="N8499" s="20"/>
    </row>
    <row r="8500" spans="1:14" x14ac:dyDescent="0.2">
      <c r="A8500" s="17">
        <v>53506.86</v>
      </c>
      <c r="B8500" s="17"/>
      <c r="C8500" s="17"/>
      <c r="D8500" s="17"/>
      <c r="K8500" s="20">
        <v>45996.69</v>
      </c>
      <c r="L8500" s="20"/>
      <c r="M8500" s="20"/>
      <c r="N8500" s="20"/>
    </row>
    <row r="8501" spans="1:14" x14ac:dyDescent="0.2">
      <c r="A8501" s="17">
        <v>40388.339999999997</v>
      </c>
      <c r="B8501" s="17"/>
      <c r="C8501" s="17"/>
      <c r="D8501" s="17"/>
      <c r="K8501" s="20">
        <v>36192.61</v>
      </c>
      <c r="L8501" s="20"/>
      <c r="M8501" s="20"/>
      <c r="N8501" s="20"/>
    </row>
    <row r="8502" spans="1:14" x14ac:dyDescent="0.2">
      <c r="A8502" s="17">
        <v>61872.46</v>
      </c>
      <c r="B8502" s="17"/>
      <c r="C8502" s="17"/>
      <c r="D8502" s="17"/>
      <c r="K8502" s="20">
        <v>41732.129999999997</v>
      </c>
      <c r="L8502" s="20"/>
      <c r="M8502" s="20"/>
      <c r="N8502" s="20"/>
    </row>
    <row r="8503" spans="1:14" x14ac:dyDescent="0.2">
      <c r="A8503" s="17">
        <v>15621.49</v>
      </c>
      <c r="B8503" s="17"/>
      <c r="C8503" s="17"/>
      <c r="D8503" s="17"/>
      <c r="K8503" s="20">
        <v>37711.949999999997</v>
      </c>
      <c r="L8503" s="20"/>
      <c r="M8503" s="20"/>
      <c r="N8503" s="20"/>
    </row>
    <row r="8504" spans="1:14" x14ac:dyDescent="0.2">
      <c r="A8504" s="17">
        <v>80072.36</v>
      </c>
      <c r="B8504" s="17"/>
      <c r="C8504" s="17"/>
      <c r="D8504" s="17"/>
      <c r="K8504" s="20">
        <v>36812.300000000003</v>
      </c>
      <c r="L8504" s="20"/>
      <c r="M8504" s="20"/>
      <c r="N8504" s="20"/>
    </row>
    <row r="8505" spans="1:14" x14ac:dyDescent="0.2">
      <c r="A8505" s="17">
        <v>75371.13</v>
      </c>
      <c r="B8505" s="17"/>
      <c r="C8505" s="17"/>
      <c r="D8505" s="17"/>
      <c r="K8505" s="20">
        <v>28124.400000000001</v>
      </c>
      <c r="L8505" s="20"/>
      <c r="M8505" s="20"/>
      <c r="N8505" s="20"/>
    </row>
    <row r="8506" spans="1:14" x14ac:dyDescent="0.2">
      <c r="A8506" s="17">
        <v>64986.34</v>
      </c>
      <c r="B8506" s="17"/>
      <c r="C8506" s="17"/>
      <c r="D8506" s="17"/>
      <c r="K8506" s="20">
        <v>29636.93</v>
      </c>
      <c r="L8506" s="20"/>
      <c r="M8506" s="20"/>
      <c r="N8506" s="20"/>
    </row>
    <row r="8507" spans="1:14" x14ac:dyDescent="0.2">
      <c r="A8507" s="17">
        <v>36712.730000000003</v>
      </c>
      <c r="B8507" s="17"/>
      <c r="C8507" s="17"/>
      <c r="D8507" s="17"/>
      <c r="K8507" s="20">
        <v>33751.43</v>
      </c>
      <c r="L8507" s="20"/>
      <c r="M8507" s="20"/>
      <c r="N8507" s="20"/>
    </row>
    <row r="8508" spans="1:14" x14ac:dyDescent="0.2">
      <c r="A8508" s="17">
        <v>64964.76</v>
      </c>
      <c r="B8508" s="17"/>
      <c r="C8508" s="17"/>
      <c r="D8508" s="17"/>
      <c r="K8508" s="20">
        <v>28048.799999999999</v>
      </c>
      <c r="L8508" s="20"/>
      <c r="M8508" s="20"/>
      <c r="N8508" s="20"/>
    </row>
    <row r="8509" spans="1:14" x14ac:dyDescent="0.2">
      <c r="A8509" s="17">
        <v>27605.56</v>
      </c>
      <c r="B8509" s="17"/>
      <c r="C8509" s="17"/>
      <c r="D8509" s="17"/>
      <c r="K8509" s="20">
        <v>56521.33</v>
      </c>
      <c r="L8509" s="20"/>
      <c r="M8509" s="20"/>
      <c r="N8509" s="20"/>
    </row>
    <row r="8510" spans="1:14" x14ac:dyDescent="0.2">
      <c r="A8510" s="17">
        <v>58945.19</v>
      </c>
      <c r="B8510" s="17"/>
      <c r="C8510" s="17"/>
      <c r="D8510" s="17"/>
      <c r="K8510" s="20">
        <v>25137.16</v>
      </c>
      <c r="L8510" s="20"/>
      <c r="M8510" s="20"/>
      <c r="N8510" s="20"/>
    </row>
    <row r="8511" spans="1:14" x14ac:dyDescent="0.2">
      <c r="A8511" s="17">
        <v>6646.9660000000003</v>
      </c>
      <c r="B8511" s="17"/>
      <c r="C8511" s="17"/>
      <c r="D8511" s="17"/>
      <c r="K8511" s="20">
        <v>38602.31</v>
      </c>
      <c r="L8511" s="20"/>
      <c r="M8511" s="20"/>
      <c r="N8511" s="20"/>
    </row>
    <row r="8512" spans="1:14" x14ac:dyDescent="0.2">
      <c r="A8512" s="17">
        <v>31951.81</v>
      </c>
      <c r="B8512" s="17"/>
      <c r="C8512" s="17"/>
      <c r="D8512" s="17"/>
      <c r="K8512" s="20">
        <v>29481.03</v>
      </c>
      <c r="L8512" s="20"/>
      <c r="M8512" s="20"/>
      <c r="N8512" s="20"/>
    </row>
    <row r="8513" spans="1:14" x14ac:dyDescent="0.2">
      <c r="A8513" s="17">
        <v>17067.990000000002</v>
      </c>
      <c r="B8513" s="17"/>
      <c r="C8513" s="17"/>
      <c r="D8513" s="17"/>
      <c r="K8513" s="20">
        <v>27708.86</v>
      </c>
      <c r="L8513" s="20"/>
      <c r="M8513" s="20"/>
      <c r="N8513" s="20"/>
    </row>
    <row r="8514" spans="1:14" x14ac:dyDescent="0.2">
      <c r="A8514" s="17">
        <v>40842.89</v>
      </c>
      <c r="B8514" s="17"/>
      <c r="C8514" s="17"/>
      <c r="D8514" s="17"/>
      <c r="K8514" s="20">
        <v>20862.830000000002</v>
      </c>
      <c r="L8514" s="20"/>
      <c r="M8514" s="20"/>
      <c r="N8514" s="20"/>
    </row>
    <row r="8515" spans="1:14" x14ac:dyDescent="0.2">
      <c r="A8515" s="17">
        <v>54208.85</v>
      </c>
      <c r="B8515" s="17"/>
      <c r="C8515" s="17"/>
      <c r="D8515" s="17"/>
      <c r="K8515" s="20">
        <v>39179.57</v>
      </c>
      <c r="L8515" s="20"/>
      <c r="M8515" s="20"/>
      <c r="N8515" s="20"/>
    </row>
    <row r="8516" spans="1:14" x14ac:dyDescent="0.2">
      <c r="A8516" s="17">
        <v>57279.45</v>
      </c>
      <c r="B8516" s="17"/>
      <c r="C8516" s="17"/>
      <c r="D8516" s="17"/>
      <c r="K8516" s="20">
        <v>26645</v>
      </c>
      <c r="L8516" s="20"/>
      <c r="M8516" s="20"/>
      <c r="N8516" s="20"/>
    </row>
    <row r="8517" spans="1:14" x14ac:dyDescent="0.2">
      <c r="A8517" s="17">
        <v>80079.960000000006</v>
      </c>
      <c r="B8517" s="17"/>
      <c r="C8517" s="17"/>
      <c r="D8517" s="17"/>
      <c r="K8517" s="20">
        <v>31222.32</v>
      </c>
      <c r="L8517" s="20"/>
      <c r="M8517" s="20"/>
      <c r="N8517" s="20"/>
    </row>
    <row r="8518" spans="1:14" x14ac:dyDescent="0.2">
      <c r="A8518" s="17">
        <v>51436.56</v>
      </c>
      <c r="B8518" s="17"/>
      <c r="C8518" s="17"/>
      <c r="D8518" s="17"/>
      <c r="K8518" s="20">
        <v>37980.160000000003</v>
      </c>
      <c r="L8518" s="20"/>
      <c r="M8518" s="20"/>
      <c r="N8518" s="20"/>
    </row>
    <row r="8519" spans="1:14" x14ac:dyDescent="0.2">
      <c r="A8519" s="17">
        <v>29261.4</v>
      </c>
      <c r="B8519" s="17"/>
      <c r="C8519" s="17"/>
      <c r="D8519" s="17"/>
      <c r="K8519" s="20">
        <v>17229.63</v>
      </c>
      <c r="L8519" s="20"/>
      <c r="M8519" s="20"/>
      <c r="N8519" s="20"/>
    </row>
    <row r="8520" spans="1:14" x14ac:dyDescent="0.2">
      <c r="A8520" s="17">
        <v>49349</v>
      </c>
      <c r="B8520" s="17"/>
      <c r="C8520" s="17"/>
      <c r="D8520" s="17"/>
      <c r="K8520" s="20">
        <v>48982</v>
      </c>
      <c r="L8520" s="20"/>
      <c r="M8520" s="20"/>
      <c r="N8520" s="20"/>
    </row>
    <row r="8521" spans="1:14" x14ac:dyDescent="0.2">
      <c r="A8521" s="17">
        <v>90660.29</v>
      </c>
      <c r="B8521" s="17"/>
      <c r="C8521" s="17"/>
      <c r="D8521" s="17"/>
      <c r="K8521" s="20">
        <v>34264.410000000003</v>
      </c>
      <c r="L8521" s="20"/>
      <c r="M8521" s="20"/>
      <c r="N8521" s="20"/>
    </row>
    <row r="8522" spans="1:14" x14ac:dyDescent="0.2">
      <c r="A8522" s="17">
        <v>47252.07</v>
      </c>
      <c r="B8522" s="17"/>
      <c r="C8522" s="17"/>
      <c r="D8522" s="17"/>
      <c r="K8522" s="20">
        <v>44340.06</v>
      </c>
      <c r="L8522" s="20"/>
      <c r="M8522" s="20"/>
      <c r="N8522" s="20"/>
    </row>
    <row r="8523" spans="1:14" x14ac:dyDescent="0.2">
      <c r="A8523" s="17">
        <v>18971.63</v>
      </c>
      <c r="B8523" s="17"/>
      <c r="C8523" s="17"/>
      <c r="D8523" s="17"/>
      <c r="K8523" s="20">
        <v>53287.27</v>
      </c>
      <c r="L8523" s="20"/>
      <c r="M8523" s="20"/>
      <c r="N8523" s="20"/>
    </row>
    <row r="8524" spans="1:14" x14ac:dyDescent="0.2">
      <c r="A8524" s="17">
        <v>86704.53</v>
      </c>
      <c r="B8524" s="17"/>
      <c r="C8524" s="17"/>
      <c r="D8524" s="17"/>
      <c r="K8524" s="20">
        <v>28372.99</v>
      </c>
      <c r="L8524" s="20"/>
      <c r="M8524" s="20"/>
      <c r="N8524" s="20"/>
    </row>
    <row r="8525" spans="1:14" x14ac:dyDescent="0.2">
      <c r="A8525" s="17">
        <v>15099.05</v>
      </c>
      <c r="B8525" s="17"/>
      <c r="C8525" s="17"/>
      <c r="D8525" s="17"/>
      <c r="K8525" s="20">
        <v>45032.26</v>
      </c>
      <c r="L8525" s="20"/>
      <c r="M8525" s="20"/>
      <c r="N8525" s="20"/>
    </row>
    <row r="8526" spans="1:14" x14ac:dyDescent="0.2">
      <c r="A8526" s="17">
        <v>83280.06</v>
      </c>
      <c r="B8526" s="17"/>
      <c r="C8526" s="17"/>
      <c r="D8526" s="17"/>
      <c r="K8526" s="20">
        <v>40484.33</v>
      </c>
      <c r="L8526" s="20"/>
      <c r="M8526" s="20"/>
      <c r="N8526" s="20"/>
    </row>
    <row r="8527" spans="1:14" x14ac:dyDescent="0.2">
      <c r="A8527" s="17">
        <v>58686.05</v>
      </c>
      <c r="B8527" s="17"/>
      <c r="C8527" s="17"/>
      <c r="D8527" s="17"/>
      <c r="K8527" s="20">
        <v>35093.93</v>
      </c>
      <c r="L8527" s="20"/>
      <c r="M8527" s="20"/>
      <c r="N8527" s="20"/>
    </row>
    <row r="8528" spans="1:14" x14ac:dyDescent="0.2">
      <c r="A8528" s="17">
        <v>69043.22</v>
      </c>
      <c r="B8528" s="17"/>
      <c r="C8528" s="17"/>
      <c r="D8528" s="17"/>
      <c r="K8528" s="20">
        <v>36717.300000000003</v>
      </c>
      <c r="L8528" s="20"/>
      <c r="M8528" s="20"/>
      <c r="N8528" s="20"/>
    </row>
    <row r="8529" spans="1:14" x14ac:dyDescent="0.2">
      <c r="A8529" s="17">
        <v>27249.18</v>
      </c>
      <c r="B8529" s="17"/>
      <c r="C8529" s="17"/>
      <c r="D8529" s="17"/>
      <c r="K8529" s="20">
        <v>35864.080000000002</v>
      </c>
      <c r="L8529" s="20"/>
      <c r="M8529" s="20"/>
      <c r="N8529" s="20"/>
    </row>
    <row r="8530" spans="1:14" x14ac:dyDescent="0.2">
      <c r="A8530" s="17">
        <v>49402.63</v>
      </c>
      <c r="B8530" s="17"/>
      <c r="C8530" s="17"/>
      <c r="D8530" s="17"/>
      <c r="K8530" s="20">
        <v>45369.72</v>
      </c>
      <c r="L8530" s="20"/>
      <c r="M8530" s="20"/>
      <c r="N8530" s="20"/>
    </row>
    <row r="8531" spans="1:14" x14ac:dyDescent="0.2">
      <c r="A8531" s="17">
        <v>72349.820000000007</v>
      </c>
      <c r="B8531" s="17"/>
      <c r="C8531" s="17"/>
      <c r="D8531" s="17"/>
      <c r="K8531" s="20">
        <v>38673.839999999997</v>
      </c>
      <c r="L8531" s="20"/>
      <c r="M8531" s="20"/>
      <c r="N8531" s="20"/>
    </row>
    <row r="8532" spans="1:14" x14ac:dyDescent="0.2">
      <c r="A8532" s="17">
        <v>89707.12</v>
      </c>
      <c r="B8532" s="17"/>
      <c r="C8532" s="17"/>
      <c r="D8532" s="17"/>
      <c r="K8532" s="20">
        <v>36131.96</v>
      </c>
      <c r="L8532" s="20"/>
      <c r="M8532" s="20"/>
      <c r="N8532" s="20"/>
    </row>
    <row r="8533" spans="1:14" x14ac:dyDescent="0.2">
      <c r="A8533" s="17">
        <v>64784.75</v>
      </c>
      <c r="B8533" s="17"/>
      <c r="C8533" s="17"/>
      <c r="D8533" s="17"/>
      <c r="K8533" s="20">
        <v>26448.880000000001</v>
      </c>
      <c r="L8533" s="20"/>
      <c r="M8533" s="20"/>
      <c r="N8533" s="20"/>
    </row>
    <row r="8534" spans="1:14" x14ac:dyDescent="0.2">
      <c r="A8534" s="17">
        <v>79041.03</v>
      </c>
      <c r="B8534" s="17"/>
      <c r="C8534" s="17"/>
      <c r="D8534" s="17"/>
      <c r="K8534" s="20">
        <v>35758.07</v>
      </c>
      <c r="L8534" s="20"/>
      <c r="M8534" s="20"/>
      <c r="N8534" s="20"/>
    </row>
    <row r="8535" spans="1:14" x14ac:dyDescent="0.2">
      <c r="A8535" s="17">
        <v>77814.289999999994</v>
      </c>
      <c r="B8535" s="17"/>
      <c r="C8535" s="17"/>
      <c r="D8535" s="17"/>
      <c r="K8535" s="20">
        <v>52268</v>
      </c>
      <c r="L8535" s="20"/>
      <c r="M8535" s="20"/>
      <c r="N8535" s="20"/>
    </row>
    <row r="8536" spans="1:14" x14ac:dyDescent="0.2">
      <c r="A8536" s="17">
        <v>75246.23</v>
      </c>
      <c r="B8536" s="17"/>
      <c r="C8536" s="17"/>
      <c r="D8536" s="17"/>
      <c r="K8536" s="20">
        <v>41302</v>
      </c>
      <c r="L8536" s="20"/>
      <c r="M8536" s="20"/>
      <c r="N8536" s="20"/>
    </row>
    <row r="8537" spans="1:14" x14ac:dyDescent="0.2">
      <c r="A8537" s="17">
        <v>65461.18</v>
      </c>
      <c r="B8537" s="17"/>
      <c r="C8537" s="17"/>
      <c r="D8537" s="17"/>
      <c r="K8537" s="20">
        <v>34319.54</v>
      </c>
      <c r="L8537" s="20"/>
      <c r="M8537" s="20"/>
      <c r="N8537" s="20"/>
    </row>
    <row r="8538" spans="1:14" x14ac:dyDescent="0.2">
      <c r="A8538" s="17">
        <v>45704.95</v>
      </c>
      <c r="B8538" s="17"/>
      <c r="C8538" s="17"/>
      <c r="D8538" s="17"/>
      <c r="K8538" s="20">
        <v>15609.12</v>
      </c>
      <c r="L8538" s="20"/>
      <c r="M8538" s="20"/>
      <c r="N8538" s="20"/>
    </row>
    <row r="8539" spans="1:14" x14ac:dyDescent="0.2">
      <c r="A8539" s="17">
        <v>29765.919999999998</v>
      </c>
      <c r="B8539" s="17"/>
      <c r="C8539" s="17"/>
      <c r="D8539" s="17"/>
      <c r="K8539" s="20">
        <v>32802.01</v>
      </c>
      <c r="L8539" s="20"/>
      <c r="M8539" s="20"/>
      <c r="N8539" s="20"/>
    </row>
    <row r="8540" spans="1:14" x14ac:dyDescent="0.2">
      <c r="A8540" s="17">
        <v>103977.3</v>
      </c>
      <c r="B8540" s="17"/>
      <c r="C8540" s="17"/>
      <c r="D8540" s="17"/>
      <c r="K8540" s="20">
        <v>26154.76</v>
      </c>
      <c r="L8540" s="20"/>
      <c r="M8540" s="20"/>
      <c r="N8540" s="20"/>
    </row>
    <row r="8541" spans="1:14" x14ac:dyDescent="0.2">
      <c r="A8541" s="17">
        <v>78278.06</v>
      </c>
      <c r="B8541" s="17"/>
      <c r="C8541" s="17"/>
      <c r="D8541" s="17"/>
      <c r="K8541" s="20">
        <v>33295.21</v>
      </c>
      <c r="L8541" s="20"/>
      <c r="M8541" s="20"/>
      <c r="N8541" s="20"/>
    </row>
    <row r="8542" spans="1:14" x14ac:dyDescent="0.2">
      <c r="A8542" s="17">
        <v>58170.2</v>
      </c>
      <c r="B8542" s="17"/>
      <c r="C8542" s="17"/>
      <c r="D8542" s="17"/>
      <c r="K8542" s="20">
        <v>27869.26</v>
      </c>
      <c r="L8542" s="20"/>
      <c r="M8542" s="20"/>
      <c r="N8542" s="20"/>
    </row>
    <row r="8543" spans="1:14" x14ac:dyDescent="0.2">
      <c r="A8543" s="17">
        <v>39725.97</v>
      </c>
      <c r="B8543" s="17"/>
      <c r="C8543" s="17"/>
      <c r="D8543" s="17"/>
      <c r="K8543" s="20">
        <v>34457.49</v>
      </c>
      <c r="L8543" s="20"/>
      <c r="M8543" s="20"/>
      <c r="N8543" s="20"/>
    </row>
    <row r="8544" spans="1:14" x14ac:dyDescent="0.2">
      <c r="A8544" s="17">
        <v>31670.38</v>
      </c>
      <c r="B8544" s="17"/>
      <c r="C8544" s="17"/>
      <c r="D8544" s="17"/>
      <c r="K8544" s="20">
        <v>40962.78</v>
      </c>
      <c r="L8544" s="20"/>
      <c r="M8544" s="20"/>
      <c r="N8544" s="20"/>
    </row>
    <row r="8545" spans="1:14" x14ac:dyDescent="0.2">
      <c r="A8545" s="17">
        <v>64541.83</v>
      </c>
      <c r="B8545" s="17"/>
      <c r="C8545" s="17"/>
      <c r="D8545" s="17"/>
      <c r="K8545" s="20">
        <v>41884.25</v>
      </c>
      <c r="L8545" s="20"/>
      <c r="M8545" s="20"/>
      <c r="N8545" s="20"/>
    </row>
    <row r="8546" spans="1:14" x14ac:dyDescent="0.2">
      <c r="A8546" s="17">
        <v>101538.1</v>
      </c>
      <c r="B8546" s="17"/>
      <c r="C8546" s="17"/>
      <c r="D8546" s="17"/>
      <c r="K8546" s="20">
        <v>33546.699999999997</v>
      </c>
      <c r="L8546" s="20"/>
      <c r="M8546" s="20"/>
      <c r="N8546" s="20"/>
    </row>
    <row r="8547" spans="1:14" x14ac:dyDescent="0.2">
      <c r="A8547" s="17">
        <v>57102.91</v>
      </c>
      <c r="B8547" s="17"/>
      <c r="C8547" s="17"/>
      <c r="D8547" s="17"/>
      <c r="K8547" s="20">
        <v>28949.16</v>
      </c>
      <c r="L8547" s="20"/>
      <c r="M8547" s="20"/>
      <c r="N8547" s="20"/>
    </row>
    <row r="8548" spans="1:14" x14ac:dyDescent="0.2">
      <c r="A8548" s="17">
        <v>26856.38</v>
      </c>
      <c r="B8548" s="17"/>
      <c r="C8548" s="17"/>
      <c r="D8548" s="17"/>
      <c r="K8548" s="20">
        <v>26228.05</v>
      </c>
      <c r="L8548" s="20"/>
      <c r="M8548" s="20"/>
      <c r="N8548" s="20"/>
    </row>
    <row r="8549" spans="1:14" x14ac:dyDescent="0.2">
      <c r="A8549" s="17">
        <v>44963.68</v>
      </c>
      <c r="B8549" s="17"/>
      <c r="C8549" s="17"/>
      <c r="D8549" s="17"/>
      <c r="K8549" s="20">
        <v>30757.1</v>
      </c>
      <c r="L8549" s="20"/>
      <c r="M8549" s="20"/>
      <c r="N8549" s="20"/>
    </row>
    <row r="8550" spans="1:14" x14ac:dyDescent="0.2">
      <c r="A8550" s="17">
        <v>93517.81</v>
      </c>
      <c r="B8550" s="17"/>
      <c r="C8550" s="17"/>
      <c r="D8550" s="17"/>
      <c r="K8550" s="20">
        <v>25534.71</v>
      </c>
      <c r="L8550" s="20"/>
      <c r="M8550" s="20"/>
      <c r="N8550" s="20"/>
    </row>
    <row r="8551" spans="1:14" x14ac:dyDescent="0.2">
      <c r="A8551" s="17">
        <v>49701.41</v>
      </c>
      <c r="B8551" s="17"/>
      <c r="C8551" s="17"/>
      <c r="D8551" s="17"/>
      <c r="K8551" s="20">
        <v>31919.69</v>
      </c>
      <c r="L8551" s="20"/>
      <c r="M8551" s="20"/>
      <c r="N8551" s="20"/>
    </row>
    <row r="8552" spans="1:14" x14ac:dyDescent="0.2">
      <c r="A8552" s="17">
        <v>60589.85</v>
      </c>
      <c r="B8552" s="17"/>
      <c r="C8552" s="17"/>
      <c r="D8552" s="17"/>
      <c r="K8552" s="20">
        <v>36415.22</v>
      </c>
      <c r="L8552" s="20"/>
      <c r="M8552" s="20"/>
      <c r="N8552" s="20"/>
    </row>
    <row r="8553" spans="1:14" x14ac:dyDescent="0.2">
      <c r="A8553" s="17">
        <v>69521.42</v>
      </c>
      <c r="B8553" s="17"/>
      <c r="C8553" s="17"/>
      <c r="D8553" s="17"/>
      <c r="K8553" s="20">
        <v>37758</v>
      </c>
      <c r="L8553" s="20"/>
      <c r="M8553" s="20"/>
      <c r="N8553" s="20"/>
    </row>
    <row r="8554" spans="1:14" x14ac:dyDescent="0.2">
      <c r="A8554" s="17">
        <v>6571.6459999999997</v>
      </c>
      <c r="B8554" s="17"/>
      <c r="C8554" s="17"/>
      <c r="D8554" s="17"/>
      <c r="K8554" s="20">
        <v>26425.55</v>
      </c>
      <c r="L8554" s="20"/>
      <c r="M8554" s="20"/>
      <c r="N8554" s="20"/>
    </row>
    <row r="8555" spans="1:14" x14ac:dyDescent="0.2">
      <c r="A8555" s="17">
        <v>40561.449999999997</v>
      </c>
      <c r="B8555" s="17"/>
      <c r="C8555" s="17"/>
      <c r="D8555" s="17"/>
      <c r="K8555" s="20">
        <v>25022.85</v>
      </c>
      <c r="L8555" s="20"/>
      <c r="M8555" s="20"/>
      <c r="N8555" s="20"/>
    </row>
    <row r="8556" spans="1:14" x14ac:dyDescent="0.2">
      <c r="A8556" s="17">
        <v>30755.72</v>
      </c>
      <c r="B8556" s="17"/>
      <c r="C8556" s="17"/>
      <c r="D8556" s="17"/>
      <c r="K8556" s="20">
        <v>29004.98</v>
      </c>
      <c r="L8556" s="20"/>
      <c r="M8556" s="20"/>
      <c r="N8556" s="20"/>
    </row>
    <row r="8557" spans="1:14" x14ac:dyDescent="0.2">
      <c r="A8557" s="17">
        <v>48498</v>
      </c>
      <c r="B8557" s="17"/>
      <c r="C8557" s="17"/>
      <c r="D8557" s="17"/>
      <c r="K8557" s="20">
        <v>26575.75</v>
      </c>
      <c r="L8557" s="20"/>
      <c r="M8557" s="20"/>
      <c r="N8557" s="20"/>
    </row>
    <row r="8558" spans="1:14" x14ac:dyDescent="0.2">
      <c r="A8558" s="17">
        <v>95597.5</v>
      </c>
      <c r="B8558" s="17"/>
      <c r="C8558" s="17"/>
      <c r="D8558" s="17"/>
      <c r="K8558" s="20">
        <v>31431.119999999999</v>
      </c>
      <c r="L8558" s="20"/>
      <c r="M8558" s="20"/>
      <c r="N8558" s="20"/>
    </row>
    <row r="8559" spans="1:14" x14ac:dyDescent="0.2">
      <c r="A8559" s="17">
        <v>64167.53</v>
      </c>
      <c r="B8559" s="17"/>
      <c r="C8559" s="17"/>
      <c r="D8559" s="17"/>
      <c r="K8559" s="20">
        <v>32757.11</v>
      </c>
      <c r="L8559" s="20"/>
      <c r="M8559" s="20"/>
      <c r="N8559" s="20"/>
    </row>
    <row r="8560" spans="1:14" x14ac:dyDescent="0.2">
      <c r="A8560" s="17">
        <v>35382.17</v>
      </c>
      <c r="B8560" s="17"/>
      <c r="C8560" s="17"/>
      <c r="D8560" s="17"/>
      <c r="K8560" s="20">
        <v>33434.81</v>
      </c>
      <c r="L8560" s="20"/>
      <c r="M8560" s="20"/>
      <c r="N8560" s="20"/>
    </row>
    <row r="8561" spans="1:14" x14ac:dyDescent="0.2">
      <c r="A8561" s="17">
        <v>123977.7</v>
      </c>
      <c r="B8561" s="17"/>
      <c r="C8561" s="17"/>
      <c r="D8561" s="17"/>
      <c r="K8561" s="20">
        <v>47169.440000000002</v>
      </c>
      <c r="L8561" s="20"/>
      <c r="M8561" s="20"/>
      <c r="N8561" s="20"/>
    </row>
    <row r="8562" spans="1:14" x14ac:dyDescent="0.2">
      <c r="A8562" s="17">
        <v>52922.19</v>
      </c>
      <c r="B8562" s="17"/>
      <c r="C8562" s="17"/>
      <c r="D8562" s="17"/>
      <c r="K8562" s="20">
        <v>29497.88</v>
      </c>
      <c r="L8562" s="20"/>
      <c r="M8562" s="20"/>
      <c r="N8562" s="20"/>
    </row>
    <row r="8563" spans="1:14" x14ac:dyDescent="0.2">
      <c r="A8563" s="17">
        <v>50727.9</v>
      </c>
      <c r="B8563" s="17"/>
      <c r="C8563" s="17"/>
      <c r="D8563" s="17"/>
      <c r="K8563" s="20">
        <v>25778.25</v>
      </c>
      <c r="L8563" s="20"/>
      <c r="M8563" s="20"/>
      <c r="N8563" s="20"/>
    </row>
    <row r="8564" spans="1:14" x14ac:dyDescent="0.2">
      <c r="A8564" s="17">
        <v>51886.77</v>
      </c>
      <c r="B8564" s="17"/>
      <c r="C8564" s="17"/>
      <c r="D8564" s="17"/>
      <c r="K8564" s="20">
        <v>30196.84</v>
      </c>
      <c r="L8564" s="20"/>
      <c r="M8564" s="20"/>
      <c r="N8564" s="20"/>
    </row>
    <row r="8565" spans="1:14" x14ac:dyDescent="0.2">
      <c r="A8565" s="17">
        <v>86051.24</v>
      </c>
      <c r="B8565" s="17"/>
      <c r="C8565" s="17"/>
      <c r="D8565" s="17"/>
      <c r="K8565" s="20">
        <v>43280.97</v>
      </c>
      <c r="L8565" s="20"/>
      <c r="M8565" s="20"/>
      <c r="N8565" s="20"/>
    </row>
    <row r="8566" spans="1:14" x14ac:dyDescent="0.2">
      <c r="A8566" s="17">
        <v>47958.84</v>
      </c>
      <c r="B8566" s="17"/>
      <c r="C8566" s="17"/>
      <c r="D8566" s="17"/>
      <c r="K8566" s="20">
        <v>28066.46</v>
      </c>
      <c r="L8566" s="20"/>
      <c r="M8566" s="20"/>
      <c r="N8566" s="20"/>
    </row>
    <row r="8567" spans="1:14" x14ac:dyDescent="0.2">
      <c r="A8567" s="17">
        <v>88407.58</v>
      </c>
      <c r="B8567" s="17"/>
      <c r="C8567" s="17"/>
      <c r="D8567" s="17"/>
      <c r="K8567" s="20">
        <v>33649.14</v>
      </c>
      <c r="L8567" s="20"/>
      <c r="M8567" s="20"/>
      <c r="N8567" s="20"/>
    </row>
    <row r="8568" spans="1:14" x14ac:dyDescent="0.2">
      <c r="A8568" s="17">
        <v>19432.689999999999</v>
      </c>
      <c r="B8568" s="17"/>
      <c r="C8568" s="17"/>
      <c r="D8568" s="17"/>
      <c r="K8568" s="20">
        <v>31930.39</v>
      </c>
      <c r="L8568" s="20"/>
      <c r="M8568" s="20"/>
      <c r="N8568" s="20"/>
    </row>
    <row r="8569" spans="1:14" x14ac:dyDescent="0.2">
      <c r="A8569" s="17">
        <v>87818.9</v>
      </c>
      <c r="B8569" s="17"/>
      <c r="C8569" s="17"/>
      <c r="D8569" s="17"/>
      <c r="K8569" s="20">
        <v>21262.98</v>
      </c>
      <c r="L8569" s="20"/>
      <c r="M8569" s="20"/>
      <c r="N8569" s="20"/>
    </row>
    <row r="8570" spans="1:14" x14ac:dyDescent="0.2">
      <c r="A8570" s="17">
        <v>65569.509999999995</v>
      </c>
      <c r="B8570" s="17"/>
      <c r="C8570" s="17"/>
      <c r="D8570" s="17"/>
      <c r="K8570" s="20">
        <v>36525.269999999997</v>
      </c>
      <c r="L8570" s="20"/>
      <c r="M8570" s="20"/>
      <c r="N8570" s="20"/>
    </row>
    <row r="8571" spans="1:14" x14ac:dyDescent="0.2">
      <c r="A8571" s="17">
        <v>73383.839999999997</v>
      </c>
      <c r="B8571" s="17"/>
      <c r="C8571" s="17"/>
      <c r="D8571" s="17"/>
      <c r="K8571" s="20">
        <v>44150.21</v>
      </c>
      <c r="L8571" s="20"/>
      <c r="M8571" s="20"/>
      <c r="N8571" s="20"/>
    </row>
    <row r="8572" spans="1:14" x14ac:dyDescent="0.2">
      <c r="A8572" s="17">
        <v>25243.95</v>
      </c>
      <c r="B8572" s="17"/>
      <c r="C8572" s="17"/>
      <c r="D8572" s="17"/>
      <c r="K8572" s="20">
        <v>25173.15</v>
      </c>
      <c r="L8572" s="20"/>
      <c r="M8572" s="20"/>
      <c r="N8572" s="20"/>
    </row>
    <row r="8573" spans="1:14" x14ac:dyDescent="0.2">
      <c r="A8573" s="17">
        <v>46160.42</v>
      </c>
      <c r="B8573" s="17"/>
      <c r="C8573" s="17"/>
      <c r="D8573" s="17"/>
      <c r="K8573" s="20">
        <v>33914.230000000003</v>
      </c>
      <c r="L8573" s="20"/>
      <c r="M8573" s="20"/>
      <c r="N8573" s="20"/>
    </row>
    <row r="8574" spans="1:14" x14ac:dyDescent="0.2">
      <c r="A8574" s="17">
        <v>49220.639999999999</v>
      </c>
      <c r="B8574" s="17"/>
      <c r="C8574" s="17"/>
      <c r="D8574" s="17"/>
      <c r="K8574" s="20">
        <v>36206.49</v>
      </c>
      <c r="L8574" s="20"/>
      <c r="M8574" s="20"/>
      <c r="N8574" s="20"/>
    </row>
    <row r="8575" spans="1:14" x14ac:dyDescent="0.2">
      <c r="A8575" s="17">
        <v>61148.39</v>
      </c>
      <c r="B8575" s="17"/>
      <c r="C8575" s="17"/>
      <c r="D8575" s="17"/>
      <c r="K8575" s="20">
        <v>30747</v>
      </c>
      <c r="L8575" s="20"/>
      <c r="M8575" s="20"/>
      <c r="N8575" s="20"/>
    </row>
    <row r="8576" spans="1:14" x14ac:dyDescent="0.2">
      <c r="A8576" s="17">
        <v>29650.61</v>
      </c>
      <c r="B8576" s="17"/>
      <c r="C8576" s="17"/>
      <c r="D8576" s="17"/>
      <c r="K8576" s="20">
        <v>44965.06</v>
      </c>
      <c r="L8576" s="20"/>
      <c r="M8576" s="20"/>
      <c r="N8576" s="20"/>
    </row>
    <row r="8577" spans="1:14" x14ac:dyDescent="0.2">
      <c r="A8577" s="17">
        <v>92054.39</v>
      </c>
      <c r="B8577" s="17"/>
      <c r="C8577" s="17"/>
      <c r="D8577" s="17"/>
      <c r="K8577" s="20">
        <v>34376.980000000003</v>
      </c>
      <c r="L8577" s="20"/>
      <c r="M8577" s="20"/>
      <c r="N8577" s="20"/>
    </row>
    <row r="8578" spans="1:14" x14ac:dyDescent="0.2">
      <c r="A8578" s="17">
        <v>39151.06</v>
      </c>
      <c r="B8578" s="17"/>
      <c r="C8578" s="17"/>
      <c r="D8578" s="17"/>
      <c r="K8578" s="20">
        <v>31027.57</v>
      </c>
      <c r="L8578" s="20"/>
      <c r="M8578" s="20"/>
      <c r="N8578" s="20"/>
    </row>
    <row r="8579" spans="1:14" x14ac:dyDescent="0.2">
      <c r="A8579" s="17">
        <v>44703</v>
      </c>
      <c r="B8579" s="17"/>
      <c r="C8579" s="17"/>
      <c r="D8579" s="17"/>
      <c r="K8579" s="20">
        <v>38671</v>
      </c>
      <c r="L8579" s="20"/>
      <c r="M8579" s="20"/>
      <c r="N8579" s="20"/>
    </row>
    <row r="8580" spans="1:14" x14ac:dyDescent="0.2">
      <c r="A8580" s="17">
        <v>77193.17</v>
      </c>
      <c r="B8580" s="17"/>
      <c r="C8580" s="17"/>
      <c r="D8580" s="17"/>
      <c r="K8580" s="20">
        <v>23287.71</v>
      </c>
      <c r="L8580" s="20"/>
      <c r="M8580" s="20"/>
      <c r="N8580" s="20"/>
    </row>
    <row r="8581" spans="1:14" x14ac:dyDescent="0.2">
      <c r="A8581" s="17">
        <v>98227.93</v>
      </c>
      <c r="B8581" s="17"/>
      <c r="C8581" s="17"/>
      <c r="D8581" s="17"/>
      <c r="K8581" s="20">
        <v>29949.17</v>
      </c>
      <c r="L8581" s="20"/>
      <c r="M8581" s="20"/>
      <c r="N8581" s="20"/>
    </row>
    <row r="8582" spans="1:14" x14ac:dyDescent="0.2">
      <c r="A8582" s="17">
        <v>29114.28</v>
      </c>
      <c r="B8582" s="17"/>
      <c r="C8582" s="17"/>
      <c r="D8582" s="17"/>
      <c r="K8582" s="20">
        <v>26504.79</v>
      </c>
      <c r="L8582" s="20"/>
      <c r="M8582" s="20"/>
      <c r="N8582" s="20"/>
    </row>
    <row r="8583" spans="1:14" x14ac:dyDescent="0.2">
      <c r="A8583" s="17">
        <v>34628.5</v>
      </c>
      <c r="B8583" s="17"/>
      <c r="C8583" s="17"/>
      <c r="D8583" s="17"/>
      <c r="K8583" s="20">
        <v>27939.64</v>
      </c>
      <c r="L8583" s="20"/>
      <c r="M8583" s="20"/>
      <c r="N8583" s="20"/>
    </row>
    <row r="8584" spans="1:14" x14ac:dyDescent="0.2">
      <c r="A8584" s="17">
        <v>52641.36</v>
      </c>
      <c r="B8584" s="17"/>
      <c r="C8584" s="17"/>
      <c r="D8584" s="17"/>
      <c r="K8584" s="20">
        <v>40614.04</v>
      </c>
      <c r="L8584" s="20"/>
      <c r="M8584" s="20"/>
      <c r="N8584" s="20"/>
    </row>
    <row r="8585" spans="1:14" x14ac:dyDescent="0.2">
      <c r="A8585" s="17">
        <v>55531.43</v>
      </c>
      <c r="B8585" s="17"/>
      <c r="C8585" s="17"/>
      <c r="D8585" s="17"/>
      <c r="K8585" s="20">
        <v>25774.54</v>
      </c>
      <c r="L8585" s="20"/>
      <c r="M8585" s="20"/>
      <c r="N8585" s="20"/>
    </row>
    <row r="8586" spans="1:14" x14ac:dyDescent="0.2">
      <c r="A8586" s="17">
        <v>45190.39</v>
      </c>
      <c r="B8586" s="17"/>
      <c r="C8586" s="17"/>
      <c r="D8586" s="17"/>
      <c r="K8586" s="20">
        <v>36213.01</v>
      </c>
      <c r="L8586" s="20"/>
      <c r="M8586" s="20"/>
      <c r="N8586" s="20"/>
    </row>
    <row r="8587" spans="1:14" x14ac:dyDescent="0.2">
      <c r="A8587" s="17">
        <v>42967.68</v>
      </c>
      <c r="B8587" s="17"/>
      <c r="C8587" s="17"/>
      <c r="D8587" s="17"/>
      <c r="K8587" s="20">
        <v>37280.11</v>
      </c>
      <c r="L8587" s="20"/>
      <c r="M8587" s="20"/>
      <c r="N8587" s="20"/>
    </row>
    <row r="8588" spans="1:14" x14ac:dyDescent="0.2">
      <c r="A8588" s="17">
        <v>46606.57</v>
      </c>
      <c r="B8588" s="17"/>
      <c r="C8588" s="17"/>
      <c r="D8588" s="17"/>
      <c r="K8588" s="20">
        <v>24276.21</v>
      </c>
      <c r="L8588" s="20"/>
      <c r="M8588" s="20"/>
      <c r="N8588" s="20"/>
    </row>
    <row r="8589" spans="1:14" x14ac:dyDescent="0.2">
      <c r="A8589" s="17">
        <v>58046.51</v>
      </c>
      <c r="B8589" s="17"/>
      <c r="C8589" s="17"/>
      <c r="D8589" s="17"/>
      <c r="K8589" s="20">
        <v>25552.27</v>
      </c>
      <c r="L8589" s="20"/>
      <c r="M8589" s="20"/>
      <c r="N8589" s="20"/>
    </row>
    <row r="8590" spans="1:14" x14ac:dyDescent="0.2">
      <c r="A8590" s="17">
        <v>19655.990000000002</v>
      </c>
      <c r="B8590" s="17"/>
      <c r="C8590" s="17"/>
      <c r="D8590" s="17"/>
      <c r="K8590" s="20">
        <v>33565.910000000003</v>
      </c>
      <c r="L8590" s="20"/>
      <c r="M8590" s="20"/>
      <c r="N8590" s="20"/>
    </row>
    <row r="8591" spans="1:14" x14ac:dyDescent="0.2">
      <c r="A8591" s="17">
        <v>41290.57</v>
      </c>
      <c r="B8591" s="17"/>
      <c r="C8591" s="17"/>
      <c r="D8591" s="17"/>
      <c r="K8591" s="20">
        <v>29503.37</v>
      </c>
      <c r="L8591" s="20"/>
      <c r="M8591" s="20"/>
      <c r="N8591" s="20"/>
    </row>
    <row r="8592" spans="1:14" x14ac:dyDescent="0.2">
      <c r="A8592" s="17">
        <v>32641.37</v>
      </c>
      <c r="B8592" s="17"/>
      <c r="C8592" s="17"/>
      <c r="D8592" s="17"/>
      <c r="K8592" s="20">
        <v>35983.94</v>
      </c>
      <c r="L8592" s="20"/>
      <c r="M8592" s="20"/>
      <c r="N8592" s="20"/>
    </row>
    <row r="8593" spans="1:14" x14ac:dyDescent="0.2">
      <c r="A8593" s="17">
        <v>76533.279999999999</v>
      </c>
      <c r="B8593" s="17"/>
      <c r="C8593" s="17"/>
      <c r="D8593" s="17"/>
      <c r="K8593" s="20">
        <v>35632.400000000001</v>
      </c>
      <c r="L8593" s="20"/>
      <c r="M8593" s="20"/>
      <c r="N8593" s="20"/>
    </row>
    <row r="8594" spans="1:14" x14ac:dyDescent="0.2">
      <c r="A8594" s="17">
        <v>33362.6</v>
      </c>
      <c r="B8594" s="17"/>
      <c r="C8594" s="17"/>
      <c r="D8594" s="17"/>
      <c r="K8594" s="20">
        <v>31949.23</v>
      </c>
      <c r="L8594" s="20"/>
      <c r="M8594" s="20"/>
      <c r="N8594" s="20"/>
    </row>
    <row r="8595" spans="1:14" x14ac:dyDescent="0.2">
      <c r="A8595" s="17">
        <v>40474</v>
      </c>
      <c r="B8595" s="17"/>
      <c r="C8595" s="17"/>
      <c r="D8595" s="17"/>
      <c r="K8595" s="20">
        <v>35474.25</v>
      </c>
      <c r="L8595" s="20"/>
      <c r="M8595" s="20"/>
      <c r="N8595" s="20"/>
    </row>
    <row r="8596" spans="1:14" x14ac:dyDescent="0.2">
      <c r="A8596" s="17">
        <v>40270.28</v>
      </c>
      <c r="B8596" s="17"/>
      <c r="C8596" s="17"/>
      <c r="D8596" s="17"/>
      <c r="K8596" s="20">
        <v>33620.57</v>
      </c>
      <c r="L8596" s="20"/>
      <c r="M8596" s="20"/>
      <c r="N8596" s="20"/>
    </row>
    <row r="8597" spans="1:14" x14ac:dyDescent="0.2">
      <c r="A8597" s="17">
        <v>32760.5</v>
      </c>
      <c r="B8597" s="17"/>
      <c r="C8597" s="17"/>
      <c r="D8597" s="17"/>
      <c r="K8597" s="20">
        <v>40381.199999999997</v>
      </c>
      <c r="L8597" s="20"/>
      <c r="M8597" s="20"/>
      <c r="N8597" s="20"/>
    </row>
    <row r="8598" spans="1:14" x14ac:dyDescent="0.2">
      <c r="A8598" s="17">
        <v>41019.08</v>
      </c>
      <c r="B8598" s="17"/>
      <c r="C8598" s="17"/>
      <c r="D8598" s="17"/>
      <c r="K8598" s="20">
        <v>35951.69</v>
      </c>
      <c r="L8598" s="20"/>
      <c r="M8598" s="20"/>
      <c r="N8598" s="20"/>
    </row>
    <row r="8599" spans="1:14" x14ac:dyDescent="0.2">
      <c r="A8599" s="17">
        <v>75643.13</v>
      </c>
      <c r="B8599" s="17"/>
      <c r="C8599" s="17"/>
      <c r="D8599" s="17"/>
      <c r="K8599" s="20">
        <v>30982.65</v>
      </c>
      <c r="L8599" s="20"/>
      <c r="M8599" s="20"/>
      <c r="N8599" s="20"/>
    </row>
    <row r="8600" spans="1:14" x14ac:dyDescent="0.2">
      <c r="A8600" s="17">
        <v>48646.46</v>
      </c>
      <c r="B8600" s="17"/>
      <c r="C8600" s="17"/>
      <c r="D8600" s="17"/>
      <c r="K8600" s="20">
        <v>38381.300000000003</v>
      </c>
      <c r="L8600" s="20"/>
      <c r="M8600" s="20"/>
      <c r="N8600" s="20"/>
    </row>
    <row r="8601" spans="1:14" x14ac:dyDescent="0.2">
      <c r="A8601" s="17">
        <v>36403.9</v>
      </c>
      <c r="B8601" s="17"/>
      <c r="C8601" s="17"/>
      <c r="D8601" s="17"/>
      <c r="K8601" s="20">
        <v>35466.69</v>
      </c>
      <c r="L8601" s="20"/>
      <c r="M8601" s="20"/>
      <c r="N8601" s="20"/>
    </row>
    <row r="8602" spans="1:14" x14ac:dyDescent="0.2">
      <c r="A8602" s="17">
        <v>30615.71</v>
      </c>
      <c r="B8602" s="17"/>
      <c r="C8602" s="17"/>
      <c r="D8602" s="17"/>
      <c r="K8602" s="20">
        <v>34516</v>
      </c>
      <c r="L8602" s="20"/>
      <c r="M8602" s="20"/>
      <c r="N8602" s="20"/>
    </row>
    <row r="8603" spans="1:14" x14ac:dyDescent="0.2">
      <c r="A8603" s="17">
        <v>71323.05</v>
      </c>
      <c r="B8603" s="17"/>
      <c r="C8603" s="17"/>
      <c r="D8603" s="17"/>
      <c r="K8603" s="20">
        <v>39136.519999999997</v>
      </c>
      <c r="L8603" s="20"/>
      <c r="M8603" s="20"/>
      <c r="N8603" s="20"/>
    </row>
    <row r="8604" spans="1:14" x14ac:dyDescent="0.2">
      <c r="A8604" s="17">
        <v>35754.06</v>
      </c>
      <c r="B8604" s="17"/>
      <c r="C8604" s="17"/>
      <c r="D8604" s="17"/>
      <c r="K8604" s="20">
        <v>28630.63</v>
      </c>
      <c r="L8604" s="20"/>
      <c r="M8604" s="20"/>
      <c r="N8604" s="20"/>
    </row>
    <row r="8605" spans="1:14" x14ac:dyDescent="0.2">
      <c r="A8605" s="17">
        <v>101166.3</v>
      </c>
      <c r="B8605" s="17"/>
      <c r="C8605" s="17"/>
      <c r="D8605" s="17"/>
      <c r="K8605" s="20">
        <v>25485.88</v>
      </c>
      <c r="L8605" s="20"/>
      <c r="M8605" s="20"/>
      <c r="N8605" s="20"/>
    </row>
    <row r="8606" spans="1:14" x14ac:dyDescent="0.2">
      <c r="A8606" s="17">
        <v>61103.91</v>
      </c>
      <c r="B8606" s="17"/>
      <c r="C8606" s="17"/>
      <c r="D8606" s="17"/>
      <c r="K8606" s="20">
        <v>35593.47</v>
      </c>
      <c r="L8606" s="20"/>
      <c r="M8606" s="20"/>
      <c r="N8606" s="20"/>
    </row>
    <row r="8607" spans="1:14" x14ac:dyDescent="0.2">
      <c r="A8607" s="17">
        <v>86261.33</v>
      </c>
      <c r="B8607" s="17"/>
      <c r="C8607" s="17"/>
      <c r="D8607" s="17"/>
      <c r="K8607" s="20">
        <v>31264.9</v>
      </c>
      <c r="L8607" s="20"/>
      <c r="M8607" s="20"/>
      <c r="N8607" s="20"/>
    </row>
    <row r="8608" spans="1:14" x14ac:dyDescent="0.2">
      <c r="A8608" s="17">
        <v>35919.519999999997</v>
      </c>
      <c r="B8608" s="17"/>
      <c r="C8608" s="17"/>
      <c r="D8608" s="17"/>
      <c r="K8608" s="20">
        <v>29849.53</v>
      </c>
      <c r="L8608" s="20"/>
      <c r="M8608" s="20"/>
      <c r="N8608" s="20"/>
    </row>
    <row r="8609" spans="1:14" x14ac:dyDescent="0.2">
      <c r="A8609" s="17">
        <v>76090.86</v>
      </c>
      <c r="B8609" s="17"/>
      <c r="C8609" s="17"/>
      <c r="D8609" s="17"/>
      <c r="K8609" s="20">
        <v>41813.96</v>
      </c>
      <c r="L8609" s="20"/>
      <c r="M8609" s="20"/>
      <c r="N8609" s="20"/>
    </row>
    <row r="8610" spans="1:14" x14ac:dyDescent="0.2">
      <c r="A8610" s="17">
        <v>32515.62</v>
      </c>
      <c r="B8610" s="17"/>
      <c r="C8610" s="17"/>
      <c r="D8610" s="17"/>
      <c r="K8610" s="20">
        <v>37333.589999999997</v>
      </c>
      <c r="L8610" s="20"/>
      <c r="M8610" s="20"/>
      <c r="N8610" s="20"/>
    </row>
    <row r="8611" spans="1:14" x14ac:dyDescent="0.2">
      <c r="A8611" s="17">
        <v>72748.08</v>
      </c>
      <c r="B8611" s="17"/>
      <c r="C8611" s="17"/>
      <c r="D8611" s="17"/>
      <c r="K8611" s="20">
        <v>34462.449999999997</v>
      </c>
      <c r="L8611" s="20"/>
      <c r="M8611" s="20"/>
      <c r="N8611" s="20"/>
    </row>
    <row r="8612" spans="1:14" x14ac:dyDescent="0.2">
      <c r="A8612" s="17">
        <v>21605.45</v>
      </c>
      <c r="B8612" s="17"/>
      <c r="C8612" s="17"/>
      <c r="D8612" s="17"/>
      <c r="K8612" s="20">
        <v>26089.46</v>
      </c>
      <c r="L8612" s="20"/>
      <c r="M8612" s="20"/>
      <c r="N8612" s="20"/>
    </row>
    <row r="8613" spans="1:14" x14ac:dyDescent="0.2">
      <c r="A8613" s="17">
        <v>143613.29999999999</v>
      </c>
      <c r="B8613" s="17"/>
      <c r="C8613" s="17"/>
      <c r="D8613" s="17"/>
      <c r="K8613" s="20">
        <v>32843.360000000001</v>
      </c>
      <c r="L8613" s="20"/>
      <c r="M8613" s="20"/>
      <c r="N8613" s="20"/>
    </row>
    <row r="8614" spans="1:14" x14ac:dyDescent="0.2">
      <c r="A8614" s="17">
        <v>52407.42</v>
      </c>
      <c r="B8614" s="17"/>
      <c r="C8614" s="17"/>
      <c r="D8614" s="17"/>
      <c r="K8614" s="20">
        <v>36258.120000000003</v>
      </c>
      <c r="L8614" s="20"/>
      <c r="M8614" s="20"/>
      <c r="N8614" s="20"/>
    </row>
    <row r="8615" spans="1:14" x14ac:dyDescent="0.2">
      <c r="A8615" s="17">
        <v>67718.03</v>
      </c>
      <c r="B8615" s="17"/>
      <c r="C8615" s="17"/>
      <c r="D8615" s="17"/>
      <c r="K8615" s="20">
        <v>41044.75</v>
      </c>
      <c r="L8615" s="20"/>
      <c r="M8615" s="20"/>
      <c r="N8615" s="20"/>
    </row>
    <row r="8616" spans="1:14" x14ac:dyDescent="0.2">
      <c r="A8616" s="17">
        <v>46927.35</v>
      </c>
      <c r="B8616" s="17"/>
      <c r="C8616" s="17"/>
      <c r="D8616" s="17"/>
      <c r="K8616" s="20">
        <v>37248.74</v>
      </c>
      <c r="L8616" s="20"/>
      <c r="M8616" s="20"/>
      <c r="N8616" s="20"/>
    </row>
    <row r="8617" spans="1:14" x14ac:dyDescent="0.2">
      <c r="A8617" s="17">
        <v>26198.95</v>
      </c>
      <c r="B8617" s="17"/>
      <c r="C8617" s="17"/>
      <c r="D8617" s="17"/>
      <c r="K8617" s="20">
        <v>44727.38</v>
      </c>
      <c r="L8617" s="20"/>
      <c r="M8617" s="20"/>
      <c r="N8617" s="20"/>
    </row>
    <row r="8618" spans="1:14" x14ac:dyDescent="0.2">
      <c r="A8618" s="17">
        <v>103410.8</v>
      </c>
      <c r="B8618" s="17"/>
      <c r="C8618" s="17"/>
      <c r="D8618" s="17"/>
      <c r="K8618" s="20">
        <v>46496.62</v>
      </c>
      <c r="L8618" s="20"/>
      <c r="M8618" s="20"/>
      <c r="N8618" s="20"/>
    </row>
    <row r="8619" spans="1:14" x14ac:dyDescent="0.2">
      <c r="A8619" s="17">
        <v>91183</v>
      </c>
      <c r="B8619" s="17"/>
      <c r="C8619" s="17"/>
      <c r="D8619" s="17"/>
      <c r="K8619" s="20">
        <v>51792.959999999999</v>
      </c>
      <c r="L8619" s="20"/>
      <c r="M8619" s="20"/>
      <c r="N8619" s="20"/>
    </row>
    <row r="8620" spans="1:14" x14ac:dyDescent="0.2">
      <c r="A8620" s="17">
        <v>32816.44</v>
      </c>
      <c r="B8620" s="17"/>
      <c r="C8620" s="17"/>
      <c r="D8620" s="17"/>
      <c r="K8620" s="20">
        <v>28513.39</v>
      </c>
      <c r="L8620" s="20"/>
      <c r="M8620" s="20"/>
      <c r="N8620" s="20"/>
    </row>
    <row r="8621" spans="1:14" x14ac:dyDescent="0.2">
      <c r="A8621" s="17">
        <v>27017.02</v>
      </c>
      <c r="B8621" s="17"/>
      <c r="C8621" s="17"/>
      <c r="D8621" s="17"/>
      <c r="K8621" s="20">
        <v>29723.97</v>
      </c>
      <c r="L8621" s="20"/>
      <c r="M8621" s="20"/>
      <c r="N8621" s="20"/>
    </row>
    <row r="8622" spans="1:14" x14ac:dyDescent="0.2">
      <c r="A8622" s="17">
        <v>46431.27</v>
      </c>
      <c r="B8622" s="17"/>
      <c r="C8622" s="17"/>
      <c r="D8622" s="17"/>
      <c r="K8622" s="20">
        <v>48745.51</v>
      </c>
      <c r="L8622" s="20"/>
      <c r="M8622" s="20"/>
      <c r="N8622" s="20"/>
    </row>
    <row r="8623" spans="1:14" x14ac:dyDescent="0.2">
      <c r="A8623" s="17">
        <v>24474.53</v>
      </c>
      <c r="B8623" s="17"/>
      <c r="C8623" s="17"/>
      <c r="D8623" s="17"/>
      <c r="K8623" s="20">
        <v>39736.61</v>
      </c>
      <c r="L8623" s="20"/>
      <c r="M8623" s="20"/>
      <c r="N8623" s="20"/>
    </row>
    <row r="8624" spans="1:14" x14ac:dyDescent="0.2">
      <c r="A8624" s="17">
        <v>70014.259999999995</v>
      </c>
      <c r="B8624" s="17"/>
      <c r="C8624" s="17"/>
      <c r="D8624" s="17"/>
      <c r="K8624" s="20">
        <v>35856.379999999997</v>
      </c>
      <c r="L8624" s="20"/>
      <c r="M8624" s="20"/>
      <c r="N8624" s="20"/>
    </row>
    <row r="8625" spans="1:14" x14ac:dyDescent="0.2">
      <c r="A8625" s="17">
        <v>14188.04</v>
      </c>
      <c r="B8625" s="17"/>
      <c r="C8625" s="17"/>
      <c r="D8625" s="17"/>
      <c r="K8625" s="20">
        <v>37840.199999999997</v>
      </c>
      <c r="L8625" s="20"/>
      <c r="M8625" s="20"/>
      <c r="N8625" s="20"/>
    </row>
    <row r="8626" spans="1:14" x14ac:dyDescent="0.2">
      <c r="A8626" s="17">
        <v>62185.97</v>
      </c>
      <c r="B8626" s="17"/>
      <c r="C8626" s="17"/>
      <c r="D8626" s="17"/>
      <c r="K8626" s="20">
        <v>42018.25</v>
      </c>
      <c r="L8626" s="20"/>
      <c r="M8626" s="20"/>
      <c r="N8626" s="20"/>
    </row>
    <row r="8627" spans="1:14" x14ac:dyDescent="0.2">
      <c r="A8627" s="17">
        <v>43529.48</v>
      </c>
      <c r="B8627" s="17"/>
      <c r="C8627" s="17"/>
      <c r="D8627" s="17"/>
      <c r="K8627" s="20">
        <v>25508.92</v>
      </c>
      <c r="L8627" s="20"/>
      <c r="M8627" s="20"/>
      <c r="N8627" s="20"/>
    </row>
    <row r="8628" spans="1:14" x14ac:dyDescent="0.2">
      <c r="A8628" s="17">
        <v>72318.009999999995</v>
      </c>
      <c r="B8628" s="17"/>
      <c r="C8628" s="17"/>
      <c r="D8628" s="17"/>
      <c r="K8628" s="20">
        <v>42500.47</v>
      </c>
      <c r="L8628" s="20"/>
      <c r="M8628" s="20"/>
      <c r="N8628" s="20"/>
    </row>
    <row r="8629" spans="1:14" x14ac:dyDescent="0.2">
      <c r="A8629" s="17">
        <v>63001.3</v>
      </c>
      <c r="B8629" s="17"/>
      <c r="C8629" s="17"/>
      <c r="D8629" s="17"/>
      <c r="K8629" s="20">
        <v>36305.160000000003</v>
      </c>
      <c r="L8629" s="20"/>
      <c r="M8629" s="20"/>
      <c r="N8629" s="20"/>
    </row>
    <row r="8630" spans="1:14" x14ac:dyDescent="0.2">
      <c r="A8630" s="17">
        <v>33149.410000000003</v>
      </c>
      <c r="B8630" s="17"/>
      <c r="C8630" s="17"/>
      <c r="D8630" s="17"/>
      <c r="K8630" s="20">
        <v>27625.77</v>
      </c>
      <c r="L8630" s="20"/>
      <c r="M8630" s="20"/>
      <c r="N8630" s="20"/>
    </row>
    <row r="8631" spans="1:14" x14ac:dyDescent="0.2">
      <c r="A8631" s="17">
        <v>35171.78</v>
      </c>
      <c r="B8631" s="17"/>
      <c r="C8631" s="17"/>
      <c r="D8631" s="17"/>
      <c r="K8631" s="20">
        <v>43043.23</v>
      </c>
      <c r="L8631" s="20"/>
      <c r="M8631" s="20"/>
      <c r="N8631" s="20"/>
    </row>
    <row r="8632" spans="1:14" x14ac:dyDescent="0.2">
      <c r="A8632" s="17">
        <v>46155.72</v>
      </c>
      <c r="B8632" s="17"/>
      <c r="C8632" s="17"/>
      <c r="D8632" s="17"/>
      <c r="K8632" s="20">
        <v>28734.95</v>
      </c>
      <c r="L8632" s="20"/>
      <c r="M8632" s="20"/>
      <c r="N8632" s="20"/>
    </row>
    <row r="8633" spans="1:14" x14ac:dyDescent="0.2">
      <c r="A8633" s="17">
        <v>52530.31</v>
      </c>
      <c r="B8633" s="17"/>
      <c r="C8633" s="17"/>
      <c r="D8633" s="17"/>
      <c r="K8633" s="20">
        <v>38397.160000000003</v>
      </c>
      <c r="L8633" s="20"/>
      <c r="M8633" s="20"/>
      <c r="N8633" s="20"/>
    </row>
    <row r="8634" spans="1:14" x14ac:dyDescent="0.2">
      <c r="A8634" s="17">
        <v>92133.64</v>
      </c>
      <c r="B8634" s="17"/>
      <c r="C8634" s="17"/>
      <c r="D8634" s="17"/>
      <c r="K8634" s="20">
        <v>32575.38</v>
      </c>
      <c r="L8634" s="20"/>
      <c r="M8634" s="20"/>
      <c r="N8634" s="20"/>
    </row>
    <row r="8635" spans="1:14" x14ac:dyDescent="0.2">
      <c r="A8635" s="17">
        <v>41020.46</v>
      </c>
      <c r="B8635" s="17"/>
      <c r="C8635" s="17"/>
      <c r="D8635" s="17"/>
      <c r="K8635" s="20">
        <v>43876.42</v>
      </c>
      <c r="L8635" s="20"/>
      <c r="M8635" s="20"/>
      <c r="N8635" s="20"/>
    </row>
    <row r="8636" spans="1:14" x14ac:dyDescent="0.2">
      <c r="A8636" s="17">
        <v>28105.95</v>
      </c>
      <c r="B8636" s="17"/>
      <c r="C8636" s="17"/>
      <c r="D8636" s="17"/>
      <c r="K8636" s="20">
        <v>27466.87</v>
      </c>
      <c r="L8636" s="20"/>
      <c r="M8636" s="20"/>
      <c r="N8636" s="20"/>
    </row>
    <row r="8637" spans="1:14" x14ac:dyDescent="0.2">
      <c r="A8637" s="17">
        <v>14933</v>
      </c>
      <c r="B8637" s="17"/>
      <c r="C8637" s="17"/>
      <c r="D8637" s="17"/>
      <c r="K8637" s="20">
        <v>37543.040000000001</v>
      </c>
      <c r="L8637" s="20"/>
      <c r="M8637" s="20"/>
      <c r="N8637" s="20"/>
    </row>
    <row r="8638" spans="1:14" x14ac:dyDescent="0.2">
      <c r="A8638" s="17">
        <v>61332.639999999999</v>
      </c>
      <c r="B8638" s="17"/>
      <c r="C8638" s="17"/>
      <c r="D8638" s="17"/>
      <c r="K8638" s="20">
        <v>36077.17</v>
      </c>
      <c r="L8638" s="20"/>
      <c r="M8638" s="20"/>
      <c r="N8638" s="20"/>
    </row>
    <row r="8639" spans="1:14" x14ac:dyDescent="0.2">
      <c r="A8639" s="17">
        <v>39127.24</v>
      </c>
      <c r="B8639" s="17"/>
      <c r="C8639" s="17"/>
      <c r="D8639" s="17"/>
      <c r="K8639" s="20">
        <v>25729</v>
      </c>
      <c r="L8639" s="20"/>
      <c r="M8639" s="20"/>
      <c r="N8639" s="20"/>
    </row>
    <row r="8640" spans="1:14" x14ac:dyDescent="0.2">
      <c r="A8640" s="17">
        <v>43034.02</v>
      </c>
      <c r="B8640" s="17"/>
      <c r="C8640" s="17"/>
      <c r="D8640" s="17"/>
      <c r="K8640" s="20">
        <v>28895</v>
      </c>
      <c r="L8640" s="20"/>
      <c r="M8640" s="20"/>
      <c r="N8640" s="20"/>
    </row>
    <row r="8641" spans="1:14" x14ac:dyDescent="0.2">
      <c r="A8641" s="17">
        <v>95299.62</v>
      </c>
      <c r="B8641" s="17"/>
      <c r="C8641" s="17"/>
      <c r="D8641" s="17"/>
      <c r="K8641" s="20">
        <v>41873.58</v>
      </c>
      <c r="L8641" s="20"/>
      <c r="M8641" s="20"/>
      <c r="N8641" s="20"/>
    </row>
    <row r="8642" spans="1:14" x14ac:dyDescent="0.2">
      <c r="A8642" s="17">
        <v>26719.14</v>
      </c>
      <c r="B8642" s="17"/>
      <c r="C8642" s="17"/>
      <c r="D8642" s="17"/>
      <c r="K8642" s="20">
        <v>20602.14</v>
      </c>
      <c r="L8642" s="20"/>
      <c r="M8642" s="20"/>
      <c r="N8642" s="20"/>
    </row>
    <row r="8643" spans="1:14" x14ac:dyDescent="0.2">
      <c r="A8643" s="17">
        <v>35495.449999999997</v>
      </c>
      <c r="B8643" s="17"/>
      <c r="C8643" s="17"/>
      <c r="D8643" s="17"/>
      <c r="K8643" s="20">
        <v>35647.78</v>
      </c>
      <c r="L8643" s="20"/>
      <c r="M8643" s="20"/>
      <c r="N8643" s="20"/>
    </row>
    <row r="8644" spans="1:14" x14ac:dyDescent="0.2">
      <c r="A8644" s="17">
        <v>22871.54</v>
      </c>
      <c r="B8644" s="17"/>
      <c r="C8644" s="17"/>
      <c r="D8644" s="17"/>
      <c r="K8644" s="20">
        <v>30994.560000000001</v>
      </c>
      <c r="L8644" s="20"/>
      <c r="M8644" s="20"/>
      <c r="N8644" s="20"/>
    </row>
    <row r="8645" spans="1:14" x14ac:dyDescent="0.2">
      <c r="A8645" s="17">
        <v>28765.15</v>
      </c>
      <c r="B8645" s="17"/>
      <c r="C8645" s="17"/>
      <c r="D8645" s="17"/>
      <c r="K8645" s="20">
        <v>32798.800000000003</v>
      </c>
      <c r="L8645" s="20"/>
      <c r="M8645" s="20"/>
      <c r="N8645" s="20"/>
    </row>
    <row r="8646" spans="1:14" x14ac:dyDescent="0.2">
      <c r="K8646" s="20">
        <v>34588.97</v>
      </c>
      <c r="L8646" s="20"/>
      <c r="M8646" s="20"/>
      <c r="N8646" s="20"/>
    </row>
    <row r="8647" spans="1:14" x14ac:dyDescent="0.2">
      <c r="K8647" s="20">
        <v>44988.97</v>
      </c>
      <c r="L8647" s="20"/>
      <c r="M8647" s="20"/>
      <c r="N8647" s="20"/>
    </row>
    <row r="8648" spans="1:14" x14ac:dyDescent="0.2">
      <c r="K8648" s="20">
        <v>33528.54</v>
      </c>
      <c r="L8648" s="20"/>
      <c r="M8648" s="20"/>
      <c r="N8648" s="20"/>
    </row>
    <row r="8649" spans="1:14" x14ac:dyDescent="0.2">
      <c r="K8649" s="20">
        <v>33965.14</v>
      </c>
      <c r="L8649" s="20"/>
      <c r="M8649" s="20"/>
      <c r="N8649" s="20"/>
    </row>
    <row r="8650" spans="1:14" x14ac:dyDescent="0.2">
      <c r="K8650" s="20">
        <v>22283.39</v>
      </c>
      <c r="L8650" s="20"/>
      <c r="M8650" s="20"/>
      <c r="N8650" s="20"/>
    </row>
    <row r="8651" spans="1:14" x14ac:dyDescent="0.2">
      <c r="K8651" s="20">
        <v>38760.019999999997</v>
      </c>
      <c r="L8651" s="20"/>
      <c r="M8651" s="20"/>
      <c r="N8651" s="20"/>
    </row>
    <row r="8652" spans="1:14" x14ac:dyDescent="0.2">
      <c r="K8652" s="20">
        <v>51422.45</v>
      </c>
      <c r="L8652" s="20"/>
      <c r="M8652" s="20"/>
      <c r="N8652" s="20"/>
    </row>
    <row r="8653" spans="1:14" x14ac:dyDescent="0.2">
      <c r="K8653" s="20">
        <v>21415.89</v>
      </c>
      <c r="L8653" s="20"/>
      <c r="M8653" s="20"/>
      <c r="N8653" s="20"/>
    </row>
    <row r="8654" spans="1:14" x14ac:dyDescent="0.2">
      <c r="K8654" s="20">
        <v>36040.15</v>
      </c>
      <c r="L8654" s="20"/>
      <c r="M8654" s="20"/>
      <c r="N8654" s="20"/>
    </row>
    <row r="8655" spans="1:14" x14ac:dyDescent="0.2">
      <c r="K8655" s="20">
        <v>32840</v>
      </c>
      <c r="L8655" s="20"/>
      <c r="M8655" s="20"/>
      <c r="N8655" s="20"/>
    </row>
    <row r="8656" spans="1:14" x14ac:dyDescent="0.2">
      <c r="K8656" s="20">
        <v>39963.68</v>
      </c>
      <c r="L8656" s="20"/>
      <c r="M8656" s="20"/>
      <c r="N8656" s="20"/>
    </row>
    <row r="8657" spans="11:14" x14ac:dyDescent="0.2">
      <c r="K8657" s="20">
        <v>31203.74</v>
      </c>
      <c r="L8657" s="20"/>
      <c r="M8657" s="20"/>
      <c r="N8657" s="20"/>
    </row>
    <row r="8658" spans="11:14" x14ac:dyDescent="0.2">
      <c r="K8658" s="20">
        <v>36727.760000000002</v>
      </c>
      <c r="L8658" s="20"/>
      <c r="M8658" s="20"/>
      <c r="N8658" s="20"/>
    </row>
    <row r="8659" spans="11:14" x14ac:dyDescent="0.2">
      <c r="K8659" s="20">
        <v>41949.65</v>
      </c>
      <c r="L8659" s="20"/>
      <c r="M8659" s="20"/>
      <c r="N8659" s="20"/>
    </row>
    <row r="8660" spans="11:14" x14ac:dyDescent="0.2">
      <c r="K8660" s="20">
        <v>38672.620000000003</v>
      </c>
      <c r="L8660" s="20"/>
      <c r="M8660" s="20"/>
      <c r="N8660" s="20"/>
    </row>
    <row r="8661" spans="11:14" x14ac:dyDescent="0.2">
      <c r="K8661" s="20">
        <v>43591.33</v>
      </c>
      <c r="L8661" s="20"/>
      <c r="M8661" s="20"/>
      <c r="N8661" s="20"/>
    </row>
    <row r="8662" spans="11:14" x14ac:dyDescent="0.2">
      <c r="K8662" s="20">
        <v>35983.440000000002</v>
      </c>
      <c r="L8662" s="20"/>
      <c r="M8662" s="20"/>
      <c r="N8662" s="20"/>
    </row>
    <row r="8663" spans="11:14" x14ac:dyDescent="0.2">
      <c r="K8663" s="20">
        <v>47745.67</v>
      </c>
      <c r="L8663" s="20"/>
      <c r="M8663" s="20"/>
      <c r="N8663" s="20"/>
    </row>
    <row r="8664" spans="11:14" x14ac:dyDescent="0.2">
      <c r="K8664" s="20">
        <v>29080.74</v>
      </c>
      <c r="L8664" s="20"/>
      <c r="M8664" s="20"/>
      <c r="N8664" s="20"/>
    </row>
    <row r="8665" spans="11:14" x14ac:dyDescent="0.2">
      <c r="K8665" s="20">
        <v>40620.199999999997</v>
      </c>
      <c r="L8665" s="20"/>
      <c r="M8665" s="20"/>
      <c r="N8665" s="20"/>
    </row>
    <row r="8666" spans="11:14" x14ac:dyDescent="0.2">
      <c r="K8666" s="20">
        <v>32798.54</v>
      </c>
      <c r="L8666" s="20"/>
      <c r="M8666" s="20"/>
      <c r="N8666" s="20"/>
    </row>
    <row r="8667" spans="11:14" x14ac:dyDescent="0.2">
      <c r="K8667" s="20">
        <v>49280.83</v>
      </c>
      <c r="L8667" s="20"/>
      <c r="M8667" s="20"/>
      <c r="N8667" s="20"/>
    </row>
    <row r="8668" spans="11:14" x14ac:dyDescent="0.2">
      <c r="K8668" s="20">
        <v>29102.29</v>
      </c>
      <c r="L8668" s="20"/>
      <c r="M8668" s="20"/>
      <c r="N8668" s="20"/>
    </row>
    <row r="8669" spans="11:14" x14ac:dyDescent="0.2">
      <c r="K8669" s="20">
        <v>33347.75</v>
      </c>
      <c r="L8669" s="20"/>
      <c r="M8669" s="20"/>
      <c r="N8669" s="20"/>
    </row>
    <row r="8670" spans="11:14" x14ac:dyDescent="0.2">
      <c r="K8670" s="20">
        <v>35374.36</v>
      </c>
      <c r="L8670" s="20"/>
      <c r="M8670" s="20"/>
      <c r="N8670" s="20"/>
    </row>
    <row r="8671" spans="11:14" x14ac:dyDescent="0.2">
      <c r="K8671" s="20">
        <v>47580.18</v>
      </c>
      <c r="L8671" s="20"/>
      <c r="M8671" s="20"/>
      <c r="N8671" s="20"/>
    </row>
    <row r="8672" spans="11:14" x14ac:dyDescent="0.2">
      <c r="K8672" s="20">
        <v>39481.620000000003</v>
      </c>
      <c r="L8672" s="20"/>
      <c r="M8672" s="20"/>
      <c r="N8672" s="20"/>
    </row>
    <row r="8673" spans="11:14" x14ac:dyDescent="0.2">
      <c r="K8673" s="20">
        <v>34000.46</v>
      </c>
      <c r="L8673" s="20"/>
      <c r="M8673" s="20"/>
      <c r="N8673" s="20"/>
    </row>
    <row r="8674" spans="11:14" x14ac:dyDescent="0.2">
      <c r="K8674" s="20">
        <v>31982.68</v>
      </c>
      <c r="L8674" s="20"/>
      <c r="M8674" s="20"/>
      <c r="N8674" s="20"/>
    </row>
    <row r="8675" spans="11:14" x14ac:dyDescent="0.2">
      <c r="K8675" s="20">
        <v>31370.69</v>
      </c>
      <c r="L8675" s="20"/>
      <c r="M8675" s="20"/>
      <c r="N8675" s="20"/>
    </row>
    <row r="8676" spans="11:14" x14ac:dyDescent="0.2">
      <c r="K8676" s="20">
        <v>28858.78</v>
      </c>
      <c r="L8676" s="20"/>
      <c r="M8676" s="20"/>
      <c r="N8676" s="20"/>
    </row>
    <row r="8677" spans="11:14" x14ac:dyDescent="0.2">
      <c r="K8677" s="20">
        <v>42172.5</v>
      </c>
      <c r="L8677" s="20"/>
      <c r="M8677" s="20"/>
      <c r="N8677" s="20"/>
    </row>
    <row r="8678" spans="11:14" x14ac:dyDescent="0.2">
      <c r="K8678" s="20">
        <v>36651.629999999997</v>
      </c>
      <c r="L8678" s="20"/>
      <c r="M8678" s="20"/>
      <c r="N8678" s="20"/>
    </row>
    <row r="8679" spans="11:14" x14ac:dyDescent="0.2">
      <c r="K8679" s="20">
        <v>35367.71</v>
      </c>
      <c r="L8679" s="20"/>
      <c r="M8679" s="20"/>
      <c r="N8679" s="20"/>
    </row>
    <row r="8680" spans="11:14" x14ac:dyDescent="0.2">
      <c r="K8680" s="20">
        <v>41754.39</v>
      </c>
      <c r="L8680" s="20"/>
      <c r="M8680" s="20"/>
      <c r="N8680" s="20"/>
    </row>
    <row r="8681" spans="11:14" x14ac:dyDescent="0.2">
      <c r="K8681" s="20">
        <v>32527.91</v>
      </c>
      <c r="L8681" s="20"/>
      <c r="M8681" s="20"/>
      <c r="N8681" s="20"/>
    </row>
    <row r="8682" spans="11:14" x14ac:dyDescent="0.2">
      <c r="K8682" s="20">
        <v>25494.17</v>
      </c>
      <c r="L8682" s="20"/>
      <c r="M8682" s="20"/>
      <c r="N8682" s="20"/>
    </row>
    <row r="8683" spans="11:14" x14ac:dyDescent="0.2">
      <c r="K8683" s="20">
        <v>35586.559999999998</v>
      </c>
      <c r="L8683" s="20"/>
      <c r="M8683" s="20"/>
      <c r="N8683" s="20"/>
    </row>
    <row r="8684" spans="11:14" x14ac:dyDescent="0.2">
      <c r="K8684" s="20">
        <v>29553.25</v>
      </c>
      <c r="L8684" s="20"/>
      <c r="M8684" s="20"/>
      <c r="N8684" s="20"/>
    </row>
    <row r="8685" spans="11:14" x14ac:dyDescent="0.2">
      <c r="K8685" s="20">
        <v>51674.98</v>
      </c>
      <c r="L8685" s="20"/>
      <c r="M8685" s="20"/>
      <c r="N8685" s="20"/>
    </row>
    <row r="8686" spans="11:14" x14ac:dyDescent="0.2">
      <c r="K8686" s="20">
        <v>42297.88</v>
      </c>
      <c r="L8686" s="20"/>
      <c r="M8686" s="20"/>
      <c r="N8686" s="20"/>
    </row>
    <row r="8687" spans="11:14" x14ac:dyDescent="0.2">
      <c r="K8687" s="20">
        <v>37870.959999999999</v>
      </c>
      <c r="L8687" s="20"/>
      <c r="M8687" s="20"/>
      <c r="N8687" s="20"/>
    </row>
    <row r="8688" spans="11:14" x14ac:dyDescent="0.2">
      <c r="K8688" s="20">
        <v>37286.910000000003</v>
      </c>
      <c r="L8688" s="20"/>
      <c r="M8688" s="20"/>
      <c r="N8688" s="20"/>
    </row>
    <row r="8689" spans="11:14" x14ac:dyDescent="0.2">
      <c r="K8689" s="20">
        <v>37679.74</v>
      </c>
      <c r="L8689" s="20"/>
      <c r="M8689" s="20"/>
      <c r="N8689" s="20"/>
    </row>
    <row r="8690" spans="11:14" x14ac:dyDescent="0.2">
      <c r="K8690" s="20">
        <v>32387.41</v>
      </c>
      <c r="L8690" s="20"/>
      <c r="M8690" s="20"/>
      <c r="N8690" s="20"/>
    </row>
    <row r="8691" spans="11:14" x14ac:dyDescent="0.2">
      <c r="K8691" s="20">
        <v>22879.81</v>
      </c>
      <c r="L8691" s="20"/>
      <c r="M8691" s="20"/>
      <c r="N8691" s="20"/>
    </row>
    <row r="8692" spans="11:14" x14ac:dyDescent="0.2">
      <c r="K8692" s="20">
        <v>34370.5</v>
      </c>
      <c r="L8692" s="20"/>
      <c r="M8692" s="20"/>
      <c r="N8692" s="20"/>
    </row>
    <row r="8693" spans="11:14" x14ac:dyDescent="0.2">
      <c r="K8693" s="20">
        <v>36655.160000000003</v>
      </c>
      <c r="L8693" s="20"/>
      <c r="M8693" s="20"/>
      <c r="N8693" s="20"/>
    </row>
    <row r="8694" spans="11:14" x14ac:dyDescent="0.2">
      <c r="K8694" s="20">
        <v>33931.760000000002</v>
      </c>
      <c r="L8694" s="20"/>
      <c r="M8694" s="20"/>
      <c r="N8694" s="20"/>
    </row>
    <row r="8695" spans="11:14" x14ac:dyDescent="0.2">
      <c r="K8695" s="20">
        <v>33115.800000000003</v>
      </c>
      <c r="L8695" s="20"/>
      <c r="M8695" s="20"/>
      <c r="N8695" s="20"/>
    </row>
    <row r="8696" spans="11:14" x14ac:dyDescent="0.2">
      <c r="K8696" s="20">
        <v>27451.49</v>
      </c>
      <c r="L8696" s="20"/>
      <c r="M8696" s="20"/>
      <c r="N8696" s="20"/>
    </row>
    <row r="8697" spans="11:14" x14ac:dyDescent="0.2">
      <c r="K8697" s="20">
        <v>40977.31</v>
      </c>
      <c r="L8697" s="20"/>
      <c r="M8697" s="20"/>
      <c r="N8697" s="20"/>
    </row>
    <row r="8698" spans="11:14" x14ac:dyDescent="0.2">
      <c r="K8698" s="20">
        <v>35346.1</v>
      </c>
      <c r="L8698" s="20"/>
      <c r="M8698" s="20"/>
      <c r="N8698" s="20"/>
    </row>
    <row r="8699" spans="11:14" x14ac:dyDescent="0.2">
      <c r="K8699" s="20">
        <v>33315.26</v>
      </c>
      <c r="L8699" s="20"/>
      <c r="M8699" s="20"/>
      <c r="N8699" s="20"/>
    </row>
    <row r="8700" spans="11:14" x14ac:dyDescent="0.2">
      <c r="K8700" s="20">
        <v>38956.050000000003</v>
      </c>
      <c r="L8700" s="20"/>
      <c r="M8700" s="20"/>
      <c r="N8700" s="20"/>
    </row>
    <row r="8701" spans="11:14" x14ac:dyDescent="0.2">
      <c r="K8701" s="20">
        <v>25960.19</v>
      </c>
      <c r="L8701" s="20"/>
      <c r="M8701" s="20"/>
      <c r="N8701" s="20"/>
    </row>
    <row r="8702" spans="11:14" x14ac:dyDescent="0.2">
      <c r="K8702" s="20">
        <v>38655.22</v>
      </c>
      <c r="L8702" s="20"/>
      <c r="M8702" s="20"/>
      <c r="N8702" s="20"/>
    </row>
    <row r="8703" spans="11:14" x14ac:dyDescent="0.2">
      <c r="K8703" s="20">
        <v>38923.279999999999</v>
      </c>
      <c r="L8703" s="20"/>
      <c r="M8703" s="20"/>
      <c r="N8703" s="20"/>
    </row>
    <row r="8704" spans="11:14" x14ac:dyDescent="0.2">
      <c r="K8704" s="20">
        <v>40992.480000000003</v>
      </c>
      <c r="L8704" s="20"/>
      <c r="M8704" s="20"/>
      <c r="N8704" s="20"/>
    </row>
    <row r="8705" spans="11:14" x14ac:dyDescent="0.2">
      <c r="K8705" s="20">
        <v>24140.43</v>
      </c>
      <c r="L8705" s="20"/>
      <c r="M8705" s="20"/>
      <c r="N8705" s="20"/>
    </row>
    <row r="8706" spans="11:14" x14ac:dyDescent="0.2">
      <c r="K8706" s="20">
        <v>41167.71</v>
      </c>
      <c r="L8706" s="20"/>
      <c r="M8706" s="20"/>
      <c r="N8706" s="20"/>
    </row>
    <row r="8707" spans="11:14" x14ac:dyDescent="0.2">
      <c r="K8707" s="20">
        <v>22389.09</v>
      </c>
      <c r="L8707" s="20"/>
      <c r="M8707" s="20"/>
      <c r="N8707" s="20"/>
    </row>
    <row r="8708" spans="11:14" x14ac:dyDescent="0.2">
      <c r="K8708" s="20">
        <v>43866.35</v>
      </c>
      <c r="L8708" s="20"/>
      <c r="M8708" s="20"/>
      <c r="N8708" s="20"/>
    </row>
    <row r="8709" spans="11:14" x14ac:dyDescent="0.2">
      <c r="K8709" s="20">
        <v>28018.38</v>
      </c>
      <c r="L8709" s="20"/>
      <c r="M8709" s="20"/>
      <c r="N8709" s="20"/>
    </row>
    <row r="8710" spans="11:14" x14ac:dyDescent="0.2">
      <c r="K8710" s="20">
        <v>39212.5</v>
      </c>
      <c r="L8710" s="20"/>
      <c r="M8710" s="20"/>
      <c r="N8710" s="20"/>
    </row>
    <row r="8711" spans="11:14" x14ac:dyDescent="0.2">
      <c r="K8711" s="20">
        <v>63360.91</v>
      </c>
      <c r="L8711" s="20"/>
      <c r="M8711" s="20"/>
      <c r="N8711" s="20"/>
    </row>
    <row r="8712" spans="11:14" x14ac:dyDescent="0.2">
      <c r="K8712" s="20">
        <v>34150.379999999997</v>
      </c>
      <c r="L8712" s="20"/>
      <c r="M8712" s="20"/>
      <c r="N8712" s="20"/>
    </row>
    <row r="8713" spans="11:14" x14ac:dyDescent="0.2">
      <c r="K8713" s="20">
        <v>44298.62</v>
      </c>
      <c r="L8713" s="20"/>
      <c r="M8713" s="20"/>
      <c r="N8713" s="20"/>
    </row>
    <row r="8714" spans="11:14" x14ac:dyDescent="0.2">
      <c r="K8714" s="20">
        <v>22937.8</v>
      </c>
      <c r="L8714" s="20"/>
      <c r="M8714" s="20"/>
      <c r="N8714" s="20"/>
    </row>
    <row r="8715" spans="11:14" x14ac:dyDescent="0.2">
      <c r="K8715" s="20">
        <v>42749.79</v>
      </c>
      <c r="L8715" s="20"/>
      <c r="M8715" s="20"/>
      <c r="N8715" s="20"/>
    </row>
    <row r="8716" spans="11:14" x14ac:dyDescent="0.2">
      <c r="K8716" s="20">
        <v>37490.01</v>
      </c>
      <c r="L8716" s="20"/>
      <c r="M8716" s="20"/>
      <c r="N8716" s="20"/>
    </row>
    <row r="8717" spans="11:14" x14ac:dyDescent="0.2">
      <c r="K8717" s="20">
        <v>24010.54</v>
      </c>
      <c r="L8717" s="20"/>
      <c r="M8717" s="20"/>
      <c r="N8717" s="20"/>
    </row>
    <row r="8718" spans="11:14" x14ac:dyDescent="0.2">
      <c r="K8718" s="20">
        <v>56016.14</v>
      </c>
      <c r="L8718" s="20"/>
      <c r="M8718" s="20"/>
      <c r="N8718" s="20"/>
    </row>
    <row r="8719" spans="11:14" x14ac:dyDescent="0.2">
      <c r="K8719" s="20">
        <v>20485</v>
      </c>
      <c r="L8719" s="20"/>
      <c r="M8719" s="20"/>
      <c r="N8719" s="20"/>
    </row>
    <row r="8720" spans="11:14" x14ac:dyDescent="0.2">
      <c r="K8720" s="20">
        <v>42857.15</v>
      </c>
      <c r="L8720" s="20"/>
      <c r="M8720" s="20"/>
      <c r="N8720" s="20"/>
    </row>
    <row r="8721" spans="11:14" x14ac:dyDescent="0.2">
      <c r="K8721" s="20">
        <v>41596.870000000003</v>
      </c>
      <c r="L8721" s="20"/>
      <c r="M8721" s="20"/>
      <c r="N8721" s="20"/>
    </row>
    <row r="8722" spans="11:14" x14ac:dyDescent="0.2">
      <c r="K8722" s="20">
        <v>33488.35</v>
      </c>
      <c r="L8722" s="20"/>
      <c r="M8722" s="20"/>
      <c r="N8722" s="20"/>
    </row>
    <row r="8723" spans="11:14" x14ac:dyDescent="0.2">
      <c r="K8723" s="20">
        <v>27557.05</v>
      </c>
      <c r="L8723" s="20"/>
      <c r="M8723" s="20"/>
      <c r="N8723" s="20"/>
    </row>
    <row r="8724" spans="11:14" x14ac:dyDescent="0.2">
      <c r="K8724" s="20">
        <v>35615.22</v>
      </c>
      <c r="L8724" s="20"/>
      <c r="M8724" s="20"/>
      <c r="N8724" s="20"/>
    </row>
    <row r="8725" spans="11:14" x14ac:dyDescent="0.2">
      <c r="K8725" s="20">
        <v>37377.910000000003</v>
      </c>
      <c r="L8725" s="20"/>
      <c r="M8725" s="20"/>
      <c r="N8725" s="20"/>
    </row>
    <row r="8726" spans="11:14" x14ac:dyDescent="0.2">
      <c r="K8726" s="20">
        <v>33579.160000000003</v>
      </c>
      <c r="L8726" s="20"/>
      <c r="M8726" s="20"/>
      <c r="N8726" s="20"/>
    </row>
    <row r="8727" spans="11:14" x14ac:dyDescent="0.2">
      <c r="K8727" s="20">
        <v>22928.91</v>
      </c>
      <c r="L8727" s="20"/>
      <c r="M8727" s="20"/>
      <c r="N8727" s="20"/>
    </row>
  </sheetData>
  <mergeCells count="19">
    <mergeCell ref="BO1:BU1"/>
    <mergeCell ref="BW1:CG1"/>
    <mergeCell ref="CI1:CR1"/>
    <mergeCell ref="BB1:BL1"/>
    <mergeCell ref="BB2:BL2"/>
    <mergeCell ref="AW1:AZ1"/>
    <mergeCell ref="AW2:AZ2"/>
    <mergeCell ref="AO1:AU1"/>
    <mergeCell ref="V2:AG2"/>
    <mergeCell ref="AI1:AL1"/>
    <mergeCell ref="X5:AA5"/>
    <mergeCell ref="AB5:AC5"/>
    <mergeCell ref="V1:AG1"/>
    <mergeCell ref="A2:D2"/>
    <mergeCell ref="F2:I2"/>
    <mergeCell ref="K2:N2"/>
    <mergeCell ref="P2:S2"/>
    <mergeCell ref="A1:I1"/>
    <mergeCell ref="K1:S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C9D2-A993-0F4D-96E7-F03F19DEE433}">
  <dimension ref="A1:BS70"/>
  <sheetViews>
    <sheetView topLeftCell="AK1" zoomScale="40" zoomScaleNormal="40" workbookViewId="0">
      <selection activeCell="BK51" sqref="BK51:BK64"/>
    </sheetView>
  </sheetViews>
  <sheetFormatPr baseColWidth="10" defaultRowHeight="16" x14ac:dyDescent="0.2"/>
  <cols>
    <col min="1" max="1" width="17.33203125" customWidth="1"/>
    <col min="18" max="18" width="12" customWidth="1"/>
    <col min="19" max="19" width="15.5" customWidth="1"/>
    <col min="21" max="21" width="13.33203125" bestFit="1" customWidth="1"/>
    <col min="22" max="22" width="15.83203125" customWidth="1"/>
    <col min="23" max="23" width="17.5" bestFit="1" customWidth="1"/>
    <col min="24" max="24" width="14.1640625" customWidth="1"/>
    <col min="25" max="25" width="14.5" customWidth="1"/>
    <col min="26" max="26" width="13.5" customWidth="1"/>
    <col min="27" max="27" width="15.6640625" customWidth="1"/>
    <col min="28" max="28" width="12.33203125" bestFit="1" customWidth="1"/>
    <col min="31" max="31" width="11.33203125" bestFit="1" customWidth="1"/>
    <col min="38" max="38" width="22" bestFit="1" customWidth="1"/>
    <col min="42" max="42" width="19" customWidth="1"/>
    <col min="49" max="49" width="27.33203125" bestFit="1" customWidth="1"/>
    <col min="54" max="54" width="25.5" bestFit="1" customWidth="1"/>
    <col min="55" max="55" width="26.33203125" customWidth="1"/>
    <col min="57" max="57" width="35.6640625" bestFit="1" customWidth="1"/>
  </cols>
  <sheetData>
    <row r="1" spans="1:71" ht="21" x14ac:dyDescent="0.25">
      <c r="A1" s="411" t="s">
        <v>611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M1" s="411" t="s">
        <v>624</v>
      </c>
      <c r="N1" s="411"/>
      <c r="O1" s="411"/>
      <c r="P1" s="411"/>
      <c r="Q1" s="411"/>
      <c r="R1" s="411"/>
      <c r="S1" s="411"/>
      <c r="T1" s="411"/>
      <c r="V1" s="411" t="s">
        <v>648</v>
      </c>
      <c r="W1" s="411"/>
      <c r="X1" s="411"/>
      <c r="Y1" s="411"/>
      <c r="Z1" s="411"/>
      <c r="AA1" s="411"/>
      <c r="AB1" s="411"/>
      <c r="AC1" s="411"/>
      <c r="AE1" s="411" t="s">
        <v>751</v>
      </c>
      <c r="AF1" s="411"/>
      <c r="AG1" s="411"/>
      <c r="AH1" s="411"/>
      <c r="AI1" s="411"/>
      <c r="AK1" s="411" t="s">
        <v>801</v>
      </c>
      <c r="AL1" s="411"/>
      <c r="AM1" s="411"/>
      <c r="AN1" s="411"/>
      <c r="AO1" s="411"/>
      <c r="AP1" s="411"/>
      <c r="AQ1" s="411"/>
      <c r="AR1" s="411"/>
      <c r="AS1" s="411"/>
      <c r="AT1" s="411"/>
      <c r="AU1" s="411"/>
      <c r="AW1" s="411" t="s">
        <v>802</v>
      </c>
      <c r="AX1" s="411"/>
      <c r="AY1" s="411"/>
      <c r="AZ1" s="411"/>
      <c r="BB1" s="411" t="s">
        <v>822</v>
      </c>
      <c r="BC1" s="411"/>
      <c r="BD1" s="411"/>
      <c r="BE1" s="411"/>
      <c r="BG1" s="411" t="s">
        <v>1042</v>
      </c>
      <c r="BH1" s="411"/>
      <c r="BI1" s="411"/>
      <c r="BJ1" s="411"/>
      <c r="BK1" s="411"/>
      <c r="BL1" s="411"/>
      <c r="BM1" s="411"/>
      <c r="BN1" s="411"/>
      <c r="BO1" s="411"/>
      <c r="BP1" s="411"/>
      <c r="BQ1" s="411"/>
      <c r="BR1" s="411"/>
      <c r="BS1" s="411"/>
    </row>
    <row r="3" spans="1:71" x14ac:dyDescent="0.2">
      <c r="A3" s="84" t="s">
        <v>581</v>
      </c>
      <c r="B3" s="84"/>
      <c r="C3" s="84"/>
      <c r="D3" s="84"/>
      <c r="E3" s="84"/>
      <c r="F3" s="84"/>
      <c r="G3" s="84"/>
      <c r="H3" s="84"/>
      <c r="I3" s="84"/>
      <c r="J3" s="84"/>
      <c r="K3" s="84"/>
      <c r="M3" s="84" t="s">
        <v>609</v>
      </c>
      <c r="N3" s="84"/>
      <c r="O3" s="84"/>
      <c r="P3" s="84"/>
      <c r="Q3" s="84"/>
      <c r="R3" s="84"/>
      <c r="S3" s="84"/>
      <c r="T3" s="84"/>
      <c r="V3" s="84" t="s">
        <v>609</v>
      </c>
      <c r="W3" s="84"/>
      <c r="X3" s="84"/>
      <c r="Y3" s="84"/>
      <c r="Z3" s="84"/>
      <c r="AA3" s="84"/>
      <c r="AB3" s="84"/>
      <c r="AC3" s="84"/>
      <c r="AE3" s="84" t="s">
        <v>609</v>
      </c>
      <c r="AF3" s="84"/>
      <c r="AG3" s="84"/>
      <c r="AH3" s="84"/>
      <c r="AI3" s="84"/>
      <c r="AK3" s="84" t="s">
        <v>609</v>
      </c>
      <c r="AL3" s="84"/>
      <c r="AM3" s="84"/>
      <c r="AN3" s="84"/>
      <c r="AO3" s="84"/>
      <c r="AP3" s="84"/>
      <c r="AQ3" s="84"/>
      <c r="AR3" s="84"/>
      <c r="AS3" s="84"/>
      <c r="AT3" s="84"/>
      <c r="AU3" s="84"/>
      <c r="AW3" s="84" t="s">
        <v>821</v>
      </c>
      <c r="AX3" s="84"/>
      <c r="AY3" s="84"/>
      <c r="AZ3" s="84"/>
      <c r="BB3" s="84" t="s">
        <v>823</v>
      </c>
      <c r="BC3" s="84"/>
      <c r="BD3" s="84"/>
      <c r="BE3" s="84"/>
      <c r="BG3" s="84" t="s">
        <v>896</v>
      </c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</row>
    <row r="4" spans="1:71" x14ac:dyDescent="0.2">
      <c r="N4" t="s">
        <v>622</v>
      </c>
      <c r="R4" t="s">
        <v>623</v>
      </c>
      <c r="V4" t="s">
        <v>649</v>
      </c>
      <c r="Z4" t="s">
        <v>653</v>
      </c>
      <c r="AE4" t="s">
        <v>750</v>
      </c>
      <c r="AK4" t="s">
        <v>752</v>
      </c>
      <c r="AQ4" s="146" t="s">
        <v>591</v>
      </c>
      <c r="AR4" s="146"/>
      <c r="AS4" s="146"/>
      <c r="AT4" s="146"/>
    </row>
    <row r="5" spans="1:71" x14ac:dyDescent="0.2">
      <c r="M5" t="s">
        <v>583</v>
      </c>
      <c r="N5" s="21" t="s">
        <v>341</v>
      </c>
      <c r="O5" s="21" t="s">
        <v>342</v>
      </c>
      <c r="R5" s="21" t="s">
        <v>341</v>
      </c>
      <c r="S5" s="21" t="s">
        <v>342</v>
      </c>
      <c r="W5" s="145" t="s">
        <v>341</v>
      </c>
      <c r="X5" s="145" t="s">
        <v>342</v>
      </c>
      <c r="Z5" s="145" t="s">
        <v>341</v>
      </c>
      <c r="AA5" s="145" t="s">
        <v>342</v>
      </c>
      <c r="AE5" s="145" t="s">
        <v>341</v>
      </c>
      <c r="AF5" s="145" t="s">
        <v>342</v>
      </c>
      <c r="AG5" s="145" t="s">
        <v>341</v>
      </c>
      <c r="AH5" s="145" t="s">
        <v>342</v>
      </c>
      <c r="AK5" s="171" t="s">
        <v>341</v>
      </c>
      <c r="AL5" s="171" t="s">
        <v>342</v>
      </c>
      <c r="AM5" s="171" t="s">
        <v>341</v>
      </c>
      <c r="AN5" s="171" t="s">
        <v>342</v>
      </c>
      <c r="AQ5" s="104" t="s">
        <v>347</v>
      </c>
      <c r="AR5" t="s">
        <v>755</v>
      </c>
      <c r="AS5" t="s">
        <v>756</v>
      </c>
      <c r="AT5" t="s">
        <v>757</v>
      </c>
      <c r="AW5" t="s">
        <v>804</v>
      </c>
      <c r="BG5" t="s">
        <v>895</v>
      </c>
      <c r="BL5" t="s">
        <v>897</v>
      </c>
    </row>
    <row r="6" spans="1:71" x14ac:dyDescent="0.2">
      <c r="M6">
        <v>1</v>
      </c>
      <c r="N6" s="20">
        <v>91.1</v>
      </c>
      <c r="R6" s="20">
        <v>62.4</v>
      </c>
      <c r="V6" s="100" t="s">
        <v>650</v>
      </c>
      <c r="W6" s="20">
        <v>5.95</v>
      </c>
      <c r="X6" s="20">
        <v>4.4055</v>
      </c>
      <c r="Z6" s="20">
        <v>0.63070000000000004</v>
      </c>
      <c r="AA6" s="20">
        <v>0.43702560000000001</v>
      </c>
      <c r="AE6" s="21" t="s">
        <v>625</v>
      </c>
      <c r="AF6" s="21" t="s">
        <v>625</v>
      </c>
      <c r="AG6" s="21" t="s">
        <v>626</v>
      </c>
      <c r="AH6" s="21" t="s">
        <v>626</v>
      </c>
      <c r="AK6" s="17">
        <v>56.5</v>
      </c>
      <c r="AL6" s="17">
        <v>32.700000000000003</v>
      </c>
      <c r="AM6" s="17">
        <v>20.7</v>
      </c>
      <c r="AN6" s="17">
        <v>12.1</v>
      </c>
      <c r="AP6" t="s">
        <v>758</v>
      </c>
      <c r="AQ6" s="104">
        <v>17.2</v>
      </c>
      <c r="AR6" s="101">
        <v>56.5</v>
      </c>
      <c r="AS6" s="34">
        <v>29.7</v>
      </c>
      <c r="AT6" s="102">
        <v>51.1</v>
      </c>
      <c r="AW6" s="171" t="s">
        <v>341</v>
      </c>
      <c r="AX6" s="171" t="s">
        <v>342</v>
      </c>
      <c r="BB6" s="171" t="s">
        <v>341</v>
      </c>
      <c r="BC6" s="171" t="s">
        <v>342</v>
      </c>
      <c r="BG6" s="171" t="s">
        <v>341</v>
      </c>
      <c r="BH6" s="171" t="s">
        <v>342</v>
      </c>
      <c r="BL6" s="171" t="s">
        <v>341</v>
      </c>
      <c r="BM6" s="171" t="s">
        <v>342</v>
      </c>
    </row>
    <row r="7" spans="1:71" x14ac:dyDescent="0.2">
      <c r="M7">
        <v>2</v>
      </c>
      <c r="N7" s="20">
        <v>89.4</v>
      </c>
      <c r="R7" s="20">
        <v>56.2</v>
      </c>
      <c r="V7" s="100"/>
      <c r="W7" s="20">
        <v>7.5075000000000003</v>
      </c>
      <c r="X7" s="20">
        <v>3.4201999999999999</v>
      </c>
      <c r="Z7" s="20">
        <v>0.47672629999999999</v>
      </c>
      <c r="AA7" s="20">
        <v>0.23428370000000001</v>
      </c>
      <c r="AE7" s="20">
        <v>63.1</v>
      </c>
      <c r="AF7" s="20">
        <v>56.5</v>
      </c>
      <c r="AG7" s="20">
        <v>30.2</v>
      </c>
      <c r="AH7" s="20">
        <v>38</v>
      </c>
      <c r="AK7" s="17">
        <v>52.2</v>
      </c>
      <c r="AL7" s="17">
        <v>34.9</v>
      </c>
      <c r="AM7" s="17">
        <v>26.9</v>
      </c>
      <c r="AN7" s="17">
        <v>15.4</v>
      </c>
      <c r="AP7" t="s">
        <v>759</v>
      </c>
      <c r="AQ7" s="104">
        <v>21.8</v>
      </c>
      <c r="AR7" s="66">
        <v>20.7</v>
      </c>
      <c r="AS7" s="30">
        <v>5.69</v>
      </c>
      <c r="AT7" s="64">
        <v>17.3</v>
      </c>
      <c r="AW7" s="17">
        <v>9.61</v>
      </c>
      <c r="AX7" s="17">
        <v>1.66</v>
      </c>
      <c r="BB7" s="17">
        <v>19.399999999999999</v>
      </c>
      <c r="BC7" t="s">
        <v>580</v>
      </c>
      <c r="BG7" s="17">
        <v>54.1</v>
      </c>
      <c r="BH7" t="s">
        <v>580</v>
      </c>
      <c r="BL7" s="17">
        <v>1742</v>
      </c>
      <c r="BM7" t="s">
        <v>580</v>
      </c>
    </row>
    <row r="8" spans="1:71" x14ac:dyDescent="0.2">
      <c r="M8">
        <v>3</v>
      </c>
      <c r="N8" s="20">
        <v>83.2</v>
      </c>
      <c r="R8" s="20">
        <v>41.5</v>
      </c>
      <c r="V8" s="100"/>
      <c r="W8" s="20">
        <v>3.2265000000000001</v>
      </c>
      <c r="X8" s="20">
        <v>9.8699999999999992</v>
      </c>
      <c r="Z8" s="20">
        <v>0.31555169999999999</v>
      </c>
      <c r="AA8" s="20">
        <v>0.61588799999999999</v>
      </c>
      <c r="AE8" s="20">
        <v>63.9</v>
      </c>
      <c r="AF8" s="20">
        <v>43.1</v>
      </c>
      <c r="AG8" s="20">
        <v>30.5</v>
      </c>
      <c r="AH8" s="20">
        <v>50</v>
      </c>
      <c r="AK8" s="17">
        <v>51.3</v>
      </c>
      <c r="AL8" s="17">
        <v>48.4</v>
      </c>
      <c r="AM8" s="17">
        <v>20.9</v>
      </c>
      <c r="AN8" s="17">
        <v>23</v>
      </c>
      <c r="AP8" t="s">
        <v>760</v>
      </c>
      <c r="AQ8" s="104">
        <v>21.1</v>
      </c>
      <c r="AR8">
        <v>0.5</v>
      </c>
      <c r="AS8">
        <v>9.7000000000000003E-2</v>
      </c>
      <c r="AT8">
        <v>0.5</v>
      </c>
      <c r="AW8" s="17">
        <v>6.5</v>
      </c>
      <c r="AX8" s="17">
        <v>4.0599999999999996</v>
      </c>
      <c r="BB8" s="17">
        <v>25.1</v>
      </c>
      <c r="BC8" t="s">
        <v>580</v>
      </c>
      <c r="BG8" s="17">
        <v>64.400000000000006</v>
      </c>
      <c r="BH8" t="s">
        <v>580</v>
      </c>
      <c r="BL8" s="17">
        <v>2520</v>
      </c>
      <c r="BM8" t="s">
        <v>580</v>
      </c>
    </row>
    <row r="9" spans="1:71" x14ac:dyDescent="0.2">
      <c r="M9">
        <v>4</v>
      </c>
      <c r="N9" s="20">
        <v>83.1</v>
      </c>
      <c r="O9" s="111"/>
      <c r="R9" s="20">
        <v>40.9</v>
      </c>
      <c r="S9" s="111"/>
      <c r="V9" s="100"/>
      <c r="W9" s="139">
        <v>3.3157999999999999</v>
      </c>
      <c r="X9" s="139">
        <v>9.1760000000000002</v>
      </c>
      <c r="Z9" s="142">
        <v>0.35810639999999999</v>
      </c>
      <c r="AA9" s="142">
        <v>0.3569464</v>
      </c>
      <c r="AE9" s="20">
        <v>62.3</v>
      </c>
      <c r="AF9" s="20">
        <v>48.6</v>
      </c>
      <c r="AG9" s="20">
        <v>31.3</v>
      </c>
      <c r="AH9" s="20">
        <v>44.1</v>
      </c>
      <c r="AK9" s="17">
        <v>53.1</v>
      </c>
      <c r="AL9" s="17"/>
      <c r="AM9" s="17">
        <v>23.9</v>
      </c>
      <c r="AN9" s="17"/>
      <c r="AQ9" s="104"/>
      <c r="AW9" s="17">
        <v>8.58</v>
      </c>
      <c r="AX9" s="17">
        <v>2.2200000000000002</v>
      </c>
      <c r="BB9" s="17">
        <v>16.100000000000001</v>
      </c>
      <c r="BC9" t="s">
        <v>580</v>
      </c>
      <c r="BG9" s="17">
        <v>48.8</v>
      </c>
      <c r="BH9" t="s">
        <v>580</v>
      </c>
      <c r="BL9" s="17">
        <v>1772</v>
      </c>
      <c r="BM9" t="s">
        <v>580</v>
      </c>
    </row>
    <row r="10" spans="1:71" x14ac:dyDescent="0.2">
      <c r="M10">
        <v>5</v>
      </c>
      <c r="N10" s="20">
        <v>92.7</v>
      </c>
      <c r="R10" s="20">
        <v>56.7</v>
      </c>
      <c r="V10" s="100" t="s">
        <v>651</v>
      </c>
      <c r="W10" s="34">
        <v>8.238999999999999</v>
      </c>
      <c r="X10" s="136">
        <v>3.2466000000000004</v>
      </c>
      <c r="Z10" s="20">
        <v>1.548932</v>
      </c>
      <c r="AA10" s="20">
        <v>0.31654349999999998</v>
      </c>
      <c r="AE10" s="20">
        <v>58.8</v>
      </c>
      <c r="AF10" s="20">
        <v>46.1</v>
      </c>
      <c r="AG10" s="20">
        <v>33.200000000000003</v>
      </c>
      <c r="AH10" s="20">
        <v>46.4</v>
      </c>
      <c r="AP10" t="s">
        <v>761</v>
      </c>
      <c r="AQ10" s="104">
        <v>20.2</v>
      </c>
      <c r="AR10" s="101">
        <v>52.2</v>
      </c>
      <c r="AS10" s="34">
        <v>28.2</v>
      </c>
      <c r="AT10" s="102">
        <v>48.1</v>
      </c>
      <c r="BB10" s="17">
        <v>26.7</v>
      </c>
      <c r="BC10" t="s">
        <v>580</v>
      </c>
      <c r="BG10" s="17">
        <v>55.4</v>
      </c>
      <c r="BH10" t="s">
        <v>580</v>
      </c>
      <c r="BL10" s="17">
        <v>2277</v>
      </c>
      <c r="BM10" t="s">
        <v>580</v>
      </c>
    </row>
    <row r="11" spans="1:71" x14ac:dyDescent="0.2">
      <c r="M11">
        <v>6</v>
      </c>
      <c r="N11" s="20">
        <v>72.599999999999994</v>
      </c>
      <c r="R11" s="20">
        <v>22.6</v>
      </c>
      <c r="V11" s="100"/>
      <c r="W11" s="46">
        <v>5.0840000000000005</v>
      </c>
      <c r="X11" s="139">
        <v>3.5</v>
      </c>
      <c r="Z11" s="20">
        <v>0.93545599999999995</v>
      </c>
      <c r="AA11" s="20">
        <v>0.46899999999999997</v>
      </c>
      <c r="AE11" s="20">
        <v>58.4</v>
      </c>
      <c r="AF11" s="20"/>
      <c r="AG11" s="20">
        <v>35.299999999999997</v>
      </c>
      <c r="AH11" s="20"/>
      <c r="AK11" t="s">
        <v>753</v>
      </c>
      <c r="AP11" t="s">
        <v>762</v>
      </c>
      <c r="AQ11" s="104">
        <v>25.1</v>
      </c>
      <c r="AR11" s="66">
        <v>26.9</v>
      </c>
      <c r="AS11" s="30">
        <v>6.39</v>
      </c>
      <c r="AT11" s="64">
        <v>21.7</v>
      </c>
      <c r="BB11" s="17">
        <v>25.4</v>
      </c>
      <c r="BC11" s="17">
        <v>13.9</v>
      </c>
      <c r="BG11" s="17">
        <v>67</v>
      </c>
      <c r="BH11" s="17">
        <v>40.799999999999997</v>
      </c>
      <c r="BL11" s="17">
        <v>2287</v>
      </c>
      <c r="BM11" s="17">
        <v>1060</v>
      </c>
    </row>
    <row r="12" spans="1:71" ht="17" x14ac:dyDescent="0.2">
      <c r="M12">
        <v>7</v>
      </c>
      <c r="N12" s="20">
        <v>74.3</v>
      </c>
      <c r="R12" s="20">
        <v>24.1</v>
      </c>
      <c r="V12" s="100"/>
      <c r="W12" s="46">
        <v>6.05</v>
      </c>
      <c r="X12" s="139">
        <v>1.9316</v>
      </c>
      <c r="Z12" s="20">
        <v>1.0285</v>
      </c>
      <c r="AA12" s="20">
        <v>0.34961959999999997</v>
      </c>
      <c r="AE12" s="20">
        <v>57.4</v>
      </c>
      <c r="AF12" s="20"/>
      <c r="AG12" s="20">
        <v>36.200000000000003</v>
      </c>
      <c r="AH12" s="20"/>
      <c r="AK12" s="171" t="s">
        <v>341</v>
      </c>
      <c r="AL12" s="171" t="s">
        <v>342</v>
      </c>
      <c r="AM12" s="171" t="s">
        <v>341</v>
      </c>
      <c r="AN12" s="171" t="s">
        <v>342</v>
      </c>
      <c r="AP12" t="s">
        <v>763</v>
      </c>
      <c r="AQ12" s="104">
        <v>25</v>
      </c>
      <c r="AR12">
        <v>0.51</v>
      </c>
      <c r="AS12">
        <v>0.46</v>
      </c>
      <c r="AT12">
        <v>0.45</v>
      </c>
      <c r="AX12" t="s">
        <v>805</v>
      </c>
      <c r="AY12" t="s">
        <v>806</v>
      </c>
      <c r="BB12" s="17">
        <v>24.4</v>
      </c>
      <c r="BC12" s="17">
        <v>6.87</v>
      </c>
      <c r="BG12" s="17">
        <v>33.4</v>
      </c>
      <c r="BH12" s="17">
        <v>39.1</v>
      </c>
      <c r="BL12" s="17">
        <v>1228</v>
      </c>
      <c r="BM12" s="17">
        <v>898</v>
      </c>
    </row>
    <row r="13" spans="1:71" x14ac:dyDescent="0.2">
      <c r="M13">
        <v>1</v>
      </c>
      <c r="O13" t="s">
        <v>580</v>
      </c>
      <c r="S13" t="s">
        <v>580</v>
      </c>
      <c r="V13" s="100"/>
      <c r="W13" s="30">
        <v>5.8090000000000002</v>
      </c>
      <c r="X13" s="142"/>
      <c r="Y13" s="46"/>
      <c r="Z13" s="142">
        <v>0.935249</v>
      </c>
      <c r="AA13" s="142"/>
      <c r="AE13" s="20">
        <v>54.4</v>
      </c>
      <c r="AF13" s="20"/>
      <c r="AG13" s="20">
        <v>38</v>
      </c>
      <c r="AH13" s="20"/>
      <c r="AK13" s="17">
        <v>29.7</v>
      </c>
      <c r="AL13" s="17">
        <v>14.5</v>
      </c>
      <c r="AM13" s="17">
        <v>5.69</v>
      </c>
      <c r="AN13" s="17">
        <v>2.21</v>
      </c>
      <c r="AQ13" s="104"/>
      <c r="AW13" t="s">
        <v>807</v>
      </c>
      <c r="AX13">
        <v>148</v>
      </c>
      <c r="AY13">
        <v>97</v>
      </c>
      <c r="BB13" s="17">
        <v>17.8</v>
      </c>
      <c r="BC13" s="17">
        <v>10.9</v>
      </c>
      <c r="BG13" s="17">
        <v>44.2</v>
      </c>
      <c r="BH13" s="17">
        <v>20</v>
      </c>
      <c r="BL13" s="17">
        <v>1156</v>
      </c>
      <c r="BM13" s="17">
        <v>748</v>
      </c>
    </row>
    <row r="14" spans="1:71" x14ac:dyDescent="0.2">
      <c r="M14">
        <v>2</v>
      </c>
      <c r="O14" t="s">
        <v>580</v>
      </c>
      <c r="S14" t="s">
        <v>580</v>
      </c>
      <c r="V14" s="100" t="s">
        <v>652</v>
      </c>
      <c r="W14" s="154">
        <v>9.99</v>
      </c>
      <c r="X14" s="154">
        <v>9.168000000000001</v>
      </c>
      <c r="Y14" s="46"/>
      <c r="Z14" s="155">
        <v>0.8801190000000001</v>
      </c>
      <c r="AA14" s="155">
        <v>0.61242240000000003</v>
      </c>
      <c r="AE14" s="20">
        <v>57</v>
      </c>
      <c r="AF14" s="20"/>
      <c r="AG14" s="20">
        <v>36.799999999999997</v>
      </c>
      <c r="AH14" s="20"/>
      <c r="AK14" s="17">
        <v>28.2</v>
      </c>
      <c r="AL14" s="17">
        <v>15</v>
      </c>
      <c r="AM14" s="17">
        <v>6.39</v>
      </c>
      <c r="AN14" s="17">
        <v>3.2</v>
      </c>
      <c r="AP14" t="s">
        <v>764</v>
      </c>
      <c r="AQ14" s="104">
        <v>18.2</v>
      </c>
      <c r="AR14" s="101">
        <v>51.3</v>
      </c>
      <c r="AS14" s="34">
        <v>28.2</v>
      </c>
      <c r="AT14" s="102">
        <v>46.5</v>
      </c>
      <c r="AW14" t="s">
        <v>808</v>
      </c>
      <c r="AX14">
        <v>152</v>
      </c>
      <c r="AY14">
        <v>97</v>
      </c>
    </row>
    <row r="15" spans="1:71" x14ac:dyDescent="0.2">
      <c r="M15">
        <v>3</v>
      </c>
      <c r="O15" t="s">
        <v>580</v>
      </c>
      <c r="S15" t="s">
        <v>580</v>
      </c>
      <c r="V15" s="100"/>
      <c r="W15" s="154">
        <v>11.564</v>
      </c>
      <c r="X15" s="154">
        <v>7.4</v>
      </c>
      <c r="Y15" s="46"/>
      <c r="Z15" s="155">
        <v>1.0557932000000001</v>
      </c>
      <c r="AA15" s="155">
        <v>0.47138000000000008</v>
      </c>
      <c r="AK15" s="17">
        <v>28.2</v>
      </c>
      <c r="AL15" s="17">
        <v>19.8</v>
      </c>
      <c r="AM15" s="17">
        <v>5.59</v>
      </c>
      <c r="AN15" s="17">
        <v>5.58</v>
      </c>
      <c r="AP15" t="s">
        <v>765</v>
      </c>
      <c r="AQ15" s="104">
        <v>21.6</v>
      </c>
      <c r="AR15" s="66">
        <v>20.9</v>
      </c>
      <c r="AS15" s="30">
        <v>5.59</v>
      </c>
      <c r="AT15" s="64">
        <v>16.5</v>
      </c>
      <c r="AW15" t="s">
        <v>809</v>
      </c>
      <c r="AX15">
        <v>118</v>
      </c>
      <c r="AY15">
        <v>63</v>
      </c>
    </row>
    <row r="16" spans="1:71" x14ac:dyDescent="0.2">
      <c r="M16">
        <v>4</v>
      </c>
      <c r="O16" t="s">
        <v>580</v>
      </c>
      <c r="S16" t="s">
        <v>580</v>
      </c>
      <c r="V16" s="100"/>
      <c r="W16" s="154">
        <v>12.32</v>
      </c>
      <c r="X16" s="154">
        <v>10.970999999999998</v>
      </c>
      <c r="Y16" s="46"/>
      <c r="Z16" s="155">
        <v>1.1543839999999999</v>
      </c>
      <c r="AA16" s="155">
        <v>1.2726359999999999</v>
      </c>
      <c r="AK16" s="17">
        <v>26.6</v>
      </c>
      <c r="AL16" s="17"/>
      <c r="AM16" s="17">
        <v>4.99</v>
      </c>
      <c r="AN16" s="17"/>
      <c r="AP16" t="s">
        <v>766</v>
      </c>
      <c r="AQ16" s="104">
        <v>22.1</v>
      </c>
      <c r="AR16">
        <v>0.5</v>
      </c>
      <c r="AS16">
        <v>0.21</v>
      </c>
      <c r="AT16">
        <v>0.35</v>
      </c>
      <c r="AW16" t="s">
        <v>815</v>
      </c>
      <c r="AX16">
        <v>140</v>
      </c>
      <c r="AY16">
        <v>81</v>
      </c>
      <c r="BB16" t="s">
        <v>346</v>
      </c>
      <c r="BC16" s="85" t="s">
        <v>824</v>
      </c>
      <c r="BD16" s="85" t="s">
        <v>825</v>
      </c>
      <c r="BE16" s="85" t="s">
        <v>826</v>
      </c>
      <c r="BG16" s="18" t="s">
        <v>341</v>
      </c>
      <c r="BH16" s="18" t="s">
        <v>342</v>
      </c>
      <c r="BL16" s="18" t="s">
        <v>341</v>
      </c>
      <c r="BM16" s="18" t="s">
        <v>342</v>
      </c>
    </row>
    <row r="17" spans="1:71" ht="17" thickBot="1" x14ac:dyDescent="0.25">
      <c r="M17">
        <v>5</v>
      </c>
      <c r="O17" s="20">
        <v>68.900000000000006</v>
      </c>
      <c r="S17" s="20">
        <v>10.6</v>
      </c>
      <c r="V17" s="100"/>
      <c r="W17" s="154">
        <v>7.5919999999999996</v>
      </c>
      <c r="X17" s="154">
        <v>8.2799999999999994</v>
      </c>
      <c r="Y17" s="46"/>
      <c r="Z17" s="155">
        <v>0.30140239999999996</v>
      </c>
      <c r="AA17" s="155">
        <v>0.82799999999999996</v>
      </c>
      <c r="AE17" t="s">
        <v>346</v>
      </c>
      <c r="AF17" t="s">
        <v>703</v>
      </c>
      <c r="AG17" t="s">
        <v>704</v>
      </c>
      <c r="AH17" t="s">
        <v>705</v>
      </c>
      <c r="AI17" s="85" t="s">
        <v>706</v>
      </c>
      <c r="AQ17" s="104"/>
      <c r="AW17" t="s">
        <v>816</v>
      </c>
      <c r="AX17">
        <v>162</v>
      </c>
      <c r="AY17">
        <v>120</v>
      </c>
      <c r="BB17" t="s">
        <v>543</v>
      </c>
      <c r="BC17" s="148" t="s">
        <v>827</v>
      </c>
      <c r="BD17" t="s">
        <v>828</v>
      </c>
      <c r="BE17" t="s">
        <v>829</v>
      </c>
      <c r="BG17" s="180">
        <v>73</v>
      </c>
      <c r="BH17" s="95" t="s">
        <v>580</v>
      </c>
      <c r="BI17" s="95"/>
      <c r="BJ17" s="95"/>
      <c r="BK17" s="95"/>
      <c r="BL17" s="181">
        <v>1672</v>
      </c>
      <c r="BM17" t="s">
        <v>580</v>
      </c>
    </row>
    <row r="18" spans="1:71" x14ac:dyDescent="0.2">
      <c r="M18">
        <v>6</v>
      </c>
      <c r="O18" s="20">
        <v>71.099999999999994</v>
      </c>
      <c r="S18" s="20">
        <v>5.24</v>
      </c>
      <c r="V18" s="100"/>
      <c r="W18" s="154">
        <v>13.968</v>
      </c>
      <c r="X18" s="154">
        <v>5.73</v>
      </c>
      <c r="Y18" s="46"/>
      <c r="Z18" s="155">
        <v>1.2235967999999999</v>
      </c>
      <c r="AA18" s="155">
        <v>0.42688500000000007</v>
      </c>
      <c r="AE18" t="s">
        <v>707</v>
      </c>
      <c r="AF18" t="s">
        <v>708</v>
      </c>
      <c r="AG18" s="43" t="s">
        <v>709</v>
      </c>
      <c r="AH18" s="45" t="s">
        <v>710</v>
      </c>
      <c r="AI18" t="s">
        <v>559</v>
      </c>
      <c r="AK18" t="s">
        <v>754</v>
      </c>
      <c r="AP18" t="s">
        <v>767</v>
      </c>
      <c r="AQ18" s="104">
        <v>23.3</v>
      </c>
      <c r="AR18" s="101">
        <v>53.1</v>
      </c>
      <c r="AS18" s="34">
        <v>26.6</v>
      </c>
      <c r="AT18" s="102">
        <v>49.2</v>
      </c>
      <c r="AW18" t="s">
        <v>817</v>
      </c>
      <c r="AX18">
        <v>170</v>
      </c>
      <c r="AY18">
        <v>118</v>
      </c>
      <c r="BB18" t="s">
        <v>830</v>
      </c>
      <c r="BC18" s="60" t="s">
        <v>831</v>
      </c>
      <c r="BD18" t="s">
        <v>832</v>
      </c>
      <c r="BE18" t="s">
        <v>833</v>
      </c>
      <c r="BG18" s="180">
        <v>82.1</v>
      </c>
      <c r="BH18" s="95" t="s">
        <v>580</v>
      </c>
      <c r="BI18" s="95"/>
      <c r="BJ18" s="95"/>
      <c r="BK18" s="95"/>
      <c r="BL18" s="181">
        <v>2063</v>
      </c>
      <c r="BM18" t="s">
        <v>580</v>
      </c>
    </row>
    <row r="19" spans="1:71" x14ac:dyDescent="0.2">
      <c r="M19">
        <v>7</v>
      </c>
      <c r="O19" s="20">
        <v>54</v>
      </c>
      <c r="S19" s="20">
        <v>5.58</v>
      </c>
      <c r="V19" s="100"/>
      <c r="W19" s="154">
        <v>11.606999999999998</v>
      </c>
      <c r="X19" s="154">
        <v>8.3159999999999989</v>
      </c>
      <c r="Y19" s="46"/>
      <c r="Z19" s="155">
        <v>1.2999839999999998</v>
      </c>
      <c r="AA19" s="155">
        <v>0.81579959999999996</v>
      </c>
      <c r="AE19" t="s">
        <v>711</v>
      </c>
      <c r="AF19" t="s">
        <v>712</v>
      </c>
      <c r="AG19" s="36" t="s">
        <v>713</v>
      </c>
      <c r="AH19" s="24" t="s">
        <v>714</v>
      </c>
      <c r="AI19" t="s">
        <v>442</v>
      </c>
      <c r="AK19" s="171" t="s">
        <v>341</v>
      </c>
      <c r="AL19" s="171" t="s">
        <v>342</v>
      </c>
      <c r="AM19" s="171" t="s">
        <v>341</v>
      </c>
      <c r="AN19" s="171" t="s">
        <v>342</v>
      </c>
      <c r="AP19" t="s">
        <v>768</v>
      </c>
      <c r="AQ19" s="104">
        <v>28.2</v>
      </c>
      <c r="AR19" s="66">
        <v>23.9</v>
      </c>
      <c r="AS19" s="30">
        <v>4.99</v>
      </c>
      <c r="AT19" s="64">
        <v>19</v>
      </c>
      <c r="BB19" t="s">
        <v>544</v>
      </c>
      <c r="BC19" s="60" t="s">
        <v>834</v>
      </c>
      <c r="BD19" t="s">
        <v>835</v>
      </c>
      <c r="BE19" t="s">
        <v>490</v>
      </c>
      <c r="BG19" s="182" t="s">
        <v>900</v>
      </c>
      <c r="BH19" s="95" t="s">
        <v>580</v>
      </c>
      <c r="BI19" s="95"/>
      <c r="BJ19" s="95"/>
      <c r="BK19" s="95"/>
      <c r="BL19" s="182" t="s">
        <v>898</v>
      </c>
      <c r="BM19" t="s">
        <v>580</v>
      </c>
    </row>
    <row r="20" spans="1:71" x14ac:dyDescent="0.2">
      <c r="V20" s="100"/>
      <c r="W20" s="154">
        <v>11.055</v>
      </c>
      <c r="X20" s="154">
        <v>7.1050000000000004</v>
      </c>
      <c r="Y20" s="46"/>
      <c r="Z20" s="155">
        <v>0.89434950000000002</v>
      </c>
      <c r="AA20" s="155">
        <v>0.56840000000000002</v>
      </c>
      <c r="AE20" t="s">
        <v>715</v>
      </c>
      <c r="AF20" t="s">
        <v>716</v>
      </c>
      <c r="AG20" s="36" t="s">
        <v>717</v>
      </c>
      <c r="AH20" s="24" t="s">
        <v>718</v>
      </c>
      <c r="AI20" t="s">
        <v>719</v>
      </c>
      <c r="AK20" s="17">
        <v>51.1</v>
      </c>
      <c r="AL20" s="17">
        <v>27.4</v>
      </c>
      <c r="AM20" s="17">
        <v>17.3</v>
      </c>
      <c r="AN20" s="17">
        <v>10.1</v>
      </c>
      <c r="AP20" t="s">
        <v>769</v>
      </c>
      <c r="AQ20" s="104">
        <v>27.1</v>
      </c>
      <c r="AR20">
        <v>0.31</v>
      </c>
      <c r="AS20">
        <v>2.1000000000000001E-2</v>
      </c>
      <c r="AT20">
        <v>0.19</v>
      </c>
      <c r="AW20" t="s">
        <v>346</v>
      </c>
      <c r="AX20" s="85" t="s">
        <v>347</v>
      </c>
      <c r="AY20" s="85" t="s">
        <v>813</v>
      </c>
      <c r="AZ20" s="85" t="s">
        <v>814</v>
      </c>
      <c r="BB20" t="s">
        <v>836</v>
      </c>
      <c r="BC20" s="60" t="s">
        <v>837</v>
      </c>
      <c r="BD20" t="s">
        <v>838</v>
      </c>
      <c r="BE20" t="s">
        <v>839</v>
      </c>
      <c r="BG20" s="180">
        <v>72.599999999999994</v>
      </c>
      <c r="BH20" s="95" t="s">
        <v>580</v>
      </c>
      <c r="BI20" s="95"/>
      <c r="BJ20" s="95"/>
      <c r="BK20" s="95"/>
      <c r="BL20" s="180">
        <v>1453</v>
      </c>
      <c r="BM20" t="s">
        <v>580</v>
      </c>
    </row>
    <row r="21" spans="1:71" x14ac:dyDescent="0.2">
      <c r="V21" s="100"/>
      <c r="W21" s="154">
        <v>10.431000000000001</v>
      </c>
      <c r="X21" s="154">
        <v>7.9550000000000001</v>
      </c>
      <c r="Y21" s="46"/>
      <c r="Z21" s="155">
        <v>0.98051400000000011</v>
      </c>
      <c r="AA21" s="155">
        <v>0.50991550000000008</v>
      </c>
      <c r="AE21" t="s">
        <v>720</v>
      </c>
      <c r="AF21" t="s">
        <v>721</v>
      </c>
      <c r="AG21" s="36" t="s">
        <v>722</v>
      </c>
      <c r="AH21" s="24" t="s">
        <v>723</v>
      </c>
      <c r="AI21" t="s">
        <v>724</v>
      </c>
      <c r="AK21" s="17">
        <v>48.1</v>
      </c>
      <c r="AL21" s="17">
        <v>31.1</v>
      </c>
      <c r="AM21" s="17">
        <v>21.7</v>
      </c>
      <c r="AN21" s="17">
        <v>12.1</v>
      </c>
      <c r="AQ21" s="104"/>
      <c r="AW21" t="s">
        <v>810</v>
      </c>
      <c r="AX21" s="176">
        <v>9.2200000000000006</v>
      </c>
      <c r="AY21" s="176">
        <v>90.3</v>
      </c>
      <c r="AZ21" s="177">
        <v>9.61</v>
      </c>
      <c r="BB21" t="s">
        <v>545</v>
      </c>
      <c r="BC21" s="60" t="s">
        <v>405</v>
      </c>
      <c r="BD21" t="s">
        <v>840</v>
      </c>
      <c r="BE21" t="s">
        <v>841</v>
      </c>
      <c r="BG21" s="180">
        <v>84.8</v>
      </c>
      <c r="BH21" s="181">
        <v>59.8</v>
      </c>
      <c r="BI21" s="95"/>
      <c r="BJ21" s="95"/>
      <c r="BK21" s="95"/>
      <c r="BL21" s="180">
        <v>2154</v>
      </c>
      <c r="BM21" s="17">
        <v>924</v>
      </c>
    </row>
    <row r="22" spans="1:71" x14ac:dyDescent="0.2">
      <c r="AE22" t="s">
        <v>725</v>
      </c>
      <c r="AF22" t="s">
        <v>726</v>
      </c>
      <c r="AG22" s="36" t="s">
        <v>727</v>
      </c>
      <c r="AH22" s="24" t="s">
        <v>728</v>
      </c>
      <c r="AI22" t="s">
        <v>729</v>
      </c>
      <c r="AK22" s="17">
        <v>46.5</v>
      </c>
      <c r="AL22" s="17">
        <v>42.4</v>
      </c>
      <c r="AM22" s="17">
        <v>16.5</v>
      </c>
      <c r="AN22" s="17">
        <v>18.899999999999999</v>
      </c>
      <c r="AP22" t="s">
        <v>770</v>
      </c>
      <c r="AQ22" s="104">
        <v>20</v>
      </c>
      <c r="AR22" s="101">
        <v>32.700000000000003</v>
      </c>
      <c r="AS22" s="34">
        <v>14.5</v>
      </c>
      <c r="AT22" s="102">
        <v>27.4</v>
      </c>
      <c r="AW22" t="s">
        <v>811</v>
      </c>
      <c r="AX22" s="176">
        <v>9.93</v>
      </c>
      <c r="AY22" s="176">
        <v>93.3</v>
      </c>
      <c r="AZ22" s="178">
        <v>6.5</v>
      </c>
      <c r="BB22" t="s">
        <v>842</v>
      </c>
      <c r="BC22" s="60" t="s">
        <v>843</v>
      </c>
      <c r="BD22" t="s">
        <v>844</v>
      </c>
      <c r="BE22" t="s">
        <v>845</v>
      </c>
      <c r="BG22" s="182" t="s">
        <v>901</v>
      </c>
      <c r="BH22" s="181">
        <v>54.8</v>
      </c>
      <c r="BI22" s="95"/>
      <c r="BJ22" s="95"/>
      <c r="BK22" s="95"/>
      <c r="BL22" s="182" t="s">
        <v>899</v>
      </c>
      <c r="BM22" s="17">
        <v>766</v>
      </c>
    </row>
    <row r="23" spans="1:71" x14ac:dyDescent="0.2">
      <c r="Y23" s="416" t="s">
        <v>591</v>
      </c>
      <c r="Z23" s="416"/>
      <c r="AA23" s="417" t="s">
        <v>663</v>
      </c>
      <c r="AB23" s="417"/>
      <c r="AE23" t="s">
        <v>730</v>
      </c>
      <c r="AF23" t="s">
        <v>731</v>
      </c>
      <c r="AG23" s="36" t="s">
        <v>732</v>
      </c>
      <c r="AH23" s="24" t="s">
        <v>733</v>
      </c>
      <c r="AI23" t="s">
        <v>734</v>
      </c>
      <c r="AK23" s="17">
        <v>49.2</v>
      </c>
      <c r="AL23" s="17"/>
      <c r="AM23" s="17">
        <v>19</v>
      </c>
      <c r="AN23" s="17"/>
      <c r="AP23" t="s">
        <v>771</v>
      </c>
      <c r="AQ23" s="104">
        <v>22.4</v>
      </c>
      <c r="AR23" s="66">
        <v>12.1</v>
      </c>
      <c r="AS23" s="30">
        <v>2.21</v>
      </c>
      <c r="AT23" s="64">
        <v>10.1</v>
      </c>
      <c r="AW23" t="s">
        <v>812</v>
      </c>
      <c r="AX23" s="176">
        <v>9.01</v>
      </c>
      <c r="AY23" s="176">
        <v>91.1</v>
      </c>
      <c r="AZ23" s="179">
        <v>8.58</v>
      </c>
      <c r="BB23" t="s">
        <v>546</v>
      </c>
      <c r="BC23" s="60" t="s">
        <v>846</v>
      </c>
      <c r="BD23" t="s">
        <v>847</v>
      </c>
      <c r="BE23" t="s">
        <v>848</v>
      </c>
      <c r="BG23" s="180">
        <v>67.3</v>
      </c>
      <c r="BH23" s="181">
        <v>36.4</v>
      </c>
      <c r="BI23" s="95"/>
      <c r="BJ23" s="95"/>
      <c r="BK23" s="95"/>
      <c r="BL23" s="181">
        <v>1371</v>
      </c>
      <c r="BM23" s="17">
        <v>730</v>
      </c>
    </row>
    <row r="24" spans="1:71" ht="17" thickBot="1" x14ac:dyDescent="0.25">
      <c r="O24" s="85" t="s">
        <v>646</v>
      </c>
      <c r="P24" s="85" t="s">
        <v>647</v>
      </c>
      <c r="W24" s="149" t="s">
        <v>662</v>
      </c>
      <c r="X24" s="147" t="s">
        <v>379</v>
      </c>
      <c r="Y24" t="s">
        <v>347</v>
      </c>
      <c r="Z24" t="s">
        <v>480</v>
      </c>
      <c r="AA24" s="154" t="s">
        <v>380</v>
      </c>
      <c r="AB24" s="154" t="s">
        <v>702</v>
      </c>
      <c r="AE24" t="s">
        <v>735</v>
      </c>
      <c r="AF24" t="s">
        <v>736</v>
      </c>
      <c r="AG24" s="156" t="s">
        <v>737</v>
      </c>
      <c r="AH24" s="170" t="s">
        <v>738</v>
      </c>
      <c r="AI24" t="s">
        <v>739</v>
      </c>
      <c r="AP24" t="s">
        <v>772</v>
      </c>
      <c r="AQ24" s="104">
        <v>22</v>
      </c>
      <c r="AR24">
        <v>0.39</v>
      </c>
      <c r="AS24">
        <v>0.12</v>
      </c>
      <c r="AT24">
        <v>0.27</v>
      </c>
      <c r="AW24" t="s">
        <v>818</v>
      </c>
      <c r="AX24" s="176">
        <v>9.26</v>
      </c>
      <c r="AY24" s="176">
        <v>98.2</v>
      </c>
      <c r="AZ24" s="178">
        <v>1.66</v>
      </c>
      <c r="BB24" t="s">
        <v>849</v>
      </c>
      <c r="BC24" s="60" t="s">
        <v>850</v>
      </c>
      <c r="BD24" t="s">
        <v>851</v>
      </c>
      <c r="BE24" t="s">
        <v>852</v>
      </c>
      <c r="BG24" s="95"/>
      <c r="BH24" s="95"/>
      <c r="BI24" s="95"/>
      <c r="BJ24" s="95"/>
      <c r="BK24" s="95"/>
      <c r="BL24" s="95"/>
    </row>
    <row r="25" spans="1:71" x14ac:dyDescent="0.2">
      <c r="M25" t="s">
        <v>543</v>
      </c>
      <c r="N25" s="20"/>
      <c r="O25" t="s">
        <v>627</v>
      </c>
      <c r="P25" t="s">
        <v>628</v>
      </c>
      <c r="V25" s="148" t="s">
        <v>617</v>
      </c>
      <c r="W25" t="s">
        <v>654</v>
      </c>
      <c r="X25" s="148">
        <v>50</v>
      </c>
      <c r="Y25" s="101">
        <v>11.9</v>
      </c>
      <c r="Z25" s="34">
        <v>10.6</v>
      </c>
      <c r="AA25" s="43">
        <f>X25*Y25/100</f>
        <v>5.95</v>
      </c>
      <c r="AB25" s="45">
        <f>AA25*Z25/100</f>
        <v>0.63070000000000004</v>
      </c>
      <c r="AE25" s="30" t="s">
        <v>740</v>
      </c>
      <c r="AF25" s="30" t="s">
        <v>553</v>
      </c>
      <c r="AG25" s="63" t="s">
        <v>741</v>
      </c>
      <c r="AH25" s="31" t="s">
        <v>742</v>
      </c>
      <c r="AI25" s="30" t="s">
        <v>743</v>
      </c>
      <c r="AK25" s="149" t="s">
        <v>803</v>
      </c>
      <c r="AL25" s="104"/>
      <c r="AQ25" s="104"/>
      <c r="AW25" t="s">
        <v>819</v>
      </c>
      <c r="AX25" s="176">
        <v>10.7</v>
      </c>
      <c r="AY25" s="176">
        <v>95.9</v>
      </c>
      <c r="AZ25" s="178">
        <v>4.0599999999999996</v>
      </c>
      <c r="BB25" t="s">
        <v>548</v>
      </c>
      <c r="BC25" s="60" t="s">
        <v>853</v>
      </c>
      <c r="BD25" t="s">
        <v>854</v>
      </c>
      <c r="BE25" t="s">
        <v>558</v>
      </c>
      <c r="BG25" s="149" t="s">
        <v>983</v>
      </c>
    </row>
    <row r="26" spans="1:71" x14ac:dyDescent="0.2">
      <c r="M26" t="s">
        <v>544</v>
      </c>
      <c r="O26" t="s">
        <v>629</v>
      </c>
      <c r="P26" t="s">
        <v>630</v>
      </c>
      <c r="V26" s="60" t="s">
        <v>618</v>
      </c>
      <c r="W26" t="s">
        <v>655</v>
      </c>
      <c r="X26" s="60">
        <v>91</v>
      </c>
      <c r="Y26" s="61">
        <v>8.25</v>
      </c>
      <c r="Z26" s="46">
        <v>6.35</v>
      </c>
      <c r="AA26" s="36">
        <f t="shared" ref="AA26:AA32" si="0">X26*Y26/100</f>
        <v>7.5075000000000003</v>
      </c>
      <c r="AB26" s="24">
        <f t="shared" ref="AB26:AB32" si="1">AA26*Z26/100</f>
        <v>0.47672624999999996</v>
      </c>
      <c r="AE26" t="s">
        <v>671</v>
      </c>
      <c r="AF26" t="s">
        <v>561</v>
      </c>
      <c r="AG26" s="36" t="s">
        <v>392</v>
      </c>
      <c r="AH26" s="24" t="s">
        <v>738</v>
      </c>
      <c r="AI26" t="s">
        <v>575</v>
      </c>
      <c r="AK26" s="173" t="s">
        <v>664</v>
      </c>
      <c r="AL26" s="174" t="s">
        <v>779</v>
      </c>
      <c r="AP26" t="s">
        <v>773</v>
      </c>
      <c r="AQ26" s="104">
        <v>26.4</v>
      </c>
      <c r="AR26" s="101">
        <v>34.9</v>
      </c>
      <c r="AS26" s="34">
        <v>15</v>
      </c>
      <c r="AT26" s="102">
        <v>31.1</v>
      </c>
      <c r="AW26" t="s">
        <v>820</v>
      </c>
      <c r="AX26" s="176">
        <v>9.02</v>
      </c>
      <c r="AY26" s="176">
        <v>97.7</v>
      </c>
      <c r="AZ26" s="179">
        <v>2.2200000000000002</v>
      </c>
      <c r="BB26" t="s">
        <v>855</v>
      </c>
      <c r="BC26" s="60" t="s">
        <v>856</v>
      </c>
      <c r="BD26" t="s">
        <v>857</v>
      </c>
      <c r="BE26" t="s">
        <v>858</v>
      </c>
      <c r="BI26" t="s">
        <v>380</v>
      </c>
      <c r="BJ26" t="s">
        <v>965</v>
      </c>
      <c r="BK26" t="s">
        <v>929</v>
      </c>
      <c r="BL26" t="s">
        <v>930</v>
      </c>
      <c r="BM26" t="s">
        <v>931</v>
      </c>
      <c r="BP26" t="s">
        <v>346</v>
      </c>
      <c r="BQ26" s="85"/>
      <c r="BR26" s="85" t="s">
        <v>928</v>
      </c>
      <c r="BS26" s="85" t="s">
        <v>903</v>
      </c>
    </row>
    <row r="27" spans="1:71" x14ac:dyDescent="0.2">
      <c r="M27" t="s">
        <v>545</v>
      </c>
      <c r="O27" t="s">
        <v>631</v>
      </c>
      <c r="P27" t="s">
        <v>632</v>
      </c>
      <c r="V27" s="60" t="s">
        <v>619</v>
      </c>
      <c r="W27" t="s">
        <v>656</v>
      </c>
      <c r="X27" s="60">
        <v>45</v>
      </c>
      <c r="Y27" s="61">
        <v>7.17</v>
      </c>
      <c r="Z27" s="46">
        <v>9.7799999999999994</v>
      </c>
      <c r="AA27" s="36">
        <f t="shared" si="0"/>
        <v>3.2264999999999997</v>
      </c>
      <c r="AB27" s="24">
        <f t="shared" si="1"/>
        <v>0.31555169999999994</v>
      </c>
      <c r="AE27" t="s">
        <v>672</v>
      </c>
      <c r="AF27" t="s">
        <v>577</v>
      </c>
      <c r="AG27" s="36" t="s">
        <v>744</v>
      </c>
      <c r="AH27" s="24" t="s">
        <v>745</v>
      </c>
      <c r="AI27" t="s">
        <v>430</v>
      </c>
      <c r="AK27" s="173" t="s">
        <v>665</v>
      </c>
      <c r="AL27" s="175" t="s">
        <v>780</v>
      </c>
      <c r="AP27" t="s">
        <v>774</v>
      </c>
      <c r="AQ27" s="104">
        <v>27.7</v>
      </c>
      <c r="AR27" s="66">
        <v>15.4</v>
      </c>
      <c r="AS27" s="30">
        <v>3.2</v>
      </c>
      <c r="AT27" s="64">
        <v>12.1</v>
      </c>
      <c r="BB27" t="s">
        <v>549</v>
      </c>
      <c r="BC27" s="60" t="s">
        <v>859</v>
      </c>
      <c r="BD27" t="s">
        <v>860</v>
      </c>
      <c r="BE27" t="s">
        <v>861</v>
      </c>
      <c r="BG27" t="s">
        <v>904</v>
      </c>
      <c r="BI27" t="s">
        <v>966</v>
      </c>
      <c r="BJ27" t="s">
        <v>967</v>
      </c>
      <c r="BK27" s="148" t="s">
        <v>932</v>
      </c>
      <c r="BL27" t="s">
        <v>933</v>
      </c>
      <c r="BM27" t="s">
        <v>934</v>
      </c>
      <c r="BP27" t="s">
        <v>904</v>
      </c>
      <c r="BR27">
        <v>2063</v>
      </c>
      <c r="BS27" s="148">
        <f>BR27-BR28</f>
        <v>1742</v>
      </c>
    </row>
    <row r="28" spans="1:71" x14ac:dyDescent="0.2">
      <c r="M28" t="s">
        <v>546</v>
      </c>
      <c r="O28" t="s">
        <v>633</v>
      </c>
      <c r="P28" t="s">
        <v>634</v>
      </c>
      <c r="V28" s="65" t="s">
        <v>620</v>
      </c>
      <c r="W28" t="s">
        <v>657</v>
      </c>
      <c r="X28" s="65">
        <v>59</v>
      </c>
      <c r="Y28" s="61">
        <v>5.62</v>
      </c>
      <c r="Z28" s="46">
        <v>10.8</v>
      </c>
      <c r="AA28" s="63">
        <f t="shared" si="0"/>
        <v>3.3157999999999999</v>
      </c>
      <c r="AB28" s="31">
        <f t="shared" si="1"/>
        <v>0.35810639999999999</v>
      </c>
      <c r="AE28" t="s">
        <v>673</v>
      </c>
      <c r="AF28" t="s">
        <v>493</v>
      </c>
      <c r="AG28" s="36" t="s">
        <v>746</v>
      </c>
      <c r="AH28" s="24" t="s">
        <v>747</v>
      </c>
      <c r="AI28" t="s">
        <v>425</v>
      </c>
      <c r="AK28" s="173" t="s">
        <v>666</v>
      </c>
      <c r="AL28" s="175" t="s">
        <v>781</v>
      </c>
      <c r="AP28" t="s">
        <v>775</v>
      </c>
      <c r="AQ28" s="104">
        <v>27.1</v>
      </c>
      <c r="AR28">
        <v>0.28000000000000003</v>
      </c>
      <c r="AS28">
        <v>0.19</v>
      </c>
      <c r="AT28">
        <v>0.21</v>
      </c>
      <c r="BB28" t="s">
        <v>862</v>
      </c>
      <c r="BC28" s="60" t="s">
        <v>863</v>
      </c>
      <c r="BD28" t="s">
        <v>639</v>
      </c>
      <c r="BE28" t="s">
        <v>430</v>
      </c>
      <c r="BG28" t="s">
        <v>906</v>
      </c>
      <c r="BI28" t="s">
        <v>503</v>
      </c>
      <c r="BJ28" t="s">
        <v>968</v>
      </c>
      <c r="BK28" s="60" t="s">
        <v>935</v>
      </c>
      <c r="BL28" t="s">
        <v>936</v>
      </c>
      <c r="BM28" t="s">
        <v>937</v>
      </c>
      <c r="BP28" t="s">
        <v>905</v>
      </c>
      <c r="BR28">
        <v>321</v>
      </c>
      <c r="BS28" s="60"/>
    </row>
    <row r="29" spans="1:71" ht="17" thickBot="1" x14ac:dyDescent="0.25">
      <c r="M29" t="s">
        <v>548</v>
      </c>
      <c r="O29" t="s">
        <v>635</v>
      </c>
      <c r="P29" t="s">
        <v>636</v>
      </c>
      <c r="V29" s="60" t="s">
        <v>789</v>
      </c>
      <c r="W29" t="s">
        <v>658</v>
      </c>
      <c r="X29" s="60">
        <v>45</v>
      </c>
      <c r="Y29" s="61">
        <v>9.7899999999999991</v>
      </c>
      <c r="Z29" s="46">
        <v>9.92</v>
      </c>
      <c r="AA29" s="36">
        <f t="shared" si="0"/>
        <v>4.4055</v>
      </c>
      <c r="AB29" s="24">
        <f t="shared" si="1"/>
        <v>0.43702559999999996</v>
      </c>
      <c r="AE29" t="s">
        <v>674</v>
      </c>
      <c r="AF29" t="s">
        <v>558</v>
      </c>
      <c r="AG29" s="47" t="s">
        <v>748</v>
      </c>
      <c r="AH29" s="49" t="s">
        <v>749</v>
      </c>
      <c r="AI29" t="s">
        <v>417</v>
      </c>
      <c r="AK29" s="173" t="s">
        <v>667</v>
      </c>
      <c r="AL29" s="175" t="s">
        <v>782</v>
      </c>
      <c r="AQ29" s="104"/>
      <c r="BB29" t="s">
        <v>550</v>
      </c>
      <c r="BC29" s="60" t="s">
        <v>848</v>
      </c>
      <c r="BD29" t="s">
        <v>864</v>
      </c>
      <c r="BE29" t="s">
        <v>493</v>
      </c>
      <c r="BG29" t="s">
        <v>908</v>
      </c>
      <c r="BI29" t="s">
        <v>969</v>
      </c>
      <c r="BJ29" t="s">
        <v>354</v>
      </c>
      <c r="BK29" s="60" t="s">
        <v>854</v>
      </c>
      <c r="BL29" t="s">
        <v>938</v>
      </c>
      <c r="BM29" t="s">
        <v>939</v>
      </c>
      <c r="BP29" t="s">
        <v>906</v>
      </c>
      <c r="BR29">
        <v>2848</v>
      </c>
      <c r="BS29" s="60">
        <f>BR29-BR30</f>
        <v>2520</v>
      </c>
    </row>
    <row r="30" spans="1:71" x14ac:dyDescent="0.2">
      <c r="A30" s="84" t="s">
        <v>609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M30" t="s">
        <v>549</v>
      </c>
      <c r="O30" t="s">
        <v>637</v>
      </c>
      <c r="P30" t="s">
        <v>638</v>
      </c>
      <c r="V30" s="60" t="s">
        <v>790</v>
      </c>
      <c r="W30" t="s">
        <v>659</v>
      </c>
      <c r="X30" s="60">
        <v>49</v>
      </c>
      <c r="Y30" s="61">
        <v>6.98</v>
      </c>
      <c r="Z30" s="46">
        <v>6.85</v>
      </c>
      <c r="AA30" s="36">
        <f t="shared" si="0"/>
        <v>3.4202000000000004</v>
      </c>
      <c r="AB30" s="24">
        <f t="shared" si="1"/>
        <v>0.23428370000000001</v>
      </c>
      <c r="AK30" s="173" t="s">
        <v>668</v>
      </c>
      <c r="AL30" s="175" t="s">
        <v>783</v>
      </c>
      <c r="AP30" t="s">
        <v>776</v>
      </c>
      <c r="AQ30" s="104">
        <v>15.4</v>
      </c>
      <c r="AR30" s="101">
        <v>48.4</v>
      </c>
      <c r="AS30" s="34">
        <v>19.8</v>
      </c>
      <c r="AT30" s="102">
        <v>42.4</v>
      </c>
      <c r="BB30" s="30" t="s">
        <v>865</v>
      </c>
      <c r="BC30" s="65" t="s">
        <v>512</v>
      </c>
      <c r="BD30" s="30" t="s">
        <v>866</v>
      </c>
      <c r="BE30" s="30" t="s">
        <v>572</v>
      </c>
      <c r="BG30" t="s">
        <v>910</v>
      </c>
      <c r="BI30" t="s">
        <v>970</v>
      </c>
      <c r="BJ30" t="s">
        <v>971</v>
      </c>
      <c r="BK30" s="60" t="s">
        <v>940</v>
      </c>
      <c r="BL30" t="s">
        <v>941</v>
      </c>
      <c r="BM30" t="s">
        <v>846</v>
      </c>
      <c r="BP30" t="s">
        <v>907</v>
      </c>
      <c r="BR30">
        <v>328</v>
      </c>
      <c r="BS30" s="60"/>
    </row>
    <row r="31" spans="1:71" x14ac:dyDescent="0.2">
      <c r="M31" t="s">
        <v>550</v>
      </c>
      <c r="O31" t="s">
        <v>639</v>
      </c>
      <c r="P31" t="s">
        <v>640</v>
      </c>
      <c r="V31" s="60" t="s">
        <v>791</v>
      </c>
      <c r="W31" t="s">
        <v>660</v>
      </c>
      <c r="X31" s="60">
        <v>70</v>
      </c>
      <c r="Y31" s="61">
        <v>14.1</v>
      </c>
      <c r="Z31" s="46">
        <v>6.24</v>
      </c>
      <c r="AA31" s="36">
        <f t="shared" si="0"/>
        <v>9.8699999999999992</v>
      </c>
      <c r="AB31" s="24">
        <f t="shared" si="1"/>
        <v>0.61588799999999999</v>
      </c>
      <c r="AK31" s="173" t="s">
        <v>669</v>
      </c>
      <c r="AL31" s="175" t="s">
        <v>784</v>
      </c>
      <c r="AP31" t="s">
        <v>777</v>
      </c>
      <c r="AQ31" s="104">
        <v>18</v>
      </c>
      <c r="AR31" s="66">
        <v>23</v>
      </c>
      <c r="AS31" s="30">
        <v>5.58</v>
      </c>
      <c r="AT31" s="64">
        <v>18.899999999999999</v>
      </c>
      <c r="BB31" t="s">
        <v>556</v>
      </c>
      <c r="BC31" s="60" t="s">
        <v>874</v>
      </c>
      <c r="BD31" t="s">
        <v>875</v>
      </c>
      <c r="BE31" t="s">
        <v>876</v>
      </c>
      <c r="BG31" t="s">
        <v>912</v>
      </c>
      <c r="BI31" t="s">
        <v>972</v>
      </c>
      <c r="BJ31" t="s">
        <v>973</v>
      </c>
      <c r="BK31" s="60" t="s">
        <v>942</v>
      </c>
      <c r="BL31" t="s">
        <v>943</v>
      </c>
      <c r="BM31" t="s">
        <v>563</v>
      </c>
      <c r="BP31" t="s">
        <v>908</v>
      </c>
      <c r="BR31">
        <v>2088</v>
      </c>
      <c r="BS31" s="60">
        <f>BR31-BR32</f>
        <v>1772</v>
      </c>
    </row>
    <row r="32" spans="1:71" ht="17" thickBot="1" x14ac:dyDescent="0.25">
      <c r="A32" s="92" t="s">
        <v>621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M32" t="s">
        <v>551</v>
      </c>
      <c r="O32" t="s">
        <v>580</v>
      </c>
      <c r="V32" s="65" t="s">
        <v>792</v>
      </c>
      <c r="W32" t="s">
        <v>661</v>
      </c>
      <c r="X32" s="65">
        <v>62</v>
      </c>
      <c r="Y32" s="66">
        <v>14.8</v>
      </c>
      <c r="Z32" s="30">
        <v>3.89</v>
      </c>
      <c r="AA32" s="47">
        <f t="shared" si="0"/>
        <v>9.1760000000000002</v>
      </c>
      <c r="AB32" s="49">
        <f t="shared" si="1"/>
        <v>0.3569464</v>
      </c>
      <c r="AK32" s="173" t="s">
        <v>670</v>
      </c>
      <c r="AL32" s="175" t="s">
        <v>785</v>
      </c>
      <c r="AP32" t="s">
        <v>778</v>
      </c>
      <c r="AQ32" s="104">
        <v>18.399999999999999</v>
      </c>
      <c r="AR32">
        <v>0.89</v>
      </c>
      <c r="AS32">
        <v>0.98</v>
      </c>
      <c r="AT32">
        <v>0.9</v>
      </c>
      <c r="BB32" t="s">
        <v>877</v>
      </c>
      <c r="BC32" s="60" t="s">
        <v>878</v>
      </c>
      <c r="BD32" t="s">
        <v>879</v>
      </c>
      <c r="BE32" t="s">
        <v>880</v>
      </c>
      <c r="BG32" t="s">
        <v>914</v>
      </c>
      <c r="BI32" t="s">
        <v>974</v>
      </c>
      <c r="BJ32" t="s">
        <v>577</v>
      </c>
      <c r="BK32" s="60" t="s">
        <v>944</v>
      </c>
      <c r="BL32" t="s">
        <v>945</v>
      </c>
      <c r="BM32" t="s">
        <v>946</v>
      </c>
      <c r="BP32" t="s">
        <v>909</v>
      </c>
      <c r="BR32">
        <v>316</v>
      </c>
      <c r="BS32" s="60"/>
    </row>
    <row r="33" spans="1:71" x14ac:dyDescent="0.2">
      <c r="B33" s="415" t="s">
        <v>341</v>
      </c>
      <c r="C33" s="415"/>
      <c r="D33" s="415"/>
      <c r="E33" s="415"/>
      <c r="F33" s="415"/>
      <c r="G33" s="415" t="s">
        <v>342</v>
      </c>
      <c r="H33" s="415"/>
      <c r="I33" s="415"/>
      <c r="J33" s="415"/>
      <c r="K33" s="415"/>
      <c r="M33" t="s">
        <v>552</v>
      </c>
      <c r="O33" t="s">
        <v>580</v>
      </c>
      <c r="AQ33" s="104"/>
      <c r="BB33" t="s">
        <v>557</v>
      </c>
      <c r="BC33" s="60" t="s">
        <v>881</v>
      </c>
      <c r="BD33" t="s">
        <v>882</v>
      </c>
      <c r="BE33" t="s">
        <v>883</v>
      </c>
      <c r="BG33" t="s">
        <v>916</v>
      </c>
      <c r="BI33" t="s">
        <v>975</v>
      </c>
      <c r="BJ33" t="s">
        <v>565</v>
      </c>
      <c r="BK33" s="60" t="s">
        <v>947</v>
      </c>
      <c r="BL33" t="s">
        <v>948</v>
      </c>
      <c r="BM33" t="s">
        <v>949</v>
      </c>
      <c r="BP33" t="s">
        <v>910</v>
      </c>
      <c r="BR33">
        <v>2586</v>
      </c>
      <c r="BS33" s="60">
        <f>BR33-BR34</f>
        <v>2277</v>
      </c>
    </row>
    <row r="34" spans="1:71" ht="17" thickBot="1" x14ac:dyDescent="0.25">
      <c r="B34" s="144" t="s">
        <v>612</v>
      </c>
      <c r="C34" s="144" t="s">
        <v>613</v>
      </c>
      <c r="D34" s="144" t="s">
        <v>614</v>
      </c>
      <c r="E34" s="144" t="s">
        <v>615</v>
      </c>
      <c r="F34" s="144" t="s">
        <v>616</v>
      </c>
      <c r="G34" s="144" t="s">
        <v>612</v>
      </c>
      <c r="H34" s="144" t="s">
        <v>613</v>
      </c>
      <c r="I34" s="144" t="s">
        <v>614</v>
      </c>
      <c r="J34" s="144" t="s">
        <v>615</v>
      </c>
      <c r="K34" s="144" t="s">
        <v>616</v>
      </c>
      <c r="M34" t="s">
        <v>554</v>
      </c>
      <c r="O34" t="s">
        <v>580</v>
      </c>
      <c r="W34" s="149" t="s">
        <v>678</v>
      </c>
      <c r="X34" s="147" t="s">
        <v>379</v>
      </c>
      <c r="Y34" t="s">
        <v>347</v>
      </c>
      <c r="Z34" t="s">
        <v>480</v>
      </c>
      <c r="AA34" s="154" t="s">
        <v>380</v>
      </c>
      <c r="AB34" s="154" t="s">
        <v>702</v>
      </c>
      <c r="AQ34" s="104"/>
      <c r="BB34" t="s">
        <v>884</v>
      </c>
      <c r="BC34" s="60" t="s">
        <v>885</v>
      </c>
      <c r="BD34" t="s">
        <v>886</v>
      </c>
      <c r="BE34" t="s">
        <v>887</v>
      </c>
      <c r="BG34" t="s">
        <v>918</v>
      </c>
      <c r="BI34" t="s">
        <v>580</v>
      </c>
      <c r="BK34" s="60"/>
      <c r="BP34" t="s">
        <v>911</v>
      </c>
      <c r="BR34">
        <v>309</v>
      </c>
      <c r="BS34" s="60"/>
    </row>
    <row r="35" spans="1:71" x14ac:dyDescent="0.2">
      <c r="A35" t="s">
        <v>617</v>
      </c>
      <c r="B35" s="135">
        <v>17.399999999999999</v>
      </c>
      <c r="C35" s="136">
        <v>21.1</v>
      </c>
      <c r="D35" s="136">
        <v>8.3000000000000007</v>
      </c>
      <c r="E35" s="136">
        <v>12.7</v>
      </c>
      <c r="F35" s="137">
        <v>5.64</v>
      </c>
      <c r="G35" s="34"/>
      <c r="H35" s="34"/>
      <c r="I35" s="34"/>
      <c r="J35" s="34"/>
      <c r="K35" s="102"/>
      <c r="M35" t="s">
        <v>555</v>
      </c>
      <c r="O35" t="s">
        <v>580</v>
      </c>
      <c r="V35" s="167" t="s">
        <v>664</v>
      </c>
      <c r="W35" t="s">
        <v>671</v>
      </c>
      <c r="X35" s="148">
        <v>77</v>
      </c>
      <c r="Y35" s="150">
        <v>10.7</v>
      </c>
      <c r="Z35" s="151">
        <v>18.8</v>
      </c>
      <c r="AA35" s="43">
        <f>X35*Y35/100</f>
        <v>8.238999999999999</v>
      </c>
      <c r="AB35" s="45">
        <f>AA35*Z35/100</f>
        <v>1.5489319999999998</v>
      </c>
      <c r="BB35" t="s">
        <v>560</v>
      </c>
      <c r="BC35" s="60" t="s">
        <v>888</v>
      </c>
      <c r="BD35" t="s">
        <v>889</v>
      </c>
      <c r="BE35" t="s">
        <v>890</v>
      </c>
      <c r="BG35" t="s">
        <v>919</v>
      </c>
      <c r="BI35" t="s">
        <v>580</v>
      </c>
      <c r="BK35" s="60"/>
      <c r="BP35" t="s">
        <v>912</v>
      </c>
      <c r="BR35">
        <v>2663</v>
      </c>
      <c r="BS35" s="60">
        <f>BR35-BR36</f>
        <v>2287</v>
      </c>
    </row>
    <row r="36" spans="1:71" x14ac:dyDescent="0.2">
      <c r="A36" t="s">
        <v>618</v>
      </c>
      <c r="B36" s="138">
        <v>18.3</v>
      </c>
      <c r="C36" s="139">
        <v>19.899999999999999</v>
      </c>
      <c r="D36" s="139">
        <v>10.8</v>
      </c>
      <c r="E36" s="139">
        <v>10.9</v>
      </c>
      <c r="F36" s="140">
        <v>4.43</v>
      </c>
      <c r="G36" s="46"/>
      <c r="H36" s="46"/>
      <c r="I36" s="46"/>
      <c r="J36" s="46"/>
      <c r="K36" s="59"/>
      <c r="M36" t="s">
        <v>556</v>
      </c>
      <c r="O36" t="s">
        <v>641</v>
      </c>
      <c r="P36" t="s">
        <v>553</v>
      </c>
      <c r="V36" s="168" t="s">
        <v>665</v>
      </c>
      <c r="W36" t="s">
        <v>672</v>
      </c>
      <c r="X36" s="60">
        <v>41</v>
      </c>
      <c r="Y36" s="61">
        <v>12.4</v>
      </c>
      <c r="Z36" s="152">
        <v>18.399999999999999</v>
      </c>
      <c r="AA36" s="36">
        <f t="shared" ref="AA36:AA41" si="2">X36*Y36/100</f>
        <v>5.0840000000000005</v>
      </c>
      <c r="AB36" s="24">
        <f t="shared" ref="AB36:AB41" si="3">AA36*Z36/100</f>
        <v>0.93545600000000007</v>
      </c>
      <c r="BB36" t="s">
        <v>891</v>
      </c>
      <c r="BC36" s="65" t="s">
        <v>892</v>
      </c>
      <c r="BD36" t="s">
        <v>893</v>
      </c>
      <c r="BE36" t="s">
        <v>894</v>
      </c>
      <c r="BG36" t="s">
        <v>920</v>
      </c>
      <c r="BI36" t="s">
        <v>580</v>
      </c>
      <c r="BK36" s="60"/>
      <c r="BP36" t="s">
        <v>913</v>
      </c>
      <c r="BR36">
        <v>376</v>
      </c>
      <c r="BS36" s="60"/>
    </row>
    <row r="37" spans="1:71" x14ac:dyDescent="0.2">
      <c r="A37" t="s">
        <v>619</v>
      </c>
      <c r="B37" s="138">
        <v>10.3</v>
      </c>
      <c r="C37" s="139">
        <v>11.5</v>
      </c>
      <c r="D37" s="139">
        <v>4.6900000000000004</v>
      </c>
      <c r="E37" s="139">
        <v>5.87</v>
      </c>
      <c r="F37" s="140">
        <v>3.16</v>
      </c>
      <c r="G37" s="46"/>
      <c r="H37" s="46"/>
      <c r="I37" s="46"/>
      <c r="J37" s="46"/>
      <c r="K37" s="59"/>
      <c r="M37" t="s">
        <v>557</v>
      </c>
      <c r="O37" t="s">
        <v>642</v>
      </c>
      <c r="P37" t="s">
        <v>643</v>
      </c>
      <c r="V37" s="168" t="s">
        <v>666</v>
      </c>
      <c r="W37" t="s">
        <v>673</v>
      </c>
      <c r="X37" s="60">
        <v>50</v>
      </c>
      <c r="Y37" s="61">
        <v>12.1</v>
      </c>
      <c r="Z37" s="152">
        <v>17</v>
      </c>
      <c r="AA37" s="36">
        <f t="shared" si="2"/>
        <v>6.05</v>
      </c>
      <c r="AB37" s="24">
        <f t="shared" si="3"/>
        <v>1.0285</v>
      </c>
      <c r="BG37" t="s">
        <v>921</v>
      </c>
      <c r="BI37" t="s">
        <v>580</v>
      </c>
      <c r="BK37" s="60"/>
      <c r="BP37" t="s">
        <v>914</v>
      </c>
      <c r="BR37">
        <v>1552</v>
      </c>
      <c r="BS37" s="60">
        <f>BR37-BR38</f>
        <v>1228</v>
      </c>
    </row>
    <row r="38" spans="1:71" x14ac:dyDescent="0.2">
      <c r="A38" t="s">
        <v>620</v>
      </c>
      <c r="B38" s="141">
        <v>17.600000000000001</v>
      </c>
      <c r="C38" s="142">
        <v>17.399999999999999</v>
      </c>
      <c r="D38" s="142">
        <v>8.8800000000000008</v>
      </c>
      <c r="E38" s="142">
        <v>10.1</v>
      </c>
      <c r="F38" s="143">
        <v>7.12</v>
      </c>
      <c r="G38" s="46"/>
      <c r="H38" s="46"/>
      <c r="I38" s="46"/>
      <c r="J38" s="46"/>
      <c r="K38" s="59"/>
      <c r="M38" t="s">
        <v>560</v>
      </c>
      <c r="O38" t="s">
        <v>644</v>
      </c>
      <c r="P38" t="s">
        <v>645</v>
      </c>
      <c r="V38" s="169" t="s">
        <v>667</v>
      </c>
      <c r="W38" t="s">
        <v>674</v>
      </c>
      <c r="X38" s="65">
        <v>37</v>
      </c>
      <c r="Y38" s="61">
        <v>15.7</v>
      </c>
      <c r="Z38" s="152">
        <v>16.100000000000001</v>
      </c>
      <c r="AA38" s="63">
        <f t="shared" si="2"/>
        <v>5.8090000000000002</v>
      </c>
      <c r="AB38" s="31">
        <f t="shared" si="3"/>
        <v>0.93524900000000022</v>
      </c>
      <c r="BG38" t="s">
        <v>922</v>
      </c>
      <c r="BI38" t="s">
        <v>958</v>
      </c>
      <c r="BJ38" t="s">
        <v>979</v>
      </c>
      <c r="BK38" s="60" t="s">
        <v>953</v>
      </c>
      <c r="BL38" t="s">
        <v>872</v>
      </c>
      <c r="BM38" t="s">
        <v>372</v>
      </c>
      <c r="BP38" t="s">
        <v>915</v>
      </c>
      <c r="BR38">
        <v>324</v>
      </c>
      <c r="BS38" s="60"/>
    </row>
    <row r="39" spans="1:71" x14ac:dyDescent="0.2">
      <c r="A39" t="s">
        <v>789</v>
      </c>
      <c r="B39" s="61"/>
      <c r="C39" s="46"/>
      <c r="D39" s="46"/>
      <c r="E39" s="46"/>
      <c r="F39" s="46"/>
      <c r="G39" s="135">
        <v>16.3</v>
      </c>
      <c r="H39" s="136">
        <v>18.3</v>
      </c>
      <c r="I39" s="136">
        <v>7.06</v>
      </c>
      <c r="J39" s="136">
        <v>8.32</v>
      </c>
      <c r="K39" s="137">
        <v>2.64</v>
      </c>
      <c r="V39" s="168" t="s">
        <v>786</v>
      </c>
      <c r="W39" t="s">
        <v>675</v>
      </c>
      <c r="X39" s="60">
        <v>42</v>
      </c>
      <c r="Y39" s="61">
        <v>7.73</v>
      </c>
      <c r="Z39" s="152">
        <v>9.75</v>
      </c>
      <c r="AA39" s="36">
        <f t="shared" si="2"/>
        <v>3.2466000000000004</v>
      </c>
      <c r="AB39" s="24">
        <f t="shared" si="3"/>
        <v>0.31654350000000003</v>
      </c>
      <c r="BG39" t="s">
        <v>924</v>
      </c>
      <c r="BI39" t="s">
        <v>980</v>
      </c>
      <c r="BJ39" t="s">
        <v>981</v>
      </c>
      <c r="BK39" s="60" t="s">
        <v>954</v>
      </c>
      <c r="BL39" t="s">
        <v>955</v>
      </c>
      <c r="BM39" t="s">
        <v>888</v>
      </c>
      <c r="BP39" t="s">
        <v>916</v>
      </c>
      <c r="BR39">
        <v>1416</v>
      </c>
      <c r="BS39" s="60">
        <f>BR39-BR40</f>
        <v>1156</v>
      </c>
    </row>
    <row r="40" spans="1:71" x14ac:dyDescent="0.2">
      <c r="A40" t="s">
        <v>790</v>
      </c>
      <c r="B40" s="61"/>
      <c r="C40" s="46"/>
      <c r="D40" s="46"/>
      <c r="E40" s="46"/>
      <c r="F40" s="46"/>
      <c r="G40" s="138">
        <v>12.5</v>
      </c>
      <c r="H40" s="139">
        <v>13.2</v>
      </c>
      <c r="I40" s="139">
        <v>3.8</v>
      </c>
      <c r="J40" s="139">
        <v>4.67</v>
      </c>
      <c r="K40" s="140">
        <v>1.97</v>
      </c>
      <c r="V40" s="168" t="s">
        <v>787</v>
      </c>
      <c r="W40" t="s">
        <v>676</v>
      </c>
      <c r="X40" s="60">
        <v>28</v>
      </c>
      <c r="Y40" s="61">
        <v>12.5</v>
      </c>
      <c r="Z40" s="152">
        <v>13.4</v>
      </c>
      <c r="AA40" s="36">
        <f t="shared" si="2"/>
        <v>3.5</v>
      </c>
      <c r="AB40" s="24">
        <f t="shared" si="3"/>
        <v>0.46899999999999997</v>
      </c>
      <c r="BG40" t="s">
        <v>926</v>
      </c>
      <c r="BI40" t="s">
        <v>499</v>
      </c>
      <c r="BJ40" t="s">
        <v>982</v>
      </c>
      <c r="BK40" s="65" t="s">
        <v>956</v>
      </c>
      <c r="BL40" t="s">
        <v>957</v>
      </c>
      <c r="BM40" t="s">
        <v>958</v>
      </c>
      <c r="BP40" s="30" t="s">
        <v>917</v>
      </c>
      <c r="BQ40" s="30"/>
      <c r="BR40" s="30">
        <v>260</v>
      </c>
      <c r="BS40" s="65"/>
    </row>
    <row r="41" spans="1:71" ht="17" thickBot="1" x14ac:dyDescent="0.25">
      <c r="A41" t="s">
        <v>791</v>
      </c>
      <c r="B41" s="61"/>
      <c r="C41" s="46"/>
      <c r="D41" s="46"/>
      <c r="E41" s="46"/>
      <c r="F41" s="46"/>
      <c r="G41" s="138">
        <v>12.7</v>
      </c>
      <c r="H41" s="139">
        <v>13.8</v>
      </c>
      <c r="I41" s="139">
        <v>7.86</v>
      </c>
      <c r="J41" s="139">
        <v>7.48</v>
      </c>
      <c r="K41" s="140">
        <v>4.16</v>
      </c>
      <c r="V41" s="169" t="s">
        <v>788</v>
      </c>
      <c r="W41" t="s">
        <v>677</v>
      </c>
      <c r="X41" s="65">
        <v>22</v>
      </c>
      <c r="Y41" s="66">
        <v>8.7799999999999994</v>
      </c>
      <c r="Z41" s="153">
        <v>18.100000000000001</v>
      </c>
      <c r="AA41" s="47">
        <f t="shared" si="2"/>
        <v>1.9316</v>
      </c>
      <c r="AB41" s="49">
        <f t="shared" si="3"/>
        <v>0.34961960000000003</v>
      </c>
      <c r="BP41" t="s">
        <v>922</v>
      </c>
      <c r="BR41">
        <v>1357</v>
      </c>
      <c r="BS41" s="60">
        <f>BR41-BR42</f>
        <v>1060</v>
      </c>
    </row>
    <row r="42" spans="1:71" x14ac:dyDescent="0.2">
      <c r="A42" s="30" t="s">
        <v>792</v>
      </c>
      <c r="B42" s="66"/>
      <c r="C42" s="30"/>
      <c r="D42" s="30"/>
      <c r="E42" s="30"/>
      <c r="F42" s="30"/>
      <c r="G42" s="141">
        <v>12.1</v>
      </c>
      <c r="H42" s="142">
        <v>12.7</v>
      </c>
      <c r="I42" s="142">
        <v>4.57</v>
      </c>
      <c r="J42" s="142">
        <v>5.0599999999999996</v>
      </c>
      <c r="K42" s="143">
        <v>4.0999999999999996</v>
      </c>
      <c r="Z42" s="104"/>
      <c r="BP42" t="s">
        <v>923</v>
      </c>
      <c r="BR42">
        <v>297</v>
      </c>
      <c r="BS42" s="60"/>
    </row>
    <row r="43" spans="1:71" ht="17" thickBot="1" x14ac:dyDescent="0.25">
      <c r="W43" s="149" t="s">
        <v>679</v>
      </c>
      <c r="X43" s="147" t="s">
        <v>379</v>
      </c>
      <c r="Y43" t="s">
        <v>347</v>
      </c>
      <c r="Z43" s="154" t="s">
        <v>480</v>
      </c>
      <c r="AA43" s="154" t="s">
        <v>380</v>
      </c>
      <c r="AB43" s="154" t="s">
        <v>702</v>
      </c>
      <c r="BP43" t="s">
        <v>924</v>
      </c>
      <c r="BR43">
        <v>1154</v>
      </c>
      <c r="BS43" s="60">
        <f>BR43-BR44</f>
        <v>898</v>
      </c>
    </row>
    <row r="44" spans="1:71" x14ac:dyDescent="0.2">
      <c r="V44" s="148" t="s">
        <v>696</v>
      </c>
      <c r="W44" t="s">
        <v>680</v>
      </c>
      <c r="X44" s="60">
        <v>54</v>
      </c>
      <c r="Y44" s="101">
        <v>18.5</v>
      </c>
      <c r="Z44" s="157">
        <v>8.81</v>
      </c>
      <c r="AA44" s="159">
        <v>9.99</v>
      </c>
      <c r="AB44" s="160">
        <v>0.8801190000000001</v>
      </c>
      <c r="BP44" t="s">
        <v>925</v>
      </c>
      <c r="BR44">
        <v>256</v>
      </c>
      <c r="BS44" s="60"/>
    </row>
    <row r="45" spans="1:71" x14ac:dyDescent="0.2">
      <c r="V45" s="60" t="s">
        <v>697</v>
      </c>
      <c r="W45" t="s">
        <v>681</v>
      </c>
      <c r="X45" s="60">
        <v>59</v>
      </c>
      <c r="Y45" s="61">
        <v>19.600000000000001</v>
      </c>
      <c r="Z45" s="154">
        <v>9.1300000000000008</v>
      </c>
      <c r="AA45" s="161">
        <v>11.564</v>
      </c>
      <c r="AB45" s="162">
        <v>1.0557932000000001</v>
      </c>
      <c r="BP45" t="s">
        <v>926</v>
      </c>
      <c r="BR45">
        <v>1056</v>
      </c>
      <c r="BS45" s="60">
        <f>BR45-BR46</f>
        <v>748</v>
      </c>
    </row>
    <row r="46" spans="1:71" x14ac:dyDescent="0.2">
      <c r="V46" s="60" t="s">
        <v>698</v>
      </c>
      <c r="W46" t="s">
        <v>682</v>
      </c>
      <c r="X46" s="60">
        <v>70</v>
      </c>
      <c r="Y46" s="61">
        <v>17.600000000000001</v>
      </c>
      <c r="Z46" s="154">
        <v>9.3699999999999992</v>
      </c>
      <c r="AA46" s="161">
        <v>12.32</v>
      </c>
      <c r="AB46" s="162">
        <v>1.1543839999999999</v>
      </c>
      <c r="BP46" t="s">
        <v>927</v>
      </c>
      <c r="BR46">
        <v>308</v>
      </c>
      <c r="BS46" s="65"/>
    </row>
    <row r="47" spans="1:71" x14ac:dyDescent="0.2">
      <c r="V47" s="60" t="s">
        <v>699</v>
      </c>
      <c r="W47" t="s">
        <v>683</v>
      </c>
      <c r="X47" s="60">
        <v>52</v>
      </c>
      <c r="Y47" s="61">
        <v>14.6</v>
      </c>
      <c r="Z47" s="154">
        <v>3.97</v>
      </c>
      <c r="AA47" s="161">
        <v>7.5919999999999996</v>
      </c>
      <c r="AB47" s="162">
        <v>0.30140239999999996</v>
      </c>
    </row>
    <row r="48" spans="1:71" x14ac:dyDescent="0.2">
      <c r="V48" s="60" t="s">
        <v>700</v>
      </c>
      <c r="W48" t="s">
        <v>684</v>
      </c>
      <c r="X48" s="60">
        <v>72</v>
      </c>
      <c r="Y48" s="61">
        <v>19.399999999999999</v>
      </c>
      <c r="Z48" s="154">
        <v>8.76</v>
      </c>
      <c r="AA48" s="161">
        <v>13.968</v>
      </c>
      <c r="AB48" s="162">
        <v>1.2235967999999999</v>
      </c>
    </row>
    <row r="49" spans="22:71" x14ac:dyDescent="0.2">
      <c r="V49" s="60" t="s">
        <v>701</v>
      </c>
      <c r="W49" t="s">
        <v>685</v>
      </c>
      <c r="X49" s="60">
        <v>53</v>
      </c>
      <c r="Y49" s="61">
        <v>21.9</v>
      </c>
      <c r="Z49" s="154">
        <v>11.2</v>
      </c>
      <c r="AA49" s="161">
        <v>11.606999999999998</v>
      </c>
      <c r="AB49" s="162">
        <v>1.2999839999999998</v>
      </c>
      <c r="BG49" s="149" t="s">
        <v>1031</v>
      </c>
    </row>
    <row r="50" spans="22:71" x14ac:dyDescent="0.2">
      <c r="V50" s="60" t="s">
        <v>698</v>
      </c>
      <c r="W50" t="s">
        <v>686</v>
      </c>
      <c r="X50" s="60">
        <v>67</v>
      </c>
      <c r="Y50" s="61">
        <v>16.5</v>
      </c>
      <c r="Z50" s="154">
        <v>8.09</v>
      </c>
      <c r="AA50" s="161">
        <v>11.055</v>
      </c>
      <c r="AB50" s="162">
        <v>0.89434950000000002</v>
      </c>
      <c r="BI50" t="s">
        <v>380</v>
      </c>
      <c r="BJ50" t="s">
        <v>965</v>
      </c>
      <c r="BK50" t="s">
        <v>929</v>
      </c>
      <c r="BL50" t="s">
        <v>930</v>
      </c>
      <c r="BM50" t="s">
        <v>931</v>
      </c>
      <c r="BR50" s="85" t="s">
        <v>903</v>
      </c>
      <c r="BS50" s="85" t="s">
        <v>903</v>
      </c>
    </row>
    <row r="51" spans="22:71" x14ac:dyDescent="0.2">
      <c r="V51" s="65" t="s">
        <v>699</v>
      </c>
      <c r="W51" t="s">
        <v>687</v>
      </c>
      <c r="X51" s="65">
        <v>61</v>
      </c>
      <c r="Y51" s="61">
        <v>17.100000000000001</v>
      </c>
      <c r="Z51" s="154">
        <v>9.4</v>
      </c>
      <c r="AA51" s="163">
        <v>10.431000000000001</v>
      </c>
      <c r="AB51" s="164">
        <v>0.98051400000000011</v>
      </c>
      <c r="BG51" t="s">
        <v>1017</v>
      </c>
      <c r="BI51" t="s">
        <v>984</v>
      </c>
      <c r="BJ51" t="s">
        <v>985</v>
      </c>
      <c r="BK51" s="148" t="s">
        <v>866</v>
      </c>
      <c r="BL51" t="s">
        <v>976</v>
      </c>
      <c r="BM51" t="s">
        <v>986</v>
      </c>
      <c r="BP51" t="s">
        <v>1017</v>
      </c>
      <c r="BR51">
        <v>1967</v>
      </c>
      <c r="BS51" s="148">
        <v>1672</v>
      </c>
    </row>
    <row r="52" spans="22:71" x14ac:dyDescent="0.2">
      <c r="V52" s="60" t="s">
        <v>793</v>
      </c>
      <c r="W52" t="s">
        <v>688</v>
      </c>
      <c r="X52" s="60">
        <v>48</v>
      </c>
      <c r="Y52" s="61">
        <v>19.100000000000001</v>
      </c>
      <c r="Z52" s="154">
        <v>6.68</v>
      </c>
      <c r="AA52" s="161">
        <v>9.168000000000001</v>
      </c>
      <c r="AB52" s="162">
        <v>0.61242240000000003</v>
      </c>
      <c r="BG52" t="s">
        <v>1018</v>
      </c>
      <c r="BI52" t="s">
        <v>987</v>
      </c>
      <c r="BJ52" t="s">
        <v>988</v>
      </c>
      <c r="BK52" s="60" t="s">
        <v>989</v>
      </c>
      <c r="BL52" t="s">
        <v>990</v>
      </c>
      <c r="BM52" t="s">
        <v>991</v>
      </c>
      <c r="BP52" t="s">
        <v>1032</v>
      </c>
      <c r="BR52">
        <v>295</v>
      </c>
      <c r="BS52" s="60"/>
    </row>
    <row r="53" spans="22:71" x14ac:dyDescent="0.2">
      <c r="V53" s="60" t="s">
        <v>794</v>
      </c>
      <c r="W53" t="s">
        <v>689</v>
      </c>
      <c r="X53" s="60">
        <v>37</v>
      </c>
      <c r="Y53" s="61">
        <v>20</v>
      </c>
      <c r="Z53" s="154">
        <v>6.37</v>
      </c>
      <c r="AA53" s="161">
        <v>7.4</v>
      </c>
      <c r="AB53" s="162">
        <v>0.47138000000000008</v>
      </c>
      <c r="BG53" t="s">
        <v>1019</v>
      </c>
      <c r="BI53" t="s">
        <v>992</v>
      </c>
      <c r="BJ53" t="s">
        <v>577</v>
      </c>
      <c r="BK53" s="60" t="s">
        <v>350</v>
      </c>
      <c r="BL53" t="s">
        <v>517</v>
      </c>
      <c r="BM53" t="s">
        <v>357</v>
      </c>
      <c r="BP53" t="s">
        <v>1018</v>
      </c>
      <c r="BR53">
        <v>2372</v>
      </c>
      <c r="BS53" s="60">
        <v>2063</v>
      </c>
    </row>
    <row r="54" spans="22:71" x14ac:dyDescent="0.2">
      <c r="V54" s="60" t="s">
        <v>795</v>
      </c>
      <c r="W54" t="s">
        <v>690</v>
      </c>
      <c r="X54" s="60">
        <v>53</v>
      </c>
      <c r="Y54" s="61">
        <v>20.7</v>
      </c>
      <c r="Z54" s="154">
        <v>11.6</v>
      </c>
      <c r="AA54" s="161">
        <v>10.970999999999998</v>
      </c>
      <c r="AB54" s="162">
        <v>1.2726359999999999</v>
      </c>
      <c r="BG54" t="s">
        <v>1020</v>
      </c>
      <c r="BI54" t="s">
        <v>993</v>
      </c>
      <c r="BJ54" t="s">
        <v>994</v>
      </c>
      <c r="BK54" s="60" t="s">
        <v>637</v>
      </c>
      <c r="BL54" t="s">
        <v>566</v>
      </c>
      <c r="BM54" t="s">
        <v>565</v>
      </c>
      <c r="BP54" t="s">
        <v>1033</v>
      </c>
      <c r="BR54">
        <v>309</v>
      </c>
      <c r="BS54" s="60"/>
    </row>
    <row r="55" spans="22:71" x14ac:dyDescent="0.2">
      <c r="V55" s="60" t="s">
        <v>796</v>
      </c>
      <c r="W55" t="s">
        <v>691</v>
      </c>
      <c r="X55" s="60">
        <v>36</v>
      </c>
      <c r="Y55" s="61">
        <v>23</v>
      </c>
      <c r="Z55" s="154">
        <v>10</v>
      </c>
      <c r="AA55" s="161">
        <v>8.2799999999999994</v>
      </c>
      <c r="AB55" s="162">
        <v>0.82799999999999996</v>
      </c>
      <c r="BG55" t="s">
        <v>1021</v>
      </c>
      <c r="BI55" t="s">
        <v>859</v>
      </c>
      <c r="BJ55" t="s">
        <v>995</v>
      </c>
      <c r="BK55" s="60" t="s">
        <v>996</v>
      </c>
      <c r="BL55" t="s">
        <v>997</v>
      </c>
      <c r="BM55" t="s">
        <v>998</v>
      </c>
      <c r="BP55" t="s">
        <v>1019</v>
      </c>
      <c r="BR55">
        <v>1138</v>
      </c>
      <c r="BS55" s="60">
        <v>888</v>
      </c>
    </row>
    <row r="56" spans="22:71" x14ac:dyDescent="0.2">
      <c r="V56" s="60" t="s">
        <v>797</v>
      </c>
      <c r="W56" t="s">
        <v>692</v>
      </c>
      <c r="X56" s="60">
        <v>30</v>
      </c>
      <c r="Y56" s="61">
        <v>19.100000000000001</v>
      </c>
      <c r="Z56" s="154">
        <v>7.45</v>
      </c>
      <c r="AA56" s="161">
        <v>5.73</v>
      </c>
      <c r="AB56" s="162">
        <v>0.42688500000000007</v>
      </c>
      <c r="BG56" t="s">
        <v>1022</v>
      </c>
      <c r="BI56" t="s">
        <v>999</v>
      </c>
      <c r="BJ56" t="s">
        <v>399</v>
      </c>
      <c r="BK56" s="60" t="s">
        <v>966</v>
      </c>
      <c r="BL56" t="s">
        <v>1000</v>
      </c>
      <c r="BM56" t="s">
        <v>1001</v>
      </c>
      <c r="BP56" t="s">
        <v>1034</v>
      </c>
      <c r="BR56">
        <v>250</v>
      </c>
      <c r="BS56" s="60"/>
    </row>
    <row r="57" spans="22:71" x14ac:dyDescent="0.2">
      <c r="V57" s="60" t="s">
        <v>798</v>
      </c>
      <c r="W57" t="s">
        <v>693</v>
      </c>
      <c r="X57" s="60">
        <v>44</v>
      </c>
      <c r="Y57" s="61">
        <v>18.899999999999999</v>
      </c>
      <c r="Z57" s="154">
        <v>9.81</v>
      </c>
      <c r="AA57" s="161">
        <v>8.3159999999999989</v>
      </c>
      <c r="AB57" s="162">
        <v>0.81579959999999996</v>
      </c>
      <c r="BG57" t="s">
        <v>1023</v>
      </c>
      <c r="BI57" t="s">
        <v>956</v>
      </c>
      <c r="BJ57" t="s">
        <v>1002</v>
      </c>
      <c r="BK57" s="60" t="s">
        <v>1003</v>
      </c>
      <c r="BL57" t="s">
        <v>1004</v>
      </c>
      <c r="BM57" t="s">
        <v>1005</v>
      </c>
      <c r="BP57" t="s">
        <v>1020</v>
      </c>
      <c r="BR57">
        <v>1701</v>
      </c>
      <c r="BS57" s="60">
        <v>1453</v>
      </c>
    </row>
    <row r="58" spans="22:71" x14ac:dyDescent="0.2">
      <c r="V58" s="60" t="s">
        <v>799</v>
      </c>
      <c r="W58" t="s">
        <v>694</v>
      </c>
      <c r="X58" s="60">
        <v>35</v>
      </c>
      <c r="Y58" s="61">
        <v>20.3</v>
      </c>
      <c r="Z58" s="154">
        <v>8</v>
      </c>
      <c r="AA58" s="161">
        <v>7.1050000000000004</v>
      </c>
      <c r="AB58" s="162">
        <v>0.56840000000000002</v>
      </c>
      <c r="BG58" t="s">
        <v>1024</v>
      </c>
      <c r="BI58" t="s">
        <v>580</v>
      </c>
      <c r="BK58" s="60"/>
      <c r="BP58" t="s">
        <v>1035</v>
      </c>
      <c r="BR58">
        <v>248</v>
      </c>
      <c r="BS58" s="60"/>
    </row>
    <row r="59" spans="22:71" ht="17" thickBot="1" x14ac:dyDescent="0.25">
      <c r="V59" s="65" t="s">
        <v>800</v>
      </c>
      <c r="W59" t="s">
        <v>695</v>
      </c>
      <c r="X59" s="65">
        <v>43</v>
      </c>
      <c r="Y59" s="66">
        <v>18.5</v>
      </c>
      <c r="Z59" s="158">
        <v>6.41</v>
      </c>
      <c r="AA59" s="165">
        <v>7.9550000000000001</v>
      </c>
      <c r="AB59" s="166">
        <v>0.50991550000000008</v>
      </c>
      <c r="BG59" t="s">
        <v>1025</v>
      </c>
      <c r="BI59" t="s">
        <v>580</v>
      </c>
      <c r="BK59" s="60"/>
      <c r="BP59" t="s">
        <v>1021</v>
      </c>
      <c r="BR59">
        <v>2415</v>
      </c>
      <c r="BS59" s="60">
        <v>2154</v>
      </c>
    </row>
    <row r="60" spans="22:71" x14ac:dyDescent="0.2">
      <c r="Z60" s="154"/>
      <c r="AA60" s="154"/>
      <c r="AB60" s="154"/>
      <c r="BG60" t="s">
        <v>1026</v>
      </c>
      <c r="BI60" t="s">
        <v>580</v>
      </c>
      <c r="BK60" s="60"/>
      <c r="BP60" t="s">
        <v>1036</v>
      </c>
      <c r="BR60">
        <v>261</v>
      </c>
      <c r="BS60" s="60"/>
    </row>
    <row r="61" spans="22:71" x14ac:dyDescent="0.2">
      <c r="BG61" t="s">
        <v>1027</v>
      </c>
      <c r="BI61" t="s">
        <v>580</v>
      </c>
      <c r="BK61" s="60"/>
      <c r="BP61" t="s">
        <v>1022</v>
      </c>
      <c r="BR61">
        <v>733</v>
      </c>
      <c r="BS61" s="60">
        <v>449</v>
      </c>
    </row>
    <row r="62" spans="22:71" x14ac:dyDescent="0.2">
      <c r="BG62" t="s">
        <v>1028</v>
      </c>
      <c r="BI62" t="s">
        <v>1008</v>
      </c>
      <c r="BJ62" t="s">
        <v>977</v>
      </c>
      <c r="BK62" s="60" t="s">
        <v>1009</v>
      </c>
      <c r="BL62" t="s">
        <v>372</v>
      </c>
      <c r="BM62" t="s">
        <v>1010</v>
      </c>
      <c r="BP62" t="s">
        <v>1037</v>
      </c>
      <c r="BR62">
        <v>284</v>
      </c>
      <c r="BS62" s="60"/>
    </row>
    <row r="63" spans="22:71" x14ac:dyDescent="0.2">
      <c r="BG63" t="s">
        <v>1029</v>
      </c>
      <c r="BI63" t="s">
        <v>952</v>
      </c>
      <c r="BJ63" t="s">
        <v>1011</v>
      </c>
      <c r="BK63" s="60" t="s">
        <v>1012</v>
      </c>
      <c r="BL63" t="s">
        <v>1013</v>
      </c>
      <c r="BM63" t="s">
        <v>1014</v>
      </c>
      <c r="BP63" t="s">
        <v>1023</v>
      </c>
      <c r="BR63" s="46">
        <v>1590</v>
      </c>
      <c r="BS63" s="60">
        <v>1371</v>
      </c>
    </row>
    <row r="64" spans="22:71" x14ac:dyDescent="0.2">
      <c r="BG64" t="s">
        <v>1030</v>
      </c>
      <c r="BI64" t="s">
        <v>1015</v>
      </c>
      <c r="BJ64" t="s">
        <v>994</v>
      </c>
      <c r="BK64" s="65" t="s">
        <v>1016</v>
      </c>
      <c r="BL64" t="s">
        <v>829</v>
      </c>
      <c r="BM64" t="s">
        <v>992</v>
      </c>
      <c r="BP64" s="30" t="s">
        <v>1038</v>
      </c>
      <c r="BQ64" s="30"/>
      <c r="BR64" s="30">
        <v>224</v>
      </c>
      <c r="BS64" s="65"/>
    </row>
    <row r="65" spans="68:71" x14ac:dyDescent="0.2">
      <c r="BP65" t="s">
        <v>1028</v>
      </c>
      <c r="BR65">
        <v>1156</v>
      </c>
      <c r="BS65" s="60">
        <v>924</v>
      </c>
    </row>
    <row r="66" spans="68:71" x14ac:dyDescent="0.2">
      <c r="BP66" t="s">
        <v>1039</v>
      </c>
      <c r="BR66">
        <v>232</v>
      </c>
      <c r="BS66" s="60"/>
    </row>
    <row r="67" spans="68:71" x14ac:dyDescent="0.2">
      <c r="BP67" t="s">
        <v>1029</v>
      </c>
      <c r="BR67">
        <v>1003</v>
      </c>
      <c r="BS67" s="60">
        <v>766</v>
      </c>
    </row>
    <row r="68" spans="68:71" x14ac:dyDescent="0.2">
      <c r="BP68" t="s">
        <v>1040</v>
      </c>
      <c r="BR68">
        <v>237</v>
      </c>
      <c r="BS68" s="60"/>
    </row>
    <row r="69" spans="68:71" x14ac:dyDescent="0.2">
      <c r="BP69" t="s">
        <v>1030</v>
      </c>
      <c r="BR69">
        <v>944</v>
      </c>
      <c r="BS69" s="60">
        <v>730</v>
      </c>
    </row>
    <row r="70" spans="68:71" x14ac:dyDescent="0.2">
      <c r="BP70" t="s">
        <v>1041</v>
      </c>
      <c r="BR70">
        <v>214</v>
      </c>
      <c r="BS70" s="65"/>
    </row>
  </sheetData>
  <mergeCells count="12">
    <mergeCell ref="B33:F33"/>
    <mergeCell ref="A1:K1"/>
    <mergeCell ref="AK1:AU1"/>
    <mergeCell ref="M1:T1"/>
    <mergeCell ref="V1:AC1"/>
    <mergeCell ref="Y23:Z23"/>
    <mergeCell ref="AA23:AB23"/>
    <mergeCell ref="AW1:AZ1"/>
    <mergeCell ref="AE1:AI1"/>
    <mergeCell ref="BB1:BE1"/>
    <mergeCell ref="BG1:BS1"/>
    <mergeCell ref="G33:K3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B8A3B-9DFD-E845-8291-1FF69AD6FEE2}">
  <dimension ref="A1:CQ44"/>
  <sheetViews>
    <sheetView topLeftCell="BU1" zoomScale="60" zoomScaleNormal="60" workbookViewId="0">
      <selection activeCell="CU26" sqref="CU26"/>
    </sheetView>
  </sheetViews>
  <sheetFormatPr baseColWidth="10" defaultRowHeight="16" x14ac:dyDescent="0.2"/>
  <cols>
    <col min="48" max="48" width="13.1640625" customWidth="1"/>
    <col min="51" max="51" width="15.83203125" bestFit="1" customWidth="1"/>
    <col min="72" max="72" width="21.6640625" bestFit="1" customWidth="1"/>
    <col min="73" max="73" width="14.83203125" bestFit="1" customWidth="1"/>
    <col min="74" max="74" width="18.1640625" bestFit="1" customWidth="1"/>
    <col min="93" max="93" width="15.6640625" customWidth="1"/>
  </cols>
  <sheetData>
    <row r="1" spans="1:95" ht="21" x14ac:dyDescent="0.25">
      <c r="A1" s="411" t="s">
        <v>1096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M1" s="411" t="s">
        <v>1135</v>
      </c>
      <c r="N1" s="411"/>
      <c r="O1" s="411"/>
      <c r="P1" s="411"/>
      <c r="Q1" s="411"/>
      <c r="R1" s="411"/>
      <c r="S1" s="411"/>
      <c r="T1" s="411"/>
      <c r="U1" s="411"/>
      <c r="W1" s="411" t="s">
        <v>1166</v>
      </c>
      <c r="X1" s="411"/>
      <c r="Y1" s="411"/>
      <c r="Z1" s="411"/>
      <c r="AA1" s="411"/>
      <c r="AB1" s="411"/>
      <c r="AC1" s="411"/>
      <c r="AD1" s="411"/>
      <c r="AE1" s="411"/>
      <c r="AF1" s="411"/>
      <c r="AG1" s="411"/>
      <c r="AI1" s="411" t="s">
        <v>1262</v>
      </c>
      <c r="AJ1" s="411"/>
      <c r="AK1" s="411"/>
      <c r="AL1" s="411"/>
      <c r="AM1" s="411"/>
      <c r="AN1" s="411"/>
      <c r="AO1" s="411"/>
      <c r="AP1" s="411"/>
      <c r="AQ1" s="411"/>
      <c r="AR1" s="411"/>
      <c r="AS1" s="411"/>
      <c r="AT1" s="411"/>
      <c r="AW1" s="411" t="s">
        <v>1261</v>
      </c>
      <c r="AX1" s="411"/>
      <c r="AY1" s="411"/>
      <c r="AZ1" s="411"/>
      <c r="BA1" s="411"/>
      <c r="BB1" s="411"/>
      <c r="BC1" s="411"/>
      <c r="BE1" s="411" t="s">
        <v>1263</v>
      </c>
      <c r="BF1" s="411"/>
      <c r="BG1" s="411"/>
      <c r="BH1" s="411"/>
      <c r="BI1" s="411"/>
      <c r="BJ1" s="411"/>
      <c r="BK1" s="411"/>
      <c r="BL1" s="50"/>
      <c r="BM1" s="50"/>
      <c r="BN1" s="50"/>
      <c r="BO1" s="50"/>
      <c r="BP1" s="50"/>
      <c r="BQ1" s="50"/>
      <c r="BR1" s="50"/>
      <c r="BT1" s="411" t="s">
        <v>1299</v>
      </c>
      <c r="BU1" s="411"/>
      <c r="BV1" s="411"/>
      <c r="BW1" s="411"/>
      <c r="BX1" s="411"/>
      <c r="BY1" s="411"/>
      <c r="BZ1" s="411"/>
      <c r="CC1" s="411" t="s">
        <v>1410</v>
      </c>
      <c r="CD1" s="411"/>
      <c r="CE1" s="411"/>
      <c r="CF1" s="411"/>
      <c r="CG1" s="411"/>
      <c r="CH1" s="411"/>
      <c r="CI1" s="411"/>
      <c r="CJ1" s="411"/>
      <c r="CK1" s="411"/>
      <c r="CL1" s="411"/>
      <c r="CM1" s="411"/>
      <c r="CN1" s="411"/>
      <c r="CO1" s="411"/>
      <c r="CP1" s="411"/>
      <c r="CQ1" s="411"/>
    </row>
    <row r="3" spans="1:95" x14ac:dyDescent="0.2">
      <c r="M3" t="s">
        <v>1134</v>
      </c>
      <c r="W3" t="s">
        <v>1136</v>
      </c>
      <c r="AI3" t="s">
        <v>1237</v>
      </c>
      <c r="AW3" t="s">
        <v>1259</v>
      </c>
      <c r="BE3" t="s">
        <v>1412</v>
      </c>
      <c r="BH3" t="s">
        <v>1411</v>
      </c>
    </row>
    <row r="4" spans="1:95" x14ac:dyDescent="0.2">
      <c r="A4" t="s">
        <v>1095</v>
      </c>
      <c r="N4" s="418" t="s">
        <v>1124</v>
      </c>
      <c r="O4" s="418"/>
      <c r="P4" s="418" t="s">
        <v>1129</v>
      </c>
      <c r="Q4" s="418"/>
      <c r="R4" s="418" t="s">
        <v>1123</v>
      </c>
      <c r="S4" s="418"/>
      <c r="W4" s="421" t="s">
        <v>341</v>
      </c>
      <c r="X4" s="421"/>
      <c r="Y4" s="421"/>
      <c r="Z4" s="422" t="s">
        <v>1064</v>
      </c>
      <c r="AA4" s="422"/>
      <c r="AB4" s="422"/>
      <c r="AJ4" s="424" t="s">
        <v>1167</v>
      </c>
      <c r="AK4" s="424"/>
      <c r="AL4" s="424"/>
      <c r="AM4" s="424"/>
      <c r="AN4" s="424"/>
      <c r="AO4" s="422" t="s">
        <v>1168</v>
      </c>
      <c r="AP4" s="422"/>
      <c r="AQ4" s="422"/>
      <c r="AR4" s="422"/>
      <c r="AS4" s="422"/>
      <c r="AW4" s="195" t="s">
        <v>341</v>
      </c>
      <c r="AX4" s="196" t="s">
        <v>1064</v>
      </c>
      <c r="BE4" s="195" t="s">
        <v>341</v>
      </c>
      <c r="BF4" s="196" t="s">
        <v>1064</v>
      </c>
      <c r="BH4" s="195" t="s">
        <v>341</v>
      </c>
      <c r="BI4" s="196" t="s">
        <v>1064</v>
      </c>
      <c r="BT4" t="s">
        <v>1277</v>
      </c>
      <c r="BV4" t="s">
        <v>1264</v>
      </c>
    </row>
    <row r="5" spans="1:95" x14ac:dyDescent="0.2">
      <c r="B5" s="429" t="s">
        <v>1043</v>
      </c>
      <c r="C5" s="429"/>
      <c r="D5" s="429"/>
      <c r="E5" s="429"/>
      <c r="F5" s="422" t="s">
        <v>1044</v>
      </c>
      <c r="G5" s="422"/>
      <c r="H5" s="422"/>
      <c r="I5" s="422"/>
      <c r="N5" s="195" t="s">
        <v>341</v>
      </c>
      <c r="O5" s="196" t="s">
        <v>1064</v>
      </c>
      <c r="P5" s="195" t="s">
        <v>341</v>
      </c>
      <c r="Q5" s="196" t="s">
        <v>1064</v>
      </c>
      <c r="R5" s="195" t="s">
        <v>341</v>
      </c>
      <c r="S5" s="196" t="s">
        <v>1064</v>
      </c>
      <c r="W5" s="17">
        <v>579</v>
      </c>
      <c r="X5" s="17">
        <v>554</v>
      </c>
      <c r="Y5" s="17">
        <v>499</v>
      </c>
      <c r="Z5" s="17">
        <v>685</v>
      </c>
      <c r="AA5" s="17">
        <v>646</v>
      </c>
      <c r="AB5" s="17">
        <v>585</v>
      </c>
      <c r="AI5" s="82" t="s">
        <v>1169</v>
      </c>
      <c r="AJ5" s="17">
        <v>78.400000000000006</v>
      </c>
      <c r="AK5" s="17">
        <v>84.3</v>
      </c>
      <c r="AL5" s="17">
        <v>82.4</v>
      </c>
      <c r="AM5" s="17">
        <v>81.5</v>
      </c>
      <c r="AN5" s="17">
        <v>85.7</v>
      </c>
      <c r="AO5" s="17">
        <v>81.2</v>
      </c>
      <c r="AP5" s="17">
        <v>83.1</v>
      </c>
      <c r="AQ5" s="17">
        <v>80.5</v>
      </c>
      <c r="AR5" s="17">
        <v>80.5</v>
      </c>
      <c r="AS5" s="17">
        <v>71.599999999999994</v>
      </c>
      <c r="AW5" s="17">
        <v>4.7101990000000002</v>
      </c>
      <c r="AX5" s="17">
        <v>7.1564909999999999</v>
      </c>
      <c r="BE5" s="17">
        <v>7.26E-3</v>
      </c>
      <c r="BF5" s="17">
        <v>7.2399999999999999E-3</v>
      </c>
      <c r="BH5" s="17">
        <v>3128</v>
      </c>
      <c r="BI5" s="17">
        <v>3208.3</v>
      </c>
      <c r="BT5" s="195" t="s">
        <v>341</v>
      </c>
      <c r="BU5" s="196" t="s">
        <v>1064</v>
      </c>
      <c r="BV5" s="195" t="s">
        <v>341</v>
      </c>
      <c r="BW5" s="196" t="s">
        <v>1064</v>
      </c>
      <c r="CE5" s="421" t="s">
        <v>341</v>
      </c>
      <c r="CF5" s="421"/>
      <c r="CG5" s="421"/>
      <c r="CH5" s="421"/>
      <c r="CI5" s="421"/>
      <c r="CJ5" s="421"/>
      <c r="CK5" s="422" t="s">
        <v>1064</v>
      </c>
      <c r="CL5" s="422"/>
      <c r="CM5" s="422"/>
      <c r="CN5" s="422"/>
      <c r="CO5" s="422"/>
      <c r="CP5" s="422"/>
    </row>
    <row r="6" spans="1:95" x14ac:dyDescent="0.2">
      <c r="A6" s="82" t="s">
        <v>1045</v>
      </c>
      <c r="B6" s="82">
        <v>36</v>
      </c>
      <c r="C6" s="82">
        <v>39.200000000000003</v>
      </c>
      <c r="D6" s="82">
        <v>40.5</v>
      </c>
      <c r="E6" s="82"/>
      <c r="F6" s="82">
        <v>63.2</v>
      </c>
      <c r="G6" s="82">
        <v>57.4</v>
      </c>
      <c r="H6" s="82">
        <v>56.8</v>
      </c>
      <c r="I6" s="82"/>
      <c r="K6" s="82"/>
      <c r="M6" t="s">
        <v>1130</v>
      </c>
      <c r="N6" s="17">
        <v>40.1</v>
      </c>
      <c r="O6" s="17">
        <v>47.6</v>
      </c>
      <c r="P6" s="17">
        <v>61.6</v>
      </c>
      <c r="Q6" s="17">
        <v>68</v>
      </c>
      <c r="R6" s="17">
        <v>8.0299999999999994</v>
      </c>
      <c r="S6" s="17">
        <v>9.2899999999999991</v>
      </c>
      <c r="W6" t="s">
        <v>1137</v>
      </c>
      <c r="AI6" s="82" t="s">
        <v>1047</v>
      </c>
      <c r="AJ6" s="17">
        <v>53</v>
      </c>
      <c r="AK6" s="17">
        <v>53.6</v>
      </c>
      <c r="AL6" s="17">
        <v>55.1</v>
      </c>
      <c r="AM6" s="17">
        <v>52.6</v>
      </c>
      <c r="AN6" s="17">
        <v>57.2</v>
      </c>
      <c r="AO6" s="17">
        <v>54</v>
      </c>
      <c r="AP6" s="17">
        <v>54.2</v>
      </c>
      <c r="AQ6" s="17">
        <v>57.4</v>
      </c>
      <c r="AR6" s="17">
        <v>45.6</v>
      </c>
      <c r="AS6" s="17">
        <v>36.799999999999997</v>
      </c>
      <c r="AW6" s="17">
        <v>9.4079999999999995</v>
      </c>
      <c r="AX6" s="17">
        <v>0.80479129999999999</v>
      </c>
      <c r="BE6" s="17">
        <v>0.06</v>
      </c>
      <c r="BF6" s="17">
        <v>6.7499999999999999E-3</v>
      </c>
      <c r="BH6" s="17">
        <v>16357</v>
      </c>
      <c r="BI6" s="17">
        <v>2295.6999999999998</v>
      </c>
      <c r="BT6" s="17">
        <v>0.34795999999999999</v>
      </c>
      <c r="BU6" s="17">
        <v>0.12026299999999999</v>
      </c>
      <c r="BV6" s="17">
        <v>2.6690999999999998</v>
      </c>
      <c r="BW6" s="17">
        <v>0.97968999999999995</v>
      </c>
      <c r="CD6" s="82" t="s">
        <v>1300</v>
      </c>
      <c r="CE6" s="17">
        <v>101.70202844485894</v>
      </c>
      <c r="CF6" s="17">
        <v>101.70202844485894</v>
      </c>
      <c r="CG6" s="17">
        <v>96.106318489158312</v>
      </c>
      <c r="CH6" s="17">
        <v>103.94031242713919</v>
      </c>
      <c r="CI6" s="17">
        <v>106.17859640941944</v>
      </c>
      <c r="CJ6" s="212">
        <v>101.56213569596642</v>
      </c>
      <c r="CK6" s="17">
        <v>94.987176498018187</v>
      </c>
      <c r="CL6" s="17">
        <v>82.956400093261834</v>
      </c>
      <c r="CM6" s="17">
        <v>96.246211238050833</v>
      </c>
      <c r="CN6" s="17">
        <v>101.14245744928887</v>
      </c>
      <c r="CO6" s="17">
        <v>96.106318489158312</v>
      </c>
      <c r="CP6">
        <v>85.614362322219634</v>
      </c>
    </row>
    <row r="7" spans="1:95" x14ac:dyDescent="0.2">
      <c r="A7" s="82" t="s">
        <v>1046</v>
      </c>
      <c r="B7" s="82">
        <v>49.8</v>
      </c>
      <c r="C7" s="82">
        <v>47.8</v>
      </c>
      <c r="D7" s="82">
        <v>49.3</v>
      </c>
      <c r="E7" s="82"/>
      <c r="F7" s="82">
        <v>49.3</v>
      </c>
      <c r="G7" s="82">
        <v>51</v>
      </c>
      <c r="H7" s="82">
        <v>49.6</v>
      </c>
      <c r="I7" s="82"/>
      <c r="K7" s="82"/>
      <c r="M7" t="s">
        <v>1131</v>
      </c>
      <c r="N7" s="17">
        <v>26.5</v>
      </c>
      <c r="O7" s="17">
        <v>30.6</v>
      </c>
      <c r="P7" s="17">
        <v>43.3</v>
      </c>
      <c r="Q7" s="17">
        <v>48.1</v>
      </c>
      <c r="R7" s="17">
        <v>5.72</v>
      </c>
      <c r="S7" s="17">
        <v>6.5</v>
      </c>
      <c r="W7" s="421" t="s">
        <v>341</v>
      </c>
      <c r="X7" s="421"/>
      <c r="Y7" s="421"/>
      <c r="Z7" s="422" t="s">
        <v>1064</v>
      </c>
      <c r="AA7" s="422"/>
      <c r="AB7" s="422"/>
      <c r="AI7" s="82" t="s">
        <v>613</v>
      </c>
      <c r="AJ7" s="17">
        <v>38</v>
      </c>
      <c r="AK7" s="17">
        <v>50.9</v>
      </c>
      <c r="AL7" s="17">
        <v>46.3</v>
      </c>
      <c r="AM7" s="17">
        <v>53.6</v>
      </c>
      <c r="AN7" s="17">
        <v>47.8</v>
      </c>
      <c r="AO7" s="17">
        <v>34.700000000000003</v>
      </c>
      <c r="AP7" s="17">
        <v>19.399999999999999</v>
      </c>
      <c r="AQ7" s="17">
        <v>40.299999999999997</v>
      </c>
      <c r="AR7" s="17">
        <v>32.9</v>
      </c>
      <c r="AS7" s="17">
        <v>25</v>
      </c>
      <c r="AW7" s="17">
        <v>7.2678399999999996</v>
      </c>
      <c r="AX7" s="17">
        <v>6.6222000000000003</v>
      </c>
      <c r="BE7" s="17">
        <v>7.4999999999999997E-2</v>
      </c>
      <c r="BF7" s="17"/>
      <c r="BH7" s="17">
        <v>17700.900000000001</v>
      </c>
      <c r="BI7" s="17"/>
      <c r="BT7" s="17">
        <v>0.29808000000000001</v>
      </c>
      <c r="BU7" s="17">
        <v>0.16053899999999999</v>
      </c>
      <c r="BV7" s="17">
        <v>1.54176</v>
      </c>
      <c r="BW7" s="17">
        <v>1.0267200000000001</v>
      </c>
      <c r="CD7" s="82" t="s">
        <v>1301</v>
      </c>
      <c r="CE7" s="17">
        <v>97.785893631590966</v>
      </c>
      <c r="CF7" s="17">
        <v>98.059803697785881</v>
      </c>
      <c r="CG7" s="17">
        <v>107.37274594841362</v>
      </c>
      <c r="CH7" s="17">
        <v>107.92056608080347</v>
      </c>
      <c r="CI7" s="213">
        <v>103.67496005478203</v>
      </c>
      <c r="CJ7" s="59">
        <v>85.186030586624057</v>
      </c>
      <c r="CK7" s="17">
        <v>99.703264094955486</v>
      </c>
      <c r="CL7" s="17">
        <v>60.123259529787717</v>
      </c>
      <c r="CM7" s="17">
        <v>89.157726546450576</v>
      </c>
      <c r="CN7" s="17">
        <v>85.596895685916465</v>
      </c>
      <c r="CO7" s="17">
        <v>89.020771513353111</v>
      </c>
      <c r="CP7">
        <v>44.92125085596895</v>
      </c>
    </row>
    <row r="8" spans="1:95" x14ac:dyDescent="0.2">
      <c r="A8" s="82" t="s">
        <v>1047</v>
      </c>
      <c r="B8" s="82">
        <v>42.6</v>
      </c>
      <c r="C8" s="82">
        <v>49.1</v>
      </c>
      <c r="D8" s="82">
        <v>48.4</v>
      </c>
      <c r="E8" s="82">
        <v>48.7</v>
      </c>
      <c r="F8" s="82">
        <v>55</v>
      </c>
      <c r="G8" s="82">
        <v>49.9</v>
      </c>
      <c r="H8" s="82">
        <v>50.7</v>
      </c>
      <c r="I8" s="82">
        <v>50.7</v>
      </c>
      <c r="K8" s="82"/>
      <c r="M8" t="s">
        <v>1132</v>
      </c>
      <c r="N8" s="17">
        <v>33.200000000000003</v>
      </c>
      <c r="O8" s="17">
        <v>38.5</v>
      </c>
      <c r="P8" s="17">
        <v>55</v>
      </c>
      <c r="Q8" s="17">
        <v>59.7</v>
      </c>
      <c r="R8" s="17">
        <v>7.56</v>
      </c>
      <c r="S8" s="17">
        <v>9.02</v>
      </c>
      <c r="W8" s="17">
        <v>1</v>
      </c>
      <c r="X8" s="17">
        <v>92</v>
      </c>
      <c r="Y8" s="17">
        <v>57</v>
      </c>
      <c r="Z8" s="17">
        <v>1</v>
      </c>
      <c r="AA8" s="17">
        <v>129</v>
      </c>
      <c r="AB8" s="17">
        <v>89</v>
      </c>
      <c r="AI8" s="82" t="s">
        <v>614</v>
      </c>
      <c r="AJ8" s="17">
        <v>21.7</v>
      </c>
      <c r="AK8" s="17">
        <v>32</v>
      </c>
      <c r="AL8" s="17">
        <v>27.1</v>
      </c>
      <c r="AM8" s="17">
        <v>32.200000000000003</v>
      </c>
      <c r="AN8" s="17">
        <v>32.5</v>
      </c>
      <c r="AO8" s="17">
        <v>17.7</v>
      </c>
      <c r="AP8" s="17">
        <v>4.99</v>
      </c>
      <c r="AQ8" s="17">
        <v>22.5</v>
      </c>
      <c r="AR8" s="17">
        <v>15</v>
      </c>
      <c r="AS8" s="17">
        <v>11.2</v>
      </c>
      <c r="AW8" s="17">
        <v>12.533720000000001</v>
      </c>
      <c r="AX8" s="17">
        <v>2.4615469999999999</v>
      </c>
      <c r="BE8" s="17">
        <v>6.2E-2</v>
      </c>
      <c r="BF8" s="17"/>
      <c r="BH8" s="17">
        <v>13643</v>
      </c>
      <c r="BI8" s="17"/>
      <c r="BT8" s="17">
        <v>0.42296</v>
      </c>
      <c r="BU8" s="17">
        <v>3.1819999999999999E-3</v>
      </c>
      <c r="BV8" s="17">
        <v>2.6711999999999998</v>
      </c>
      <c r="BW8" s="17">
        <v>9.7758999999999999E-2</v>
      </c>
      <c r="CD8" s="82" t="s">
        <v>1302</v>
      </c>
      <c r="CE8" s="17">
        <v>137.44493392070484</v>
      </c>
      <c r="CF8" s="17">
        <v>100.17621145374449</v>
      </c>
      <c r="CG8" s="17">
        <v>62.378854625550659</v>
      </c>
      <c r="CH8" s="17"/>
      <c r="CI8" s="17"/>
      <c r="CJ8" s="212"/>
      <c r="CK8" s="17">
        <v>47.180616740088105</v>
      </c>
      <c r="CL8" s="17">
        <v>55.90308370044054</v>
      </c>
      <c r="CM8" s="17">
        <v>35.418502202643175</v>
      </c>
      <c r="CN8" s="17"/>
      <c r="CO8" s="17"/>
    </row>
    <row r="9" spans="1:95" x14ac:dyDescent="0.2">
      <c r="W9" t="s">
        <v>1138</v>
      </c>
      <c r="AI9" s="82" t="s">
        <v>615</v>
      </c>
      <c r="AJ9" s="17">
        <v>15.8</v>
      </c>
      <c r="AK9" s="17">
        <v>26</v>
      </c>
      <c r="AL9" s="17">
        <v>25</v>
      </c>
      <c r="AM9" s="17">
        <v>26.5</v>
      </c>
      <c r="AN9" s="17">
        <v>30.5</v>
      </c>
      <c r="AO9" s="17">
        <v>10.9</v>
      </c>
      <c r="AP9" s="17">
        <v>1.32</v>
      </c>
      <c r="AQ9" s="17">
        <v>12.4</v>
      </c>
      <c r="AR9" s="17">
        <v>6.19</v>
      </c>
      <c r="AS9" s="17">
        <v>3.19</v>
      </c>
      <c r="AW9" s="17">
        <v>13.10772</v>
      </c>
      <c r="AX9" s="17">
        <v>1.122903</v>
      </c>
      <c r="BE9" s="17"/>
      <c r="BF9" s="17"/>
      <c r="BH9" s="17"/>
      <c r="BI9" s="17"/>
      <c r="BT9" s="17">
        <v>0.45151200000000002</v>
      </c>
      <c r="BU9" s="17">
        <v>0.272509</v>
      </c>
      <c r="BV9" s="17">
        <v>2.3970400000000001</v>
      </c>
      <c r="BW9" s="17">
        <v>2.57355</v>
      </c>
    </row>
    <row r="10" spans="1:95" x14ac:dyDescent="0.2">
      <c r="A10" t="s">
        <v>1094</v>
      </c>
      <c r="M10" s="84" t="s">
        <v>1048</v>
      </c>
      <c r="N10" s="84"/>
      <c r="O10" s="84"/>
      <c r="P10" s="84"/>
      <c r="Q10" s="84"/>
      <c r="R10" s="84"/>
      <c r="S10" s="84"/>
      <c r="T10" s="84"/>
      <c r="U10" s="84"/>
      <c r="W10" s="421" t="s">
        <v>341</v>
      </c>
      <c r="X10" s="421"/>
      <c r="Y10" s="421"/>
      <c r="Z10" s="422" t="s">
        <v>1064</v>
      </c>
      <c r="AA10" s="422"/>
      <c r="AB10" s="422"/>
      <c r="BE10" s="17">
        <v>3.5000000000000003E-2</v>
      </c>
      <c r="BF10" s="17">
        <v>3.3000000000000002E-2</v>
      </c>
      <c r="BH10" s="17">
        <v>18790.2</v>
      </c>
      <c r="BI10" s="17">
        <v>15648.2</v>
      </c>
      <c r="BT10" s="17">
        <v>0.40503699999999998</v>
      </c>
      <c r="BU10" s="17">
        <v>0.18679999999999999</v>
      </c>
      <c r="BV10" s="17">
        <v>3.1317439999999999</v>
      </c>
      <c r="BW10" s="17">
        <v>1.035471</v>
      </c>
    </row>
    <row r="11" spans="1:95" x14ac:dyDescent="0.2">
      <c r="B11" s="429" t="s">
        <v>1043</v>
      </c>
      <c r="C11" s="429"/>
      <c r="D11" s="429"/>
      <c r="E11" s="429"/>
      <c r="F11" s="422" t="s">
        <v>1044</v>
      </c>
      <c r="G11" s="422"/>
      <c r="H11" s="422"/>
      <c r="I11" s="422"/>
      <c r="W11" s="17">
        <v>485</v>
      </c>
      <c r="X11" s="17">
        <v>344</v>
      </c>
      <c r="Y11" s="17">
        <v>349</v>
      </c>
      <c r="Z11" s="17">
        <v>557</v>
      </c>
      <c r="AA11" s="17">
        <v>379</v>
      </c>
      <c r="AB11" s="17">
        <v>392</v>
      </c>
      <c r="BT11" s="17">
        <v>0.34483999999999998</v>
      </c>
      <c r="BV11" s="17">
        <v>1.625448</v>
      </c>
    </row>
    <row r="12" spans="1:95" x14ac:dyDescent="0.2">
      <c r="A12" s="82" t="s">
        <v>1045</v>
      </c>
      <c r="B12" s="82">
        <v>1</v>
      </c>
      <c r="C12" s="82">
        <v>1</v>
      </c>
      <c r="D12" s="82">
        <v>1</v>
      </c>
      <c r="E12" s="187"/>
      <c r="F12" s="82">
        <v>1.0852713199999999</v>
      </c>
      <c r="G12" s="82">
        <v>1.4108527099999999</v>
      </c>
      <c r="H12" s="82">
        <v>2.0271317799999999</v>
      </c>
      <c r="N12" s="427" t="s">
        <v>1133</v>
      </c>
      <c r="O12" s="427"/>
      <c r="P12" s="427"/>
      <c r="Q12" s="428" t="s">
        <v>591</v>
      </c>
      <c r="R12" s="428"/>
      <c r="S12" s="428"/>
    </row>
    <row r="13" spans="1:95" x14ac:dyDescent="0.2">
      <c r="A13" s="82" t="s">
        <v>1046</v>
      </c>
      <c r="B13" s="82">
        <v>2.5116279100000001</v>
      </c>
      <c r="C13" s="82">
        <v>2.7945736399999999</v>
      </c>
      <c r="D13" s="82">
        <v>3.9147286800000001</v>
      </c>
      <c r="E13" s="187"/>
      <c r="F13" s="82">
        <v>3.6705426399999999</v>
      </c>
      <c r="G13" s="82">
        <v>3.9922480600000001</v>
      </c>
      <c r="H13" s="82">
        <v>5.2325581400000001</v>
      </c>
      <c r="N13" t="s">
        <v>1097</v>
      </c>
      <c r="O13" t="s">
        <v>1098</v>
      </c>
      <c r="P13" t="s">
        <v>1099</v>
      </c>
      <c r="Q13" t="s">
        <v>1100</v>
      </c>
      <c r="R13" t="s">
        <v>1102</v>
      </c>
      <c r="S13" t="s">
        <v>1101</v>
      </c>
      <c r="AX13" s="46" t="s">
        <v>1239</v>
      </c>
      <c r="AY13" s="203" t="s">
        <v>1238</v>
      </c>
      <c r="AZ13" s="46" t="s">
        <v>1258</v>
      </c>
      <c r="BA13" t="s">
        <v>1242</v>
      </c>
      <c r="BB13" t="s">
        <v>1242</v>
      </c>
      <c r="BH13" s="418" t="s">
        <v>591</v>
      </c>
      <c r="BI13" s="418"/>
      <c r="BJ13" s="418"/>
      <c r="BL13" s="468" t="s">
        <v>1433</v>
      </c>
      <c r="BM13" s="468"/>
      <c r="BN13" s="468"/>
      <c r="BO13" s="468"/>
      <c r="CE13" s="419" t="s">
        <v>341</v>
      </c>
      <c r="CF13" s="419"/>
      <c r="CG13" s="419"/>
      <c r="CH13" s="419"/>
      <c r="CI13" s="419"/>
      <c r="CJ13" s="419"/>
      <c r="CK13" s="420" t="s">
        <v>1064</v>
      </c>
      <c r="CL13" s="420"/>
      <c r="CM13" s="420"/>
      <c r="CN13" s="420"/>
      <c r="CO13" s="420"/>
      <c r="CP13" s="420"/>
      <c r="CQ13" t="s">
        <v>1303</v>
      </c>
    </row>
    <row r="14" spans="1:95" x14ac:dyDescent="0.2">
      <c r="A14" s="82" t="s">
        <v>1047</v>
      </c>
      <c r="B14" s="82">
        <v>1.61627907</v>
      </c>
      <c r="C14" s="82">
        <v>2.9573643399999998</v>
      </c>
      <c r="D14" s="82">
        <v>1.89922481</v>
      </c>
      <c r="E14" s="82">
        <v>2.2364341099999998</v>
      </c>
      <c r="F14" s="82">
        <v>8.3333333300000003</v>
      </c>
      <c r="G14" s="82">
        <v>5.3100775200000001</v>
      </c>
      <c r="H14" s="82">
        <v>4.8449612399999999</v>
      </c>
      <c r="I14" s="17">
        <v>5.1937984500000001</v>
      </c>
      <c r="M14" t="s">
        <v>1128</v>
      </c>
      <c r="N14">
        <v>303</v>
      </c>
      <c r="O14">
        <v>1220</v>
      </c>
      <c r="P14">
        <v>2799</v>
      </c>
      <c r="Q14" s="101" t="s">
        <v>1109</v>
      </c>
      <c r="R14" s="34" t="s">
        <v>1111</v>
      </c>
      <c r="S14" s="102" t="s">
        <v>1110</v>
      </c>
      <c r="Z14" t="s">
        <v>902</v>
      </c>
      <c r="AA14" t="s">
        <v>475</v>
      </c>
      <c r="AB14" t="s">
        <v>476</v>
      </c>
      <c r="AD14" t="s">
        <v>902</v>
      </c>
      <c r="AE14" t="s">
        <v>475</v>
      </c>
      <c r="AF14" t="s">
        <v>476</v>
      </c>
      <c r="AW14" t="s">
        <v>1243</v>
      </c>
      <c r="AX14" s="204" t="s">
        <v>291</v>
      </c>
      <c r="AY14" s="204">
        <v>80.8</v>
      </c>
      <c r="AZ14" s="205">
        <v>49.949090909090906</v>
      </c>
      <c r="BA14" s="101" t="s">
        <v>1244</v>
      </c>
      <c r="BB14" s="206">
        <f t="shared" ref="BB14:BB23" si="0">AZ14*BA14</f>
        <v>4.7101992727272721</v>
      </c>
      <c r="BE14" t="s">
        <v>346</v>
      </c>
      <c r="BG14" s="175" t="s">
        <v>381</v>
      </c>
      <c r="BH14" t="s">
        <v>1427</v>
      </c>
      <c r="BI14" t="s">
        <v>1265</v>
      </c>
      <c r="BJ14" t="s">
        <v>1206</v>
      </c>
      <c r="BL14" t="s">
        <v>1434</v>
      </c>
      <c r="BM14" t="s">
        <v>1428</v>
      </c>
      <c r="BN14" t="s">
        <v>1429</v>
      </c>
      <c r="BO14" t="s">
        <v>1430</v>
      </c>
      <c r="BP14" s="172" t="s">
        <v>1435</v>
      </c>
      <c r="BQ14" t="s">
        <v>1431</v>
      </c>
      <c r="CC14" t="s">
        <v>1304</v>
      </c>
      <c r="CD14" t="s">
        <v>1169</v>
      </c>
      <c r="CE14" s="192">
        <v>71.7</v>
      </c>
      <c r="CF14" s="193">
        <v>70.400000000000006</v>
      </c>
      <c r="CG14" s="193">
        <v>70.3</v>
      </c>
      <c r="CH14" s="193">
        <v>76</v>
      </c>
      <c r="CI14" s="193">
        <v>70.2</v>
      </c>
      <c r="CJ14" s="194">
        <v>70.3</v>
      </c>
      <c r="CQ14" s="175">
        <f>AVERAGE(CE14:CJ14)</f>
        <v>71.483333333333334</v>
      </c>
    </row>
    <row r="15" spans="1:95" x14ac:dyDescent="0.2">
      <c r="M15" t="s">
        <v>1126</v>
      </c>
      <c r="N15">
        <v>253</v>
      </c>
      <c r="O15">
        <v>791</v>
      </c>
      <c r="P15">
        <v>1322</v>
      </c>
      <c r="Q15" s="61" t="s">
        <v>1115</v>
      </c>
      <c r="R15" s="46" t="s">
        <v>1117</v>
      </c>
      <c r="S15" s="59" t="s">
        <v>1116</v>
      </c>
      <c r="W15" t="s">
        <v>346</v>
      </c>
      <c r="X15" t="s">
        <v>1068</v>
      </c>
      <c r="Y15" s="191" t="s">
        <v>1143</v>
      </c>
      <c r="Z15" t="s">
        <v>1144</v>
      </c>
      <c r="AA15" t="s">
        <v>1145</v>
      </c>
      <c r="AB15" t="s">
        <v>1146</v>
      </c>
      <c r="AC15" s="184" t="s">
        <v>1139</v>
      </c>
      <c r="AD15" t="s">
        <v>1140</v>
      </c>
      <c r="AE15" t="s">
        <v>1141</v>
      </c>
      <c r="AF15" t="s">
        <v>1142</v>
      </c>
      <c r="AK15" s="425" t="s">
        <v>1170</v>
      </c>
      <c r="AL15" s="426"/>
      <c r="AM15" s="425" t="s">
        <v>1227</v>
      </c>
      <c r="AN15" s="426"/>
      <c r="AO15" s="425" t="s">
        <v>1228</v>
      </c>
      <c r="AP15" s="426"/>
      <c r="AQ15" s="425" t="s">
        <v>1229</v>
      </c>
      <c r="AR15" s="426"/>
      <c r="AS15" s="425" t="s">
        <v>1230</v>
      </c>
      <c r="AT15" s="426"/>
      <c r="AW15" t="s">
        <v>1245</v>
      </c>
      <c r="AX15" s="204" t="s">
        <v>292</v>
      </c>
      <c r="AY15" s="204">
        <v>73.5</v>
      </c>
      <c r="AZ15" s="205">
        <v>42</v>
      </c>
      <c r="BA15" s="61" t="s">
        <v>562</v>
      </c>
      <c r="BB15" s="207">
        <f t="shared" si="0"/>
        <v>9.4079999999999995</v>
      </c>
      <c r="BE15" t="s">
        <v>1413</v>
      </c>
      <c r="BG15">
        <v>92000000</v>
      </c>
      <c r="BH15" t="s">
        <v>1432</v>
      </c>
      <c r="BI15" s="188">
        <v>0.85799999999999998</v>
      </c>
      <c r="BJ15" s="233">
        <v>7.26E-3</v>
      </c>
      <c r="BK15" s="223"/>
      <c r="BL15">
        <v>1000000</v>
      </c>
      <c r="BM15">
        <v>546000</v>
      </c>
      <c r="BN15">
        <v>468000</v>
      </c>
      <c r="BO15">
        <v>34</v>
      </c>
      <c r="BP15">
        <f>BG15/BL15</f>
        <v>92</v>
      </c>
      <c r="BQ15" s="236">
        <f t="shared" ref="BQ15:BQ20" si="1">BP15*BO15</f>
        <v>3128</v>
      </c>
      <c r="BV15" s="412" t="s">
        <v>591</v>
      </c>
      <c r="BW15" s="412"/>
      <c r="BX15" s="423" t="s">
        <v>663</v>
      </c>
      <c r="BY15" s="423"/>
      <c r="CD15" t="s">
        <v>1047</v>
      </c>
      <c r="CE15">
        <v>72.7</v>
      </c>
      <c r="CF15">
        <v>72.7</v>
      </c>
      <c r="CG15">
        <v>68.7</v>
      </c>
      <c r="CH15">
        <v>74.3</v>
      </c>
      <c r="CI15">
        <v>75.900000000000006</v>
      </c>
      <c r="CJ15">
        <v>72.599999999999994</v>
      </c>
      <c r="CK15">
        <v>67.900000000000006</v>
      </c>
      <c r="CL15">
        <v>59.3</v>
      </c>
      <c r="CM15">
        <v>68.8</v>
      </c>
      <c r="CN15">
        <v>72.3</v>
      </c>
      <c r="CO15">
        <v>68.7</v>
      </c>
      <c r="CP15">
        <v>61.2</v>
      </c>
    </row>
    <row r="16" spans="1:95" x14ac:dyDescent="0.2">
      <c r="A16" s="84" t="s">
        <v>1048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M16" t="s">
        <v>1127</v>
      </c>
      <c r="N16">
        <v>299</v>
      </c>
      <c r="O16">
        <v>1013</v>
      </c>
      <c r="P16">
        <v>2043</v>
      </c>
      <c r="Q16" s="66" t="s">
        <v>962</v>
      </c>
      <c r="R16" s="30" t="s">
        <v>1121</v>
      </c>
      <c r="S16" s="64" t="s">
        <v>933</v>
      </c>
      <c r="W16" t="s">
        <v>1147</v>
      </c>
      <c r="X16" t="s">
        <v>1148</v>
      </c>
      <c r="Y16" s="191" t="s">
        <v>1150</v>
      </c>
      <c r="Z16">
        <v>118</v>
      </c>
      <c r="AA16">
        <v>464</v>
      </c>
      <c r="AB16">
        <v>584</v>
      </c>
      <c r="AC16" s="184" t="s">
        <v>1149</v>
      </c>
      <c r="AD16">
        <v>153</v>
      </c>
      <c r="AE16">
        <v>526</v>
      </c>
      <c r="AF16">
        <v>521</v>
      </c>
      <c r="AW16" t="s">
        <v>1246</v>
      </c>
      <c r="AX16" s="204" t="s">
        <v>1240</v>
      </c>
      <c r="AY16" s="204">
        <v>88.4</v>
      </c>
      <c r="AZ16" s="205">
        <v>43.52</v>
      </c>
      <c r="BA16" s="61" t="s">
        <v>487</v>
      </c>
      <c r="BB16" s="207">
        <f t="shared" si="0"/>
        <v>7.2678400000000005</v>
      </c>
      <c r="BE16" t="s">
        <v>1414</v>
      </c>
      <c r="BG16">
        <v>70000000</v>
      </c>
      <c r="BH16" t="s">
        <v>1207</v>
      </c>
      <c r="BI16" t="s">
        <v>1183</v>
      </c>
      <c r="BJ16" s="234">
        <v>0.06</v>
      </c>
      <c r="BK16" s="223"/>
      <c r="BL16">
        <v>689000</v>
      </c>
      <c r="BM16">
        <v>318953</v>
      </c>
      <c r="BN16">
        <v>268803</v>
      </c>
      <c r="BO16">
        <v>161</v>
      </c>
      <c r="BP16">
        <f t="shared" ref="BP15:BP20" si="2">BG16/BL16</f>
        <v>101.59651669085632</v>
      </c>
      <c r="BQ16" s="237">
        <f t="shared" si="1"/>
        <v>16357.039187227867</v>
      </c>
      <c r="BU16" t="s">
        <v>1298</v>
      </c>
      <c r="BV16" t="s">
        <v>347</v>
      </c>
      <c r="BW16" t="s">
        <v>1181</v>
      </c>
      <c r="BX16" s="85" t="s">
        <v>1260</v>
      </c>
      <c r="BY16" s="85" t="s">
        <v>1181</v>
      </c>
    </row>
    <row r="17" spans="1:95" x14ac:dyDescent="0.2">
      <c r="E17" s="427" t="s">
        <v>591</v>
      </c>
      <c r="F17" s="427"/>
      <c r="G17" s="427"/>
      <c r="H17" s="427"/>
      <c r="I17" s="427"/>
      <c r="N17" s="172" t="s">
        <v>1123</v>
      </c>
      <c r="O17" s="172" t="s">
        <v>1124</v>
      </c>
      <c r="P17" s="172" t="s">
        <v>1125</v>
      </c>
      <c r="W17" t="s">
        <v>1151</v>
      </c>
      <c r="X17" t="s">
        <v>1152</v>
      </c>
      <c r="Y17" s="191" t="s">
        <v>964</v>
      </c>
      <c r="Z17">
        <v>603</v>
      </c>
      <c r="AA17">
        <v>421</v>
      </c>
      <c r="AB17">
        <v>1163</v>
      </c>
      <c r="AC17" s="184" t="s">
        <v>1153</v>
      </c>
      <c r="AD17">
        <v>710</v>
      </c>
      <c r="AE17">
        <v>509</v>
      </c>
      <c r="AF17">
        <v>1206</v>
      </c>
      <c r="AI17" t="s">
        <v>1231</v>
      </c>
      <c r="AK17" t="s">
        <v>347</v>
      </c>
      <c r="AL17" s="42" t="s">
        <v>1181</v>
      </c>
      <c r="AM17" t="s">
        <v>1194</v>
      </c>
      <c r="AN17" s="42" t="s">
        <v>1195</v>
      </c>
      <c r="AO17" t="s">
        <v>347</v>
      </c>
      <c r="AP17" s="42" t="s">
        <v>1206</v>
      </c>
      <c r="AQ17" t="s">
        <v>1194</v>
      </c>
      <c r="AR17" s="42" t="s">
        <v>1215</v>
      </c>
      <c r="AS17" s="85" t="s">
        <v>347</v>
      </c>
      <c r="AT17" s="199" t="s">
        <v>1206</v>
      </c>
      <c r="AW17" t="s">
        <v>1247</v>
      </c>
      <c r="AX17" s="204" t="s">
        <v>293</v>
      </c>
      <c r="AY17" s="204">
        <v>101.1</v>
      </c>
      <c r="AZ17" s="205">
        <v>64.275496688741725</v>
      </c>
      <c r="BA17" s="61" t="s">
        <v>984</v>
      </c>
      <c r="BB17" s="207">
        <f t="shared" si="0"/>
        <v>12.533721854304638</v>
      </c>
      <c r="BE17" t="s">
        <v>1415</v>
      </c>
      <c r="BG17">
        <v>54000000</v>
      </c>
      <c r="BH17" t="s">
        <v>1086</v>
      </c>
      <c r="BI17" t="s">
        <v>1421</v>
      </c>
      <c r="BJ17" s="234">
        <v>7.4999999999999997E-2</v>
      </c>
      <c r="BK17" s="223"/>
      <c r="BL17">
        <v>662000</v>
      </c>
      <c r="BM17">
        <v>335458</v>
      </c>
      <c r="BN17">
        <v>290764</v>
      </c>
      <c r="BO17">
        <v>217</v>
      </c>
      <c r="BP17">
        <f t="shared" si="2"/>
        <v>81.570996978851966</v>
      </c>
      <c r="BQ17" s="237">
        <f t="shared" si="1"/>
        <v>17700.906344410876</v>
      </c>
      <c r="BT17" t="s">
        <v>1286</v>
      </c>
      <c r="BU17" s="175">
        <v>7.61</v>
      </c>
      <c r="BV17" s="188">
        <v>0.14199999999999999</v>
      </c>
      <c r="BW17" t="s">
        <v>1220</v>
      </c>
      <c r="BX17">
        <f>BU17*BV17</f>
        <v>1.0806199999999999</v>
      </c>
      <c r="BY17" s="148">
        <f>BX17*BW17</f>
        <v>0.34795963999999996</v>
      </c>
      <c r="CC17" t="s">
        <v>1305</v>
      </c>
      <c r="CD17" t="s">
        <v>1169</v>
      </c>
      <c r="CE17" s="192">
        <v>71.400000000000006</v>
      </c>
      <c r="CF17" s="193">
        <v>71.599999999999994</v>
      </c>
      <c r="CG17" s="193">
        <v>78.400000000000006</v>
      </c>
      <c r="CH17" s="219">
        <v>78.8</v>
      </c>
      <c r="CI17" s="193">
        <v>75.7</v>
      </c>
      <c r="CJ17" s="194">
        <v>62.2</v>
      </c>
      <c r="CK17">
        <v>72.8</v>
      </c>
      <c r="CL17">
        <v>43.9</v>
      </c>
      <c r="CM17">
        <v>65.099999999999994</v>
      </c>
      <c r="CN17">
        <v>62.5</v>
      </c>
      <c r="CO17">
        <v>65</v>
      </c>
      <c r="CP17">
        <v>32.799999999999997</v>
      </c>
      <c r="CQ17" s="175">
        <f>AVERAGE(CE17:CJ17)</f>
        <v>73.016666666666666</v>
      </c>
    </row>
    <row r="18" spans="1:95" x14ac:dyDescent="0.2">
      <c r="A18" t="s">
        <v>1045</v>
      </c>
      <c r="F18" s="454" t="s">
        <v>1064</v>
      </c>
      <c r="G18" s="186" t="s">
        <v>1065</v>
      </c>
      <c r="H18" s="455" t="s">
        <v>1066</v>
      </c>
      <c r="I18" s="186" t="s">
        <v>1067</v>
      </c>
      <c r="Y18" s="191" t="s">
        <v>1154</v>
      </c>
      <c r="Z18" s="192">
        <f>Z17-Z16</f>
        <v>485</v>
      </c>
      <c r="AA18" s="193">
        <f>AA17-AA16</f>
        <v>-43</v>
      </c>
      <c r="AB18" s="194">
        <f>AB17-AB16</f>
        <v>579</v>
      </c>
      <c r="AC18" s="190" t="s">
        <v>1154</v>
      </c>
      <c r="AD18" s="192">
        <f>AD17-AD16</f>
        <v>557</v>
      </c>
      <c r="AE18" s="193">
        <f>AE17-AE16</f>
        <v>-17</v>
      </c>
      <c r="AF18" s="194">
        <f>AF17-AF16</f>
        <v>685</v>
      </c>
      <c r="AI18" t="s">
        <v>1171</v>
      </c>
      <c r="AK18" t="s">
        <v>1086</v>
      </c>
      <c r="AL18" s="42" t="s">
        <v>1182</v>
      </c>
      <c r="AM18" t="s">
        <v>1196</v>
      </c>
      <c r="AN18" s="42" t="s">
        <v>538</v>
      </c>
      <c r="AO18" t="s">
        <v>969</v>
      </c>
      <c r="AP18" s="42" t="s">
        <v>738</v>
      </c>
      <c r="AQ18" t="s">
        <v>1213</v>
      </c>
      <c r="AR18" s="42" t="s">
        <v>1216</v>
      </c>
      <c r="AS18" t="s">
        <v>1213</v>
      </c>
      <c r="AT18" s="200" t="s">
        <v>561</v>
      </c>
      <c r="AW18" s="30" t="s">
        <v>1248</v>
      </c>
      <c r="AX18" s="286" t="s">
        <v>1241</v>
      </c>
      <c r="AY18" s="286">
        <v>85.7</v>
      </c>
      <c r="AZ18" s="467">
        <v>62.121911037891273</v>
      </c>
      <c r="BA18" s="66" t="s">
        <v>937</v>
      </c>
      <c r="BB18" s="208">
        <f t="shared" si="0"/>
        <v>13.107723228995058</v>
      </c>
      <c r="BE18" s="226" t="s">
        <v>1416</v>
      </c>
      <c r="BF18" s="226"/>
      <c r="BG18" s="226">
        <v>60000000</v>
      </c>
      <c r="BH18" s="226" t="s">
        <v>505</v>
      </c>
      <c r="BI18" s="226" t="s">
        <v>1422</v>
      </c>
      <c r="BJ18" s="235">
        <v>6.2E-2</v>
      </c>
      <c r="BK18" s="227"/>
      <c r="BL18" s="226">
        <v>409000</v>
      </c>
      <c r="BM18" s="226">
        <v>183840</v>
      </c>
      <c r="BN18" s="226">
        <v>150464</v>
      </c>
      <c r="BO18" s="226">
        <v>93</v>
      </c>
      <c r="BP18" s="226">
        <f t="shared" si="2"/>
        <v>146.69926650366747</v>
      </c>
      <c r="BQ18" s="238">
        <f t="shared" si="1"/>
        <v>13643.031784841076</v>
      </c>
      <c r="BT18" t="s">
        <v>1287</v>
      </c>
      <c r="BU18" s="175">
        <v>9.1999999999999993</v>
      </c>
      <c r="BV18" t="s">
        <v>955</v>
      </c>
      <c r="BW18" t="s">
        <v>1280</v>
      </c>
      <c r="BX18">
        <f t="shared" ref="BX18:BX27" si="3">BU18*BV18</f>
        <v>1.38</v>
      </c>
      <c r="BY18" s="60">
        <f t="shared" ref="BY18:BY27" si="4">BX18*BW18</f>
        <v>0.29807999999999996</v>
      </c>
    </row>
    <row r="19" spans="1:95" x14ac:dyDescent="0.2">
      <c r="A19" t="s">
        <v>346</v>
      </c>
      <c r="E19" t="s">
        <v>1068</v>
      </c>
      <c r="F19" s="359" t="s">
        <v>1069</v>
      </c>
      <c r="G19" s="360" t="s">
        <v>1093</v>
      </c>
      <c r="H19" s="456" t="s">
        <v>1074</v>
      </c>
      <c r="I19" s="187" t="s">
        <v>1092</v>
      </c>
      <c r="N19" t="s">
        <v>1103</v>
      </c>
      <c r="O19" t="s">
        <v>1104</v>
      </c>
      <c r="P19" t="s">
        <v>1105</v>
      </c>
      <c r="Q19" t="s">
        <v>1106</v>
      </c>
      <c r="R19" t="s">
        <v>1107</v>
      </c>
      <c r="S19" t="s">
        <v>1108</v>
      </c>
      <c r="Y19" s="191"/>
      <c r="AC19" s="184"/>
      <c r="AI19" t="s">
        <v>1172</v>
      </c>
      <c r="AK19" t="s">
        <v>1161</v>
      </c>
      <c r="AL19" s="42" t="s">
        <v>1183</v>
      </c>
      <c r="AM19" t="s">
        <v>1197</v>
      </c>
      <c r="AN19" s="42" t="s">
        <v>1198</v>
      </c>
      <c r="AO19" t="s">
        <v>1006</v>
      </c>
      <c r="AP19" s="42" t="s">
        <v>950</v>
      </c>
      <c r="AQ19" t="s">
        <v>1217</v>
      </c>
      <c r="AR19" s="42" t="s">
        <v>1218</v>
      </c>
      <c r="AS19" t="s">
        <v>853</v>
      </c>
      <c r="AT19" s="200" t="s">
        <v>1232</v>
      </c>
      <c r="AW19" t="s">
        <v>1249</v>
      </c>
      <c r="AX19" s="204" t="s">
        <v>291</v>
      </c>
      <c r="AY19" s="204">
        <v>90.7</v>
      </c>
      <c r="AZ19" s="205">
        <v>66.883093525179859</v>
      </c>
      <c r="BA19" s="61" t="s">
        <v>963</v>
      </c>
      <c r="BB19" s="209">
        <f t="shared" si="0"/>
        <v>7.1564910071942451</v>
      </c>
      <c r="BE19" s="95" t="s">
        <v>1417</v>
      </c>
      <c r="BF19" s="95"/>
      <c r="BG19" s="95">
        <v>88000000</v>
      </c>
      <c r="BH19" s="95" t="s">
        <v>871</v>
      </c>
      <c r="BI19" s="95" t="s">
        <v>1423</v>
      </c>
      <c r="BJ19" s="230">
        <v>7.2399999999999998E-5</v>
      </c>
      <c r="BK19" s="224"/>
      <c r="BL19" s="95">
        <v>768000</v>
      </c>
      <c r="BM19" s="95">
        <v>428000</v>
      </c>
      <c r="BN19" s="95">
        <v>386571</v>
      </c>
      <c r="BO19" s="95">
        <v>28</v>
      </c>
      <c r="BP19" s="95">
        <f t="shared" si="2"/>
        <v>114.58333333333333</v>
      </c>
      <c r="BQ19" s="231">
        <f t="shared" si="1"/>
        <v>3208.333333333333</v>
      </c>
      <c r="BT19" t="s">
        <v>1289</v>
      </c>
      <c r="BU19" s="175">
        <v>7.59</v>
      </c>
      <c r="BV19" t="s">
        <v>499</v>
      </c>
      <c r="BW19" t="s">
        <v>368</v>
      </c>
      <c r="BX19">
        <f t="shared" si="3"/>
        <v>1.41933</v>
      </c>
      <c r="BY19" s="60">
        <f t="shared" si="4"/>
        <v>0.42296033999999999</v>
      </c>
      <c r="CC19" t="s">
        <v>1306</v>
      </c>
      <c r="CD19" t="s">
        <v>1169</v>
      </c>
      <c r="CE19" s="192">
        <v>10.4</v>
      </c>
      <c r="CF19" s="193">
        <v>7.58</v>
      </c>
      <c r="CG19" s="194">
        <v>4.72</v>
      </c>
      <c r="CK19">
        <v>3.57</v>
      </c>
      <c r="CL19">
        <v>4.2300000000000004</v>
      </c>
      <c r="CM19">
        <v>2.68</v>
      </c>
      <c r="CQ19" s="175">
        <f>AVERAGE(CE19:CG19)</f>
        <v>7.5666666666666664</v>
      </c>
    </row>
    <row r="20" spans="1:95" x14ac:dyDescent="0.2">
      <c r="A20" t="s">
        <v>1050</v>
      </c>
      <c r="E20" t="s">
        <v>1051</v>
      </c>
      <c r="F20" s="465">
        <v>0.63200000000000001</v>
      </c>
      <c r="G20" s="360" t="s">
        <v>1053</v>
      </c>
      <c r="H20" s="466">
        <v>0.36</v>
      </c>
      <c r="I20" s="187" t="s">
        <v>1055</v>
      </c>
      <c r="M20" t="s">
        <v>1128</v>
      </c>
      <c r="N20">
        <v>273</v>
      </c>
      <c r="O20">
        <v>929</v>
      </c>
      <c r="P20">
        <v>2112</v>
      </c>
      <c r="Q20" s="101" t="s">
        <v>1112</v>
      </c>
      <c r="R20" s="34" t="s">
        <v>1113</v>
      </c>
      <c r="S20" s="102" t="s">
        <v>1114</v>
      </c>
      <c r="W20" t="s">
        <v>1155</v>
      </c>
      <c r="X20" t="s">
        <v>1156</v>
      </c>
      <c r="Y20" s="191" t="s">
        <v>1158</v>
      </c>
      <c r="Z20">
        <v>122</v>
      </c>
      <c r="AA20">
        <v>391</v>
      </c>
      <c r="AB20">
        <v>572</v>
      </c>
      <c r="AC20" s="184" t="s">
        <v>1157</v>
      </c>
      <c r="AD20">
        <v>166</v>
      </c>
      <c r="AE20">
        <v>438</v>
      </c>
      <c r="AF20">
        <v>534</v>
      </c>
      <c r="AI20" t="s">
        <v>1173</v>
      </c>
      <c r="AK20" t="s">
        <v>1184</v>
      </c>
      <c r="AL20" s="42" t="s">
        <v>1185</v>
      </c>
      <c r="AM20" t="s">
        <v>828</v>
      </c>
      <c r="AN20" s="42" t="s">
        <v>1199</v>
      </c>
      <c r="AO20" t="s">
        <v>958</v>
      </c>
      <c r="AP20" s="42" t="s">
        <v>1207</v>
      </c>
      <c r="AQ20" t="s">
        <v>567</v>
      </c>
      <c r="AR20" s="42" t="s">
        <v>939</v>
      </c>
      <c r="AS20" t="s">
        <v>980</v>
      </c>
      <c r="AT20" s="200" t="s">
        <v>1214</v>
      </c>
      <c r="AW20" t="s">
        <v>1250</v>
      </c>
      <c r="AX20" s="204" t="s">
        <v>292</v>
      </c>
      <c r="AY20" s="204">
        <v>92.5</v>
      </c>
      <c r="AZ20" s="205">
        <v>57.89865871833085</v>
      </c>
      <c r="BA20" s="61" t="s">
        <v>1251</v>
      </c>
      <c r="BB20" s="209">
        <f t="shared" si="0"/>
        <v>0.8047913561847988</v>
      </c>
      <c r="BD20" s="95"/>
      <c r="BE20" s="95" t="s">
        <v>1418</v>
      </c>
      <c r="BF20" s="95"/>
      <c r="BG20" s="95">
        <v>66000000</v>
      </c>
      <c r="BH20" s="95" t="s">
        <v>636</v>
      </c>
      <c r="BI20" s="95" t="s">
        <v>1424</v>
      </c>
      <c r="BJ20" s="230">
        <v>6.7500000000000001E-5</v>
      </c>
      <c r="BK20" s="224"/>
      <c r="BL20" s="95">
        <v>690000</v>
      </c>
      <c r="BM20" s="95">
        <v>391482</v>
      </c>
      <c r="BN20" s="95">
        <v>355678</v>
      </c>
      <c r="BO20" s="95">
        <v>24</v>
      </c>
      <c r="BP20" s="95">
        <f t="shared" si="2"/>
        <v>95.652173913043484</v>
      </c>
      <c r="BQ20" s="231">
        <f t="shared" si="1"/>
        <v>2295.6521739130435</v>
      </c>
      <c r="BT20" t="s">
        <v>1292</v>
      </c>
      <c r="BU20" s="175">
        <v>10.67</v>
      </c>
      <c r="BV20" t="s">
        <v>829</v>
      </c>
      <c r="BW20" t="s">
        <v>1283</v>
      </c>
      <c r="BX20">
        <f t="shared" si="3"/>
        <v>1.5898299999999999</v>
      </c>
      <c r="BY20" s="60">
        <f t="shared" si="4"/>
        <v>0.45151171999999989</v>
      </c>
    </row>
    <row r="21" spans="1:95" x14ac:dyDescent="0.2">
      <c r="A21" t="s">
        <v>1056</v>
      </c>
      <c r="E21" t="s">
        <v>506</v>
      </c>
      <c r="F21" s="458" t="s">
        <v>732</v>
      </c>
      <c r="G21" s="360" t="s">
        <v>1057</v>
      </c>
      <c r="H21" s="462" t="s">
        <v>1058</v>
      </c>
      <c r="I21" s="187" t="s">
        <v>1059</v>
      </c>
      <c r="M21" t="s">
        <v>1126</v>
      </c>
      <c r="N21">
        <v>241</v>
      </c>
      <c r="O21">
        <v>650</v>
      </c>
      <c r="P21">
        <v>1145</v>
      </c>
      <c r="Q21" s="61" t="s">
        <v>1118</v>
      </c>
      <c r="R21" s="46" t="s">
        <v>1119</v>
      </c>
      <c r="S21" s="59" t="s">
        <v>1120</v>
      </c>
      <c r="W21" t="s">
        <v>1159</v>
      </c>
      <c r="X21" t="s">
        <v>1160</v>
      </c>
      <c r="Y21" s="191" t="s">
        <v>1162</v>
      </c>
      <c r="Z21">
        <v>466</v>
      </c>
      <c r="AA21">
        <v>483</v>
      </c>
      <c r="AB21">
        <v>1126</v>
      </c>
      <c r="AC21" s="184" t="s">
        <v>1161</v>
      </c>
      <c r="AD21">
        <v>545</v>
      </c>
      <c r="AE21">
        <v>567</v>
      </c>
      <c r="AF21">
        <v>1180</v>
      </c>
      <c r="AI21" t="s">
        <v>1174</v>
      </c>
      <c r="AK21" t="s">
        <v>1076</v>
      </c>
      <c r="AL21" s="42" t="s">
        <v>1186</v>
      </c>
      <c r="AM21" t="s">
        <v>1200</v>
      </c>
      <c r="AN21" s="42" t="s">
        <v>1201</v>
      </c>
      <c r="AO21" t="s">
        <v>951</v>
      </c>
      <c r="AP21" s="42" t="s">
        <v>1198</v>
      </c>
      <c r="AQ21" t="s">
        <v>1219</v>
      </c>
      <c r="AR21" s="42" t="s">
        <v>1220</v>
      </c>
      <c r="AS21" t="s">
        <v>1233</v>
      </c>
      <c r="AT21" s="200" t="s">
        <v>1119</v>
      </c>
      <c r="AW21" t="s">
        <v>1252</v>
      </c>
      <c r="AX21" s="204" t="s">
        <v>1240</v>
      </c>
      <c r="AY21" s="204">
        <v>93.8</v>
      </c>
      <c r="AZ21" s="205">
        <v>65.566333808844504</v>
      </c>
      <c r="BA21" s="61" t="s">
        <v>1253</v>
      </c>
      <c r="BB21" s="209">
        <f t="shared" si="0"/>
        <v>6.6221997146932949</v>
      </c>
      <c r="BD21" s="95"/>
      <c r="BE21" s="95"/>
      <c r="BF21" s="95"/>
      <c r="BG21" s="95"/>
      <c r="BH21" s="95"/>
      <c r="BI21" s="95"/>
      <c r="BJ21" s="229"/>
      <c r="BK21" s="95"/>
      <c r="BL21" s="95"/>
      <c r="BM21" s="95"/>
      <c r="BN21" s="95"/>
      <c r="BO21" s="95"/>
      <c r="BP21" s="95"/>
      <c r="BQ21" s="229"/>
      <c r="BT21" t="s">
        <v>1294</v>
      </c>
      <c r="BU21" s="175">
        <v>10.66</v>
      </c>
      <c r="BV21" t="s">
        <v>405</v>
      </c>
      <c r="BW21" t="s">
        <v>1285</v>
      </c>
      <c r="BX21">
        <f t="shared" si="3"/>
        <v>1.7162600000000001</v>
      </c>
      <c r="BY21" s="60">
        <f t="shared" si="4"/>
        <v>0.40503736000000001</v>
      </c>
    </row>
    <row r="22" spans="1:95" x14ac:dyDescent="0.2">
      <c r="A22" t="s">
        <v>1060</v>
      </c>
      <c r="E22" t="s">
        <v>354</v>
      </c>
      <c r="F22" s="458" t="s">
        <v>520</v>
      </c>
      <c r="G22" s="360" t="s">
        <v>1061</v>
      </c>
      <c r="H22" s="462" t="s">
        <v>1062</v>
      </c>
      <c r="I22" s="187" t="s">
        <v>1063</v>
      </c>
      <c r="M22" t="s">
        <v>1127</v>
      </c>
      <c r="N22">
        <v>269</v>
      </c>
      <c r="O22">
        <v>800</v>
      </c>
      <c r="P22">
        <v>1690</v>
      </c>
      <c r="Q22" s="66" t="s">
        <v>1076</v>
      </c>
      <c r="R22" s="30" t="s">
        <v>723</v>
      </c>
      <c r="S22" s="64" t="s">
        <v>1122</v>
      </c>
      <c r="Y22" s="191" t="s">
        <v>1154</v>
      </c>
      <c r="Z22" s="192">
        <f>Z21-Z20</f>
        <v>344</v>
      </c>
      <c r="AA22" s="193">
        <f>AA21-AA20</f>
        <v>92</v>
      </c>
      <c r="AB22" s="194">
        <f>AB21-AB20</f>
        <v>554</v>
      </c>
      <c r="AC22" s="190" t="s">
        <v>1154</v>
      </c>
      <c r="AD22" s="192">
        <f>AD21-AD20</f>
        <v>379</v>
      </c>
      <c r="AE22" s="193">
        <f>AE21-AE20</f>
        <v>129</v>
      </c>
      <c r="AF22" s="194">
        <f>AF21-AF20</f>
        <v>646</v>
      </c>
      <c r="AI22" s="30" t="s">
        <v>1175</v>
      </c>
      <c r="AJ22" s="30"/>
      <c r="AK22" s="30" t="s">
        <v>1187</v>
      </c>
      <c r="AL22" s="198" t="s">
        <v>1188</v>
      </c>
      <c r="AM22" s="30" t="s">
        <v>860</v>
      </c>
      <c r="AN22" s="198" t="s">
        <v>1202</v>
      </c>
      <c r="AO22" s="30" t="s">
        <v>992</v>
      </c>
      <c r="AP22" s="198" t="s">
        <v>356</v>
      </c>
      <c r="AQ22" s="30" t="s">
        <v>1007</v>
      </c>
      <c r="AR22" s="198" t="s">
        <v>1221</v>
      </c>
      <c r="AS22" s="30" t="s">
        <v>362</v>
      </c>
      <c r="AT22" s="201" t="s">
        <v>714</v>
      </c>
      <c r="AW22" t="s">
        <v>1254</v>
      </c>
      <c r="AX22" s="204" t="s">
        <v>293</v>
      </c>
      <c r="AY22" s="204">
        <v>98.2</v>
      </c>
      <c r="AZ22" s="205">
        <v>43.644444444444446</v>
      </c>
      <c r="BA22" s="61" t="s">
        <v>1255</v>
      </c>
      <c r="BB22" s="209">
        <f t="shared" si="0"/>
        <v>2.4615466666666665</v>
      </c>
      <c r="BD22" s="95"/>
      <c r="BE22" s="95" t="s">
        <v>346</v>
      </c>
      <c r="BF22" s="95"/>
      <c r="BG22" s="95"/>
      <c r="BH22" s="95"/>
      <c r="BI22" s="95"/>
      <c r="BJ22" s="229"/>
      <c r="BK22" s="95"/>
      <c r="BL22" s="95"/>
      <c r="BM22" s="95"/>
      <c r="BN22" s="95"/>
      <c r="BO22" s="95"/>
      <c r="BP22" s="95"/>
      <c r="BQ22" s="229"/>
      <c r="BT22" s="30" t="s">
        <v>1297</v>
      </c>
      <c r="BU22" s="175">
        <v>11.17</v>
      </c>
      <c r="BV22" s="30" t="s">
        <v>390</v>
      </c>
      <c r="BW22" s="30" t="s">
        <v>958</v>
      </c>
      <c r="BX22" s="30">
        <f t="shared" si="3"/>
        <v>1.51912</v>
      </c>
      <c r="BY22" s="65">
        <f t="shared" si="4"/>
        <v>0.34484024000000002</v>
      </c>
      <c r="CE22" s="419" t="s">
        <v>341</v>
      </c>
      <c r="CF22" s="419"/>
      <c r="CG22" s="419"/>
      <c r="CH22" s="419"/>
      <c r="CI22" s="419"/>
      <c r="CJ22" s="419"/>
      <c r="CK22" s="420" t="s">
        <v>1064</v>
      </c>
      <c r="CL22" s="420"/>
      <c r="CM22" s="420"/>
      <c r="CN22" s="420"/>
      <c r="CO22" s="420"/>
      <c r="CP22" s="420"/>
    </row>
    <row r="23" spans="1:95" x14ac:dyDescent="0.2">
      <c r="F23" s="459"/>
      <c r="G23" s="360"/>
      <c r="H23" s="459"/>
      <c r="I23" s="187"/>
      <c r="N23" s="172" t="s">
        <v>1123</v>
      </c>
      <c r="O23" s="172" t="s">
        <v>1124</v>
      </c>
      <c r="P23" s="172" t="s">
        <v>1125</v>
      </c>
      <c r="Y23" s="191"/>
      <c r="AC23" s="184"/>
      <c r="AI23" t="s">
        <v>1176</v>
      </c>
      <c r="AK23" t="s">
        <v>1189</v>
      </c>
      <c r="AL23" s="197" t="s">
        <v>1190</v>
      </c>
      <c r="AM23" t="s">
        <v>539</v>
      </c>
      <c r="AN23" s="197" t="s">
        <v>644</v>
      </c>
      <c r="AO23" t="s">
        <v>1208</v>
      </c>
      <c r="AP23" s="197" t="s">
        <v>1209</v>
      </c>
      <c r="AQ23" t="s">
        <v>1222</v>
      </c>
      <c r="AR23" s="197" t="s">
        <v>974</v>
      </c>
      <c r="AS23" t="s">
        <v>1216</v>
      </c>
      <c r="AT23" s="197" t="s">
        <v>888</v>
      </c>
      <c r="AW23" t="s">
        <v>1256</v>
      </c>
      <c r="AX23" s="204" t="s">
        <v>1241</v>
      </c>
      <c r="AY23" s="204">
        <v>123.8</v>
      </c>
      <c r="AZ23" s="205">
        <v>70.181405895691611</v>
      </c>
      <c r="BA23" s="66" t="s">
        <v>1257</v>
      </c>
      <c r="BB23" s="210">
        <f t="shared" si="0"/>
        <v>1.1229024943310657</v>
      </c>
      <c r="BD23" s="95"/>
      <c r="BE23" s="226" t="s">
        <v>1419</v>
      </c>
      <c r="BF23" s="226"/>
      <c r="BG23" s="226">
        <v>72000000</v>
      </c>
      <c r="BH23" s="226" t="s">
        <v>1344</v>
      </c>
      <c r="BI23" s="226" t="s">
        <v>1425</v>
      </c>
      <c r="BJ23" s="469">
        <v>3.5E-4</v>
      </c>
      <c r="BK23" s="226"/>
      <c r="BL23" s="226">
        <v>2870000</v>
      </c>
      <c r="BM23" s="226">
        <v>2180000</v>
      </c>
      <c r="BN23" s="226">
        <v>2120000</v>
      </c>
      <c r="BO23" s="226">
        <v>749</v>
      </c>
      <c r="BP23" s="228">
        <f>BG23/BL23</f>
        <v>25.087108013937282</v>
      </c>
      <c r="BQ23" s="238">
        <f>BP23*BO23</f>
        <v>18790.243902439026</v>
      </c>
      <c r="BT23" t="s">
        <v>1278</v>
      </c>
      <c r="BU23" s="175">
        <v>8.34</v>
      </c>
      <c r="BV23" t="s">
        <v>1288</v>
      </c>
      <c r="BW23" t="s">
        <v>493</v>
      </c>
      <c r="BX23">
        <f t="shared" si="3"/>
        <v>0.85901999999999989</v>
      </c>
      <c r="BY23" s="60">
        <f t="shared" si="4"/>
        <v>0.1202628</v>
      </c>
    </row>
    <row r="24" spans="1:95" x14ac:dyDescent="0.2">
      <c r="A24" t="s">
        <v>1046</v>
      </c>
      <c r="F24" s="459"/>
      <c r="G24" s="360"/>
      <c r="H24" s="459"/>
      <c r="I24" s="187"/>
      <c r="W24" t="s">
        <v>1163</v>
      </c>
      <c r="X24" t="s">
        <v>723</v>
      </c>
      <c r="Y24" s="191" t="s">
        <v>1051</v>
      </c>
      <c r="Z24">
        <v>125</v>
      </c>
      <c r="AA24">
        <v>328</v>
      </c>
      <c r="AB24">
        <v>580</v>
      </c>
      <c r="AC24" s="184" t="s">
        <v>932</v>
      </c>
      <c r="AD24">
        <v>169</v>
      </c>
      <c r="AE24">
        <v>371</v>
      </c>
      <c r="AF24">
        <v>538</v>
      </c>
      <c r="AI24" t="s">
        <v>1177</v>
      </c>
      <c r="AK24" t="s">
        <v>636</v>
      </c>
      <c r="AL24" s="197" t="s">
        <v>633</v>
      </c>
      <c r="AM24" t="s">
        <v>365</v>
      </c>
      <c r="AN24" s="197" t="s">
        <v>1203</v>
      </c>
      <c r="AO24" t="s">
        <v>1210</v>
      </c>
      <c r="AP24" s="197" t="s">
        <v>827</v>
      </c>
      <c r="AQ24" t="s">
        <v>1223</v>
      </c>
      <c r="AR24" s="197" t="s">
        <v>1224</v>
      </c>
      <c r="AS24" t="s">
        <v>1225</v>
      </c>
      <c r="AT24" s="197" t="s">
        <v>1234</v>
      </c>
      <c r="BD24" s="95"/>
      <c r="BE24" s="95" t="s">
        <v>1420</v>
      </c>
      <c r="BF24" s="95"/>
      <c r="BG24" s="95">
        <v>69000000</v>
      </c>
      <c r="BH24" s="95" t="s">
        <v>1309</v>
      </c>
      <c r="BI24" s="95" t="s">
        <v>1426</v>
      </c>
      <c r="BJ24" s="470">
        <v>3.3E-4</v>
      </c>
      <c r="BK24" s="95"/>
      <c r="BL24" s="95">
        <v>2800000</v>
      </c>
      <c r="BM24" s="95">
        <v>2010000</v>
      </c>
      <c r="BN24" s="95">
        <v>1930000</v>
      </c>
      <c r="BO24" s="95">
        <v>635</v>
      </c>
      <c r="BP24" s="225">
        <f>BG24/BL24</f>
        <v>24.642857142857142</v>
      </c>
      <c r="BQ24" s="232">
        <f>BP24*BO24</f>
        <v>15648.214285714286</v>
      </c>
      <c r="BT24" t="s">
        <v>1279</v>
      </c>
      <c r="BU24" s="175">
        <v>12.14</v>
      </c>
      <c r="BV24" t="s">
        <v>1290</v>
      </c>
      <c r="BW24" t="s">
        <v>1291</v>
      </c>
      <c r="BX24">
        <f t="shared" si="3"/>
        <v>1.3839600000000001</v>
      </c>
      <c r="BY24" s="60">
        <f t="shared" si="4"/>
        <v>0.16053936000000002</v>
      </c>
      <c r="CE24">
        <f t="shared" ref="CE24:CK24" si="5">CE15/$CQ$14*100</f>
        <v>101.70202844485894</v>
      </c>
      <c r="CF24">
        <f t="shared" si="5"/>
        <v>101.70202844485894</v>
      </c>
      <c r="CG24">
        <f t="shared" si="5"/>
        <v>96.106318489158312</v>
      </c>
      <c r="CH24">
        <f t="shared" si="5"/>
        <v>103.94031242713919</v>
      </c>
      <c r="CI24">
        <f t="shared" si="5"/>
        <v>106.17859640941944</v>
      </c>
      <c r="CJ24">
        <f t="shared" si="5"/>
        <v>101.56213569596642</v>
      </c>
      <c r="CK24">
        <f t="shared" si="5"/>
        <v>94.987176498018187</v>
      </c>
      <c r="CL24">
        <f t="shared" ref="CL24:CP24" si="6">CL15/$CQ$14*100</f>
        <v>82.956400093261834</v>
      </c>
      <c r="CM24">
        <f>CM15/$CQ$14*100</f>
        <v>96.246211238050833</v>
      </c>
      <c r="CN24">
        <f t="shared" si="6"/>
        <v>101.14245744928887</v>
      </c>
      <c r="CO24">
        <f t="shared" si="6"/>
        <v>96.106318489158312</v>
      </c>
      <c r="CP24">
        <f t="shared" si="6"/>
        <v>85.614362322219634</v>
      </c>
    </row>
    <row r="25" spans="1:95" x14ac:dyDescent="0.2">
      <c r="A25" t="s">
        <v>1071</v>
      </c>
      <c r="E25" t="s">
        <v>1068</v>
      </c>
      <c r="F25" s="458" t="s">
        <v>1069</v>
      </c>
      <c r="G25" s="360" t="s">
        <v>1093</v>
      </c>
      <c r="H25" s="462" t="s">
        <v>1074</v>
      </c>
      <c r="I25" s="187" t="s">
        <v>1070</v>
      </c>
      <c r="W25" t="s">
        <v>1164</v>
      </c>
      <c r="X25" t="s">
        <v>1165</v>
      </c>
      <c r="Y25" s="191" t="s">
        <v>377</v>
      </c>
      <c r="Z25">
        <v>474</v>
      </c>
      <c r="AA25">
        <v>385</v>
      </c>
      <c r="AB25">
        <v>1079</v>
      </c>
      <c r="AC25" s="184" t="s">
        <v>871</v>
      </c>
      <c r="AD25">
        <v>561</v>
      </c>
      <c r="AE25">
        <v>460</v>
      </c>
      <c r="AF25">
        <v>1123</v>
      </c>
      <c r="AI25" t="s">
        <v>1178</v>
      </c>
      <c r="AK25" t="s">
        <v>1191</v>
      </c>
      <c r="AL25" s="197" t="s">
        <v>1192</v>
      </c>
      <c r="AM25" t="s">
        <v>1204</v>
      </c>
      <c r="AN25" s="197" t="s">
        <v>732</v>
      </c>
      <c r="AO25" t="s">
        <v>351</v>
      </c>
      <c r="AP25" s="197" t="s">
        <v>960</v>
      </c>
      <c r="AQ25" t="s">
        <v>1007</v>
      </c>
      <c r="AR25" s="197" t="s">
        <v>1225</v>
      </c>
      <c r="AS25" t="s">
        <v>956</v>
      </c>
      <c r="AT25" s="197" t="s">
        <v>872</v>
      </c>
      <c r="BD25" s="95"/>
      <c r="BT25" t="s">
        <v>1281</v>
      </c>
      <c r="BU25" s="175">
        <v>13.34</v>
      </c>
      <c r="BV25" t="s">
        <v>1293</v>
      </c>
      <c r="BW25" t="s">
        <v>430</v>
      </c>
      <c r="BX25">
        <f t="shared" si="3"/>
        <v>1.325996</v>
      </c>
      <c r="BY25" s="60">
        <f t="shared" si="4"/>
        <v>3.1823903999999995E-3</v>
      </c>
      <c r="CE25" s="214"/>
      <c r="CF25" s="214"/>
      <c r="CG25" s="214"/>
      <c r="CH25" s="214"/>
      <c r="CI25" s="214"/>
      <c r="CJ25" s="214"/>
      <c r="CK25" s="214"/>
      <c r="CL25" s="214"/>
      <c r="CM25" s="214"/>
      <c r="CN25" s="214"/>
      <c r="CO25" s="214"/>
    </row>
    <row r="26" spans="1:95" x14ac:dyDescent="0.2">
      <c r="A26" t="s">
        <v>1072</v>
      </c>
      <c r="E26" s="185">
        <v>0.39700000000000002</v>
      </c>
      <c r="F26" s="460">
        <v>0.49299999999999999</v>
      </c>
      <c r="G26" s="457">
        <v>9.4700000000000006E-2</v>
      </c>
      <c r="H26" s="463">
        <v>0.498</v>
      </c>
      <c r="I26" s="188">
        <v>6.4799999999999996E-2</v>
      </c>
      <c r="Y26" s="191" t="s">
        <v>1154</v>
      </c>
      <c r="Z26" s="192">
        <f>Z25-Z24</f>
        <v>349</v>
      </c>
      <c r="AA26" s="193">
        <f>AA25-AA24</f>
        <v>57</v>
      </c>
      <c r="AB26" s="194">
        <f>AB25-AB24</f>
        <v>499</v>
      </c>
      <c r="AC26" s="190" t="s">
        <v>1154</v>
      </c>
      <c r="AD26" s="192">
        <f>AD25-AD24</f>
        <v>392</v>
      </c>
      <c r="AE26" s="193">
        <f>AE25-AE24</f>
        <v>89</v>
      </c>
      <c r="AF26" s="194">
        <f>AF25-AF24</f>
        <v>585</v>
      </c>
      <c r="AI26" t="s">
        <v>1179</v>
      </c>
      <c r="AK26" t="s">
        <v>737</v>
      </c>
      <c r="AL26" s="197" t="s">
        <v>1192</v>
      </c>
      <c r="AM26" t="s">
        <v>868</v>
      </c>
      <c r="AN26" s="197" t="s">
        <v>1205</v>
      </c>
      <c r="AO26" t="s">
        <v>1211</v>
      </c>
      <c r="AP26" s="197" t="s">
        <v>1212</v>
      </c>
      <c r="AQ26" t="s">
        <v>1226</v>
      </c>
      <c r="AR26" s="197" t="s">
        <v>955</v>
      </c>
      <c r="AS26" t="s">
        <v>978</v>
      </c>
      <c r="AT26" s="197" t="s">
        <v>708</v>
      </c>
      <c r="BD26" s="95"/>
      <c r="BT26" t="s">
        <v>1282</v>
      </c>
      <c r="BU26" s="175">
        <v>8.9600000000000009</v>
      </c>
      <c r="BV26" t="s">
        <v>1295</v>
      </c>
      <c r="BW26" t="s">
        <v>1296</v>
      </c>
      <c r="BX26">
        <f t="shared" si="3"/>
        <v>0.99456000000000011</v>
      </c>
      <c r="BY26" s="60">
        <f t="shared" si="4"/>
        <v>0.27250944000000005</v>
      </c>
      <c r="CE26">
        <f>CE17/$CQ$17*100</f>
        <v>97.785893631590966</v>
      </c>
      <c r="CF26">
        <f>CF17/$CQ$17*100</f>
        <v>98.059803697785881</v>
      </c>
      <c r="CG26">
        <f>CG17/$CQ$17*100</f>
        <v>107.37274594841362</v>
      </c>
      <c r="CH26">
        <f t="shared" ref="CH26:CJ26" si="7">CH17/$CQ$17*100</f>
        <v>107.92056608080347</v>
      </c>
      <c r="CI26">
        <f t="shared" si="7"/>
        <v>103.67496005478203</v>
      </c>
      <c r="CJ26">
        <f t="shared" si="7"/>
        <v>85.186030586624057</v>
      </c>
      <c r="CK26">
        <f>CK17/$CQ$17*100</f>
        <v>99.703264094955486</v>
      </c>
      <c r="CL26">
        <f t="shared" ref="CK26:CP26" si="8">CL17/$CQ$17*100</f>
        <v>60.123259529787717</v>
      </c>
      <c r="CM26">
        <f t="shared" si="8"/>
        <v>89.157726546450576</v>
      </c>
      <c r="CN26">
        <f t="shared" si="8"/>
        <v>85.596895685916465</v>
      </c>
      <c r="CO26">
        <f t="shared" si="8"/>
        <v>89.020771513353111</v>
      </c>
      <c r="CP26">
        <f t="shared" si="8"/>
        <v>44.92125085596895</v>
      </c>
    </row>
    <row r="27" spans="1:95" x14ac:dyDescent="0.2">
      <c r="A27" t="s">
        <v>1073</v>
      </c>
      <c r="E27" s="185">
        <v>0.51700000000000002</v>
      </c>
      <c r="F27" s="460">
        <v>0.51</v>
      </c>
      <c r="G27" s="457">
        <v>0.10299999999999999</v>
      </c>
      <c r="H27" s="463">
        <v>0.47799999999999998</v>
      </c>
      <c r="I27" s="188">
        <v>7.2099999999999997E-2</v>
      </c>
      <c r="AI27" t="s">
        <v>1180</v>
      </c>
      <c r="AK27" t="s">
        <v>1193</v>
      </c>
      <c r="AL27" s="197" t="s">
        <v>873</v>
      </c>
      <c r="AM27" t="s">
        <v>368</v>
      </c>
      <c r="AN27" s="197" t="s">
        <v>742</v>
      </c>
      <c r="AO27" t="s">
        <v>1213</v>
      </c>
      <c r="AP27" s="197" t="s">
        <v>1214</v>
      </c>
      <c r="AQ27" t="s">
        <v>993</v>
      </c>
      <c r="AR27" s="197" t="s">
        <v>869</v>
      </c>
      <c r="AS27" t="s">
        <v>1235</v>
      </c>
      <c r="AT27" s="197" t="s">
        <v>1236</v>
      </c>
      <c r="BD27" s="95"/>
      <c r="BT27" t="s">
        <v>1284</v>
      </c>
      <c r="BU27" s="175">
        <v>9.09</v>
      </c>
      <c r="BV27" t="s">
        <v>979</v>
      </c>
      <c r="BW27" t="s">
        <v>955</v>
      </c>
      <c r="BX27">
        <f t="shared" si="3"/>
        <v>1.24533</v>
      </c>
      <c r="BY27" s="65">
        <f t="shared" si="4"/>
        <v>0.18679950000000001</v>
      </c>
    </row>
    <row r="28" spans="1:95" x14ac:dyDescent="0.2">
      <c r="E28" s="185">
        <v>0.47399999999999998</v>
      </c>
      <c r="F28" s="460">
        <v>0.496</v>
      </c>
      <c r="G28" s="457">
        <v>0.13500000000000001</v>
      </c>
      <c r="H28" s="463">
        <v>0.49299999999999999</v>
      </c>
      <c r="I28" s="188">
        <v>0.10100000000000001</v>
      </c>
      <c r="BD28" s="95"/>
      <c r="CE28">
        <f>CE19/$CQ$19*100</f>
        <v>137.44493392070484</v>
      </c>
      <c r="CF28">
        <f>CF19/$CQ$19*100</f>
        <v>100.17621145374449</v>
      </c>
      <c r="CG28">
        <f>CG19/$CQ$19*100</f>
        <v>62.378854625550659</v>
      </c>
      <c r="CK28">
        <f>CK19/$CQ$19*100</f>
        <v>47.180616740088105</v>
      </c>
      <c r="CL28">
        <f>CL19/$CQ$19*100</f>
        <v>55.90308370044054</v>
      </c>
      <c r="CM28">
        <f>CM19/$CQ$19*100</f>
        <v>35.418502202643175</v>
      </c>
    </row>
    <row r="29" spans="1:95" x14ac:dyDescent="0.2">
      <c r="F29" s="459"/>
      <c r="G29" s="360"/>
      <c r="H29" s="459"/>
      <c r="I29" s="187"/>
      <c r="BD29" s="95"/>
    </row>
    <row r="30" spans="1:95" x14ac:dyDescent="0.2">
      <c r="A30" t="s">
        <v>1047</v>
      </c>
      <c r="E30" t="s">
        <v>1068</v>
      </c>
      <c r="F30" s="458" t="s">
        <v>1069</v>
      </c>
      <c r="G30" s="360" t="s">
        <v>1093</v>
      </c>
      <c r="H30" s="462" t="s">
        <v>1074</v>
      </c>
      <c r="I30" s="187" t="s">
        <v>1092</v>
      </c>
      <c r="BD30" s="95"/>
    </row>
    <row r="31" spans="1:95" x14ac:dyDescent="0.2">
      <c r="A31" t="s">
        <v>1075</v>
      </c>
      <c r="E31" t="s">
        <v>743</v>
      </c>
      <c r="F31" s="458" t="s">
        <v>1076</v>
      </c>
      <c r="G31" s="360" t="s">
        <v>1077</v>
      </c>
      <c r="H31" s="462" t="s">
        <v>959</v>
      </c>
      <c r="I31" s="187" t="s">
        <v>1078</v>
      </c>
      <c r="BD31" s="95"/>
      <c r="BW31" s="412" t="s">
        <v>591</v>
      </c>
      <c r="BX31" s="412"/>
      <c r="BY31" s="423" t="s">
        <v>663</v>
      </c>
      <c r="BZ31" s="423"/>
      <c r="CC31" s="110" t="s">
        <v>1394</v>
      </c>
      <c r="CD31" s="110"/>
      <c r="CE31" s="110"/>
      <c r="CF31" s="110"/>
      <c r="CG31" s="110"/>
      <c r="CH31" s="110"/>
      <c r="CI31" s="110"/>
      <c r="CK31" s="110" t="s">
        <v>1395</v>
      </c>
      <c r="CL31" s="110"/>
      <c r="CM31" s="110"/>
      <c r="CO31" s="110" t="s">
        <v>1396</v>
      </c>
      <c r="CP31" s="110"/>
      <c r="CQ31" s="110"/>
    </row>
    <row r="32" spans="1:95" x14ac:dyDescent="0.2">
      <c r="A32" t="s">
        <v>1079</v>
      </c>
      <c r="E32" t="s">
        <v>1080</v>
      </c>
      <c r="F32" s="458" t="s">
        <v>1081</v>
      </c>
      <c r="G32" s="360" t="s">
        <v>979</v>
      </c>
      <c r="H32" s="462" t="s">
        <v>1082</v>
      </c>
      <c r="I32" s="187" t="s">
        <v>1083</v>
      </c>
      <c r="BD32" s="95"/>
      <c r="BU32" t="s">
        <v>1276</v>
      </c>
      <c r="BV32" t="s">
        <v>1275</v>
      </c>
      <c r="BW32" t="s">
        <v>1260</v>
      </c>
      <c r="BX32" t="s">
        <v>1206</v>
      </c>
      <c r="BY32" t="s">
        <v>1266</v>
      </c>
      <c r="CC32" t="s">
        <v>346</v>
      </c>
      <c r="CD32" t="s">
        <v>1194</v>
      </c>
      <c r="CE32" t="s">
        <v>1215</v>
      </c>
      <c r="CG32" t="s">
        <v>346</v>
      </c>
      <c r="CH32" t="s">
        <v>1194</v>
      </c>
      <c r="CI32" t="s">
        <v>1215</v>
      </c>
      <c r="CK32" t="s">
        <v>346</v>
      </c>
      <c r="CL32" s="85" t="s">
        <v>1260</v>
      </c>
      <c r="CM32" s="85" t="s">
        <v>1181</v>
      </c>
      <c r="CO32" t="s">
        <v>346</v>
      </c>
      <c r="CP32" t="s">
        <v>1049</v>
      </c>
      <c r="CQ32" t="s">
        <v>1215</v>
      </c>
    </row>
    <row r="33" spans="1:95" x14ac:dyDescent="0.2">
      <c r="A33" t="s">
        <v>1084</v>
      </c>
      <c r="E33" t="s">
        <v>1085</v>
      </c>
      <c r="F33" s="458" t="s">
        <v>1086</v>
      </c>
      <c r="G33" s="360" t="s">
        <v>870</v>
      </c>
      <c r="H33" s="462" t="s">
        <v>1087</v>
      </c>
      <c r="I33" s="187" t="s">
        <v>1088</v>
      </c>
      <c r="BU33" s="175">
        <v>117</v>
      </c>
      <c r="BV33" s="175">
        <v>82</v>
      </c>
      <c r="BW33" t="s">
        <v>1273</v>
      </c>
      <c r="BX33" t="s">
        <v>1270</v>
      </c>
      <c r="BY33">
        <f t="shared" ref="BY33:BY43" si="9">BV33*BW33</f>
        <v>15.252000000000001</v>
      </c>
      <c r="BZ33" s="148">
        <f t="shared" ref="BZ33:BZ43" si="10">BY33*BX33</f>
        <v>2.6690999999999998</v>
      </c>
      <c r="CC33" t="s">
        <v>1307</v>
      </c>
      <c r="CD33" t="s">
        <v>1308</v>
      </c>
      <c r="CE33" s="148" t="s">
        <v>1309</v>
      </c>
      <c r="CG33" t="s">
        <v>1335</v>
      </c>
      <c r="CH33" t="s">
        <v>1311</v>
      </c>
      <c r="CI33" s="148" t="s">
        <v>1336</v>
      </c>
      <c r="CK33" t="s">
        <v>1359</v>
      </c>
      <c r="CL33" s="215">
        <v>0.39</v>
      </c>
      <c r="CM33" s="220" t="s">
        <v>1360</v>
      </c>
      <c r="CO33" t="s">
        <v>1397</v>
      </c>
      <c r="CP33" t="s">
        <v>979</v>
      </c>
      <c r="CQ33" s="148" t="s">
        <v>565</v>
      </c>
    </row>
    <row r="34" spans="1:95" x14ac:dyDescent="0.2">
      <c r="A34" t="s">
        <v>1089</v>
      </c>
      <c r="E34" t="s">
        <v>1090</v>
      </c>
      <c r="F34" s="461" t="s">
        <v>1086</v>
      </c>
      <c r="G34" s="360" t="s">
        <v>558</v>
      </c>
      <c r="H34" s="464" t="s">
        <v>386</v>
      </c>
      <c r="I34" s="187" t="s">
        <v>1091</v>
      </c>
      <c r="BU34" s="175">
        <v>107</v>
      </c>
      <c r="BV34" s="175">
        <v>44</v>
      </c>
      <c r="BW34" t="s">
        <v>961</v>
      </c>
      <c r="BX34" t="s">
        <v>408</v>
      </c>
      <c r="BY34">
        <f t="shared" si="9"/>
        <v>9.6359999999999992</v>
      </c>
      <c r="BZ34" s="60">
        <f t="shared" si="10"/>
        <v>1.54176</v>
      </c>
      <c r="CC34" t="s">
        <v>1310</v>
      </c>
      <c r="CD34" t="s">
        <v>860</v>
      </c>
      <c r="CE34" s="60" t="s">
        <v>1311</v>
      </c>
      <c r="CG34" t="s">
        <v>1337</v>
      </c>
      <c r="CH34" t="s">
        <v>1338</v>
      </c>
      <c r="CI34" s="60" t="s">
        <v>1336</v>
      </c>
      <c r="CK34" t="s">
        <v>1361</v>
      </c>
      <c r="CL34" s="216" t="s">
        <v>1362</v>
      </c>
      <c r="CM34" s="221" t="s">
        <v>1363</v>
      </c>
      <c r="CO34" t="s">
        <v>1398</v>
      </c>
      <c r="CP34" t="s">
        <v>1399</v>
      </c>
      <c r="CQ34" s="60" t="s">
        <v>1400</v>
      </c>
    </row>
    <row r="35" spans="1:95" x14ac:dyDescent="0.2">
      <c r="BU35" s="175">
        <v>93</v>
      </c>
      <c r="BV35" s="175">
        <v>40</v>
      </c>
      <c r="BW35" t="s">
        <v>1274</v>
      </c>
      <c r="BX35" t="s">
        <v>1119</v>
      </c>
      <c r="BY35">
        <f t="shared" si="9"/>
        <v>10.08</v>
      </c>
      <c r="BZ35" s="60">
        <f t="shared" si="10"/>
        <v>2.6712000000000002</v>
      </c>
      <c r="CC35" t="s">
        <v>1312</v>
      </c>
      <c r="CD35" t="s">
        <v>1313</v>
      </c>
      <c r="CE35" s="60" t="s">
        <v>1314</v>
      </c>
      <c r="CG35" t="s">
        <v>1339</v>
      </c>
      <c r="CH35" t="s">
        <v>1323</v>
      </c>
      <c r="CI35" s="60" t="s">
        <v>1340</v>
      </c>
      <c r="CK35" t="s">
        <v>1364</v>
      </c>
      <c r="CL35" s="216" t="s">
        <v>1365</v>
      </c>
      <c r="CM35" s="221" t="s">
        <v>1366</v>
      </c>
      <c r="CO35" t="s">
        <v>1401</v>
      </c>
      <c r="CP35" t="s">
        <v>369</v>
      </c>
      <c r="CQ35" s="60" t="s">
        <v>1402</v>
      </c>
    </row>
    <row r="36" spans="1:95" x14ac:dyDescent="0.2">
      <c r="BU36" s="175">
        <v>147</v>
      </c>
      <c r="BV36" s="175">
        <v>76</v>
      </c>
      <c r="BW36" t="s">
        <v>1226</v>
      </c>
      <c r="BX36" t="s">
        <v>861</v>
      </c>
      <c r="BY36">
        <f t="shared" si="9"/>
        <v>14.44</v>
      </c>
      <c r="BZ36" s="60">
        <f t="shared" si="10"/>
        <v>2.3970400000000001</v>
      </c>
      <c r="CC36" t="s">
        <v>1315</v>
      </c>
      <c r="CD36" t="s">
        <v>1081</v>
      </c>
      <c r="CE36" s="60" t="s">
        <v>1316</v>
      </c>
      <c r="CG36" t="s">
        <v>1341</v>
      </c>
      <c r="CH36" t="s">
        <v>1003</v>
      </c>
      <c r="CI36" s="60" t="s">
        <v>639</v>
      </c>
      <c r="CK36" t="s">
        <v>1367</v>
      </c>
      <c r="CL36" s="216" t="s">
        <v>1368</v>
      </c>
      <c r="CM36" s="221" t="s">
        <v>1369</v>
      </c>
      <c r="CQ36" s="60"/>
    </row>
    <row r="37" spans="1:95" x14ac:dyDescent="0.2">
      <c r="BU37" s="175">
        <v>122</v>
      </c>
      <c r="BV37" s="175">
        <v>88</v>
      </c>
      <c r="BW37" t="s">
        <v>1216</v>
      </c>
      <c r="BX37" t="s">
        <v>992</v>
      </c>
      <c r="BY37">
        <f t="shared" si="9"/>
        <v>19.096</v>
      </c>
      <c r="BZ37" s="60">
        <f t="shared" si="10"/>
        <v>3.1317440000000003</v>
      </c>
      <c r="CC37" s="46" t="s">
        <v>1317</v>
      </c>
      <c r="CD37" s="46" t="s">
        <v>744</v>
      </c>
      <c r="CE37" s="60" t="s">
        <v>1318</v>
      </c>
      <c r="CF37" s="46"/>
      <c r="CG37" s="46" t="s">
        <v>1342</v>
      </c>
      <c r="CH37" s="46" t="s">
        <v>1343</v>
      </c>
      <c r="CI37" s="60" t="s">
        <v>1344</v>
      </c>
      <c r="CJ37" s="46"/>
      <c r="CK37" s="46" t="s">
        <v>1370</v>
      </c>
      <c r="CL37" s="217" t="s">
        <v>1371</v>
      </c>
      <c r="CM37" s="221" t="s">
        <v>1372</v>
      </c>
      <c r="CQ37" s="60"/>
    </row>
    <row r="38" spans="1:95" x14ac:dyDescent="0.2">
      <c r="BU38" s="175">
        <v>102</v>
      </c>
      <c r="BV38" s="175">
        <v>66</v>
      </c>
      <c r="BW38" s="30" t="s">
        <v>1013</v>
      </c>
      <c r="BX38" s="30" t="s">
        <v>506</v>
      </c>
      <c r="BY38" s="30">
        <f t="shared" si="9"/>
        <v>12.407999999999999</v>
      </c>
      <c r="BZ38" s="65">
        <f t="shared" si="10"/>
        <v>1.625448</v>
      </c>
      <c r="CC38" s="30" t="s">
        <v>1319</v>
      </c>
      <c r="CD38" s="30" t="s">
        <v>1320</v>
      </c>
      <c r="CE38" s="65" t="s">
        <v>1314</v>
      </c>
      <c r="CF38" s="30"/>
      <c r="CG38" s="30" t="s">
        <v>1345</v>
      </c>
      <c r="CH38" s="30" t="s">
        <v>520</v>
      </c>
      <c r="CI38" s="65" t="s">
        <v>637</v>
      </c>
      <c r="CJ38" s="30"/>
      <c r="CK38" s="30" t="s">
        <v>1373</v>
      </c>
      <c r="CL38" s="218" t="s">
        <v>1374</v>
      </c>
      <c r="CM38" s="222" t="s">
        <v>1375</v>
      </c>
      <c r="CN38" s="66"/>
      <c r="CO38" s="30"/>
      <c r="CP38" s="30"/>
      <c r="CQ38" s="65"/>
    </row>
    <row r="39" spans="1:95" x14ac:dyDescent="0.2">
      <c r="BU39" s="175">
        <v>93</v>
      </c>
      <c r="BV39" s="175">
        <v>92</v>
      </c>
      <c r="BW39" t="s">
        <v>1007</v>
      </c>
      <c r="BX39" t="s">
        <v>1267</v>
      </c>
      <c r="BY39">
        <f t="shared" si="9"/>
        <v>18.767999999999997</v>
      </c>
      <c r="BZ39" s="60">
        <f t="shared" si="10"/>
        <v>0.97968959999999994</v>
      </c>
      <c r="CC39" t="s">
        <v>1321</v>
      </c>
      <c r="CD39" t="s">
        <v>1322</v>
      </c>
      <c r="CE39" s="60" t="s">
        <v>1323</v>
      </c>
      <c r="CG39" t="s">
        <v>1346</v>
      </c>
      <c r="CH39" t="s">
        <v>1347</v>
      </c>
      <c r="CI39" s="60" t="s">
        <v>1348</v>
      </c>
      <c r="CK39" t="s">
        <v>1376</v>
      </c>
      <c r="CL39" s="216" t="s">
        <v>1377</v>
      </c>
      <c r="CM39" s="221" t="s">
        <v>1378</v>
      </c>
      <c r="CO39" t="s">
        <v>1403</v>
      </c>
      <c r="CP39" t="s">
        <v>1404</v>
      </c>
      <c r="CQ39" s="60" t="s">
        <v>1405</v>
      </c>
    </row>
    <row r="40" spans="1:95" x14ac:dyDescent="0.2">
      <c r="BU40" s="175">
        <v>62</v>
      </c>
      <c r="BV40" s="175">
        <v>80</v>
      </c>
      <c r="BW40" t="s">
        <v>934</v>
      </c>
      <c r="BX40" t="s">
        <v>1268</v>
      </c>
      <c r="BY40">
        <f t="shared" si="9"/>
        <v>14.399999999999999</v>
      </c>
      <c r="BZ40" s="60">
        <f t="shared" si="10"/>
        <v>1.0267199999999999</v>
      </c>
      <c r="CC40" t="s">
        <v>1324</v>
      </c>
      <c r="CD40" t="s">
        <v>1325</v>
      </c>
      <c r="CE40" s="60" t="s">
        <v>1326</v>
      </c>
      <c r="CG40" t="s">
        <v>1349</v>
      </c>
      <c r="CH40" t="s">
        <v>1350</v>
      </c>
      <c r="CI40" s="60" t="s">
        <v>1202</v>
      </c>
      <c r="CK40" t="s">
        <v>1379</v>
      </c>
      <c r="CL40" s="216" t="s">
        <v>1380</v>
      </c>
      <c r="CM40" s="221" t="s">
        <v>1381</v>
      </c>
      <c r="CO40" t="s">
        <v>1406</v>
      </c>
      <c r="CP40" t="s">
        <v>402</v>
      </c>
      <c r="CQ40" s="60" t="s">
        <v>1407</v>
      </c>
    </row>
    <row r="41" spans="1:95" x14ac:dyDescent="0.2">
      <c r="BU41" s="175">
        <v>62</v>
      </c>
      <c r="BV41" s="175">
        <v>138</v>
      </c>
      <c r="BW41" t="s">
        <v>1269</v>
      </c>
      <c r="BX41" t="s">
        <v>739</v>
      </c>
      <c r="BY41">
        <f t="shared" si="9"/>
        <v>21.251999999999999</v>
      </c>
      <c r="BZ41" s="60">
        <f t="shared" si="10"/>
        <v>9.7759199999999991E-2</v>
      </c>
      <c r="CC41" t="s">
        <v>1327</v>
      </c>
      <c r="CD41" t="s">
        <v>1328</v>
      </c>
      <c r="CE41" s="60" t="s">
        <v>1009</v>
      </c>
      <c r="CG41" t="s">
        <v>1351</v>
      </c>
      <c r="CH41" t="s">
        <v>840</v>
      </c>
      <c r="CI41" s="60" t="s">
        <v>1348</v>
      </c>
      <c r="CK41" t="s">
        <v>1382</v>
      </c>
      <c r="CL41" s="216" t="s">
        <v>1383</v>
      </c>
      <c r="CM41" s="221" t="s">
        <v>1384</v>
      </c>
      <c r="CO41" t="s">
        <v>1408</v>
      </c>
      <c r="CP41" t="s">
        <v>963</v>
      </c>
      <c r="CQ41" s="60" t="s">
        <v>1409</v>
      </c>
    </row>
    <row r="42" spans="1:95" x14ac:dyDescent="0.2">
      <c r="BU42" s="175">
        <v>90</v>
      </c>
      <c r="BV42" s="175">
        <v>114</v>
      </c>
      <c r="BW42" t="s">
        <v>1270</v>
      </c>
      <c r="BX42" t="s">
        <v>1271</v>
      </c>
      <c r="BY42">
        <f t="shared" si="9"/>
        <v>19.95</v>
      </c>
      <c r="BZ42" s="60">
        <f t="shared" si="10"/>
        <v>2.57355</v>
      </c>
      <c r="CC42" t="s">
        <v>1329</v>
      </c>
      <c r="CD42" t="s">
        <v>1330</v>
      </c>
      <c r="CE42" s="60" t="s">
        <v>1331</v>
      </c>
      <c r="CG42" t="s">
        <v>1352</v>
      </c>
      <c r="CH42" t="s">
        <v>1353</v>
      </c>
      <c r="CI42" s="60" t="s">
        <v>1354</v>
      </c>
      <c r="CK42" t="s">
        <v>1385</v>
      </c>
      <c r="CL42" s="216" t="s">
        <v>1386</v>
      </c>
      <c r="CM42" s="221" t="s">
        <v>1387</v>
      </c>
      <c r="CQ42" s="60"/>
    </row>
    <row r="43" spans="1:95" x14ac:dyDescent="0.2">
      <c r="BU43" s="175">
        <v>93</v>
      </c>
      <c r="BV43" s="175">
        <v>82</v>
      </c>
      <c r="BW43" s="30" t="s">
        <v>1219</v>
      </c>
      <c r="BX43" s="30" t="s">
        <v>1272</v>
      </c>
      <c r="BY43" s="30">
        <f t="shared" si="9"/>
        <v>16.154</v>
      </c>
      <c r="BZ43" s="65">
        <f t="shared" si="10"/>
        <v>1.0354714</v>
      </c>
      <c r="CC43" t="s">
        <v>1332</v>
      </c>
      <c r="CD43" t="s">
        <v>505</v>
      </c>
      <c r="CE43" s="60" t="s">
        <v>1333</v>
      </c>
      <c r="CG43" t="s">
        <v>1355</v>
      </c>
      <c r="CH43" t="s">
        <v>1356</v>
      </c>
      <c r="CI43" s="60" t="s">
        <v>867</v>
      </c>
      <c r="CK43" t="s">
        <v>1388</v>
      </c>
      <c r="CL43" s="216" t="s">
        <v>1389</v>
      </c>
      <c r="CM43" s="221" t="s">
        <v>1390</v>
      </c>
      <c r="CQ43" s="60"/>
    </row>
    <row r="44" spans="1:95" x14ac:dyDescent="0.2">
      <c r="CC44" t="s">
        <v>1334</v>
      </c>
      <c r="CD44" t="s">
        <v>523</v>
      </c>
      <c r="CE44" s="65" t="s">
        <v>717</v>
      </c>
      <c r="CG44" t="s">
        <v>1357</v>
      </c>
      <c r="CH44" t="s">
        <v>1323</v>
      </c>
      <c r="CI44" s="65" t="s">
        <v>1358</v>
      </c>
      <c r="CK44" t="s">
        <v>1391</v>
      </c>
      <c r="CL44" s="216" t="s">
        <v>1392</v>
      </c>
      <c r="CM44" s="222" t="s">
        <v>1393</v>
      </c>
      <c r="CQ44" s="65"/>
    </row>
  </sheetData>
  <mergeCells count="43">
    <mergeCell ref="M1:U1"/>
    <mergeCell ref="A1:K1"/>
    <mergeCell ref="E17:I17"/>
    <mergeCell ref="F11:I11"/>
    <mergeCell ref="F5:I5"/>
    <mergeCell ref="B11:E11"/>
    <mergeCell ref="B5:E5"/>
    <mergeCell ref="N4:O4"/>
    <mergeCell ref="P4:Q4"/>
    <mergeCell ref="R4:S4"/>
    <mergeCell ref="N12:P12"/>
    <mergeCell ref="Q12:S12"/>
    <mergeCell ref="W7:Y7"/>
    <mergeCell ref="Z7:AB7"/>
    <mergeCell ref="W10:Y10"/>
    <mergeCell ref="Z10:AB10"/>
    <mergeCell ref="W1:AG1"/>
    <mergeCell ref="W4:Y4"/>
    <mergeCell ref="Z4:AB4"/>
    <mergeCell ref="AK15:AL15"/>
    <mergeCell ref="AO15:AP15"/>
    <mergeCell ref="AQ15:AR15"/>
    <mergeCell ref="AM15:AN15"/>
    <mergeCell ref="AS15:AT15"/>
    <mergeCell ref="AI1:AT1"/>
    <mergeCell ref="AW1:BC1"/>
    <mergeCell ref="BE1:BK1"/>
    <mergeCell ref="AJ4:AN4"/>
    <mergeCell ref="AO4:AS4"/>
    <mergeCell ref="CE22:CJ22"/>
    <mergeCell ref="CK22:CP22"/>
    <mergeCell ref="CE5:CJ5"/>
    <mergeCell ref="CK5:CP5"/>
    <mergeCell ref="BW31:BX31"/>
    <mergeCell ref="BY31:BZ31"/>
    <mergeCell ref="BV15:BW15"/>
    <mergeCell ref="BX15:BY15"/>
    <mergeCell ref="CC1:CQ1"/>
    <mergeCell ref="BL13:BO13"/>
    <mergeCell ref="BH13:BJ13"/>
    <mergeCell ref="CE13:CJ13"/>
    <mergeCell ref="CK13:CP13"/>
    <mergeCell ref="BT1:BZ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60A83-93EF-A44E-889D-2C9F7571ABAE}">
  <dimension ref="A1:AS58"/>
  <sheetViews>
    <sheetView topLeftCell="Q1" zoomScale="60" zoomScaleNormal="60" workbookViewId="0">
      <selection activeCell="AO32" sqref="AO32"/>
    </sheetView>
  </sheetViews>
  <sheetFormatPr baseColWidth="10" defaultRowHeight="16" x14ac:dyDescent="0.2"/>
  <sheetData>
    <row r="1" spans="1:45" ht="21" x14ac:dyDescent="0.25">
      <c r="A1" s="411" t="s">
        <v>1450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V1" s="411"/>
      <c r="W1" s="411"/>
      <c r="X1" s="411"/>
      <c r="Y1" s="411"/>
      <c r="Z1" s="411"/>
      <c r="AA1" s="411"/>
      <c r="AD1" s="411" t="s">
        <v>1450</v>
      </c>
      <c r="AE1" s="411"/>
      <c r="AF1" s="411"/>
      <c r="AG1" s="411"/>
      <c r="AH1" s="411"/>
      <c r="AI1" s="411"/>
      <c r="AJ1" s="411"/>
      <c r="AK1" s="411"/>
      <c r="AL1" s="411"/>
      <c r="AM1" s="411"/>
      <c r="AN1" s="411"/>
      <c r="AO1" s="411"/>
      <c r="AP1" s="411"/>
      <c r="AQ1" s="411"/>
      <c r="AR1" s="411"/>
      <c r="AS1" s="411"/>
    </row>
    <row r="3" spans="1:45" x14ac:dyDescent="0.2">
      <c r="A3" s="83" t="s">
        <v>2657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D3" s="83" t="s">
        <v>2657</v>
      </c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</row>
    <row r="4" spans="1:45" x14ac:dyDescent="0.2">
      <c r="B4" s="187" t="s">
        <v>1446</v>
      </c>
    </row>
    <row r="5" spans="1:45" x14ac:dyDescent="0.2">
      <c r="C5" s="82" t="s">
        <v>341</v>
      </c>
      <c r="D5" s="211"/>
      <c r="E5" s="211"/>
      <c r="F5" s="211"/>
      <c r="G5" s="211"/>
      <c r="H5" s="211"/>
      <c r="I5" s="211"/>
      <c r="J5" s="211"/>
      <c r="K5" s="211"/>
      <c r="L5" s="211" t="s">
        <v>1064</v>
      </c>
      <c r="M5" s="211"/>
      <c r="N5" s="211"/>
      <c r="O5" s="211"/>
      <c r="P5" s="211"/>
      <c r="Q5" s="211"/>
      <c r="R5" s="211"/>
      <c r="AD5" s="18" t="s">
        <v>1436</v>
      </c>
      <c r="AE5" s="421" t="s">
        <v>1437</v>
      </c>
      <c r="AF5" s="421"/>
      <c r="AG5" s="421"/>
      <c r="AH5" s="422" t="s">
        <v>1438</v>
      </c>
      <c r="AI5" s="422"/>
      <c r="AJ5" s="422"/>
      <c r="AK5" s="422"/>
      <c r="AN5" s="421" t="s">
        <v>341</v>
      </c>
      <c r="AO5" s="421"/>
      <c r="AP5" s="421"/>
      <c r="AQ5" s="422" t="s">
        <v>1064</v>
      </c>
      <c r="AR5" s="422"/>
      <c r="AS5" s="422"/>
    </row>
    <row r="6" spans="1:45" x14ac:dyDescent="0.2">
      <c r="B6" s="82" t="s">
        <v>1436</v>
      </c>
      <c r="C6" s="430" t="s">
        <v>1451</v>
      </c>
      <c r="D6" s="431"/>
      <c r="E6" s="431"/>
      <c r="F6" s="431"/>
      <c r="G6" s="431"/>
      <c r="H6" s="431"/>
      <c r="I6" s="431"/>
      <c r="J6" s="431"/>
      <c r="K6" s="432"/>
      <c r="L6" s="433" t="s">
        <v>1451</v>
      </c>
      <c r="M6" s="434"/>
      <c r="N6" s="434"/>
      <c r="O6" s="434"/>
      <c r="P6" s="434"/>
      <c r="Q6" s="434"/>
      <c r="R6" s="434"/>
      <c r="V6" s="421" t="s">
        <v>341</v>
      </c>
      <c r="W6" s="421"/>
      <c r="X6" s="421"/>
      <c r="Y6" s="422" t="s">
        <v>1064</v>
      </c>
      <c r="Z6" s="422"/>
      <c r="AA6" s="422"/>
      <c r="AD6" s="111"/>
      <c r="AE6" s="436" t="s">
        <v>1451</v>
      </c>
      <c r="AF6" s="437"/>
      <c r="AG6" s="438"/>
      <c r="AH6" s="436" t="s">
        <v>1451</v>
      </c>
      <c r="AI6" s="437"/>
      <c r="AJ6" s="437"/>
      <c r="AK6" s="438"/>
      <c r="AN6" t="s">
        <v>1443</v>
      </c>
      <c r="AO6" t="s">
        <v>1444</v>
      </c>
      <c r="AP6" t="s">
        <v>1445</v>
      </c>
      <c r="AQ6" t="s">
        <v>1443</v>
      </c>
      <c r="AR6" t="s">
        <v>1444</v>
      </c>
      <c r="AS6" t="s">
        <v>1445</v>
      </c>
    </row>
    <row r="7" spans="1:45" x14ac:dyDescent="0.2">
      <c r="B7" s="212">
        <v>7.9216360000000003</v>
      </c>
      <c r="C7" s="17">
        <v>62.796300000000002</v>
      </c>
      <c r="D7" s="17">
        <v>61.862639999999999</v>
      </c>
      <c r="E7" s="17">
        <v>66.432209999999998</v>
      </c>
      <c r="F7" s="17">
        <v>79.696629999999999</v>
      </c>
      <c r="G7" s="17">
        <v>70.757810000000006</v>
      </c>
      <c r="H7" s="17">
        <v>76.030240000000006</v>
      </c>
      <c r="I7" s="17">
        <v>71.624539999999996</v>
      </c>
      <c r="J7" s="17">
        <v>77.099220000000003</v>
      </c>
      <c r="K7" s="212">
        <v>72.03416</v>
      </c>
      <c r="L7" s="17">
        <v>68.719520000000003</v>
      </c>
      <c r="M7" s="17">
        <v>66.213970000000003</v>
      </c>
      <c r="N7" s="17">
        <v>57.242280000000001</v>
      </c>
      <c r="O7" s="17">
        <v>56.462980000000002</v>
      </c>
      <c r="P7" s="17">
        <v>55.043129999999998</v>
      </c>
      <c r="Q7" s="17">
        <v>62.139360000000003</v>
      </c>
      <c r="R7" s="17">
        <v>65.418629999999993</v>
      </c>
      <c r="V7" t="s">
        <v>1443</v>
      </c>
      <c r="W7" t="s">
        <v>1444</v>
      </c>
      <c r="X7" t="s">
        <v>1445</v>
      </c>
      <c r="Y7" t="s">
        <v>1443</v>
      </c>
      <c r="Z7" t="s">
        <v>1444</v>
      </c>
      <c r="AA7" t="s">
        <v>1445</v>
      </c>
      <c r="AD7" s="212">
        <v>54.250540000000001</v>
      </c>
      <c r="AE7" s="17">
        <v>183.74870000000001</v>
      </c>
      <c r="AF7" s="17">
        <v>152.86940000000001</v>
      </c>
      <c r="AG7" s="212">
        <v>136.65880000000001</v>
      </c>
      <c r="AH7" s="17">
        <v>200.55179999999999</v>
      </c>
      <c r="AI7" s="17">
        <v>106.3877</v>
      </c>
      <c r="AJ7" s="17">
        <v>92.092169999999996</v>
      </c>
      <c r="AK7" s="17">
        <v>62.400480000000002</v>
      </c>
      <c r="AM7" s="82" t="s">
        <v>1439</v>
      </c>
      <c r="AN7" s="17">
        <v>83.98</v>
      </c>
      <c r="AO7" s="17">
        <v>18.489999999999998</v>
      </c>
      <c r="AP7" s="17">
        <v>3</v>
      </c>
      <c r="AQ7" s="17">
        <v>53.26</v>
      </c>
      <c r="AR7" s="17">
        <v>28.51</v>
      </c>
      <c r="AS7" s="17">
        <v>4</v>
      </c>
    </row>
    <row r="8" spans="1:45" x14ac:dyDescent="0.2">
      <c r="B8" s="212">
        <v>14.518230000000001</v>
      </c>
      <c r="C8" s="17">
        <v>58.699199999999998</v>
      </c>
      <c r="D8" s="17">
        <v>58.854819999999997</v>
      </c>
      <c r="E8" s="17">
        <v>60.27017</v>
      </c>
      <c r="F8" s="17">
        <v>77.462440000000001</v>
      </c>
      <c r="G8" s="17">
        <v>68.914370000000005</v>
      </c>
      <c r="H8" s="17">
        <v>73.945980000000006</v>
      </c>
      <c r="I8" s="17">
        <v>69.429969999999997</v>
      </c>
      <c r="J8" s="17">
        <v>74.366460000000004</v>
      </c>
      <c r="K8" s="212">
        <v>70.476370000000003</v>
      </c>
      <c r="L8" s="17">
        <v>67.67998</v>
      </c>
      <c r="M8" s="17">
        <v>64.054029999999997</v>
      </c>
      <c r="N8" s="17">
        <v>56.570399999999999</v>
      </c>
      <c r="O8" s="17">
        <v>56.156269999999999</v>
      </c>
      <c r="P8" s="17">
        <v>53.564509999999999</v>
      </c>
      <c r="Q8" s="17">
        <v>61.025730000000003</v>
      </c>
      <c r="R8" s="17">
        <v>62.932290000000002</v>
      </c>
      <c r="U8" s="82" t="s">
        <v>1439</v>
      </c>
      <c r="V8" s="17">
        <v>-0.08</v>
      </c>
      <c r="W8" s="17">
        <v>4.0199999999999996</v>
      </c>
      <c r="X8" s="17">
        <v>9</v>
      </c>
      <c r="Y8" s="17">
        <v>-4.4000000000000004</v>
      </c>
      <c r="Z8" s="17">
        <v>3.86</v>
      </c>
      <c r="AA8" s="17">
        <v>7</v>
      </c>
      <c r="AD8" s="212">
        <v>60.820349999999998</v>
      </c>
      <c r="AE8" s="17">
        <v>188.53450000000001</v>
      </c>
      <c r="AF8" s="17">
        <v>156.56890000000001</v>
      </c>
      <c r="AG8" s="212">
        <v>126.25920000000001</v>
      </c>
      <c r="AH8" s="17">
        <v>207.83600000000001</v>
      </c>
      <c r="AI8" s="17">
        <v>114.9255</v>
      </c>
      <c r="AJ8" s="17">
        <v>96.998689999999996</v>
      </c>
      <c r="AK8" s="17">
        <v>74.158590000000004</v>
      </c>
      <c r="AM8" s="82" t="s">
        <v>1440</v>
      </c>
      <c r="AN8" s="17">
        <v>184.18</v>
      </c>
      <c r="AO8" s="17">
        <v>32.39</v>
      </c>
      <c r="AP8" s="17">
        <v>3</v>
      </c>
      <c r="AQ8" s="17">
        <v>270.77999999999997</v>
      </c>
      <c r="AR8" s="17">
        <v>67.760000000000005</v>
      </c>
      <c r="AS8" s="17">
        <v>4</v>
      </c>
    </row>
    <row r="9" spans="1:45" x14ac:dyDescent="0.2">
      <c r="B9" s="212">
        <v>21.068190000000001</v>
      </c>
      <c r="C9" s="17">
        <v>54.823039999999999</v>
      </c>
      <c r="D9" s="17">
        <v>57.25855</v>
      </c>
      <c r="E9" s="17">
        <v>58.886429999999997</v>
      </c>
      <c r="F9" s="17">
        <v>77.193629999999999</v>
      </c>
      <c r="G9" s="17">
        <v>67.685699999999997</v>
      </c>
      <c r="H9" s="17">
        <v>73.247910000000005</v>
      </c>
      <c r="I9" s="17">
        <v>69.272949999999994</v>
      </c>
      <c r="J9" s="17">
        <v>74.052199999999999</v>
      </c>
      <c r="K9" s="212">
        <v>70.452010000000001</v>
      </c>
      <c r="L9" s="17">
        <v>67.015240000000006</v>
      </c>
      <c r="M9" s="17">
        <v>62.851759999999999</v>
      </c>
      <c r="N9" s="17">
        <v>55.523000000000003</v>
      </c>
      <c r="O9" s="17">
        <v>56.590730000000001</v>
      </c>
      <c r="P9" s="17">
        <v>52.313899999999997</v>
      </c>
      <c r="Q9" s="17">
        <v>60.825600000000001</v>
      </c>
      <c r="R9" s="17">
        <v>62.432369999999999</v>
      </c>
      <c r="U9" s="82" t="s">
        <v>1448</v>
      </c>
      <c r="V9" s="17">
        <v>35.43</v>
      </c>
      <c r="W9" s="17">
        <v>9.48</v>
      </c>
      <c r="X9" s="17">
        <v>9</v>
      </c>
      <c r="Y9" s="17">
        <v>18.440000000000001</v>
      </c>
      <c r="Z9" s="17">
        <v>6.25</v>
      </c>
      <c r="AA9" s="17">
        <v>7</v>
      </c>
      <c r="AD9" s="240">
        <v>67.408270000000002</v>
      </c>
      <c r="AE9" s="241">
        <v>196.31180000000001</v>
      </c>
      <c r="AF9" s="241">
        <v>161.988</v>
      </c>
      <c r="AG9" s="240">
        <v>134.81710000000001</v>
      </c>
      <c r="AH9" s="241">
        <v>216.55179999999999</v>
      </c>
      <c r="AI9" s="241">
        <v>125.4068</v>
      </c>
      <c r="AJ9" s="241">
        <v>102.6742</v>
      </c>
      <c r="AK9" s="241">
        <v>88.252260000000007</v>
      </c>
      <c r="AM9" s="82" t="s">
        <v>1441</v>
      </c>
      <c r="AN9" s="17">
        <v>100.2</v>
      </c>
      <c r="AO9" s="17">
        <v>15.58</v>
      </c>
      <c r="AP9" s="17">
        <v>3</v>
      </c>
      <c r="AQ9" s="17">
        <v>217.52</v>
      </c>
      <c r="AR9" s="17">
        <v>57.72</v>
      </c>
      <c r="AS9" s="17">
        <v>4</v>
      </c>
    </row>
    <row r="10" spans="1:45" x14ac:dyDescent="0.2">
      <c r="B10" s="240">
        <v>27.619759999999999</v>
      </c>
      <c r="C10" s="241">
        <v>52.420169999999999</v>
      </c>
      <c r="D10" s="241">
        <v>55.566769999999998</v>
      </c>
      <c r="E10" s="241">
        <v>57.484659999999998</v>
      </c>
      <c r="F10" s="241">
        <v>77.91046</v>
      </c>
      <c r="G10" s="241">
        <v>66.771100000000004</v>
      </c>
      <c r="H10" s="241">
        <v>73.27722</v>
      </c>
      <c r="I10" s="241">
        <v>68.883759999999995</v>
      </c>
      <c r="J10" s="241">
        <v>73.996889999999993</v>
      </c>
      <c r="K10" s="240">
        <v>69.850589999999997</v>
      </c>
      <c r="L10" s="241">
        <v>65.525059999999996</v>
      </c>
      <c r="M10" s="241">
        <v>62.688450000000003</v>
      </c>
      <c r="N10" s="241">
        <v>55.183329999999998</v>
      </c>
      <c r="O10" s="241">
        <v>55.919739999999997</v>
      </c>
      <c r="P10" s="241">
        <v>53.20919</v>
      </c>
      <c r="Q10" s="241">
        <v>60.267139999999998</v>
      </c>
      <c r="R10" s="241">
        <v>61.08699</v>
      </c>
      <c r="U10" s="82" t="s">
        <v>1449</v>
      </c>
      <c r="V10" s="17">
        <v>35.51</v>
      </c>
      <c r="W10" s="17">
        <v>9.82</v>
      </c>
      <c r="X10" s="17">
        <v>9</v>
      </c>
      <c r="Y10" s="17">
        <v>22.84</v>
      </c>
      <c r="Z10" s="17">
        <v>6.32</v>
      </c>
      <c r="AA10" s="17">
        <v>7</v>
      </c>
      <c r="AD10" s="212">
        <v>80.752499999999998</v>
      </c>
      <c r="AE10" s="17">
        <v>199.0266</v>
      </c>
      <c r="AF10" s="17">
        <v>136.79810000000001</v>
      </c>
      <c r="AG10" s="212">
        <v>110.995</v>
      </c>
      <c r="AH10" s="17">
        <v>162.374</v>
      </c>
      <c r="AI10" s="17">
        <v>105.06359999999999</v>
      </c>
      <c r="AJ10" s="17">
        <v>75.267589999999998</v>
      </c>
      <c r="AK10" s="17">
        <v>3.2137129999999998</v>
      </c>
      <c r="AM10" s="82" t="s">
        <v>1442</v>
      </c>
      <c r="AN10" s="17">
        <v>13.11</v>
      </c>
      <c r="AO10" s="17">
        <v>15.6</v>
      </c>
      <c r="AP10" s="17">
        <v>3</v>
      </c>
      <c r="AQ10" s="17">
        <v>38.28</v>
      </c>
      <c r="AR10" s="17">
        <v>25.24</v>
      </c>
      <c r="AS10" s="17">
        <v>4</v>
      </c>
    </row>
    <row r="11" spans="1:45" x14ac:dyDescent="0.2">
      <c r="B11" s="212">
        <v>34.268000000000001</v>
      </c>
      <c r="C11" s="17">
        <v>54.472900000000003</v>
      </c>
      <c r="D11" s="17">
        <v>52.978999999999999</v>
      </c>
      <c r="E11" s="17">
        <v>71.849599999999995</v>
      </c>
      <c r="F11" s="17">
        <v>78.119330000000005</v>
      </c>
      <c r="G11" s="17">
        <v>69.402529999999999</v>
      </c>
      <c r="H11" s="17">
        <v>58.196649999999998</v>
      </c>
      <c r="I11" s="17">
        <v>54.590029999999999</v>
      </c>
      <c r="J11" s="17">
        <v>56.201909999999998</v>
      </c>
      <c r="K11" s="212">
        <v>59.790129999999998</v>
      </c>
      <c r="L11" s="17">
        <v>35.016489999999997</v>
      </c>
      <c r="M11" s="17">
        <v>24.22795</v>
      </c>
      <c r="N11" s="17">
        <v>40.448889999999999</v>
      </c>
      <c r="O11" s="17">
        <v>56.791029999999999</v>
      </c>
      <c r="P11" s="17">
        <v>58.447929999999999</v>
      </c>
      <c r="Q11" s="17">
        <v>35.609189999999998</v>
      </c>
      <c r="R11" s="17">
        <v>33.367440000000002</v>
      </c>
      <c r="AD11" s="240">
        <v>87.353949999999998</v>
      </c>
      <c r="AE11" s="241">
        <v>178.18950000000001</v>
      </c>
      <c r="AF11" s="241">
        <v>122.4418</v>
      </c>
      <c r="AG11" s="240">
        <v>99.661940000000001</v>
      </c>
      <c r="AH11" s="241">
        <v>143.78149999999999</v>
      </c>
      <c r="AI11" s="241">
        <v>76.779179999999997</v>
      </c>
      <c r="AJ11" s="241">
        <v>67.983459999999994</v>
      </c>
      <c r="AK11" s="241">
        <v>-17.87754</v>
      </c>
    </row>
    <row r="12" spans="1:45" x14ac:dyDescent="0.2">
      <c r="B12" s="212">
        <v>40.825690000000002</v>
      </c>
      <c r="C12" s="17">
        <v>56.570740000000001</v>
      </c>
      <c r="D12" s="17">
        <v>51.550980000000003</v>
      </c>
      <c r="E12" s="17">
        <v>72.036940000000001</v>
      </c>
      <c r="F12" s="17">
        <v>80.921580000000006</v>
      </c>
      <c r="G12" s="17">
        <v>67.060379999999995</v>
      </c>
      <c r="H12" s="17">
        <v>60.00873</v>
      </c>
      <c r="I12" s="17">
        <v>56.022359999999999</v>
      </c>
      <c r="J12" s="17">
        <v>58.391309999999997</v>
      </c>
      <c r="K12" s="212">
        <v>57.909179999999999</v>
      </c>
      <c r="L12" s="17">
        <v>37.211150000000004</v>
      </c>
      <c r="M12" s="17">
        <v>25.65512</v>
      </c>
      <c r="N12" s="17">
        <v>39.190240000000003</v>
      </c>
      <c r="O12" s="17">
        <v>53.66178</v>
      </c>
      <c r="P12" s="17">
        <v>58.71293</v>
      </c>
      <c r="Q12" s="17">
        <v>35.91236</v>
      </c>
      <c r="R12" s="17">
        <v>33.534860000000002</v>
      </c>
      <c r="AD12" s="212">
        <v>94.052850000000007</v>
      </c>
      <c r="AE12" s="17">
        <v>349.91070000000002</v>
      </c>
      <c r="AF12" s="17">
        <v>273.06760000000003</v>
      </c>
      <c r="AG12" s="212">
        <v>199.0667</v>
      </c>
      <c r="AH12" s="17">
        <v>380.85579999999999</v>
      </c>
      <c r="AI12" s="17">
        <v>452.8646</v>
      </c>
      <c r="AJ12" s="17">
        <v>293.52879999999999</v>
      </c>
      <c r="AK12" s="17">
        <v>291.80799999999999</v>
      </c>
    </row>
    <row r="13" spans="1:45" x14ac:dyDescent="0.2">
      <c r="B13" s="212">
        <v>47.434579999999997</v>
      </c>
      <c r="C13" s="17">
        <v>53.962350000000001</v>
      </c>
      <c r="D13" s="17">
        <v>48.056469999999997</v>
      </c>
      <c r="E13" s="17">
        <v>68.446879999999993</v>
      </c>
      <c r="F13" s="17">
        <v>78.289280000000005</v>
      </c>
      <c r="G13" s="17">
        <v>64.380380000000002</v>
      </c>
      <c r="H13" s="17">
        <v>56.792459999999998</v>
      </c>
      <c r="I13" s="17">
        <v>53.309829999999998</v>
      </c>
      <c r="J13" s="17">
        <v>57.053280000000001</v>
      </c>
      <c r="K13" s="212">
        <v>55.634740000000001</v>
      </c>
      <c r="L13" s="17">
        <v>35.53875</v>
      </c>
      <c r="M13" s="17">
        <v>24.126290000000001</v>
      </c>
      <c r="N13" s="17">
        <v>35.894329999999997</v>
      </c>
      <c r="O13" s="17">
        <v>51.731490000000001</v>
      </c>
      <c r="P13" s="17">
        <v>55.563279999999999</v>
      </c>
      <c r="Q13" s="17">
        <v>32.499099999999999</v>
      </c>
      <c r="R13" s="17">
        <v>31.946290000000001</v>
      </c>
      <c r="AD13" s="212">
        <v>100.7077</v>
      </c>
      <c r="AE13" s="17">
        <v>313.08190000000002</v>
      </c>
      <c r="AF13" s="17">
        <v>258.73689999999999</v>
      </c>
      <c r="AG13" s="212">
        <v>231.8425</v>
      </c>
      <c r="AH13" s="17">
        <v>346.14609999999999</v>
      </c>
      <c r="AI13" s="17">
        <v>414.76029999999997</v>
      </c>
      <c r="AJ13" s="17">
        <v>298.50130000000001</v>
      </c>
      <c r="AK13" s="17">
        <v>285.03489999999999</v>
      </c>
    </row>
    <row r="14" spans="1:45" x14ac:dyDescent="0.2">
      <c r="B14" s="240">
        <v>54.105849999999997</v>
      </c>
      <c r="C14" s="241">
        <v>55.926900000000003</v>
      </c>
      <c r="D14" s="241">
        <v>48.478769999999997</v>
      </c>
      <c r="E14" s="241">
        <v>69.951669999999993</v>
      </c>
      <c r="F14" s="241">
        <v>80.712850000000003</v>
      </c>
      <c r="G14" s="241">
        <v>66.140950000000004</v>
      </c>
      <c r="H14" s="241">
        <v>59.448520000000002</v>
      </c>
      <c r="I14" s="241">
        <v>56.355519999999999</v>
      </c>
      <c r="J14" s="241">
        <v>59.441000000000003</v>
      </c>
      <c r="K14" s="240">
        <v>58.607529999999997</v>
      </c>
      <c r="L14" s="241">
        <v>38.074249999999999</v>
      </c>
      <c r="M14" s="241">
        <v>26.71904</v>
      </c>
      <c r="N14" s="241">
        <v>38.308010000000003</v>
      </c>
      <c r="O14" s="241">
        <v>54.582189999999997</v>
      </c>
      <c r="P14" s="241">
        <v>56.868540000000003</v>
      </c>
      <c r="Q14" s="241">
        <v>35.864319999999999</v>
      </c>
      <c r="R14" s="241">
        <v>32.911610000000003</v>
      </c>
      <c r="AD14" s="212">
        <v>107.3379</v>
      </c>
      <c r="AE14" s="17">
        <v>297.45069999999998</v>
      </c>
      <c r="AF14" s="17">
        <v>244.99279999999999</v>
      </c>
      <c r="AG14" s="212">
        <v>239.62970000000001</v>
      </c>
      <c r="AH14" s="17">
        <v>346.70400000000001</v>
      </c>
      <c r="AI14" s="17">
        <v>391.32839999999999</v>
      </c>
      <c r="AJ14" s="17">
        <v>299.36380000000003</v>
      </c>
      <c r="AK14" s="17">
        <v>283.3734</v>
      </c>
    </row>
    <row r="15" spans="1:45" x14ac:dyDescent="0.2">
      <c r="B15" s="212">
        <v>67.326239999999999</v>
      </c>
      <c r="C15" s="17">
        <v>29.569949999999999</v>
      </c>
      <c r="D15" s="17">
        <v>31.134260000000001</v>
      </c>
      <c r="E15" s="17">
        <v>30.190919999999998</v>
      </c>
      <c r="F15" s="17">
        <v>35.613280000000003</v>
      </c>
      <c r="G15" s="17">
        <v>29.788830000000001</v>
      </c>
      <c r="H15" s="17">
        <v>28.190429999999999</v>
      </c>
      <c r="I15" s="17">
        <v>25.210370000000001</v>
      </c>
      <c r="J15" s="17">
        <v>29.769110000000001</v>
      </c>
      <c r="K15" s="212">
        <v>26.462510000000002</v>
      </c>
      <c r="L15" s="17">
        <v>26.309799999999999</v>
      </c>
      <c r="M15" s="17">
        <v>15.954560000000001</v>
      </c>
      <c r="N15" s="17">
        <v>21.436889999999998</v>
      </c>
      <c r="O15" s="17">
        <v>23.251899999999999</v>
      </c>
      <c r="P15" s="17">
        <v>28.729089999999999</v>
      </c>
      <c r="Q15" s="17">
        <v>16.79365</v>
      </c>
      <c r="R15" s="17">
        <v>17.237839999999998</v>
      </c>
      <c r="AD15" s="212">
        <v>113.96850000000001</v>
      </c>
      <c r="AE15" s="17">
        <v>282.01819999999998</v>
      </c>
      <c r="AF15" s="17">
        <v>227.1317</v>
      </c>
      <c r="AG15" s="212">
        <v>220.60499999999999</v>
      </c>
      <c r="AH15" s="17">
        <v>344.19650000000001</v>
      </c>
      <c r="AI15" s="17">
        <v>372.09460000000001</v>
      </c>
      <c r="AJ15" s="17">
        <v>292.20839999999998</v>
      </c>
      <c r="AK15" s="17">
        <v>282.18860000000001</v>
      </c>
    </row>
    <row r="16" spans="1:45" x14ac:dyDescent="0.2">
      <c r="B16" s="212">
        <v>73.900360000000006</v>
      </c>
      <c r="C16" s="17">
        <v>23.663209999999999</v>
      </c>
      <c r="D16" s="17">
        <v>25.313659999999999</v>
      </c>
      <c r="E16" s="17">
        <v>23.08924</v>
      </c>
      <c r="F16" s="17">
        <v>29.483149999999998</v>
      </c>
      <c r="G16" s="17">
        <v>24.89789</v>
      </c>
      <c r="H16" s="17">
        <v>21.469149999999999</v>
      </c>
      <c r="I16" s="17">
        <v>20.048100000000002</v>
      </c>
      <c r="J16" s="17">
        <v>22.734000000000002</v>
      </c>
      <c r="K16" s="212">
        <v>20.876650000000001</v>
      </c>
      <c r="L16" s="17">
        <v>20.059989999999999</v>
      </c>
      <c r="M16" s="17">
        <v>9.2433409999999991</v>
      </c>
      <c r="N16" s="17">
        <v>16.978940000000001</v>
      </c>
      <c r="O16" s="17">
        <v>15.163600000000001</v>
      </c>
      <c r="P16" s="17">
        <v>22.89067</v>
      </c>
      <c r="Q16" s="17">
        <v>11.15831</v>
      </c>
      <c r="R16" s="17">
        <v>11.76394</v>
      </c>
      <c r="AD16" s="240">
        <v>120.6247</v>
      </c>
      <c r="AE16" s="241">
        <v>266.88869999999997</v>
      </c>
      <c r="AF16" s="241">
        <v>209.5154</v>
      </c>
      <c r="AG16" s="240">
        <v>203.46360000000001</v>
      </c>
      <c r="AH16" s="241">
        <v>352.2285</v>
      </c>
      <c r="AI16" s="241">
        <v>363.33870000000002</v>
      </c>
      <c r="AJ16" s="241">
        <v>285.37909999999999</v>
      </c>
      <c r="AK16" s="241">
        <v>281.69729999999998</v>
      </c>
    </row>
    <row r="17" spans="2:45" x14ac:dyDescent="0.2">
      <c r="B17" s="240">
        <v>80.508260000000007</v>
      </c>
      <c r="C17" s="241">
        <v>22.987020000000001</v>
      </c>
      <c r="D17" s="241">
        <v>22.8002</v>
      </c>
      <c r="E17" s="241">
        <v>20.052019999999999</v>
      </c>
      <c r="F17" s="241">
        <v>26.690750000000001</v>
      </c>
      <c r="G17" s="241">
        <v>22.644649999999999</v>
      </c>
      <c r="H17" s="241">
        <v>19.431750000000001</v>
      </c>
      <c r="I17" s="241">
        <v>18.14573</v>
      </c>
      <c r="J17" s="241">
        <v>21.56861</v>
      </c>
      <c r="K17" s="240">
        <v>19.57339</v>
      </c>
      <c r="L17" s="241">
        <v>17.55095</v>
      </c>
      <c r="M17" s="241">
        <v>7.4351459999999996</v>
      </c>
      <c r="N17" s="241">
        <v>13.821210000000001</v>
      </c>
      <c r="O17" s="241">
        <v>15.02313</v>
      </c>
      <c r="P17" s="241">
        <v>21.694659999999999</v>
      </c>
      <c r="Q17" s="241">
        <v>8.5413669999999993</v>
      </c>
      <c r="R17" s="241">
        <v>9.9903379999999995</v>
      </c>
      <c r="AD17" s="212">
        <v>134.0042</v>
      </c>
      <c r="AE17" s="17">
        <v>113.6348</v>
      </c>
      <c r="AF17" s="17">
        <v>91.944909999999993</v>
      </c>
      <c r="AG17" s="212">
        <v>76.197649999999996</v>
      </c>
      <c r="AH17" s="17">
        <v>239.23759999999999</v>
      </c>
      <c r="AI17" s="17">
        <v>98.823419999999999</v>
      </c>
      <c r="AJ17" s="17">
        <v>100.1815</v>
      </c>
      <c r="AK17" s="17">
        <v>13.746980000000001</v>
      </c>
    </row>
    <row r="18" spans="2:45" x14ac:dyDescent="0.2">
      <c r="B18" s="212">
        <v>87.174099999999996</v>
      </c>
      <c r="C18" s="17">
        <v>95.757559999999998</v>
      </c>
      <c r="D18" s="17">
        <v>96.795109999999994</v>
      </c>
      <c r="E18" s="17">
        <v>191.4229</v>
      </c>
      <c r="F18" s="17">
        <v>196.57419999999999</v>
      </c>
      <c r="G18" s="17">
        <v>146.82329999999999</v>
      </c>
      <c r="H18" s="17">
        <v>100.1651</v>
      </c>
      <c r="I18" s="17">
        <v>149.32239999999999</v>
      </c>
      <c r="J18" s="17">
        <v>160.2595</v>
      </c>
      <c r="K18" s="212">
        <v>117.0936</v>
      </c>
      <c r="L18" s="17">
        <v>65.051360000000003</v>
      </c>
      <c r="M18" s="17">
        <v>63.433039999999998</v>
      </c>
      <c r="N18" s="17">
        <v>103.0384</v>
      </c>
      <c r="O18" s="17">
        <v>62.104329999999997</v>
      </c>
      <c r="P18" s="17">
        <v>123.9063</v>
      </c>
      <c r="Q18" s="17">
        <v>54.465769999999999</v>
      </c>
      <c r="R18" s="17">
        <v>56.303699999999999</v>
      </c>
      <c r="AD18" s="212">
        <v>140.72120000000001</v>
      </c>
      <c r="AE18" s="17">
        <v>95.138459999999995</v>
      </c>
      <c r="AF18" s="17">
        <v>78.645030000000006</v>
      </c>
      <c r="AG18" s="212">
        <v>68.275360000000006</v>
      </c>
      <c r="AH18" s="17">
        <v>168.88499999999999</v>
      </c>
      <c r="AI18" s="17">
        <v>61.756770000000003</v>
      </c>
      <c r="AJ18" s="17">
        <v>90.582319999999996</v>
      </c>
      <c r="AK18" s="17">
        <v>4.7002379999999997</v>
      </c>
    </row>
    <row r="19" spans="2:45" x14ac:dyDescent="0.2">
      <c r="B19" s="212">
        <v>93.759479999999996</v>
      </c>
      <c r="C19" s="17">
        <v>120.04600000000001</v>
      </c>
      <c r="D19" s="17">
        <v>107.413</v>
      </c>
      <c r="E19" s="17">
        <v>217.52520000000001</v>
      </c>
      <c r="F19" s="17">
        <v>209.97040000000001</v>
      </c>
      <c r="G19" s="17">
        <v>135.4376</v>
      </c>
      <c r="H19" s="17">
        <v>104.53440000000001</v>
      </c>
      <c r="I19" s="17">
        <v>152.3184</v>
      </c>
      <c r="J19" s="17">
        <v>162.91069999999999</v>
      </c>
      <c r="K19" s="212">
        <v>107.73779999999999</v>
      </c>
      <c r="L19" s="17">
        <v>70.417789999999997</v>
      </c>
      <c r="M19" s="17">
        <v>68.884609999999995</v>
      </c>
      <c r="N19" s="17">
        <v>95.58372</v>
      </c>
      <c r="O19" s="17">
        <v>64.202160000000006</v>
      </c>
      <c r="P19" s="17">
        <v>124.2136</v>
      </c>
      <c r="Q19" s="17">
        <v>53.020960000000002</v>
      </c>
      <c r="R19" s="17">
        <v>57.399000000000001</v>
      </c>
      <c r="AD19" s="212">
        <v>147.16849999999999</v>
      </c>
      <c r="AE19" s="17">
        <v>81.475999999999999</v>
      </c>
      <c r="AF19" s="17">
        <v>68.488020000000006</v>
      </c>
      <c r="AG19" s="212">
        <v>60.963799999999999</v>
      </c>
      <c r="AH19" s="17">
        <v>134.26349999999999</v>
      </c>
      <c r="AI19" s="17">
        <v>43.262520000000002</v>
      </c>
      <c r="AJ19" s="17">
        <v>81.179869999999994</v>
      </c>
      <c r="AK19" s="17">
        <v>-10.319739999999999</v>
      </c>
    </row>
    <row r="20" spans="2:45" x14ac:dyDescent="0.2">
      <c r="B20" s="212">
        <v>100.37430000000001</v>
      </c>
      <c r="C20" s="17">
        <v>131.8845</v>
      </c>
      <c r="D20" s="17">
        <v>127.9654</v>
      </c>
      <c r="E20" s="17">
        <v>245.28380000000001</v>
      </c>
      <c r="F20" s="17">
        <v>234.53049999999999</v>
      </c>
      <c r="G20" s="17">
        <v>158.6602</v>
      </c>
      <c r="H20" s="17">
        <v>110.2012</v>
      </c>
      <c r="I20" s="17">
        <v>164.4974</v>
      </c>
      <c r="J20" s="17">
        <v>171.02850000000001</v>
      </c>
      <c r="K20" s="212">
        <v>114.95780000000001</v>
      </c>
      <c r="L20" s="17">
        <v>75.661029999999997</v>
      </c>
      <c r="M20" s="17">
        <v>73.975430000000003</v>
      </c>
      <c r="N20" s="17">
        <v>103.4083</v>
      </c>
      <c r="O20" s="17">
        <v>70.577240000000003</v>
      </c>
      <c r="P20" s="17">
        <v>133.27809999999999</v>
      </c>
      <c r="Q20" s="17">
        <v>59.044980000000002</v>
      </c>
      <c r="R20" s="17">
        <v>61.571680000000001</v>
      </c>
      <c r="AF20" s="111"/>
      <c r="AG20" s="111"/>
      <c r="AH20" s="111"/>
      <c r="AI20" s="111"/>
    </row>
    <row r="21" spans="2:45" x14ac:dyDescent="0.2">
      <c r="B21" s="212">
        <v>107.0369</v>
      </c>
      <c r="C21" s="17">
        <v>134.8989</v>
      </c>
      <c r="D21" s="17">
        <v>131.51660000000001</v>
      </c>
      <c r="E21" s="17">
        <v>251.4151</v>
      </c>
      <c r="F21" s="17">
        <v>244.2996</v>
      </c>
      <c r="G21" s="17">
        <v>171.3563</v>
      </c>
      <c r="H21" s="17">
        <v>109.64879999999999</v>
      </c>
      <c r="I21" s="17">
        <v>170.02770000000001</v>
      </c>
      <c r="J21" s="17">
        <v>175.0804</v>
      </c>
      <c r="K21" s="212">
        <v>121.2953</v>
      </c>
      <c r="L21" s="17">
        <v>76.761859999999999</v>
      </c>
      <c r="M21" s="17">
        <v>75.090199999999996</v>
      </c>
      <c r="N21" s="17">
        <v>109.4931</v>
      </c>
      <c r="O21" s="17">
        <v>73.760800000000003</v>
      </c>
      <c r="P21" s="17">
        <v>137.32060000000001</v>
      </c>
      <c r="Q21" s="17">
        <v>60.105719999999998</v>
      </c>
      <c r="R21" s="17">
        <v>61.59028</v>
      </c>
      <c r="AD21" s="211"/>
      <c r="AE21" s="211"/>
      <c r="AP21" s="211"/>
      <c r="AQ21" s="211"/>
      <c r="AR21" s="211"/>
      <c r="AS21" s="211"/>
    </row>
    <row r="22" spans="2:45" x14ac:dyDescent="0.2">
      <c r="B22" s="240">
        <v>113.58969999999999</v>
      </c>
      <c r="C22" s="241">
        <v>136.91589999999999</v>
      </c>
      <c r="D22" s="241">
        <v>134.75540000000001</v>
      </c>
      <c r="E22" s="241">
        <v>255.13730000000001</v>
      </c>
      <c r="F22" s="241">
        <v>248.1773</v>
      </c>
      <c r="G22" s="241">
        <v>178.27340000000001</v>
      </c>
      <c r="H22" s="241">
        <v>109.9731</v>
      </c>
      <c r="I22" s="241">
        <v>174.47559999999999</v>
      </c>
      <c r="J22" s="241">
        <v>180.11170000000001</v>
      </c>
      <c r="K22" s="240">
        <v>126.37009999999999</v>
      </c>
      <c r="L22" s="241">
        <v>79.700909999999993</v>
      </c>
      <c r="M22" s="241">
        <v>78.563760000000002</v>
      </c>
      <c r="N22" s="241">
        <v>115.8296</v>
      </c>
      <c r="O22" s="241">
        <v>77.164050000000003</v>
      </c>
      <c r="P22" s="241">
        <v>142.2002</v>
      </c>
      <c r="Q22" s="241">
        <v>62.269970000000001</v>
      </c>
      <c r="R22" s="241">
        <v>62.310299999999998</v>
      </c>
    </row>
    <row r="23" spans="2:45" x14ac:dyDescent="0.2">
      <c r="B23" s="212">
        <v>120.3048</v>
      </c>
      <c r="C23" s="17">
        <v>31.498940000000001</v>
      </c>
      <c r="D23" s="17">
        <v>47.848970000000001</v>
      </c>
      <c r="E23" s="17">
        <v>34.617519999999999</v>
      </c>
      <c r="F23" s="17">
        <v>54.558100000000003</v>
      </c>
      <c r="G23" s="17">
        <v>26.939499999999999</v>
      </c>
      <c r="H23" s="17">
        <v>44.150399999999998</v>
      </c>
      <c r="I23" s="17">
        <v>34.073810000000002</v>
      </c>
      <c r="J23" s="17">
        <v>47.443950000000001</v>
      </c>
      <c r="K23" s="212">
        <v>33.080129999999997</v>
      </c>
      <c r="L23" s="17">
        <v>26.224229999999999</v>
      </c>
      <c r="M23" s="17">
        <v>22.845379999999999</v>
      </c>
      <c r="N23" s="17">
        <v>42.354120000000002</v>
      </c>
      <c r="O23" s="17">
        <v>21.116409999999998</v>
      </c>
      <c r="P23" s="17">
        <v>46.295699999999997</v>
      </c>
      <c r="Q23" s="17">
        <v>20.993870000000001</v>
      </c>
      <c r="R23" s="17">
        <v>28.864719999999998</v>
      </c>
    </row>
    <row r="24" spans="2:45" x14ac:dyDescent="0.2">
      <c r="B24" s="212">
        <v>126.9534</v>
      </c>
      <c r="C24" s="17">
        <v>37.71</v>
      </c>
      <c r="D24" s="17">
        <v>49.942860000000003</v>
      </c>
      <c r="E24" s="17">
        <v>41.45223</v>
      </c>
      <c r="F24" s="17">
        <v>62.782389999999999</v>
      </c>
      <c r="G24" s="17">
        <v>35.851529999999997</v>
      </c>
      <c r="H24" s="17">
        <v>46.93365</v>
      </c>
      <c r="I24" s="17">
        <v>41.297649999999997</v>
      </c>
      <c r="J24" s="17">
        <v>52.852310000000003</v>
      </c>
      <c r="K24" s="212">
        <v>37.982430000000001</v>
      </c>
      <c r="L24" s="17">
        <v>28.362030000000001</v>
      </c>
      <c r="M24" s="17">
        <v>25.799250000000001</v>
      </c>
      <c r="N24" s="17">
        <v>46.284829999999999</v>
      </c>
      <c r="O24" s="17">
        <v>25.473890000000001</v>
      </c>
      <c r="P24" s="17">
        <v>51.681699999999999</v>
      </c>
      <c r="Q24" s="17">
        <v>24.529949999999999</v>
      </c>
      <c r="R24" s="17">
        <v>30.544229999999999</v>
      </c>
    </row>
    <row r="25" spans="2:45" x14ac:dyDescent="0.2">
      <c r="B25" s="212">
        <v>133.60409999999999</v>
      </c>
      <c r="C25" s="17">
        <v>38.683779999999999</v>
      </c>
      <c r="D25" s="17">
        <v>50.102440000000001</v>
      </c>
      <c r="E25" s="17">
        <v>42.676870000000001</v>
      </c>
      <c r="F25" s="17">
        <v>63.96452</v>
      </c>
      <c r="G25" s="17">
        <v>37.166919999999998</v>
      </c>
      <c r="H25" s="17">
        <v>47.795439999999999</v>
      </c>
      <c r="I25" s="17">
        <v>41.679769999999998</v>
      </c>
      <c r="J25" s="17">
        <v>55.124859999999998</v>
      </c>
      <c r="K25" s="212">
        <v>39.259070000000001</v>
      </c>
      <c r="L25" s="17">
        <v>25.9636</v>
      </c>
      <c r="M25" s="17">
        <v>24.713080000000001</v>
      </c>
      <c r="N25" s="17">
        <v>47.239190000000001</v>
      </c>
      <c r="O25" s="17">
        <v>25.491849999999999</v>
      </c>
      <c r="P25" s="17">
        <v>52.411160000000002</v>
      </c>
      <c r="Q25" s="17">
        <v>24.170739999999999</v>
      </c>
      <c r="R25" s="17">
        <v>30.27552</v>
      </c>
    </row>
    <row r="26" spans="2:45" x14ac:dyDescent="0.2">
      <c r="B26" s="212">
        <v>140.2353</v>
      </c>
      <c r="C26" s="17">
        <v>38.320749999999997</v>
      </c>
      <c r="D26" s="17">
        <v>47.978940000000001</v>
      </c>
      <c r="E26" s="17">
        <v>41.269950000000001</v>
      </c>
      <c r="F26" s="17">
        <v>63.125160000000001</v>
      </c>
      <c r="G26" s="17">
        <v>36.705019999999998</v>
      </c>
      <c r="H26" s="17">
        <v>45.881100000000004</v>
      </c>
      <c r="I26" s="17">
        <v>41.140009999999997</v>
      </c>
      <c r="J26" s="17">
        <v>53.632559999999998</v>
      </c>
      <c r="K26" s="212">
        <v>38.323880000000003</v>
      </c>
      <c r="L26" s="17">
        <v>24.067170000000001</v>
      </c>
      <c r="M26" s="17">
        <v>24.39207</v>
      </c>
      <c r="N26" s="17">
        <v>45.342930000000003</v>
      </c>
      <c r="O26" s="17">
        <v>25.12987</v>
      </c>
      <c r="P26" s="17">
        <v>52.583869999999997</v>
      </c>
      <c r="Q26" s="17">
        <v>24.145510000000002</v>
      </c>
      <c r="R26" s="17">
        <v>28.937139999999999</v>
      </c>
    </row>
    <row r="27" spans="2:45" x14ac:dyDescent="0.2">
      <c r="B27" s="212">
        <v>146.8586</v>
      </c>
      <c r="C27" s="17">
        <v>38.363660000000003</v>
      </c>
      <c r="D27" s="17">
        <v>49.095019999999998</v>
      </c>
      <c r="E27" s="17">
        <v>41.480820000000001</v>
      </c>
      <c r="F27" s="17">
        <v>62.866909999999997</v>
      </c>
      <c r="G27" s="17">
        <v>36.85689</v>
      </c>
      <c r="H27" s="17">
        <v>47.500439999999998</v>
      </c>
      <c r="I27" s="17">
        <v>41.91986</v>
      </c>
      <c r="J27" s="17">
        <v>56.031320000000001</v>
      </c>
      <c r="K27" s="212">
        <v>40.453200000000002</v>
      </c>
      <c r="L27" s="17">
        <v>23.652139999999999</v>
      </c>
      <c r="M27" s="17">
        <v>25.648990000000001</v>
      </c>
      <c r="N27" s="17">
        <v>42.931609999999999</v>
      </c>
      <c r="O27" s="17">
        <v>26.068259999999999</v>
      </c>
      <c r="P27" s="17">
        <v>53.376390000000001</v>
      </c>
      <c r="Q27" s="17">
        <v>25.962299999999999</v>
      </c>
      <c r="R27" s="17">
        <v>30.15953</v>
      </c>
      <c r="S27" s="111"/>
      <c r="T27" s="111"/>
      <c r="U27" s="111"/>
    </row>
    <row r="28" spans="2:45" x14ac:dyDescent="0.2">
      <c r="O28" s="239"/>
      <c r="P28" s="111"/>
      <c r="Q28" s="111"/>
      <c r="R28" s="111"/>
      <c r="S28" s="111"/>
      <c r="T28" s="111"/>
      <c r="U28" s="111"/>
    </row>
    <row r="31" spans="2:45" x14ac:dyDescent="0.2">
      <c r="B31" t="s">
        <v>1447</v>
      </c>
    </row>
    <row r="32" spans="2:45" x14ac:dyDescent="0.2">
      <c r="C32" t="s">
        <v>341</v>
      </c>
      <c r="D32" s="211"/>
      <c r="E32" s="211"/>
      <c r="F32" s="211"/>
      <c r="G32" s="211"/>
      <c r="H32" s="211"/>
      <c r="I32" s="211"/>
      <c r="J32" s="211"/>
      <c r="K32" s="211" t="s">
        <v>1064</v>
      </c>
      <c r="L32" s="211"/>
      <c r="M32" s="211"/>
      <c r="N32" s="211"/>
      <c r="O32" s="211"/>
      <c r="P32" s="211"/>
      <c r="Q32" s="211"/>
      <c r="R32" s="211"/>
      <c r="S32" s="211"/>
      <c r="V32" s="421" t="s">
        <v>341</v>
      </c>
      <c r="W32" s="421"/>
      <c r="X32" s="421"/>
      <c r="Y32" s="422" t="s">
        <v>1064</v>
      </c>
      <c r="Z32" s="422"/>
      <c r="AA32" s="422"/>
    </row>
    <row r="33" spans="2:45" x14ac:dyDescent="0.2">
      <c r="B33" s="18" t="s">
        <v>1436</v>
      </c>
      <c r="C33" s="430" t="s">
        <v>1451</v>
      </c>
      <c r="D33" s="431"/>
      <c r="E33" s="431"/>
      <c r="F33" s="431"/>
      <c r="G33" s="431"/>
      <c r="H33" s="431"/>
      <c r="I33" s="431"/>
      <c r="J33" s="432"/>
      <c r="K33" s="433" t="s">
        <v>1451</v>
      </c>
      <c r="L33" s="434"/>
      <c r="M33" s="434"/>
      <c r="N33" s="434"/>
      <c r="O33" s="434"/>
      <c r="P33" s="434"/>
      <c r="Q33" s="434"/>
      <c r="R33" s="434"/>
      <c r="S33" s="435"/>
      <c r="V33" t="s">
        <v>1443</v>
      </c>
      <c r="W33" t="s">
        <v>1444</v>
      </c>
      <c r="X33" t="s">
        <v>1445</v>
      </c>
      <c r="Y33" t="s">
        <v>1443</v>
      </c>
      <c r="Z33" t="s">
        <v>1444</v>
      </c>
      <c r="AA33" t="s">
        <v>1445</v>
      </c>
    </row>
    <row r="34" spans="2:45" x14ac:dyDescent="0.2">
      <c r="B34" s="212">
        <v>7.9216360000000003</v>
      </c>
      <c r="C34" s="17">
        <v>18.034849999999999</v>
      </c>
      <c r="D34" s="17">
        <v>19.958860000000001</v>
      </c>
      <c r="E34" s="17">
        <v>16.57442</v>
      </c>
      <c r="F34" s="17">
        <v>22.24277</v>
      </c>
      <c r="G34" s="17">
        <v>18.423580000000001</v>
      </c>
      <c r="H34" s="17">
        <v>22.954789999999999</v>
      </c>
      <c r="I34" s="17">
        <v>19.66085</v>
      </c>
      <c r="J34" s="212">
        <v>21.122219999999999</v>
      </c>
      <c r="K34" s="17">
        <v>25.689910000000001</v>
      </c>
      <c r="L34" s="17">
        <v>19.62143</v>
      </c>
      <c r="M34" s="17">
        <v>18.69031</v>
      </c>
      <c r="N34" s="17">
        <v>19.914359999999999</v>
      </c>
      <c r="O34" s="17">
        <v>20.10736</v>
      </c>
      <c r="P34" s="17">
        <v>21.49174</v>
      </c>
      <c r="Q34" s="17">
        <v>20.174309999999998</v>
      </c>
      <c r="R34" s="17">
        <v>20.642250000000001</v>
      </c>
      <c r="S34" s="17">
        <v>24.47992</v>
      </c>
      <c r="U34" s="82" t="s">
        <v>1439</v>
      </c>
      <c r="V34" s="17">
        <v>20.079999999999998</v>
      </c>
      <c r="W34" s="17">
        <v>11.69</v>
      </c>
      <c r="X34" s="17">
        <v>9</v>
      </c>
      <c r="Y34" s="17">
        <v>8.66</v>
      </c>
      <c r="Z34" s="17">
        <v>11.63</v>
      </c>
      <c r="AA34" s="17">
        <v>7</v>
      </c>
    </row>
    <row r="35" spans="2:45" x14ac:dyDescent="0.2">
      <c r="B35" s="212">
        <v>14.518230000000001</v>
      </c>
      <c r="C35" s="17">
        <v>17.61721</v>
      </c>
      <c r="D35" s="17">
        <v>20.805620000000001</v>
      </c>
      <c r="E35" s="17">
        <v>16.7027</v>
      </c>
      <c r="F35" s="17">
        <v>22.841830000000002</v>
      </c>
      <c r="G35" s="17">
        <v>18.25253</v>
      </c>
      <c r="H35" s="17">
        <v>23.719200000000001</v>
      </c>
      <c r="I35" s="17">
        <v>19.575230000000001</v>
      </c>
      <c r="J35" s="212">
        <v>21.17831</v>
      </c>
      <c r="K35" s="17">
        <v>25.497640000000001</v>
      </c>
      <c r="L35" s="17">
        <v>19.862079999999999</v>
      </c>
      <c r="M35" s="17">
        <v>18.57931</v>
      </c>
      <c r="N35" s="17">
        <v>20.147169999999999</v>
      </c>
      <c r="O35" s="17">
        <v>20.203959999999999</v>
      </c>
      <c r="P35" s="17">
        <v>21.734390000000001</v>
      </c>
      <c r="Q35" s="17">
        <v>20.523599999999998</v>
      </c>
      <c r="R35" s="17">
        <v>20.770209999999999</v>
      </c>
      <c r="S35" s="17">
        <v>24.458829999999999</v>
      </c>
      <c r="U35" s="82" t="s">
        <v>1440</v>
      </c>
      <c r="V35" s="17">
        <v>132.25</v>
      </c>
      <c r="W35" s="17">
        <v>50.82</v>
      </c>
      <c r="X35" s="17">
        <v>9</v>
      </c>
      <c r="Y35" s="17">
        <v>58.85</v>
      </c>
      <c r="Z35" s="17">
        <v>20.68</v>
      </c>
      <c r="AA35" s="17">
        <v>7</v>
      </c>
    </row>
    <row r="36" spans="2:45" x14ac:dyDescent="0.2">
      <c r="B36" s="212">
        <v>21.068190000000001</v>
      </c>
      <c r="C36" s="17">
        <v>17.090610000000002</v>
      </c>
      <c r="D36" s="17">
        <v>19.380389999999998</v>
      </c>
      <c r="E36" s="17">
        <v>16.253039999999999</v>
      </c>
      <c r="F36" s="17">
        <v>21.846769999999999</v>
      </c>
      <c r="G36" s="17">
        <v>16.993269999999999</v>
      </c>
      <c r="H36" s="17">
        <v>23.370999999999999</v>
      </c>
      <c r="I36" s="17">
        <v>18.369700000000002</v>
      </c>
      <c r="J36" s="212">
        <v>20.392320000000002</v>
      </c>
      <c r="K36" s="17">
        <v>24.953040000000001</v>
      </c>
      <c r="L36" s="17">
        <v>19.546690000000002</v>
      </c>
      <c r="M36" s="17">
        <v>18.293410000000002</v>
      </c>
      <c r="N36" s="17">
        <v>19.830210000000001</v>
      </c>
      <c r="O36" s="17">
        <v>19.393070000000002</v>
      </c>
      <c r="P36" s="17">
        <v>21.344059999999999</v>
      </c>
      <c r="Q36" s="17">
        <v>20.463609999999999</v>
      </c>
      <c r="R36" s="17">
        <v>19.980399999999999</v>
      </c>
      <c r="S36" s="17">
        <v>24.1053</v>
      </c>
      <c r="U36" s="82" t="s">
        <v>1441</v>
      </c>
      <c r="V36" s="17">
        <v>112.17</v>
      </c>
      <c r="W36" s="17">
        <v>44.44</v>
      </c>
      <c r="X36" s="17">
        <v>9</v>
      </c>
      <c r="Y36" s="17">
        <v>50.18</v>
      </c>
      <c r="Z36" s="17">
        <v>24.78</v>
      </c>
      <c r="AA36" s="17">
        <v>7</v>
      </c>
      <c r="AC36" s="211"/>
    </row>
    <row r="37" spans="2:45" x14ac:dyDescent="0.2">
      <c r="B37" s="240">
        <v>27.619759999999999</v>
      </c>
      <c r="C37" s="241">
        <v>16.468229999999998</v>
      </c>
      <c r="D37" s="241">
        <v>18.703440000000001</v>
      </c>
      <c r="E37" s="241">
        <v>15.745039999999999</v>
      </c>
      <c r="F37" s="241">
        <v>20.834710000000001</v>
      </c>
      <c r="G37" s="241">
        <v>16.363250000000001</v>
      </c>
      <c r="H37" s="241">
        <v>22.042809999999999</v>
      </c>
      <c r="I37" s="241">
        <v>17.026060000000001</v>
      </c>
      <c r="J37" s="240">
        <v>20.13711</v>
      </c>
      <c r="K37" s="241">
        <v>24.20279</v>
      </c>
      <c r="L37" s="241">
        <v>18.459240000000001</v>
      </c>
      <c r="M37" s="241">
        <v>17.841080000000002</v>
      </c>
      <c r="N37" s="241">
        <v>19.582660000000001</v>
      </c>
      <c r="O37" s="241">
        <v>19.066050000000001</v>
      </c>
      <c r="P37" s="241">
        <v>20.60078</v>
      </c>
      <c r="Q37" s="241">
        <v>19.789020000000001</v>
      </c>
      <c r="R37" s="241">
        <v>19.56832</v>
      </c>
      <c r="S37" s="241">
        <v>23.16602</v>
      </c>
      <c r="U37" s="82" t="s">
        <v>1442</v>
      </c>
      <c r="V37" s="17">
        <v>34.57</v>
      </c>
      <c r="W37" s="17">
        <v>7.86</v>
      </c>
      <c r="X37" s="17">
        <v>9</v>
      </c>
      <c r="Y37" s="17">
        <v>21.4</v>
      </c>
      <c r="Z37" s="17">
        <v>8.09</v>
      </c>
      <c r="AA37" s="17">
        <v>7</v>
      </c>
      <c r="AC37" s="111"/>
      <c r="AE37" s="111"/>
      <c r="AP37" s="17"/>
      <c r="AQ37" s="17"/>
      <c r="AR37" s="17"/>
      <c r="AS37" s="17"/>
    </row>
    <row r="38" spans="2:45" x14ac:dyDescent="0.2">
      <c r="B38" s="212">
        <v>34.268000000000001</v>
      </c>
      <c r="C38" s="17">
        <v>16.648340000000001</v>
      </c>
      <c r="D38" s="17">
        <v>17.35989</v>
      </c>
      <c r="E38" s="17">
        <v>18.497779999999999</v>
      </c>
      <c r="F38" s="17">
        <v>20.525680000000001</v>
      </c>
      <c r="G38" s="17">
        <v>19.87968</v>
      </c>
      <c r="H38" s="17">
        <v>16.71472</v>
      </c>
      <c r="I38" s="17">
        <v>16.69462</v>
      </c>
      <c r="J38" s="212">
        <v>14.417059999999999</v>
      </c>
      <c r="K38" s="17">
        <v>9.7738060000000004</v>
      </c>
      <c r="L38" s="17">
        <v>9.1652199999999997</v>
      </c>
      <c r="M38" s="17">
        <v>11.537890000000001</v>
      </c>
      <c r="N38" s="17">
        <v>15.594340000000001</v>
      </c>
      <c r="O38" s="17">
        <v>10.54904</v>
      </c>
      <c r="P38" s="17">
        <v>9.3601949999999992</v>
      </c>
      <c r="Q38" s="17">
        <v>8.5617970000000003</v>
      </c>
      <c r="R38" s="17">
        <v>8.9256810000000009</v>
      </c>
      <c r="S38" s="17">
        <v>12.30871</v>
      </c>
      <c r="AC38" s="111"/>
    </row>
    <row r="39" spans="2:45" x14ac:dyDescent="0.2">
      <c r="B39" s="212">
        <v>40.825690000000002</v>
      </c>
      <c r="C39" s="17">
        <v>16.997679999999999</v>
      </c>
      <c r="D39" s="17">
        <v>18.070900000000002</v>
      </c>
      <c r="E39" s="17">
        <v>19.52373</v>
      </c>
      <c r="F39" s="17">
        <v>22.222999999999999</v>
      </c>
      <c r="G39" s="17">
        <v>21.352329999999998</v>
      </c>
      <c r="H39" s="17">
        <v>17.92822</v>
      </c>
      <c r="I39" s="17">
        <v>18.007529999999999</v>
      </c>
      <c r="J39" s="212">
        <v>15.28955</v>
      </c>
      <c r="K39" s="17">
        <v>10.216390000000001</v>
      </c>
      <c r="L39" s="17">
        <v>10.129429999999999</v>
      </c>
      <c r="M39" s="17">
        <v>12.282489999999999</v>
      </c>
      <c r="N39" s="17">
        <v>16.858270000000001</v>
      </c>
      <c r="O39" s="17">
        <v>11.90306</v>
      </c>
      <c r="P39" s="17">
        <v>10.31781</v>
      </c>
      <c r="Q39" s="17">
        <v>9.9296009999999999</v>
      </c>
      <c r="R39" s="17">
        <v>9.731465</v>
      </c>
      <c r="S39" s="17">
        <v>14.17977</v>
      </c>
      <c r="AC39" s="111"/>
    </row>
    <row r="40" spans="2:45" x14ac:dyDescent="0.2">
      <c r="B40" s="212">
        <v>47.434579999999997</v>
      </c>
      <c r="C40" s="17">
        <v>17.93873</v>
      </c>
      <c r="D40" s="17">
        <v>18.666319999999999</v>
      </c>
      <c r="E40" s="17">
        <v>20.613189999999999</v>
      </c>
      <c r="F40" s="17">
        <v>23.37491</v>
      </c>
      <c r="G40" s="17">
        <v>21.84413</v>
      </c>
      <c r="H40" s="17">
        <v>18.916270000000001</v>
      </c>
      <c r="I40" s="17">
        <v>18.56803</v>
      </c>
      <c r="J40" s="212">
        <v>15.961180000000001</v>
      </c>
      <c r="K40" s="17">
        <v>11.312189999999999</v>
      </c>
      <c r="L40" s="17">
        <v>10.93473</v>
      </c>
      <c r="M40" s="17">
        <v>13.64615</v>
      </c>
      <c r="N40" s="17">
        <v>17.92897</v>
      </c>
      <c r="O40" s="17">
        <v>12.707929999999999</v>
      </c>
      <c r="P40" s="17">
        <v>11.30264</v>
      </c>
      <c r="Q40" s="17">
        <v>11.133089999999999</v>
      </c>
      <c r="R40" s="17">
        <v>10.46842</v>
      </c>
      <c r="S40" s="17">
        <v>15.359590000000001</v>
      </c>
      <c r="U40" s="239"/>
      <c r="V40" s="111"/>
      <c r="W40" s="111"/>
      <c r="X40" s="111"/>
      <c r="Y40" s="111"/>
      <c r="Z40" s="111"/>
      <c r="AA40" s="111"/>
      <c r="AC40" s="111"/>
    </row>
    <row r="41" spans="2:45" x14ac:dyDescent="0.2">
      <c r="B41" s="240">
        <v>54.105849999999997</v>
      </c>
      <c r="C41" s="241">
        <v>18.430129999999998</v>
      </c>
      <c r="D41" s="241">
        <v>19.549990000000001</v>
      </c>
      <c r="E41" s="241">
        <v>21.051030000000001</v>
      </c>
      <c r="F41" s="241">
        <v>23.891200000000001</v>
      </c>
      <c r="G41" s="241">
        <v>22.170739999999999</v>
      </c>
      <c r="H41" s="241">
        <v>18.994509999999998</v>
      </c>
      <c r="I41" s="241">
        <v>19.575379999999999</v>
      </c>
      <c r="J41" s="240">
        <v>16.950109999999999</v>
      </c>
      <c r="K41" s="241">
        <v>12.16159</v>
      </c>
      <c r="L41" s="241">
        <v>11.69783</v>
      </c>
      <c r="M41" s="241">
        <v>14.201230000000001</v>
      </c>
      <c r="N41" s="241">
        <v>18.614599999999999</v>
      </c>
      <c r="O41" s="241">
        <v>13.059139999999999</v>
      </c>
      <c r="P41" s="241">
        <v>12.186730000000001</v>
      </c>
      <c r="Q41" s="241">
        <v>12.054029999999999</v>
      </c>
      <c r="R41" s="241">
        <v>10.910869999999999</v>
      </c>
      <c r="S41" s="241">
        <v>15.855180000000001</v>
      </c>
      <c r="U41" s="239"/>
      <c r="V41" s="111"/>
      <c r="W41" s="111"/>
      <c r="X41" s="111"/>
      <c r="Y41" s="111"/>
      <c r="Z41" s="111"/>
      <c r="AA41" s="111"/>
      <c r="AC41" s="111"/>
    </row>
    <row r="42" spans="2:45" x14ac:dyDescent="0.2">
      <c r="B42" s="212">
        <v>67.326239999999999</v>
      </c>
      <c r="C42" s="17">
        <v>20.101489999999998</v>
      </c>
      <c r="D42" s="17">
        <v>23.993469999999999</v>
      </c>
      <c r="E42" s="17">
        <v>21.28604</v>
      </c>
      <c r="F42" s="17">
        <v>22.466989999999999</v>
      </c>
      <c r="G42" s="17">
        <v>22.5959</v>
      </c>
      <c r="H42" s="17">
        <v>18.392119999999998</v>
      </c>
      <c r="I42" s="17">
        <v>18.5335</v>
      </c>
      <c r="J42" s="212">
        <v>17.207750000000001</v>
      </c>
      <c r="K42" s="17">
        <v>17.889859999999999</v>
      </c>
      <c r="L42" s="17">
        <v>11.0723</v>
      </c>
      <c r="M42" s="17">
        <v>13.802809999999999</v>
      </c>
      <c r="N42" s="17">
        <v>17.581689999999998</v>
      </c>
      <c r="O42" s="17">
        <v>15.577019999999999</v>
      </c>
      <c r="P42" s="17">
        <v>20.40803</v>
      </c>
      <c r="Q42" s="17">
        <v>10.02281</v>
      </c>
      <c r="R42" s="17">
        <v>10.920210000000001</v>
      </c>
      <c r="S42" s="17">
        <v>14.538349999999999</v>
      </c>
      <c r="AC42" s="111"/>
    </row>
    <row r="43" spans="2:45" x14ac:dyDescent="0.2">
      <c r="B43" s="212">
        <v>73.900360000000006</v>
      </c>
      <c r="C43" s="17">
        <v>20.405419999999999</v>
      </c>
      <c r="D43" s="17">
        <v>24.450859999999999</v>
      </c>
      <c r="E43" s="17">
        <v>20.634889999999999</v>
      </c>
      <c r="F43" s="17">
        <v>22.368780000000001</v>
      </c>
      <c r="G43" s="17">
        <v>23.20712</v>
      </c>
      <c r="H43" s="17">
        <v>20.894850000000002</v>
      </c>
      <c r="I43" s="17">
        <v>19.009889999999999</v>
      </c>
      <c r="J43" s="212">
        <v>18.28782</v>
      </c>
      <c r="K43" s="17">
        <v>18.25995</v>
      </c>
      <c r="L43" s="17">
        <v>12.13477</v>
      </c>
      <c r="M43" s="17">
        <v>13.720269999999999</v>
      </c>
      <c r="N43" s="17">
        <v>17.393689999999999</v>
      </c>
      <c r="O43" s="17">
        <v>15.47906</v>
      </c>
      <c r="P43" s="17">
        <v>19.374500000000001</v>
      </c>
      <c r="Q43" s="17">
        <v>10.743679999999999</v>
      </c>
      <c r="R43" s="17">
        <v>11.46017</v>
      </c>
      <c r="S43" s="17">
        <v>13.643800000000001</v>
      </c>
      <c r="AC43" s="111"/>
    </row>
    <row r="44" spans="2:45" x14ac:dyDescent="0.2">
      <c r="B44" s="240">
        <v>80.508260000000007</v>
      </c>
      <c r="C44" s="241">
        <v>22.08053</v>
      </c>
      <c r="D44" s="241">
        <v>26.492979999999999</v>
      </c>
      <c r="E44" s="241">
        <v>23.249459999999999</v>
      </c>
      <c r="F44" s="241">
        <v>23.602260000000001</v>
      </c>
      <c r="G44" s="241">
        <v>24.336690000000001</v>
      </c>
      <c r="H44" s="241">
        <v>22.806360000000002</v>
      </c>
      <c r="I44" s="241">
        <v>19.981110000000001</v>
      </c>
      <c r="J44" s="240">
        <v>19.472490000000001</v>
      </c>
      <c r="K44" s="241">
        <v>18.510680000000001</v>
      </c>
      <c r="L44" s="241">
        <v>12.530530000000001</v>
      </c>
      <c r="M44" s="241">
        <v>13.627980000000001</v>
      </c>
      <c r="N44" s="241">
        <v>17.535489999999999</v>
      </c>
      <c r="O44" s="241">
        <v>15.68608</v>
      </c>
      <c r="P44" s="241">
        <v>20.041789999999999</v>
      </c>
      <c r="Q44" s="241">
        <v>10.54922</v>
      </c>
      <c r="R44" s="241">
        <v>11.32024</v>
      </c>
      <c r="S44" s="241">
        <v>13.53932</v>
      </c>
      <c r="AC44" s="111"/>
    </row>
    <row r="45" spans="2:45" x14ac:dyDescent="0.2">
      <c r="B45" s="212">
        <v>87.174099999999996</v>
      </c>
      <c r="C45" s="17">
        <v>46.1494</v>
      </c>
      <c r="D45" s="17">
        <v>52.228789999999996</v>
      </c>
      <c r="E45" s="17">
        <v>55.23847</v>
      </c>
      <c r="F45" s="17">
        <v>51.708820000000003</v>
      </c>
      <c r="G45" s="17">
        <v>40.506039999999999</v>
      </c>
      <c r="H45" s="17">
        <v>32.071750000000002</v>
      </c>
      <c r="I45" s="17">
        <v>39.041449999999998</v>
      </c>
      <c r="J45" s="212">
        <v>37.206620000000001</v>
      </c>
      <c r="K45" s="17">
        <v>28.093409999999999</v>
      </c>
      <c r="L45" s="17">
        <v>22.146439999999998</v>
      </c>
      <c r="M45" s="17">
        <v>45.153970000000001</v>
      </c>
      <c r="N45" s="17">
        <v>34.574159999999999</v>
      </c>
      <c r="O45" s="17">
        <v>24.856439999999999</v>
      </c>
      <c r="P45" s="17">
        <v>35.01634</v>
      </c>
      <c r="Q45" s="17">
        <v>22.637530000000002</v>
      </c>
      <c r="R45" s="17">
        <v>21.846309999999999</v>
      </c>
      <c r="S45" s="17">
        <v>33.500329999999998</v>
      </c>
      <c r="AC45" s="111"/>
    </row>
    <row r="46" spans="2:45" x14ac:dyDescent="0.2">
      <c r="B46" s="212">
        <v>93.759479999999996</v>
      </c>
      <c r="C46" s="17">
        <v>51.872680000000003</v>
      </c>
      <c r="D46" s="17">
        <v>56.397849999999998</v>
      </c>
      <c r="E46" s="17">
        <v>58.99823</v>
      </c>
      <c r="F46" s="17">
        <v>55.058160000000001</v>
      </c>
      <c r="G46" s="17">
        <v>40.231189999999998</v>
      </c>
      <c r="H46" s="17">
        <v>36.295549999999999</v>
      </c>
      <c r="I46" s="17">
        <v>41.14472</v>
      </c>
      <c r="J46" s="212">
        <v>37.360460000000003</v>
      </c>
      <c r="K46" s="17">
        <v>30.58914</v>
      </c>
      <c r="L46" s="17">
        <v>24.624179999999999</v>
      </c>
      <c r="M46" s="17">
        <v>43.000450000000001</v>
      </c>
      <c r="N46" s="17">
        <v>36.87677</v>
      </c>
      <c r="O46" s="17">
        <v>25.909520000000001</v>
      </c>
      <c r="P46" s="17">
        <v>34.575809999999997</v>
      </c>
      <c r="Q46" s="17">
        <v>23.822410000000001</v>
      </c>
      <c r="R46" s="17">
        <v>22.703489999999999</v>
      </c>
      <c r="S46" s="17">
        <v>32.820659999999997</v>
      </c>
      <c r="AC46" s="111"/>
    </row>
    <row r="47" spans="2:45" x14ac:dyDescent="0.2">
      <c r="B47" s="212">
        <v>100.37430000000001</v>
      </c>
      <c r="C47" s="17">
        <v>55.749180000000003</v>
      </c>
      <c r="D47" s="17">
        <v>59.722000000000001</v>
      </c>
      <c r="E47" s="17">
        <v>63.990200000000002</v>
      </c>
      <c r="F47" s="17">
        <v>59.286630000000002</v>
      </c>
      <c r="G47" s="17">
        <v>44.00441</v>
      </c>
      <c r="H47" s="17">
        <v>39.745980000000003</v>
      </c>
      <c r="I47" s="17">
        <v>43.45326</v>
      </c>
      <c r="J47" s="212">
        <v>40.027940000000001</v>
      </c>
      <c r="K47" s="17">
        <v>32.443049999999999</v>
      </c>
      <c r="L47" s="17">
        <v>26.22175</v>
      </c>
      <c r="M47" s="17">
        <v>45.576079999999997</v>
      </c>
      <c r="N47" s="17">
        <v>39.387779999999999</v>
      </c>
      <c r="O47" s="17">
        <v>28.005710000000001</v>
      </c>
      <c r="P47" s="17">
        <v>35.262979999999999</v>
      </c>
      <c r="Q47" s="17">
        <v>25.652670000000001</v>
      </c>
      <c r="R47" s="17">
        <v>24.817450000000001</v>
      </c>
      <c r="S47" s="17">
        <v>33.614179999999998</v>
      </c>
      <c r="AC47" s="111"/>
    </row>
    <row r="48" spans="2:45" x14ac:dyDescent="0.2">
      <c r="B48" s="212">
        <v>107.0369</v>
      </c>
      <c r="C48" s="17">
        <v>58.276699999999998</v>
      </c>
      <c r="D48" s="17">
        <v>62.923780000000001</v>
      </c>
      <c r="E48" s="17">
        <v>67.148439999999994</v>
      </c>
      <c r="F48" s="17">
        <v>62.302390000000003</v>
      </c>
      <c r="G48" s="17">
        <v>46.36497</v>
      </c>
      <c r="H48" s="17">
        <v>41.039900000000003</v>
      </c>
      <c r="I48" s="17">
        <v>45.474339999999998</v>
      </c>
      <c r="J48" s="212">
        <v>42.520440000000001</v>
      </c>
      <c r="K48" s="17">
        <v>34.463059999999999</v>
      </c>
      <c r="L48" s="17">
        <v>27.465160000000001</v>
      </c>
      <c r="M48" s="17">
        <v>47.826180000000001</v>
      </c>
      <c r="N48" s="17">
        <v>41.576810000000002</v>
      </c>
      <c r="O48" s="17">
        <v>29.992170000000002</v>
      </c>
      <c r="P48" s="17">
        <v>36.852829999999997</v>
      </c>
      <c r="Q48" s="17">
        <v>27.16535</v>
      </c>
      <c r="R48" s="17">
        <v>25.716699999999999</v>
      </c>
      <c r="S48" s="17">
        <v>34.38176</v>
      </c>
      <c r="AC48" s="111"/>
    </row>
    <row r="49" spans="2:45" x14ac:dyDescent="0.2">
      <c r="B49" s="240">
        <v>113.58969999999999</v>
      </c>
      <c r="C49" s="241">
        <v>59.166780000000003</v>
      </c>
      <c r="D49" s="241">
        <v>64.314149999999998</v>
      </c>
      <c r="E49" s="241">
        <v>68.349630000000005</v>
      </c>
      <c r="F49" s="241">
        <v>63.936419999999998</v>
      </c>
      <c r="G49" s="241">
        <v>47.7926</v>
      </c>
      <c r="H49" s="241">
        <v>41.775489999999998</v>
      </c>
      <c r="I49" s="241">
        <v>46.536709999999999</v>
      </c>
      <c r="J49" s="240">
        <v>43.863849999999999</v>
      </c>
      <c r="K49" s="241">
        <v>35.59545</v>
      </c>
      <c r="L49" s="241">
        <v>28.95025</v>
      </c>
      <c r="M49" s="241">
        <v>49.351979999999998</v>
      </c>
      <c r="N49" s="241">
        <v>42.585459999999998</v>
      </c>
      <c r="O49" s="241">
        <v>31.218979999999998</v>
      </c>
      <c r="P49" s="241">
        <v>37.649679999999996</v>
      </c>
      <c r="Q49" s="241">
        <v>28.06559</v>
      </c>
      <c r="R49" s="241">
        <v>26.211220000000001</v>
      </c>
      <c r="S49" s="241">
        <v>35.108060000000002</v>
      </c>
      <c r="AC49" s="111"/>
    </row>
    <row r="50" spans="2:45" x14ac:dyDescent="0.2">
      <c r="B50" s="212">
        <v>120.3048</v>
      </c>
      <c r="C50" s="17">
        <v>20.12529</v>
      </c>
      <c r="D50" s="17">
        <v>22.91067</v>
      </c>
      <c r="E50" s="17">
        <v>18.304459999999999</v>
      </c>
      <c r="F50" s="17">
        <v>23.008649999999999</v>
      </c>
      <c r="G50" s="17">
        <v>13.277139999999999</v>
      </c>
      <c r="H50" s="17">
        <v>22.09226</v>
      </c>
      <c r="I50" s="17">
        <v>16.572230000000001</v>
      </c>
      <c r="J50" s="212">
        <v>16.03678</v>
      </c>
      <c r="K50" s="17">
        <v>17.07573</v>
      </c>
      <c r="L50" s="17">
        <v>10.86575</v>
      </c>
      <c r="M50" s="17">
        <v>18.993130000000001</v>
      </c>
      <c r="N50" s="17">
        <v>17.283829999999998</v>
      </c>
      <c r="O50" s="17">
        <v>16.26803</v>
      </c>
      <c r="P50" s="17">
        <v>23.96191</v>
      </c>
      <c r="Q50" s="17">
        <v>15.5786</v>
      </c>
      <c r="R50" s="17">
        <v>16.494700000000002</v>
      </c>
      <c r="S50" s="17">
        <v>17.4998</v>
      </c>
      <c r="AC50" s="111"/>
    </row>
    <row r="51" spans="2:45" x14ac:dyDescent="0.2">
      <c r="B51" s="212">
        <v>126.9534</v>
      </c>
      <c r="C51" s="17">
        <v>21.922920000000001</v>
      </c>
      <c r="D51" s="17">
        <v>24.601400000000002</v>
      </c>
      <c r="E51" s="17">
        <v>21.655439999999999</v>
      </c>
      <c r="F51" s="17">
        <v>26.075420000000001</v>
      </c>
      <c r="G51" s="17">
        <v>15.293900000000001</v>
      </c>
      <c r="H51" s="17">
        <v>24.022079999999999</v>
      </c>
      <c r="I51" s="17">
        <v>18.435639999999999</v>
      </c>
      <c r="J51" s="212">
        <v>17.5047</v>
      </c>
      <c r="K51" s="17">
        <v>17.446190000000001</v>
      </c>
      <c r="L51" s="17">
        <v>11.65108</v>
      </c>
      <c r="M51" s="17">
        <v>20.504100000000001</v>
      </c>
      <c r="N51" s="17">
        <v>18.455100000000002</v>
      </c>
      <c r="O51" s="17">
        <v>16.920760000000001</v>
      </c>
      <c r="P51" s="17">
        <v>24.91395</v>
      </c>
      <c r="Q51" s="17">
        <v>16.23462</v>
      </c>
      <c r="R51" s="17">
        <v>16.6632</v>
      </c>
      <c r="S51" s="17">
        <v>17.998390000000001</v>
      </c>
      <c r="AC51" s="111"/>
    </row>
    <row r="52" spans="2:45" x14ac:dyDescent="0.2">
      <c r="B52" s="212">
        <v>133.60409999999999</v>
      </c>
      <c r="C52" s="17">
        <v>21.506509999999999</v>
      </c>
      <c r="D52" s="17">
        <v>24.11656</v>
      </c>
      <c r="E52" s="17">
        <v>21.167179999999998</v>
      </c>
      <c r="F52" s="17">
        <v>25.706209999999999</v>
      </c>
      <c r="G52" s="17">
        <v>15.380459999999999</v>
      </c>
      <c r="H52" s="17">
        <v>23.735769999999999</v>
      </c>
      <c r="I52" s="17">
        <v>18.473939999999999</v>
      </c>
      <c r="J52" s="212">
        <v>17.573509999999999</v>
      </c>
      <c r="K52" s="17">
        <v>16.509460000000001</v>
      </c>
      <c r="L52" s="17">
        <v>11.317589999999999</v>
      </c>
      <c r="M52" s="17">
        <v>20.233239999999999</v>
      </c>
      <c r="N52" s="17">
        <v>17.8689</v>
      </c>
      <c r="O52" s="17">
        <v>16.326930000000001</v>
      </c>
      <c r="P52" s="17">
        <v>24.007239999999999</v>
      </c>
      <c r="Q52" s="17">
        <v>15.65677</v>
      </c>
      <c r="R52" s="17">
        <v>15.784599999999999</v>
      </c>
      <c r="S52" s="17">
        <v>17.037279999999999</v>
      </c>
      <c r="AC52" s="111"/>
    </row>
    <row r="53" spans="2:45" x14ac:dyDescent="0.2">
      <c r="B53" s="212">
        <v>140.2353</v>
      </c>
      <c r="C53" s="17">
        <v>21.444009999999999</v>
      </c>
      <c r="D53" s="17">
        <v>24.054649999999999</v>
      </c>
      <c r="E53" s="17">
        <v>20.813790000000001</v>
      </c>
      <c r="F53" s="17">
        <v>25.954630000000002</v>
      </c>
      <c r="G53" s="17">
        <v>14.871880000000001</v>
      </c>
      <c r="H53" s="17">
        <v>23.56156</v>
      </c>
      <c r="I53" s="17">
        <v>18.396139999999999</v>
      </c>
      <c r="J53" s="212">
        <v>17.662299999999998</v>
      </c>
      <c r="K53" s="17">
        <v>15.73132</v>
      </c>
      <c r="L53" s="17">
        <v>11.231540000000001</v>
      </c>
      <c r="M53" s="17">
        <v>19.43721</v>
      </c>
      <c r="N53" s="17">
        <v>16.90119</v>
      </c>
      <c r="O53" s="17">
        <v>15.69168</v>
      </c>
      <c r="P53" s="17">
        <v>23.575330000000001</v>
      </c>
      <c r="Q53" s="17">
        <v>15.19889</v>
      </c>
      <c r="R53" s="17">
        <v>15.306330000000001</v>
      </c>
      <c r="S53" s="17">
        <v>16.506509999999999</v>
      </c>
      <c r="AC53" s="111"/>
    </row>
    <row r="54" spans="2:45" x14ac:dyDescent="0.2">
      <c r="B54" s="212">
        <v>146.8586</v>
      </c>
      <c r="C54" s="17">
        <v>21.178080000000001</v>
      </c>
      <c r="D54" s="17">
        <v>23.520230000000002</v>
      </c>
      <c r="E54" s="17">
        <v>20.431249999999999</v>
      </c>
      <c r="F54" s="17">
        <v>25.626449999999998</v>
      </c>
      <c r="G54" s="17">
        <v>14.92967</v>
      </c>
      <c r="H54" s="17">
        <v>24.156759999999998</v>
      </c>
      <c r="I54" s="17">
        <v>18.168700000000001</v>
      </c>
      <c r="J54" s="212">
        <v>17.84564</v>
      </c>
      <c r="K54" s="17">
        <v>15.025840000000001</v>
      </c>
      <c r="L54" s="17">
        <v>10.54116</v>
      </c>
      <c r="M54" s="17">
        <v>19.113499999999998</v>
      </c>
      <c r="N54" s="17">
        <v>16.984539999999999</v>
      </c>
      <c r="O54" s="17">
        <v>15.90686</v>
      </c>
      <c r="P54" s="17">
        <v>23.23359</v>
      </c>
      <c r="Q54" s="17">
        <v>14.86768</v>
      </c>
      <c r="R54" s="17">
        <v>15.140940000000001</v>
      </c>
      <c r="S54" s="17">
        <v>16.090479999999999</v>
      </c>
      <c r="AC54" s="111"/>
    </row>
    <row r="55" spans="2:45" x14ac:dyDescent="0.2">
      <c r="AC55" s="111"/>
      <c r="AE55" s="111"/>
      <c r="AP55" s="17"/>
      <c r="AQ55" s="17"/>
      <c r="AR55" s="17"/>
      <c r="AS55" s="17"/>
    </row>
    <row r="56" spans="2:45" x14ac:dyDescent="0.2">
      <c r="AC56" s="111"/>
      <c r="AE56" s="111"/>
      <c r="AP56" s="17"/>
      <c r="AQ56" s="17"/>
      <c r="AR56" s="17"/>
      <c r="AS56" s="17"/>
    </row>
    <row r="57" spans="2:45" x14ac:dyDescent="0.2">
      <c r="AC57" s="111"/>
      <c r="AE57" s="111"/>
      <c r="AP57" s="17"/>
      <c r="AQ57" s="17"/>
      <c r="AR57" s="17"/>
      <c r="AS57" s="17"/>
    </row>
    <row r="58" spans="2:45" x14ac:dyDescent="0.2">
      <c r="AC58" s="111"/>
      <c r="AE58" s="111"/>
      <c r="AP58" s="17"/>
      <c r="AQ58" s="17"/>
      <c r="AR58" s="17"/>
      <c r="AS58" s="17"/>
    </row>
  </sheetData>
  <mergeCells count="16">
    <mergeCell ref="AD1:AS1"/>
    <mergeCell ref="A1:AA1"/>
    <mergeCell ref="C6:K6"/>
    <mergeCell ref="L6:R6"/>
    <mergeCell ref="C33:J33"/>
    <mergeCell ref="K33:S33"/>
    <mergeCell ref="V6:X6"/>
    <mergeCell ref="Y6:AA6"/>
    <mergeCell ref="V32:X32"/>
    <mergeCell ref="Y32:AA32"/>
    <mergeCell ref="AN5:AP5"/>
    <mergeCell ref="AQ5:AS5"/>
    <mergeCell ref="AE5:AG5"/>
    <mergeCell ref="AH5:AK5"/>
    <mergeCell ref="AH6:AK6"/>
    <mergeCell ref="AE6:A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5F8F-36A1-7042-B760-105E9005D33A}">
  <dimension ref="B1:AZ85"/>
  <sheetViews>
    <sheetView topLeftCell="W1" zoomScale="50" zoomScaleNormal="50" workbookViewId="0">
      <selection activeCell="AS37" sqref="AS37"/>
    </sheetView>
  </sheetViews>
  <sheetFormatPr baseColWidth="10" defaultRowHeight="16" x14ac:dyDescent="0.2"/>
  <cols>
    <col min="3" max="3" width="16" bestFit="1" customWidth="1"/>
  </cols>
  <sheetData>
    <row r="1" spans="2:52" ht="21" x14ac:dyDescent="0.25">
      <c r="B1" s="411" t="s">
        <v>1481</v>
      </c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W1" s="411" t="s">
        <v>1482</v>
      </c>
      <c r="X1" s="411"/>
      <c r="Y1" s="411"/>
      <c r="Z1" s="411"/>
      <c r="AA1" s="411"/>
      <c r="AB1" s="411"/>
      <c r="AC1" s="411"/>
      <c r="AD1" s="411"/>
      <c r="AE1" s="411"/>
      <c r="AF1" s="411"/>
      <c r="AG1" s="411"/>
      <c r="AH1" s="411"/>
      <c r="AI1" s="411"/>
      <c r="AJ1" s="411"/>
      <c r="AK1" s="411"/>
      <c r="AL1" s="411"/>
      <c r="AM1" s="411"/>
      <c r="AN1" s="411"/>
      <c r="AQ1" s="411" t="s">
        <v>1500</v>
      </c>
      <c r="AR1" s="411"/>
      <c r="AS1" s="411"/>
      <c r="AT1" s="411"/>
      <c r="AU1" s="411"/>
      <c r="AV1" s="411"/>
      <c r="AW1" s="411"/>
      <c r="AX1" s="411"/>
      <c r="AY1" s="411"/>
      <c r="AZ1" s="411"/>
    </row>
    <row r="4" spans="2:52" x14ac:dyDescent="0.2">
      <c r="B4" t="s">
        <v>1454</v>
      </c>
      <c r="D4" s="444" t="s">
        <v>341</v>
      </c>
      <c r="E4" s="444"/>
      <c r="F4" s="445" t="s">
        <v>1064</v>
      </c>
      <c r="G4" s="445"/>
      <c r="I4" s="111"/>
      <c r="L4" t="s">
        <v>1471</v>
      </c>
      <c r="N4" s="444" t="s">
        <v>341</v>
      </c>
      <c r="O4" s="444"/>
      <c r="P4" s="445" t="s">
        <v>1064</v>
      </c>
      <c r="Q4" s="445"/>
    </row>
    <row r="5" spans="2:52" x14ac:dyDescent="0.2">
      <c r="C5" s="82" t="s">
        <v>1262</v>
      </c>
      <c r="D5" s="17">
        <v>1</v>
      </c>
      <c r="E5" s="17">
        <v>14.48097162</v>
      </c>
      <c r="F5" s="17">
        <v>3.0371243950000002</v>
      </c>
      <c r="G5" s="17">
        <v>2.8551380430000002</v>
      </c>
      <c r="I5" s="111"/>
      <c r="L5" s="111"/>
      <c r="M5" s="82" t="s">
        <v>1468</v>
      </c>
      <c r="N5" s="17">
        <v>1.7160230000000001</v>
      </c>
      <c r="O5" s="17">
        <v>1</v>
      </c>
      <c r="P5" s="17">
        <v>6.9837309999999997</v>
      </c>
      <c r="Q5" s="17">
        <v>0.79465200000000003</v>
      </c>
    </row>
    <row r="6" spans="2:52" x14ac:dyDescent="0.2">
      <c r="C6" s="82" t="s">
        <v>1452</v>
      </c>
      <c r="D6" s="17">
        <v>34.541240709999997</v>
      </c>
      <c r="E6" s="17">
        <v>34.867269880000002</v>
      </c>
      <c r="F6" s="17">
        <v>20.487243759999998</v>
      </c>
      <c r="G6" s="17">
        <v>25.355186830000001</v>
      </c>
      <c r="I6" s="111"/>
      <c r="L6" s="17"/>
      <c r="M6" s="82" t="s">
        <v>1469</v>
      </c>
      <c r="N6" s="17">
        <v>1.162123</v>
      </c>
      <c r="O6" s="17">
        <v>0.439832</v>
      </c>
      <c r="P6" s="17">
        <v>0.78628600000000004</v>
      </c>
      <c r="Q6" s="17">
        <v>2.9097650000000002</v>
      </c>
    </row>
    <row r="7" spans="2:52" x14ac:dyDescent="0.2">
      <c r="C7" s="82" t="s">
        <v>1453</v>
      </c>
      <c r="D7" s="17">
        <v>47.335937819999998</v>
      </c>
      <c r="E7" s="17"/>
      <c r="F7" s="17">
        <v>21.435490130000002</v>
      </c>
      <c r="G7" s="17"/>
      <c r="M7" s="82" t="s">
        <v>1470</v>
      </c>
      <c r="N7" s="17">
        <v>12.84665</v>
      </c>
      <c r="O7" s="17">
        <v>11.998139999999999</v>
      </c>
      <c r="P7" s="17">
        <v>16.551639999999999</v>
      </c>
      <c r="Q7" s="17">
        <v>17.32677</v>
      </c>
    </row>
    <row r="9" spans="2:52" x14ac:dyDescent="0.2">
      <c r="B9" t="s">
        <v>1455</v>
      </c>
      <c r="D9" s="444" t="s">
        <v>341</v>
      </c>
      <c r="E9" s="444"/>
      <c r="F9" s="445" t="s">
        <v>1064</v>
      </c>
      <c r="G9" s="445"/>
      <c r="L9" t="s">
        <v>1472</v>
      </c>
      <c r="N9" s="444" t="s">
        <v>341</v>
      </c>
      <c r="O9" s="444"/>
      <c r="P9" s="445" t="s">
        <v>1064</v>
      </c>
      <c r="Q9" s="445"/>
    </row>
    <row r="10" spans="2:52" x14ac:dyDescent="0.2">
      <c r="C10" s="82" t="s">
        <v>1262</v>
      </c>
      <c r="D10" s="17">
        <v>1</v>
      </c>
      <c r="E10" s="17">
        <v>1.188288381</v>
      </c>
      <c r="F10" s="17">
        <v>0.659384784</v>
      </c>
      <c r="G10" s="17">
        <v>1.167016533</v>
      </c>
      <c r="M10" s="82" t="s">
        <v>1468</v>
      </c>
      <c r="N10" s="17">
        <v>1.3002089999999999</v>
      </c>
      <c r="O10" s="17">
        <v>1</v>
      </c>
      <c r="P10" s="17">
        <v>5.3369520000000001</v>
      </c>
      <c r="Q10" s="17">
        <v>1.02779</v>
      </c>
    </row>
    <row r="11" spans="2:52" x14ac:dyDescent="0.2">
      <c r="C11" s="82" t="s">
        <v>1452</v>
      </c>
      <c r="D11" s="17">
        <v>2.0069379330000001</v>
      </c>
      <c r="E11" s="17">
        <v>2.4133982440000001</v>
      </c>
      <c r="F11" s="17">
        <v>1.168253209</v>
      </c>
      <c r="G11" s="17">
        <v>1.2808712790000001</v>
      </c>
      <c r="M11" s="82" t="s">
        <v>1469</v>
      </c>
      <c r="N11" s="17">
        <v>1.88148</v>
      </c>
      <c r="O11" s="17">
        <v>1.9099200000000001</v>
      </c>
      <c r="P11" s="17">
        <v>3.811569</v>
      </c>
      <c r="Q11" s="17">
        <v>4.209524</v>
      </c>
    </row>
    <row r="12" spans="2:52" x14ac:dyDescent="0.2">
      <c r="C12" s="82" t="s">
        <v>1453</v>
      </c>
      <c r="D12" s="17">
        <v>4.6634915389999998</v>
      </c>
      <c r="E12" s="17"/>
      <c r="F12" s="17">
        <v>1.1877296589999999</v>
      </c>
      <c r="G12" s="17"/>
      <c r="M12" s="82" t="s">
        <v>1470</v>
      </c>
      <c r="N12" s="17">
        <v>2.1669679999999998</v>
      </c>
      <c r="O12" s="17">
        <v>3.9867400000000002</v>
      </c>
      <c r="P12" s="17">
        <v>12.96523</v>
      </c>
      <c r="Q12" s="17">
        <v>6.9820929999999999</v>
      </c>
    </row>
    <row r="14" spans="2:52" x14ac:dyDescent="0.2">
      <c r="B14" t="s">
        <v>1456</v>
      </c>
      <c r="D14" s="444" t="s">
        <v>341</v>
      </c>
      <c r="E14" s="444"/>
      <c r="F14" s="445" t="s">
        <v>1064</v>
      </c>
      <c r="G14" s="445"/>
      <c r="H14" s="111"/>
      <c r="I14" s="111"/>
      <c r="L14" t="s">
        <v>1473</v>
      </c>
      <c r="N14" s="444" t="s">
        <v>341</v>
      </c>
      <c r="O14" s="444"/>
      <c r="P14" s="445" t="s">
        <v>1064</v>
      </c>
      <c r="Q14" s="445"/>
    </row>
    <row r="15" spans="2:52" x14ac:dyDescent="0.2">
      <c r="C15" s="82" t="s">
        <v>1262</v>
      </c>
      <c r="D15" s="17">
        <v>1</v>
      </c>
      <c r="E15" s="17">
        <v>0.83157599999999998</v>
      </c>
      <c r="F15" s="17">
        <v>0.37953500000000001</v>
      </c>
      <c r="G15" s="17">
        <v>0.515289</v>
      </c>
      <c r="H15" s="111"/>
      <c r="I15" s="111"/>
    </row>
    <row r="16" spans="2:52" x14ac:dyDescent="0.2">
      <c r="C16" s="82" t="s">
        <v>1452</v>
      </c>
      <c r="D16" s="17">
        <v>0.66737800000000003</v>
      </c>
      <c r="E16" s="17">
        <v>0.66210100000000005</v>
      </c>
      <c r="F16" s="17">
        <v>0.21299799999999999</v>
      </c>
      <c r="G16" s="17">
        <v>0.29932700000000001</v>
      </c>
      <c r="H16" s="111"/>
      <c r="I16" s="17"/>
      <c r="M16" s="82" t="s">
        <v>1468</v>
      </c>
      <c r="N16" s="17">
        <v>1.0022340000000001</v>
      </c>
      <c r="O16" s="17">
        <v>1</v>
      </c>
      <c r="P16" s="17">
        <v>2.654385</v>
      </c>
      <c r="Q16" s="17">
        <v>1.2235940000000001</v>
      </c>
    </row>
    <row r="17" spans="2:52" x14ac:dyDescent="0.2">
      <c r="C17" s="82" t="s">
        <v>1453</v>
      </c>
      <c r="D17" s="17">
        <v>0.13677</v>
      </c>
      <c r="E17" s="17"/>
      <c r="F17" s="17">
        <v>3.3861000000000002E-2</v>
      </c>
      <c r="G17" s="17"/>
      <c r="M17" s="82" t="s">
        <v>1469</v>
      </c>
      <c r="N17" s="17">
        <v>1.733846</v>
      </c>
      <c r="O17" s="17">
        <v>1.598921</v>
      </c>
      <c r="P17" s="17">
        <v>2.016006</v>
      </c>
      <c r="Q17" s="17">
        <v>2.2519640000000001</v>
      </c>
    </row>
    <row r="18" spans="2:52" x14ac:dyDescent="0.2">
      <c r="M18" s="82" t="s">
        <v>1470</v>
      </c>
      <c r="N18" s="17">
        <v>0.16139999999999999</v>
      </c>
      <c r="O18" s="17">
        <v>0.17192399999999999</v>
      </c>
      <c r="P18" s="17">
        <v>0.43140200000000001</v>
      </c>
      <c r="Q18" s="17">
        <v>0.202101</v>
      </c>
    </row>
    <row r="19" spans="2:52" x14ac:dyDescent="0.2">
      <c r="B19" t="s">
        <v>1457</v>
      </c>
      <c r="D19" s="444" t="s">
        <v>341</v>
      </c>
      <c r="E19" s="444"/>
      <c r="F19" s="445" t="s">
        <v>1064</v>
      </c>
      <c r="G19" s="445"/>
    </row>
    <row r="20" spans="2:52" x14ac:dyDescent="0.2">
      <c r="C20" s="82" t="s">
        <v>1262</v>
      </c>
      <c r="D20" s="17">
        <v>1</v>
      </c>
      <c r="E20" s="17">
        <v>1.3575388639999999</v>
      </c>
      <c r="F20" s="17">
        <v>1.0571012019999999</v>
      </c>
      <c r="G20" s="17">
        <v>1.1540082199999999</v>
      </c>
      <c r="AS20" s="440" t="s">
        <v>1488</v>
      </c>
      <c r="AT20" s="441"/>
      <c r="AU20" s="441"/>
      <c r="AV20" s="441"/>
      <c r="AW20" s="443" t="s">
        <v>1489</v>
      </c>
      <c r="AX20" s="441"/>
      <c r="AY20" s="441"/>
      <c r="AZ20" s="442"/>
    </row>
    <row r="21" spans="2:52" x14ac:dyDescent="0.2">
      <c r="C21" s="82" t="s">
        <v>1452</v>
      </c>
      <c r="D21" s="17">
        <v>2.8553755359999999</v>
      </c>
      <c r="E21" s="17">
        <v>3.1047745230000001</v>
      </c>
      <c r="F21" s="17">
        <v>2.014376699</v>
      </c>
      <c r="G21" s="17">
        <v>1.922966994</v>
      </c>
      <c r="AR21" s="471" t="s">
        <v>341</v>
      </c>
      <c r="AS21" s="17">
        <v>70</v>
      </c>
      <c r="AT21" s="17">
        <v>62</v>
      </c>
      <c r="AU21" s="17">
        <v>61</v>
      </c>
      <c r="AV21" s="17">
        <v>53</v>
      </c>
      <c r="AW21" s="17">
        <v>30</v>
      </c>
      <c r="AX21" s="17">
        <v>38</v>
      </c>
      <c r="AY21" s="17">
        <v>39</v>
      </c>
      <c r="AZ21" s="17">
        <v>47</v>
      </c>
    </row>
    <row r="22" spans="2:52" x14ac:dyDescent="0.2">
      <c r="C22" s="82" t="s">
        <v>1453</v>
      </c>
      <c r="D22" s="17">
        <v>2.0807375430000001</v>
      </c>
      <c r="E22" s="17"/>
      <c r="F22" s="17">
        <v>1.336158819</v>
      </c>
      <c r="G22" s="17"/>
      <c r="AR22" s="472" t="s">
        <v>1064</v>
      </c>
      <c r="AS22" s="17">
        <v>51</v>
      </c>
      <c r="AT22" s="17">
        <v>48</v>
      </c>
      <c r="AU22" s="17">
        <v>50</v>
      </c>
      <c r="AV22" s="17">
        <v>46</v>
      </c>
      <c r="AW22" s="17">
        <v>49</v>
      </c>
      <c r="AX22" s="17">
        <v>52</v>
      </c>
      <c r="AY22" s="17">
        <v>50</v>
      </c>
      <c r="AZ22" s="17">
        <v>54</v>
      </c>
    </row>
    <row r="23" spans="2:52" x14ac:dyDescent="0.2">
      <c r="D23" s="17"/>
      <c r="E23" s="17"/>
      <c r="F23" s="17"/>
      <c r="G23" s="17"/>
      <c r="H23" s="17"/>
      <c r="I23" s="17"/>
    </row>
    <row r="26" spans="2:52" ht="17" thickBot="1" x14ac:dyDescent="0.25">
      <c r="D26" s="410" t="s">
        <v>1458</v>
      </c>
      <c r="E26" s="410"/>
      <c r="F26" s="242" t="s">
        <v>1459</v>
      </c>
      <c r="N26" t="s">
        <v>1458</v>
      </c>
      <c r="P26" t="s">
        <v>1459</v>
      </c>
    </row>
    <row r="27" spans="2:52" x14ac:dyDescent="0.2">
      <c r="B27" s="243">
        <v>1</v>
      </c>
      <c r="C27" s="244" t="s">
        <v>1460</v>
      </c>
      <c r="D27">
        <v>15.521018</v>
      </c>
      <c r="E27">
        <v>15.393926</v>
      </c>
      <c r="F27" s="60">
        <f>MEDIAN(D27:E27)</f>
        <v>15.457471999999999</v>
      </c>
      <c r="L27" s="246">
        <v>1</v>
      </c>
      <c r="M27" s="247" t="s">
        <v>1475</v>
      </c>
      <c r="N27">
        <v>18.782451999999999</v>
      </c>
      <c r="O27">
        <v>18.601976000000001</v>
      </c>
      <c r="P27">
        <v>18.692214</v>
      </c>
    </row>
    <row r="28" spans="2:52" x14ac:dyDescent="0.2">
      <c r="B28" s="243">
        <v>2</v>
      </c>
      <c r="C28" s="62" t="s">
        <v>1461</v>
      </c>
      <c r="D28">
        <v>15.305706000000001</v>
      </c>
      <c r="E28">
        <v>15.03462</v>
      </c>
      <c r="F28" s="60">
        <f t="shared" ref="F28:F36" si="0">MEDIAN(D28:E28)</f>
        <v>15.170163000000001</v>
      </c>
      <c r="L28" s="246">
        <v>2</v>
      </c>
      <c r="M28" s="248" t="s">
        <v>1476</v>
      </c>
      <c r="N28">
        <v>18.939080000000001</v>
      </c>
      <c r="O28">
        <v>18.86618</v>
      </c>
      <c r="P28">
        <v>18.902630000000002</v>
      </c>
    </row>
    <row r="29" spans="2:52" x14ac:dyDescent="0.2">
      <c r="B29" s="243">
        <v>5</v>
      </c>
      <c r="C29" s="62" t="s">
        <v>1462</v>
      </c>
      <c r="D29">
        <v>15.331628</v>
      </c>
      <c r="E29">
        <v>15.167793</v>
      </c>
      <c r="F29" s="60">
        <f t="shared" si="0"/>
        <v>15.249710499999999</v>
      </c>
      <c r="L29" s="246">
        <v>5</v>
      </c>
      <c r="M29" s="248" t="s">
        <v>1477</v>
      </c>
      <c r="N29">
        <v>22.664574000000002</v>
      </c>
      <c r="O29">
        <v>22.705397000000001</v>
      </c>
      <c r="P29">
        <v>22.684985500000003</v>
      </c>
    </row>
    <row r="30" spans="2:52" ht="17" thickBot="1" x14ac:dyDescent="0.25">
      <c r="B30" s="243">
        <v>6</v>
      </c>
      <c r="C30" s="62" t="s">
        <v>1463</v>
      </c>
      <c r="D30">
        <v>16.082951999999999</v>
      </c>
      <c r="E30">
        <v>16.206789000000001</v>
      </c>
      <c r="F30" s="60">
        <f t="shared" si="0"/>
        <v>16.1448705</v>
      </c>
      <c r="L30" s="246">
        <v>6</v>
      </c>
      <c r="M30" s="248" t="s">
        <v>1478</v>
      </c>
      <c r="N30">
        <v>19.198732</v>
      </c>
      <c r="O30">
        <v>19.311878</v>
      </c>
      <c r="P30">
        <v>19.255305</v>
      </c>
    </row>
    <row r="31" spans="2:52" x14ac:dyDescent="0.2">
      <c r="B31" s="243">
        <v>9</v>
      </c>
      <c r="C31" s="244" t="s">
        <v>1464</v>
      </c>
      <c r="D31">
        <v>13.565103000000001</v>
      </c>
      <c r="E31">
        <v>13.445105</v>
      </c>
      <c r="F31" s="60">
        <f t="shared" si="0"/>
        <v>13.505103999999999</v>
      </c>
      <c r="L31" s="246">
        <v>9</v>
      </c>
      <c r="M31" s="247" t="s">
        <v>1479</v>
      </c>
      <c r="N31">
        <v>19.914179000000001</v>
      </c>
      <c r="O31">
        <v>19.627130000000001</v>
      </c>
      <c r="P31">
        <v>19.770654499999999</v>
      </c>
      <c r="AT31" s="253"/>
      <c r="AU31" s="253"/>
      <c r="AV31" s="253"/>
      <c r="AW31" s="253"/>
      <c r="AX31" s="253"/>
    </row>
    <row r="32" spans="2:52" x14ac:dyDescent="0.2">
      <c r="B32" s="243">
        <v>10</v>
      </c>
      <c r="C32" s="62" t="s">
        <v>1461</v>
      </c>
      <c r="D32">
        <v>13.739839</v>
      </c>
      <c r="E32">
        <v>13.660614000000001</v>
      </c>
      <c r="F32" s="60">
        <f t="shared" si="0"/>
        <v>13.700226499999999</v>
      </c>
      <c r="L32" s="246">
        <v>10</v>
      </c>
      <c r="M32" s="248" t="s">
        <v>1476</v>
      </c>
      <c r="N32">
        <v>19.294262</v>
      </c>
      <c r="O32">
        <v>19.156883000000001</v>
      </c>
      <c r="P32">
        <v>19.225572499999998</v>
      </c>
      <c r="AK32" s="251"/>
      <c r="AL32" s="253"/>
      <c r="AM32" s="253"/>
      <c r="AN32" s="262"/>
      <c r="AO32" s="253"/>
      <c r="AP32" s="253"/>
      <c r="AQ32" s="262"/>
      <c r="AR32" s="254"/>
      <c r="AS32" s="262"/>
      <c r="AY32" s="253"/>
      <c r="AZ32" s="253"/>
    </row>
    <row r="33" spans="2:52" x14ac:dyDescent="0.2">
      <c r="B33" s="243">
        <v>13</v>
      </c>
      <c r="C33" s="62" t="s">
        <v>1462</v>
      </c>
      <c r="D33">
        <v>15.210877999999999</v>
      </c>
      <c r="E33">
        <v>15.084237</v>
      </c>
      <c r="F33" s="60">
        <f t="shared" si="0"/>
        <v>15.1475575</v>
      </c>
      <c r="L33" s="246">
        <v>13</v>
      </c>
      <c r="M33" s="248" t="s">
        <v>1477</v>
      </c>
      <c r="N33">
        <v>20.939527999999999</v>
      </c>
      <c r="O33">
        <v>20.971018000000001</v>
      </c>
      <c r="P33">
        <v>20.955272999999998</v>
      </c>
      <c r="AK33" s="251"/>
      <c r="AL33" s="253"/>
      <c r="AM33" s="253"/>
      <c r="AN33" s="262"/>
      <c r="AO33" s="253"/>
      <c r="AP33" s="253"/>
      <c r="AQ33" s="262"/>
      <c r="AR33" s="254"/>
      <c r="AS33" s="262"/>
      <c r="AY33" s="253"/>
      <c r="AZ33" s="253"/>
    </row>
    <row r="34" spans="2:52" ht="17" thickBot="1" x14ac:dyDescent="0.25">
      <c r="B34" s="243">
        <v>14</v>
      </c>
      <c r="C34" s="62" t="s">
        <v>1463</v>
      </c>
      <c r="D34">
        <v>14.730517000000001</v>
      </c>
      <c r="E34">
        <v>14.559998999999999</v>
      </c>
      <c r="F34" s="60">
        <f t="shared" si="0"/>
        <v>14.645258</v>
      </c>
      <c r="L34" s="246">
        <v>14</v>
      </c>
      <c r="M34" s="248" t="s">
        <v>1478</v>
      </c>
      <c r="N34">
        <v>22.958625999999999</v>
      </c>
      <c r="O34">
        <v>22.941154000000001</v>
      </c>
      <c r="P34">
        <v>22.94989</v>
      </c>
      <c r="AK34" s="253"/>
      <c r="AL34" s="253"/>
      <c r="AM34" s="253"/>
      <c r="AN34" s="253"/>
      <c r="AO34" s="253"/>
      <c r="AP34" s="253"/>
      <c r="AQ34" s="253"/>
      <c r="AR34" s="253"/>
      <c r="AS34" s="253"/>
      <c r="AT34" s="253"/>
      <c r="AU34" s="253"/>
      <c r="AV34" s="253"/>
      <c r="AW34" s="253"/>
      <c r="AX34" s="253"/>
      <c r="AY34" s="253"/>
      <c r="AZ34" s="253"/>
    </row>
    <row r="35" spans="2:52" x14ac:dyDescent="0.2">
      <c r="B35" s="243">
        <v>17</v>
      </c>
      <c r="C35" s="244" t="s">
        <v>1465</v>
      </c>
      <c r="D35">
        <v>15.476407999999999</v>
      </c>
      <c r="E35">
        <v>15.196073</v>
      </c>
      <c r="F35" s="60">
        <f t="shared" si="0"/>
        <v>15.336240499999999</v>
      </c>
      <c r="L35" s="246">
        <v>17</v>
      </c>
      <c r="M35" s="247" t="s">
        <v>1480</v>
      </c>
      <c r="N35">
        <v>19.751314000000001</v>
      </c>
      <c r="O35">
        <v>19.580438999999998</v>
      </c>
      <c r="P35">
        <v>19.6658765</v>
      </c>
      <c r="AK35" s="253"/>
      <c r="AL35" s="253"/>
      <c r="AM35" s="253"/>
      <c r="AN35" s="253"/>
      <c r="AO35" s="253"/>
      <c r="AP35" s="253"/>
      <c r="AQ35" s="253"/>
      <c r="AR35" s="253"/>
      <c r="AS35" s="253"/>
      <c r="AY35" s="253"/>
      <c r="AZ35" s="253"/>
    </row>
    <row r="36" spans="2:52" ht="17" thickBot="1" x14ac:dyDescent="0.25">
      <c r="B36" s="243">
        <v>19</v>
      </c>
      <c r="C36" s="245" t="s">
        <v>1462</v>
      </c>
      <c r="D36">
        <v>13.860867499999999</v>
      </c>
      <c r="E36">
        <v>13.900290500000001</v>
      </c>
      <c r="F36" s="60">
        <f t="shared" si="0"/>
        <v>13.880579000000001</v>
      </c>
      <c r="L36" s="246">
        <v>18</v>
      </c>
      <c r="M36" s="248" t="s">
        <v>1476</v>
      </c>
      <c r="N36">
        <v>20.623224</v>
      </c>
      <c r="O36">
        <v>20.283733000000002</v>
      </c>
      <c r="P36">
        <v>20.453478500000003</v>
      </c>
      <c r="AK36" s="253"/>
      <c r="AL36" s="253"/>
      <c r="AM36" s="253"/>
      <c r="AN36" s="253"/>
      <c r="AO36" s="253"/>
      <c r="AP36" s="253"/>
      <c r="AQ36" s="253"/>
      <c r="AR36" s="253"/>
      <c r="AS36" s="253"/>
      <c r="AY36" s="253"/>
      <c r="AZ36" s="253"/>
    </row>
    <row r="37" spans="2:52" x14ac:dyDescent="0.2">
      <c r="L37" s="250">
        <v>21</v>
      </c>
      <c r="M37" s="248" t="s">
        <v>1477</v>
      </c>
      <c r="N37">
        <v>22.945024</v>
      </c>
      <c r="O37">
        <v>22.837029000000001</v>
      </c>
      <c r="P37">
        <v>22.891026500000002</v>
      </c>
      <c r="AK37" s="253"/>
      <c r="AL37" s="253"/>
      <c r="AM37" s="253"/>
      <c r="AN37" s="253"/>
      <c r="AO37" s="253"/>
      <c r="AP37" s="253"/>
      <c r="AQ37" s="253"/>
      <c r="AR37" s="253"/>
      <c r="AS37" s="253"/>
      <c r="AT37" s="253"/>
      <c r="AU37" s="253"/>
      <c r="AV37" s="253"/>
      <c r="AW37" s="253"/>
      <c r="AX37" s="253"/>
      <c r="AY37" s="253"/>
      <c r="AZ37" s="253"/>
    </row>
    <row r="38" spans="2:52" ht="17" thickBot="1" x14ac:dyDescent="0.25">
      <c r="D38" t="s">
        <v>1454</v>
      </c>
      <c r="F38" t="s">
        <v>1459</v>
      </c>
      <c r="G38" t="s">
        <v>312</v>
      </c>
      <c r="H38" t="s">
        <v>1466</v>
      </c>
      <c r="I38" t="s">
        <v>1467</v>
      </c>
      <c r="L38" s="246">
        <v>22</v>
      </c>
      <c r="M38" s="249" t="s">
        <v>1478</v>
      </c>
      <c r="N38">
        <v>21.646121999999998</v>
      </c>
      <c r="O38">
        <v>21.639143000000001</v>
      </c>
      <c r="P38">
        <v>21.642632499999998</v>
      </c>
    </row>
    <row r="39" spans="2:52" x14ac:dyDescent="0.2">
      <c r="B39" s="243">
        <v>1</v>
      </c>
      <c r="C39" s="244" t="s">
        <v>1460</v>
      </c>
      <c r="D39">
        <v>30.482127999999999</v>
      </c>
      <c r="E39">
        <v>30.449822999999999</v>
      </c>
      <c r="F39">
        <v>30.465975499999999</v>
      </c>
      <c r="G39">
        <v>15.0085035</v>
      </c>
      <c r="H39">
        <v>0</v>
      </c>
      <c r="I39" s="148">
        <v>1</v>
      </c>
    </row>
    <row r="40" spans="2:52" ht="17" thickBot="1" x14ac:dyDescent="0.25">
      <c r="B40" s="243">
        <v>2</v>
      </c>
      <c r="C40" s="62" t="s">
        <v>1461</v>
      </c>
      <c r="D40">
        <v>26.115093000000002</v>
      </c>
      <c r="E40">
        <v>26.530066999999999</v>
      </c>
      <c r="F40">
        <v>26.322580000000002</v>
      </c>
      <c r="G40">
        <v>11.152417000000002</v>
      </c>
      <c r="H40">
        <v>-3.8560864999999982</v>
      </c>
      <c r="I40" s="60">
        <v>14.4809716190606</v>
      </c>
      <c r="N40" t="s">
        <v>1471</v>
      </c>
      <c r="P40" t="s">
        <v>1459</v>
      </c>
      <c r="Q40" t="s">
        <v>312</v>
      </c>
      <c r="R40" t="s">
        <v>1466</v>
      </c>
      <c r="S40" t="s">
        <v>1467</v>
      </c>
    </row>
    <row r="41" spans="2:52" x14ac:dyDescent="0.2">
      <c r="B41" s="243">
        <v>5</v>
      </c>
      <c r="C41" s="62" t="s">
        <v>1462</v>
      </c>
      <c r="D41">
        <v>28.708604999999999</v>
      </c>
      <c r="E41">
        <v>28.602411</v>
      </c>
      <c r="F41">
        <v>28.655507999999998</v>
      </c>
      <c r="G41">
        <v>13.405797499999998</v>
      </c>
      <c r="H41">
        <v>-1.6027060000000013</v>
      </c>
      <c r="I41" s="60">
        <v>3.0371243953430413</v>
      </c>
      <c r="L41" s="246">
        <v>1</v>
      </c>
      <c r="M41" s="247" t="s">
        <v>1475</v>
      </c>
      <c r="N41">
        <v>30.169636000000001</v>
      </c>
      <c r="O41">
        <v>30.54232</v>
      </c>
      <c r="P41">
        <v>30.355978</v>
      </c>
      <c r="Q41">
        <v>11.663764</v>
      </c>
      <c r="R41">
        <v>-0.7790684999999975</v>
      </c>
      <c r="S41" s="148">
        <v>1.7160225366716442</v>
      </c>
    </row>
    <row r="42" spans="2:52" ht="17" thickBot="1" x14ac:dyDescent="0.25">
      <c r="B42" s="243">
        <v>6</v>
      </c>
      <c r="C42" s="62" t="s">
        <v>1463</v>
      </c>
      <c r="D42">
        <v>29.728676</v>
      </c>
      <c r="E42">
        <v>29.550951000000001</v>
      </c>
      <c r="F42">
        <v>29.639813500000002</v>
      </c>
      <c r="G42">
        <v>13.494943000000003</v>
      </c>
      <c r="H42">
        <v>-1.513560499999997</v>
      </c>
      <c r="I42" s="60">
        <v>2.8551380427982198</v>
      </c>
      <c r="L42" s="246">
        <v>2</v>
      </c>
      <c r="M42" s="248" t="s">
        <v>1476</v>
      </c>
      <c r="N42">
        <v>31.071617</v>
      </c>
      <c r="O42">
        <v>31.619308</v>
      </c>
      <c r="P42">
        <v>31.3454625</v>
      </c>
      <c r="Q42">
        <v>12.442832499999998</v>
      </c>
      <c r="R42">
        <v>0</v>
      </c>
      <c r="S42" s="60">
        <v>1</v>
      </c>
    </row>
    <row r="43" spans="2:52" x14ac:dyDescent="0.2">
      <c r="B43" s="243">
        <v>9</v>
      </c>
      <c r="C43" s="244" t="s">
        <v>1464</v>
      </c>
      <c r="D43">
        <v>23.370716000000002</v>
      </c>
      <c r="E43">
        <v>23.436002999999999</v>
      </c>
      <c r="F43">
        <v>23.403359500000001</v>
      </c>
      <c r="G43">
        <v>9.8982555000000012</v>
      </c>
      <c r="H43">
        <v>-5.1102479999999986</v>
      </c>
      <c r="I43" s="60">
        <v>34.541240714404132</v>
      </c>
      <c r="L43" s="246">
        <v>5</v>
      </c>
      <c r="M43" s="248" t="s">
        <v>1477</v>
      </c>
      <c r="N43">
        <v>32.318644999999997</v>
      </c>
      <c r="O43">
        <v>32.328994999999999</v>
      </c>
      <c r="P43">
        <v>32.323819999999998</v>
      </c>
      <c r="Q43">
        <v>9.6388344999999944</v>
      </c>
      <c r="R43">
        <v>-2.8039980000000035</v>
      </c>
      <c r="S43" s="60">
        <v>6.9837310475564385</v>
      </c>
    </row>
    <row r="44" spans="2:52" ht="17" thickBot="1" x14ac:dyDescent="0.25">
      <c r="B44" s="243">
        <v>10</v>
      </c>
      <c r="C44" s="62" t="s">
        <v>1461</v>
      </c>
      <c r="D44">
        <v>23.565832</v>
      </c>
      <c r="E44">
        <v>23.604025</v>
      </c>
      <c r="F44">
        <v>23.5849285</v>
      </c>
      <c r="G44">
        <v>9.8847020000000008</v>
      </c>
      <c r="H44">
        <v>-5.123801499999999</v>
      </c>
      <c r="I44" s="60">
        <v>34.867269883038489</v>
      </c>
      <c r="L44" s="246">
        <v>6</v>
      </c>
      <c r="M44" s="248" t="s">
        <v>1478</v>
      </c>
      <c r="N44">
        <v>31.898958</v>
      </c>
      <c r="O44">
        <v>32.160525999999997</v>
      </c>
      <c r="P44">
        <v>32.029741999999999</v>
      </c>
      <c r="Q44">
        <v>12.774436999999999</v>
      </c>
      <c r="R44">
        <v>0.33160450000000097</v>
      </c>
      <c r="S44" s="60">
        <v>0.79465221596671587</v>
      </c>
      <c r="W44" s="439" t="s">
        <v>1496</v>
      </c>
      <c r="X44" s="439"/>
      <c r="Y44" s="439"/>
      <c r="Z44" s="439"/>
      <c r="AA44" s="439"/>
      <c r="AB44" s="439"/>
      <c r="AC44" s="439"/>
      <c r="AD44" s="439"/>
      <c r="AE44" s="439"/>
      <c r="AF44" s="439"/>
      <c r="AG44" s="439"/>
      <c r="AH44" s="439"/>
      <c r="AI44" s="439"/>
      <c r="AJ44" s="439"/>
      <c r="AL44" s="253"/>
      <c r="AM44" s="253"/>
    </row>
    <row r="45" spans="2:52" x14ac:dyDescent="0.2">
      <c r="B45" s="243">
        <v>13</v>
      </c>
      <c r="C45" s="62" t="s">
        <v>1462</v>
      </c>
      <c r="D45">
        <v>25.853031000000001</v>
      </c>
      <c r="E45">
        <v>25.745782999999999</v>
      </c>
      <c r="F45">
        <v>25.799407000000002</v>
      </c>
      <c r="G45">
        <v>10.651849500000003</v>
      </c>
      <c r="H45">
        <v>-4.3566539999999971</v>
      </c>
      <c r="I45" s="60">
        <v>20.487243758401423</v>
      </c>
      <c r="L45" s="246">
        <v>9</v>
      </c>
      <c r="M45" s="247" t="s">
        <v>1479</v>
      </c>
      <c r="N45">
        <v>32.092219999999998</v>
      </c>
      <c r="O45">
        <v>31.901228</v>
      </c>
      <c r="P45">
        <v>31.996724</v>
      </c>
      <c r="Q45">
        <v>12.226069500000001</v>
      </c>
      <c r="R45">
        <v>-0.21676299999999671</v>
      </c>
      <c r="S45" s="60">
        <v>1.1621231830257559</v>
      </c>
      <c r="W45" s="254"/>
      <c r="X45" s="254"/>
      <c r="Y45" s="254"/>
      <c r="Z45" s="254"/>
      <c r="AA45" s="254"/>
      <c r="AB45" s="254"/>
      <c r="AC45" s="254"/>
      <c r="AD45" s="254"/>
      <c r="AE45" s="254" t="s">
        <v>1486</v>
      </c>
      <c r="AF45" s="254"/>
      <c r="AG45" s="254"/>
      <c r="AH45" s="254" t="s">
        <v>1487</v>
      </c>
      <c r="AI45" s="254"/>
      <c r="AJ45" s="254"/>
      <c r="AK45" s="253" t="s">
        <v>1497</v>
      </c>
      <c r="AL45" s="253"/>
      <c r="AM45" s="253"/>
    </row>
    <row r="46" spans="2:52" ht="17" thickBot="1" x14ac:dyDescent="0.25">
      <c r="B46" s="243">
        <v>14</v>
      </c>
      <c r="C46" s="62" t="s">
        <v>1463</v>
      </c>
      <c r="D46">
        <v>25.193901</v>
      </c>
      <c r="E46">
        <v>24.785204</v>
      </c>
      <c r="F46">
        <v>24.989552500000002</v>
      </c>
      <c r="G46">
        <v>10.344294500000002</v>
      </c>
      <c r="H46">
        <v>-4.6642089999999978</v>
      </c>
      <c r="I46" s="60">
        <v>25.355186832690897</v>
      </c>
      <c r="L46" s="246">
        <v>10</v>
      </c>
      <c r="M46" s="248" t="s">
        <v>1476</v>
      </c>
      <c r="N46">
        <v>32.59064</v>
      </c>
      <c r="O46">
        <v>33.116120000000002</v>
      </c>
      <c r="P46">
        <v>32.853380000000001</v>
      </c>
      <c r="Q46">
        <v>13.627807500000003</v>
      </c>
      <c r="R46">
        <v>1.184975000000005</v>
      </c>
      <c r="S46" s="60">
        <v>0.43983215960571337</v>
      </c>
      <c r="W46" s="254"/>
      <c r="X46" s="440" t="s">
        <v>1488</v>
      </c>
      <c r="Y46" s="441"/>
      <c r="Z46" s="442"/>
      <c r="AA46" s="440" t="s">
        <v>1489</v>
      </c>
      <c r="AB46" s="441"/>
      <c r="AC46" s="442"/>
      <c r="AD46" s="254"/>
      <c r="AE46" s="255" t="s">
        <v>1490</v>
      </c>
      <c r="AF46" s="256">
        <v>34.5</v>
      </c>
      <c r="AG46" s="257"/>
      <c r="AH46" s="255" t="s">
        <v>1490</v>
      </c>
      <c r="AI46" s="258">
        <v>65.5</v>
      </c>
      <c r="AJ46" s="255"/>
      <c r="AK46" s="253"/>
      <c r="AL46" s="253"/>
      <c r="AM46" s="253"/>
    </row>
    <row r="47" spans="2:52" x14ac:dyDescent="0.2">
      <c r="B47" s="243">
        <v>17</v>
      </c>
      <c r="C47" s="244" t="s">
        <v>1465</v>
      </c>
      <c r="D47">
        <v>24.84836</v>
      </c>
      <c r="E47">
        <v>24.711400000000001</v>
      </c>
      <c r="F47">
        <v>24.779879999999999</v>
      </c>
      <c r="G47">
        <v>9.4436394999999997</v>
      </c>
      <c r="H47">
        <v>-5.564864</v>
      </c>
      <c r="I47" s="60">
        <v>47.33593782066157</v>
      </c>
      <c r="L47" s="246">
        <v>13</v>
      </c>
      <c r="M47" s="248" t="s">
        <v>1477</v>
      </c>
      <c r="N47">
        <v>33.655410000000003</v>
      </c>
      <c r="O47">
        <v>33.83455</v>
      </c>
      <c r="P47">
        <v>33.744979999999998</v>
      </c>
      <c r="Q47">
        <v>12.789707</v>
      </c>
      <c r="R47">
        <v>0.34687450000000197</v>
      </c>
      <c r="S47" s="60">
        <v>0.78628568813473931</v>
      </c>
      <c r="W47" s="251" t="s">
        <v>1491</v>
      </c>
      <c r="X47" s="259">
        <v>34</v>
      </c>
      <c r="Y47" s="259">
        <v>35</v>
      </c>
      <c r="Z47" s="260"/>
      <c r="AA47" s="261">
        <v>66</v>
      </c>
      <c r="AB47" s="261">
        <v>65</v>
      </c>
      <c r="AC47" s="261"/>
      <c r="AD47" s="254"/>
      <c r="AE47" s="262">
        <v>0.98550724637681197</v>
      </c>
      <c r="AF47" s="262">
        <v>1.0144927536231885</v>
      </c>
      <c r="AG47" s="263"/>
      <c r="AH47" s="262">
        <v>1.0076335877862594</v>
      </c>
      <c r="AI47" s="262">
        <v>0.99236641221374045</v>
      </c>
      <c r="AJ47" s="262"/>
      <c r="AK47" s="271">
        <v>1</v>
      </c>
      <c r="AL47" s="271">
        <v>1</v>
      </c>
      <c r="AM47" s="253"/>
      <c r="AN47" s="251" t="s">
        <v>1491</v>
      </c>
    </row>
    <row r="48" spans="2:52" ht="17" thickBot="1" x14ac:dyDescent="0.25">
      <c r="B48" s="243">
        <v>19</v>
      </c>
      <c r="C48" s="245" t="s">
        <v>1462</v>
      </c>
      <c r="D48">
        <v>24.391355999999998</v>
      </c>
      <c r="E48">
        <v>24.542950000000001</v>
      </c>
      <c r="F48">
        <v>24.467153</v>
      </c>
      <c r="G48">
        <v>10.586573999999999</v>
      </c>
      <c r="H48">
        <v>-4.421929500000001</v>
      </c>
      <c r="I48" s="65">
        <v>21.435490127808386</v>
      </c>
      <c r="L48" s="246">
        <v>14</v>
      </c>
      <c r="M48" s="248" t="s">
        <v>1478</v>
      </c>
      <c r="N48">
        <v>33.774512999999999</v>
      </c>
      <c r="O48">
        <v>33.929127000000001</v>
      </c>
      <c r="P48">
        <v>33.851820000000004</v>
      </c>
      <c r="Q48">
        <v>10.901930000000004</v>
      </c>
      <c r="R48">
        <v>-1.5409024999999943</v>
      </c>
      <c r="S48" s="60">
        <v>2.9097647133417626</v>
      </c>
      <c r="W48" s="251" t="s">
        <v>1492</v>
      </c>
      <c r="X48" s="85">
        <v>50</v>
      </c>
      <c r="Y48" s="85">
        <v>58</v>
      </c>
      <c r="Z48" s="85">
        <v>40</v>
      </c>
      <c r="AA48" s="85">
        <v>50</v>
      </c>
      <c r="AB48" s="85">
        <v>42</v>
      </c>
      <c r="AC48" s="85">
        <v>60</v>
      </c>
      <c r="AD48" s="254"/>
      <c r="AE48" s="262">
        <v>1.4492753623188406</v>
      </c>
      <c r="AF48" s="262">
        <v>1.681159420289855</v>
      </c>
      <c r="AG48" s="263">
        <v>1.1594202898550725</v>
      </c>
      <c r="AH48" s="262">
        <v>0.76335877862595425</v>
      </c>
      <c r="AI48" s="262">
        <v>0.64122137404580148</v>
      </c>
      <c r="AJ48" s="262">
        <v>0.91603053435114501</v>
      </c>
      <c r="AK48" s="272">
        <v>0.76335877862595425</v>
      </c>
      <c r="AL48" s="272">
        <v>0.64122137404580148</v>
      </c>
      <c r="AM48" s="272">
        <v>0.91603053435114501</v>
      </c>
      <c r="AN48" s="251" t="s">
        <v>1492</v>
      </c>
    </row>
    <row r="49" spans="2:40" x14ac:dyDescent="0.2">
      <c r="L49" s="246">
        <v>17</v>
      </c>
      <c r="M49" s="247" t="s">
        <v>1480</v>
      </c>
      <c r="N49">
        <v>28.476837</v>
      </c>
      <c r="O49">
        <v>28.373940999999999</v>
      </c>
      <c r="P49">
        <v>28.425388999999999</v>
      </c>
      <c r="Q49">
        <v>8.7595124999999996</v>
      </c>
      <c r="R49">
        <v>-3.6833199999999984</v>
      </c>
      <c r="S49" s="60">
        <v>12.846647381033208</v>
      </c>
      <c r="W49" s="439" t="s">
        <v>679</v>
      </c>
      <c r="X49" s="439"/>
      <c r="Y49" s="439"/>
      <c r="Z49" s="439"/>
      <c r="AA49" s="439"/>
      <c r="AB49" s="439"/>
      <c r="AC49" s="439"/>
      <c r="AD49" s="439"/>
      <c r="AE49" s="439"/>
      <c r="AF49" s="439"/>
      <c r="AG49" s="439"/>
      <c r="AH49" s="439"/>
      <c r="AI49" s="439"/>
      <c r="AJ49" s="439"/>
      <c r="AK49" s="253"/>
      <c r="AL49" s="253"/>
      <c r="AM49" s="253"/>
    </row>
    <row r="50" spans="2:40" x14ac:dyDescent="0.2">
      <c r="L50" s="246">
        <v>18</v>
      </c>
      <c r="M50" s="248" t="s">
        <v>1476</v>
      </c>
      <c r="N50">
        <v>29.531143</v>
      </c>
      <c r="O50">
        <v>29.092001</v>
      </c>
      <c r="P50">
        <v>29.311571999999998</v>
      </c>
      <c r="Q50">
        <v>8.8580934999999954</v>
      </c>
      <c r="R50">
        <v>-3.5847390000000026</v>
      </c>
      <c r="S50" s="60">
        <v>11.998141117255097</v>
      </c>
      <c r="W50" s="254"/>
      <c r="X50" s="254"/>
      <c r="Y50" s="254"/>
      <c r="Z50" s="254"/>
      <c r="AA50" s="254"/>
      <c r="AB50" s="254"/>
      <c r="AC50" s="254"/>
      <c r="AD50" s="254"/>
      <c r="AE50" s="254" t="s">
        <v>1486</v>
      </c>
      <c r="AF50" s="254"/>
      <c r="AG50" s="254"/>
      <c r="AH50" s="254" t="s">
        <v>1487</v>
      </c>
      <c r="AI50" s="254"/>
      <c r="AJ50" s="254"/>
      <c r="AK50" s="253"/>
      <c r="AL50" s="253"/>
      <c r="AM50" s="253"/>
    </row>
    <row r="51" spans="2:40" ht="17" thickBot="1" x14ac:dyDescent="0.25">
      <c r="D51" t="s">
        <v>1455</v>
      </c>
      <c r="F51" t="s">
        <v>1459</v>
      </c>
      <c r="G51" t="s">
        <v>312</v>
      </c>
      <c r="H51" t="s">
        <v>1466</v>
      </c>
      <c r="I51" s="148" t="s">
        <v>1467</v>
      </c>
      <c r="L51" s="250">
        <v>21</v>
      </c>
      <c r="M51" s="248" t="s">
        <v>1477</v>
      </c>
      <c r="N51">
        <v>31.288754000000001</v>
      </c>
      <c r="O51">
        <v>31.28116</v>
      </c>
      <c r="P51">
        <v>31.284956999999999</v>
      </c>
      <c r="Q51">
        <v>8.3939304999999962</v>
      </c>
      <c r="R51">
        <v>-4.0489020000000018</v>
      </c>
      <c r="S51" s="60">
        <v>16.551636939507961</v>
      </c>
      <c r="W51" s="254"/>
      <c r="X51" s="440" t="s">
        <v>1495</v>
      </c>
      <c r="Y51" s="441"/>
      <c r="Z51" s="442"/>
      <c r="AA51" s="440" t="s">
        <v>1444</v>
      </c>
      <c r="AB51" s="441"/>
      <c r="AC51" s="442"/>
      <c r="AD51" s="254"/>
      <c r="AE51" s="255" t="s">
        <v>1490</v>
      </c>
      <c r="AF51" s="265">
        <v>42.95</v>
      </c>
      <c r="AG51" s="257"/>
      <c r="AH51" s="255" t="s">
        <v>1490</v>
      </c>
      <c r="AI51" s="266">
        <v>57.05</v>
      </c>
      <c r="AJ51" s="255"/>
      <c r="AK51" s="253"/>
      <c r="AL51" s="253"/>
    </row>
    <row r="52" spans="2:40" ht="17" thickBot="1" x14ac:dyDescent="0.25">
      <c r="B52" s="243">
        <v>1</v>
      </c>
      <c r="C52" s="244" t="s">
        <v>1460</v>
      </c>
      <c r="D52">
        <v>21.384467999999998</v>
      </c>
      <c r="E52">
        <v>21.469125999999999</v>
      </c>
      <c r="F52">
        <v>21.426797000000001</v>
      </c>
      <c r="G52">
        <v>5.9693250000000013</v>
      </c>
      <c r="H52">
        <v>0</v>
      </c>
      <c r="I52" s="60">
        <v>1</v>
      </c>
      <c r="L52" s="246">
        <v>22</v>
      </c>
      <c r="M52" s="249" t="s">
        <v>1478</v>
      </c>
      <c r="N52">
        <v>29.96219</v>
      </c>
      <c r="O52">
        <v>29.978878000000002</v>
      </c>
      <c r="P52">
        <v>29.970534000000001</v>
      </c>
      <c r="Q52">
        <v>8.327901500000003</v>
      </c>
      <c r="R52">
        <v>-4.114930999999995</v>
      </c>
      <c r="S52" s="65">
        <v>17.326772018378549</v>
      </c>
      <c r="W52" s="251" t="s">
        <v>1491</v>
      </c>
      <c r="X52" s="268">
        <v>41.9</v>
      </c>
      <c r="Y52" s="268">
        <v>44</v>
      </c>
      <c r="Z52" s="268"/>
      <c r="AA52" s="270">
        <v>58.1</v>
      </c>
      <c r="AB52" s="270">
        <v>56</v>
      </c>
      <c r="AC52" s="270"/>
      <c r="AD52" s="254"/>
      <c r="AE52" s="262">
        <v>0.97555296856810236</v>
      </c>
      <c r="AF52" s="262">
        <v>1.0244470314318974</v>
      </c>
      <c r="AG52" s="264"/>
      <c r="AH52" s="262">
        <v>1.0184049079754602</v>
      </c>
      <c r="AI52" s="262">
        <v>0.98159509202453987</v>
      </c>
      <c r="AJ52" s="254"/>
      <c r="AK52" s="271">
        <v>1</v>
      </c>
      <c r="AL52" s="271">
        <v>1</v>
      </c>
      <c r="AN52" s="251" t="s">
        <v>1491</v>
      </c>
    </row>
    <row r="53" spans="2:40" x14ac:dyDescent="0.2">
      <c r="B53" s="243">
        <v>2</v>
      </c>
      <c r="C53" s="62" t="s">
        <v>1461</v>
      </c>
      <c r="D53">
        <v>20.802485999999998</v>
      </c>
      <c r="E53">
        <v>20.978719999999999</v>
      </c>
      <c r="F53">
        <v>20.890602999999999</v>
      </c>
      <c r="G53">
        <v>5.7204399999999982</v>
      </c>
      <c r="H53">
        <v>-0.24888500000000313</v>
      </c>
      <c r="I53" s="60">
        <v>1.1882883805264721</v>
      </c>
      <c r="W53" s="251" t="s">
        <v>1492</v>
      </c>
      <c r="X53" s="253">
        <v>49</v>
      </c>
      <c r="Y53" s="252"/>
      <c r="Z53" s="262"/>
      <c r="AA53" s="253">
        <v>51</v>
      </c>
      <c r="AB53" s="252"/>
      <c r="AC53" s="262"/>
      <c r="AD53" s="254"/>
      <c r="AE53" s="262">
        <v>1.1408614668218859</v>
      </c>
      <c r="AF53" s="262"/>
      <c r="AG53" s="264"/>
      <c r="AH53" s="262">
        <v>0.89395267309377746</v>
      </c>
      <c r="AI53" s="262"/>
      <c r="AJ53" s="254"/>
      <c r="AK53" s="272">
        <v>0.89395267309377746</v>
      </c>
      <c r="AN53" s="251" t="s">
        <v>1492</v>
      </c>
    </row>
    <row r="54" spans="2:40" ht="17" thickBot="1" x14ac:dyDescent="0.25">
      <c r="B54" s="243">
        <v>5</v>
      </c>
      <c r="C54" s="62" t="s">
        <v>1462</v>
      </c>
      <c r="D54">
        <v>21.738669999999999</v>
      </c>
      <c r="E54">
        <v>21.901015999999998</v>
      </c>
      <c r="F54">
        <v>21.819842999999999</v>
      </c>
      <c r="G54">
        <v>6.5701324999999997</v>
      </c>
      <c r="H54">
        <v>0.60080749999999838</v>
      </c>
      <c r="I54" s="60">
        <v>0.65938478363713071</v>
      </c>
      <c r="N54" t="s">
        <v>1472</v>
      </c>
      <c r="P54" t="s">
        <v>1459</v>
      </c>
      <c r="Q54" t="s">
        <v>312</v>
      </c>
      <c r="R54" t="s">
        <v>1466</v>
      </c>
      <c r="S54" t="s">
        <v>1467</v>
      </c>
    </row>
    <row r="55" spans="2:40" ht="17" thickBot="1" x14ac:dyDescent="0.25">
      <c r="B55" s="243">
        <v>6</v>
      </c>
      <c r="C55" s="62" t="s">
        <v>1463</v>
      </c>
      <c r="D55">
        <v>21.904705</v>
      </c>
      <c r="E55">
        <v>21.878036000000002</v>
      </c>
      <c r="F55">
        <v>21.891370500000001</v>
      </c>
      <c r="G55">
        <v>5.7465000000000011</v>
      </c>
      <c r="H55">
        <v>-0.22282500000000027</v>
      </c>
      <c r="I55" s="60">
        <v>1.1670165332440088</v>
      </c>
      <c r="L55" s="246">
        <v>1</v>
      </c>
      <c r="M55" s="247" t="s">
        <v>1475</v>
      </c>
      <c r="N55">
        <v>26.669035000000001</v>
      </c>
      <c r="O55">
        <v>26.857346</v>
      </c>
      <c r="P55">
        <v>26.7631905</v>
      </c>
      <c r="Q55">
        <v>8.0709765000000004</v>
      </c>
      <c r="R55">
        <v>-0.37874399999999753</v>
      </c>
      <c r="S55" s="148">
        <v>1.3002094095369332</v>
      </c>
    </row>
    <row r="56" spans="2:40" x14ac:dyDescent="0.2">
      <c r="B56" s="243">
        <v>9</v>
      </c>
      <c r="C56" s="244" t="s">
        <v>1464</v>
      </c>
      <c r="D56">
        <v>18.450619</v>
      </c>
      <c r="E56">
        <v>18.488247000000001</v>
      </c>
      <c r="F56">
        <v>18.469433000000002</v>
      </c>
      <c r="G56">
        <v>4.9643290000000029</v>
      </c>
      <c r="H56">
        <v>-1.0049959999999984</v>
      </c>
      <c r="I56" s="60">
        <v>2.0069379325978112</v>
      </c>
      <c r="L56" s="246">
        <v>2</v>
      </c>
      <c r="M56" s="248" t="s">
        <v>1476</v>
      </c>
      <c r="N56">
        <v>27.480757000000001</v>
      </c>
      <c r="O56">
        <v>27.223943999999999</v>
      </c>
      <c r="P56">
        <v>27.3523505</v>
      </c>
      <c r="Q56">
        <v>8.449720499999998</v>
      </c>
      <c r="R56">
        <v>0</v>
      </c>
      <c r="S56" s="60">
        <v>1</v>
      </c>
    </row>
    <row r="57" spans="2:40" x14ac:dyDescent="0.2">
      <c r="B57" s="243">
        <v>10</v>
      </c>
      <c r="C57" s="62" t="s">
        <v>1461</v>
      </c>
      <c r="D57">
        <v>18.425318000000001</v>
      </c>
      <c r="E57">
        <v>18.371652999999998</v>
      </c>
      <c r="F57">
        <v>18.3984855</v>
      </c>
      <c r="G57">
        <v>4.6982590000000002</v>
      </c>
      <c r="H57">
        <v>-1.2710660000000011</v>
      </c>
      <c r="I57" s="60">
        <v>2.4133982443685724</v>
      </c>
      <c r="L57" s="246">
        <v>5</v>
      </c>
      <c r="M57" s="248" t="s">
        <v>1477</v>
      </c>
      <c r="N57">
        <v>28.688723</v>
      </c>
      <c r="O57">
        <v>28.748657000000001</v>
      </c>
      <c r="P57">
        <v>28.718690000000002</v>
      </c>
      <c r="Q57">
        <v>6.0337044999999989</v>
      </c>
      <c r="R57">
        <v>-2.4160159999999991</v>
      </c>
      <c r="S57" s="60">
        <v>5.3369518670730924</v>
      </c>
    </row>
    <row r="58" spans="2:40" ht="17" thickBot="1" x14ac:dyDescent="0.25">
      <c r="B58" s="243">
        <v>13</v>
      </c>
      <c r="C58" s="62" t="s">
        <v>1462</v>
      </c>
      <c r="D58">
        <v>20.934108999999999</v>
      </c>
      <c r="E58">
        <v>20.850950000000001</v>
      </c>
      <c r="F58">
        <v>20.892529500000002</v>
      </c>
      <c r="G58">
        <v>5.7449720000000024</v>
      </c>
      <c r="H58">
        <v>-0.22435299999999891</v>
      </c>
      <c r="I58" s="60">
        <v>1.1682532089555704</v>
      </c>
      <c r="L58" s="246">
        <v>6</v>
      </c>
      <c r="M58" s="248" t="s">
        <v>1478</v>
      </c>
      <c r="N58">
        <v>27.396270000000001</v>
      </c>
      <c r="O58">
        <v>27.934688999999999</v>
      </c>
      <c r="P58">
        <v>27.6654795</v>
      </c>
      <c r="Q58">
        <v>8.4101745000000001</v>
      </c>
      <c r="R58">
        <v>-3.9545999999997861E-2</v>
      </c>
      <c r="S58" s="60">
        <v>1.0277903416303855</v>
      </c>
    </row>
    <row r="59" spans="2:40" ht="17" thickBot="1" x14ac:dyDescent="0.25">
      <c r="B59" s="243">
        <v>14</v>
      </c>
      <c r="C59" s="62" t="s">
        <v>1463</v>
      </c>
      <c r="D59">
        <v>20.281645000000001</v>
      </c>
      <c r="E59">
        <v>20.233270000000001</v>
      </c>
      <c r="F59">
        <v>20.257457500000001</v>
      </c>
      <c r="G59">
        <v>5.6121995000000009</v>
      </c>
      <c r="H59">
        <v>-0.35712550000000043</v>
      </c>
      <c r="I59" s="60">
        <v>1.2808712794392298</v>
      </c>
      <c r="L59" s="246">
        <v>9</v>
      </c>
      <c r="M59" s="247" t="s">
        <v>1479</v>
      </c>
      <c r="N59">
        <v>27.308651000000001</v>
      </c>
      <c r="O59">
        <v>27.308363</v>
      </c>
      <c r="P59">
        <v>27.308506999999999</v>
      </c>
      <c r="Q59">
        <v>7.5378524999999996</v>
      </c>
      <c r="R59">
        <v>-0.91186799999999835</v>
      </c>
      <c r="S59" s="60">
        <v>1.8814800603289283</v>
      </c>
    </row>
    <row r="60" spans="2:40" x14ac:dyDescent="0.2">
      <c r="B60" s="243">
        <v>17</v>
      </c>
      <c r="C60" s="244" t="s">
        <v>1465</v>
      </c>
      <c r="D60">
        <v>19.105108000000001</v>
      </c>
      <c r="E60">
        <v>19.063202</v>
      </c>
      <c r="F60">
        <v>19.084155000000003</v>
      </c>
      <c r="G60">
        <v>3.7479145000000038</v>
      </c>
      <c r="H60">
        <v>-2.2214104999999975</v>
      </c>
      <c r="I60" s="60">
        <v>4.6634915392829983</v>
      </c>
      <c r="L60" s="246">
        <v>10</v>
      </c>
      <c r="M60" s="248" t="s">
        <v>1476</v>
      </c>
      <c r="N60">
        <v>26.685034000000002</v>
      </c>
      <c r="O60">
        <v>26.798527</v>
      </c>
      <c r="P60">
        <v>26.741780500000001</v>
      </c>
      <c r="Q60">
        <v>7.5162080000000024</v>
      </c>
      <c r="R60">
        <v>-0.93351249999999553</v>
      </c>
      <c r="S60" s="60">
        <v>1.9099203839471912</v>
      </c>
    </row>
    <row r="61" spans="2:40" ht="17" thickBot="1" x14ac:dyDescent="0.25">
      <c r="B61" s="243">
        <v>19</v>
      </c>
      <c r="C61" s="245" t="s">
        <v>1462</v>
      </c>
      <c r="D61">
        <v>19.607634999999998</v>
      </c>
      <c r="E61">
        <v>19.595759999999999</v>
      </c>
      <c r="F61">
        <v>19.6016975</v>
      </c>
      <c r="G61">
        <v>5.7211184999999993</v>
      </c>
      <c r="H61">
        <v>-0.24820650000000199</v>
      </c>
      <c r="I61" s="65">
        <v>1.1877296594645945</v>
      </c>
      <c r="L61" s="246">
        <v>13</v>
      </c>
      <c r="M61" s="248" t="s">
        <v>1477</v>
      </c>
      <c r="N61">
        <v>27.614367000000001</v>
      </c>
      <c r="O61">
        <v>27.334849999999999</v>
      </c>
      <c r="P61">
        <v>27.474608500000002</v>
      </c>
      <c r="Q61">
        <v>6.5193355000000039</v>
      </c>
      <c r="R61">
        <v>-1.930384999999994</v>
      </c>
      <c r="S61" s="60">
        <v>3.8115690181196715</v>
      </c>
    </row>
    <row r="62" spans="2:40" ht="17" thickBot="1" x14ac:dyDescent="0.25">
      <c r="L62" s="246">
        <v>14</v>
      </c>
      <c r="M62" s="248" t="s">
        <v>1478</v>
      </c>
      <c r="N62">
        <v>28.943974000000001</v>
      </c>
      <c r="O62">
        <v>29.707933000000001</v>
      </c>
      <c r="P62">
        <v>29.325953500000001</v>
      </c>
      <c r="Q62">
        <v>6.3760635000000008</v>
      </c>
      <c r="R62">
        <v>-2.0736569999999972</v>
      </c>
      <c r="S62" s="60">
        <v>4.2095236877768798</v>
      </c>
    </row>
    <row r="63" spans="2:40" ht="17" thickBot="1" x14ac:dyDescent="0.25">
      <c r="D63" t="s">
        <v>1456</v>
      </c>
      <c r="F63" t="s">
        <v>1459</v>
      </c>
      <c r="G63" t="s">
        <v>312</v>
      </c>
      <c r="H63" t="s">
        <v>1466</v>
      </c>
      <c r="I63" t="s">
        <v>1467</v>
      </c>
      <c r="L63" s="246">
        <v>17</v>
      </c>
      <c r="M63" s="247" t="s">
        <v>1480</v>
      </c>
      <c r="N63">
        <v>27.003413999999999</v>
      </c>
      <c r="O63">
        <v>26.996424000000001</v>
      </c>
      <c r="P63">
        <v>26.999918999999998</v>
      </c>
      <c r="Q63">
        <v>7.3340424999999989</v>
      </c>
      <c r="R63">
        <v>-1.1156779999999991</v>
      </c>
      <c r="S63" s="60">
        <v>2.1669682267222852</v>
      </c>
    </row>
    <row r="64" spans="2:40" x14ac:dyDescent="0.2">
      <c r="B64" s="243">
        <v>1</v>
      </c>
      <c r="C64" s="244" t="s">
        <v>1460</v>
      </c>
      <c r="D64">
        <v>21.878005999999999</v>
      </c>
      <c r="E64">
        <v>21.76586</v>
      </c>
      <c r="F64">
        <v>21.821933000000001</v>
      </c>
      <c r="G64">
        <v>6.3644610000000021</v>
      </c>
      <c r="H64">
        <v>0</v>
      </c>
      <c r="I64" s="148">
        <v>1</v>
      </c>
      <c r="L64" s="246">
        <v>18</v>
      </c>
      <c r="M64" s="248" t="s">
        <v>1476</v>
      </c>
      <c r="N64">
        <v>26.989065</v>
      </c>
      <c r="O64">
        <v>26.826913999999999</v>
      </c>
      <c r="P64">
        <v>26.907989499999999</v>
      </c>
      <c r="Q64">
        <v>6.4545109999999966</v>
      </c>
      <c r="R64">
        <v>-1.9952095000000014</v>
      </c>
      <c r="S64" s="60">
        <v>3.9867399410655904</v>
      </c>
    </row>
    <row r="65" spans="2:19" x14ac:dyDescent="0.2">
      <c r="B65" s="243">
        <v>2</v>
      </c>
      <c r="C65" s="62" t="s">
        <v>1461</v>
      </c>
      <c r="D65">
        <v>21.858494</v>
      </c>
      <c r="E65">
        <v>21.742913999999999</v>
      </c>
      <c r="F65">
        <v>21.800704</v>
      </c>
      <c r="G65">
        <v>6.6305409999999991</v>
      </c>
      <c r="H65">
        <v>0.26607999999999699</v>
      </c>
      <c r="I65" s="60">
        <v>0.83157598473243921</v>
      </c>
      <c r="L65" s="250">
        <v>21</v>
      </c>
      <c r="M65" s="248" t="s">
        <v>1477</v>
      </c>
      <c r="N65">
        <v>27.812211999999999</v>
      </c>
      <c r="O65">
        <v>27.476130999999999</v>
      </c>
      <c r="P65">
        <v>27.644171499999999</v>
      </c>
      <c r="Q65">
        <v>4.7531449999999964</v>
      </c>
      <c r="R65">
        <v>-3.6965755000000016</v>
      </c>
      <c r="S65" s="60">
        <v>12.965226455945515</v>
      </c>
    </row>
    <row r="66" spans="2:19" ht="17" thickBot="1" x14ac:dyDescent="0.25">
      <c r="B66" s="243">
        <v>5</v>
      </c>
      <c r="C66" s="62" t="s">
        <v>1462</v>
      </c>
      <c r="D66">
        <v>22.923556999999999</v>
      </c>
      <c r="E66">
        <v>23.100173999999999</v>
      </c>
      <c r="F66">
        <v>23.011865499999999</v>
      </c>
      <c r="G66">
        <v>7.7621549999999999</v>
      </c>
      <c r="H66">
        <v>1.3976939999999978</v>
      </c>
      <c r="I66" s="60">
        <v>0.37953530529790558</v>
      </c>
      <c r="L66" s="246">
        <v>22</v>
      </c>
      <c r="M66" s="249" t="s">
        <v>1478</v>
      </c>
      <c r="N66">
        <v>27.295203999999998</v>
      </c>
      <c r="O66">
        <v>27.282183</v>
      </c>
      <c r="P66">
        <v>27.288693500000001</v>
      </c>
      <c r="Q66">
        <v>5.6460610000000031</v>
      </c>
      <c r="R66">
        <v>-2.8036594999999949</v>
      </c>
      <c r="S66" s="65">
        <v>6.9820926447185956</v>
      </c>
    </row>
    <row r="67" spans="2:19" ht="17" thickBot="1" x14ac:dyDescent="0.25">
      <c r="B67" s="243">
        <v>6</v>
      </c>
      <c r="C67" s="62" t="s">
        <v>1463</v>
      </c>
      <c r="D67">
        <v>23.504830999999999</v>
      </c>
      <c r="E67">
        <v>23.426922000000001</v>
      </c>
      <c r="F67">
        <v>23.4658765</v>
      </c>
      <c r="G67">
        <v>7.3210060000000006</v>
      </c>
      <c r="H67">
        <v>0.95654499999999842</v>
      </c>
      <c r="I67" s="60">
        <v>0.51528946419076671</v>
      </c>
    </row>
    <row r="68" spans="2:19" ht="17" thickBot="1" x14ac:dyDescent="0.25">
      <c r="B68" s="243">
        <v>9</v>
      </c>
      <c r="C68" s="244" t="s">
        <v>1464</v>
      </c>
      <c r="D68">
        <v>20.551182000000001</v>
      </c>
      <c r="E68">
        <v>20.354797000000001</v>
      </c>
      <c r="F68">
        <v>20.452989500000001</v>
      </c>
      <c r="G68">
        <v>6.9478855000000017</v>
      </c>
      <c r="H68">
        <v>0.58342449999999957</v>
      </c>
      <c r="I68" s="60">
        <v>0.66737775287228818</v>
      </c>
      <c r="N68" t="s">
        <v>1474</v>
      </c>
      <c r="P68" t="s">
        <v>1459</v>
      </c>
      <c r="Q68" t="s">
        <v>312</v>
      </c>
      <c r="R68" t="s">
        <v>1466</v>
      </c>
      <c r="S68" t="s">
        <v>1467</v>
      </c>
    </row>
    <row r="69" spans="2:19" x14ac:dyDescent="0.2">
      <c r="B69" s="243">
        <v>10</v>
      </c>
      <c r="C69" s="62" t="s">
        <v>1461</v>
      </c>
      <c r="D69">
        <v>20.77413</v>
      </c>
      <c r="E69">
        <v>20.544998</v>
      </c>
      <c r="F69">
        <v>20.659564</v>
      </c>
      <c r="G69">
        <v>6.9593375000000002</v>
      </c>
      <c r="H69">
        <v>0.59487649999999803</v>
      </c>
      <c r="I69" s="60">
        <v>0.66210113106306556</v>
      </c>
      <c r="L69" s="246">
        <v>1</v>
      </c>
      <c r="M69" s="247" t="s">
        <v>1475</v>
      </c>
      <c r="N69">
        <v>23.836300000000001</v>
      </c>
      <c r="O69">
        <v>23.955648</v>
      </c>
      <c r="P69">
        <v>23.895974000000002</v>
      </c>
      <c r="Q69">
        <v>5.2037600000000026</v>
      </c>
      <c r="R69">
        <v>-3.2194999999966001E-3</v>
      </c>
      <c r="S69" s="148">
        <v>1.0022340791921005</v>
      </c>
    </row>
    <row r="70" spans="2:19" x14ac:dyDescent="0.2">
      <c r="B70" s="243">
        <v>13</v>
      </c>
      <c r="C70" s="62" t="s">
        <v>1462</v>
      </c>
      <c r="D70">
        <v>23.742463999999998</v>
      </c>
      <c r="E70">
        <v>23.743749999999999</v>
      </c>
      <c r="F70">
        <v>23.743106999999998</v>
      </c>
      <c r="G70">
        <v>8.5955494999999988</v>
      </c>
      <c r="H70">
        <v>2.2310884999999967</v>
      </c>
      <c r="I70" s="60">
        <v>0.21299795732232804</v>
      </c>
      <c r="L70" s="246">
        <v>2</v>
      </c>
      <c r="M70" s="248" t="s">
        <v>1476</v>
      </c>
      <c r="N70">
        <v>24.057556000000002</v>
      </c>
      <c r="O70">
        <v>24.161663000000001</v>
      </c>
      <c r="P70">
        <v>24.109609500000001</v>
      </c>
      <c r="Q70">
        <v>5.2069794999999992</v>
      </c>
      <c r="R70">
        <v>0</v>
      </c>
      <c r="S70" s="60">
        <v>1</v>
      </c>
    </row>
    <row r="71" spans="2:19" ht="17" thickBot="1" x14ac:dyDescent="0.25">
      <c r="B71" s="243">
        <v>14</v>
      </c>
      <c r="C71" s="62" t="s">
        <v>1463</v>
      </c>
      <c r="D71">
        <v>22.842838</v>
      </c>
      <c r="E71">
        <v>22.657015000000001</v>
      </c>
      <c r="F71">
        <v>22.749926500000001</v>
      </c>
      <c r="G71">
        <v>8.1046685000000007</v>
      </c>
      <c r="H71">
        <v>1.7402074999999986</v>
      </c>
      <c r="I71" s="60">
        <v>0.2993266214972935</v>
      </c>
      <c r="L71" s="246">
        <v>5</v>
      </c>
      <c r="M71" s="248" t="s">
        <v>1477</v>
      </c>
      <c r="N71">
        <v>26.44594</v>
      </c>
      <c r="O71">
        <v>26.521235000000001</v>
      </c>
      <c r="P71">
        <v>26.483587499999999</v>
      </c>
      <c r="Q71">
        <v>3.7986019999999954</v>
      </c>
      <c r="R71">
        <v>-1.4083775000000038</v>
      </c>
      <c r="S71" s="60">
        <v>2.6543847447691249</v>
      </c>
    </row>
    <row r="72" spans="2:19" ht="17" thickBot="1" x14ac:dyDescent="0.25">
      <c r="B72" s="243">
        <v>17</v>
      </c>
      <c r="C72" s="244" t="s">
        <v>1465</v>
      </c>
      <c r="D72">
        <v>24.590330000000002</v>
      </c>
      <c r="E72">
        <v>24.55142</v>
      </c>
      <c r="F72">
        <v>24.570875000000001</v>
      </c>
      <c r="G72">
        <v>9.2346345000000021</v>
      </c>
      <c r="H72">
        <v>2.8701734999999999</v>
      </c>
      <c r="I72" s="60">
        <v>0.13677026353495497</v>
      </c>
      <c r="L72" s="246">
        <v>6</v>
      </c>
      <c r="M72" s="248" t="s">
        <v>1478</v>
      </c>
      <c r="N72">
        <v>24.152439999999999</v>
      </c>
      <c r="O72">
        <v>24.189878</v>
      </c>
      <c r="P72">
        <v>24.171158999999999</v>
      </c>
      <c r="Q72">
        <v>4.9158539999999995</v>
      </c>
      <c r="R72">
        <v>-0.2911254999999997</v>
      </c>
      <c r="S72" s="60">
        <v>1.2235944769506364</v>
      </c>
    </row>
    <row r="73" spans="2:19" ht="17" thickBot="1" x14ac:dyDescent="0.25">
      <c r="B73" s="243">
        <v>19</v>
      </c>
      <c r="C73" s="245" t="s">
        <v>1462</v>
      </c>
      <c r="D73">
        <v>25.270205000000001</v>
      </c>
      <c r="E73">
        <v>24.988378999999998</v>
      </c>
      <c r="F73">
        <v>25.129292</v>
      </c>
      <c r="G73">
        <v>11.248712999999999</v>
      </c>
      <c r="H73">
        <v>4.8842519999999965</v>
      </c>
      <c r="I73" s="65">
        <v>3.3860521425425991E-2</v>
      </c>
      <c r="L73" s="246">
        <v>9</v>
      </c>
      <c r="M73" s="247" t="s">
        <v>1479</v>
      </c>
      <c r="N73">
        <v>24.195059000000001</v>
      </c>
      <c r="O73">
        <v>24.172257999999999</v>
      </c>
      <c r="P73">
        <v>24.1836585</v>
      </c>
      <c r="Q73">
        <v>4.4130040000000008</v>
      </c>
      <c r="R73">
        <v>-0.79397549999999839</v>
      </c>
      <c r="S73" s="60">
        <v>1.7338456824283219</v>
      </c>
    </row>
    <row r="74" spans="2:19" x14ac:dyDescent="0.2">
      <c r="L74" s="246">
        <v>10</v>
      </c>
      <c r="M74" s="248" t="s">
        <v>1476</v>
      </c>
      <c r="N74">
        <v>23.712914000000001</v>
      </c>
      <c r="O74">
        <v>23.797993000000002</v>
      </c>
      <c r="P74">
        <v>23.755453500000002</v>
      </c>
      <c r="Q74">
        <v>4.5298810000000032</v>
      </c>
      <c r="R74">
        <v>-0.67709849999999605</v>
      </c>
      <c r="S74" s="60">
        <v>1.5989208232932295</v>
      </c>
    </row>
    <row r="75" spans="2:19" ht="17" thickBot="1" x14ac:dyDescent="0.25">
      <c r="D75" t="s">
        <v>1457</v>
      </c>
      <c r="F75" t="s">
        <v>1459</v>
      </c>
      <c r="G75" t="s">
        <v>312</v>
      </c>
      <c r="H75" t="s">
        <v>1466</v>
      </c>
      <c r="I75" s="148" t="s">
        <v>1467</v>
      </c>
      <c r="L75" s="246">
        <v>13</v>
      </c>
      <c r="M75" s="248" t="s">
        <v>1477</v>
      </c>
      <c r="N75">
        <v>25.130258999999999</v>
      </c>
      <c r="O75">
        <v>25.171246</v>
      </c>
      <c r="P75">
        <v>25.150752499999999</v>
      </c>
      <c r="Q75">
        <v>4.1954795000000011</v>
      </c>
      <c r="R75">
        <v>-1.0114999999999981</v>
      </c>
      <c r="S75" s="60">
        <v>2.0160060942305695</v>
      </c>
    </row>
    <row r="76" spans="2:19" ht="17" thickBot="1" x14ac:dyDescent="0.25">
      <c r="B76" s="243">
        <v>1</v>
      </c>
      <c r="C76" s="244" t="s">
        <v>1460</v>
      </c>
      <c r="D76">
        <v>23.239080000000001</v>
      </c>
      <c r="E76">
        <v>23.210428</v>
      </c>
      <c r="F76">
        <v>23.224754000000001</v>
      </c>
      <c r="G76">
        <v>7.7672820000000016</v>
      </c>
      <c r="H76">
        <v>0</v>
      </c>
      <c r="I76" s="60">
        <v>1</v>
      </c>
      <c r="L76" s="246">
        <v>14</v>
      </c>
      <c r="M76" s="248" t="s">
        <v>1478</v>
      </c>
      <c r="N76">
        <v>26.97278</v>
      </c>
      <c r="O76">
        <v>26.998591999999999</v>
      </c>
      <c r="P76">
        <v>26.985686000000001</v>
      </c>
      <c r="Q76">
        <v>4.0357960000000013</v>
      </c>
      <c r="R76">
        <v>-1.1711834999999979</v>
      </c>
      <c r="S76" s="60">
        <v>2.2519635869539574</v>
      </c>
    </row>
    <row r="77" spans="2:19" x14ac:dyDescent="0.2">
      <c r="B77" s="243">
        <v>2</v>
      </c>
      <c r="C77" s="62" t="s">
        <v>1461</v>
      </c>
      <c r="D77">
        <v>22.539162000000001</v>
      </c>
      <c r="E77">
        <v>22.453741000000001</v>
      </c>
      <c r="F77">
        <v>22.496451499999999</v>
      </c>
      <c r="G77">
        <v>7.3262884999999986</v>
      </c>
      <c r="H77">
        <v>-0.44099350000000292</v>
      </c>
      <c r="I77" s="60">
        <v>1.3575388635336987</v>
      </c>
      <c r="L77" s="246">
        <v>17</v>
      </c>
      <c r="M77" s="247" t="s">
        <v>1480</v>
      </c>
      <c r="N77">
        <v>27.504142999999999</v>
      </c>
      <c r="O77">
        <v>27.50414</v>
      </c>
      <c r="P77">
        <v>27.504141499999999</v>
      </c>
      <c r="Q77">
        <v>7.8382649999999998</v>
      </c>
      <c r="R77">
        <v>2.6312855000000006</v>
      </c>
      <c r="S77" s="60">
        <v>0.16140022556844344</v>
      </c>
    </row>
    <row r="78" spans="2:19" x14ac:dyDescent="0.2">
      <c r="B78" s="243">
        <v>5</v>
      </c>
      <c r="C78" s="62" t="s">
        <v>1462</v>
      </c>
      <c r="D78">
        <v>22.937380000000001</v>
      </c>
      <c r="E78">
        <v>22.936378000000001</v>
      </c>
      <c r="F78">
        <v>22.936879000000001</v>
      </c>
      <c r="G78">
        <v>7.6871685000000021</v>
      </c>
      <c r="H78">
        <v>-8.0113499999999505E-2</v>
      </c>
      <c r="I78" s="60">
        <v>1.0571012017725441</v>
      </c>
      <c r="L78" s="246">
        <v>18</v>
      </c>
      <c r="M78" s="248" t="s">
        <v>1476</v>
      </c>
      <c r="N78">
        <v>28.228870000000001</v>
      </c>
      <c r="O78">
        <v>28.172353999999999</v>
      </c>
      <c r="P78">
        <v>28.200612</v>
      </c>
      <c r="Q78">
        <v>7.7471334999999968</v>
      </c>
      <c r="R78">
        <v>2.5401539999999976</v>
      </c>
      <c r="S78" s="60">
        <v>0.17192437427806756</v>
      </c>
    </row>
    <row r="79" spans="2:19" ht="17" thickBot="1" x14ac:dyDescent="0.25">
      <c r="B79" s="243">
        <v>6</v>
      </c>
      <c r="C79" s="62" t="s">
        <v>1463</v>
      </c>
      <c r="D79">
        <v>23.724748999999999</v>
      </c>
      <c r="E79">
        <v>23.686249</v>
      </c>
      <c r="F79">
        <v>23.705499</v>
      </c>
      <c r="G79">
        <v>7.5606285</v>
      </c>
      <c r="H79">
        <v>-0.2066535000000016</v>
      </c>
      <c r="I79" s="60">
        <v>1.1540082197311701</v>
      </c>
      <c r="L79" s="250">
        <v>21</v>
      </c>
      <c r="M79" s="248" t="s">
        <v>1477</v>
      </c>
      <c r="N79">
        <v>29.289186000000001</v>
      </c>
      <c r="O79">
        <v>29.332615000000001</v>
      </c>
      <c r="P79">
        <v>29.310900500000002</v>
      </c>
      <c r="Q79">
        <v>6.4198740000000001</v>
      </c>
      <c r="R79">
        <v>1.2128945000000009</v>
      </c>
      <c r="S79" s="60">
        <v>0.43140221827978165</v>
      </c>
    </row>
    <row r="80" spans="2:19" ht="17" thickBot="1" x14ac:dyDescent="0.25">
      <c r="B80" s="243">
        <v>9</v>
      </c>
      <c r="C80" s="244" t="s">
        <v>1464</v>
      </c>
      <c r="D80">
        <v>19.712710999999999</v>
      </c>
      <c r="E80">
        <v>19.8047</v>
      </c>
      <c r="F80">
        <v>19.758705499999998</v>
      </c>
      <c r="G80">
        <v>6.2536014999999985</v>
      </c>
      <c r="H80">
        <v>-1.5136805000000031</v>
      </c>
      <c r="I80" s="60">
        <v>2.8553755363813127</v>
      </c>
      <c r="L80" s="246">
        <v>22</v>
      </c>
      <c r="M80" s="249" t="s">
        <v>1478</v>
      </c>
      <c r="N80">
        <v>29.248470000000001</v>
      </c>
      <c r="O80">
        <v>29.064453</v>
      </c>
      <c r="P80">
        <v>29.156461499999999</v>
      </c>
      <c r="Q80">
        <v>7.5138290000000012</v>
      </c>
      <c r="R80">
        <v>2.306849500000002</v>
      </c>
      <c r="S80" s="65">
        <v>0.20210129903657309</v>
      </c>
    </row>
    <row r="81" spans="2:9" x14ac:dyDescent="0.2">
      <c r="B81" s="243">
        <v>10</v>
      </c>
      <c r="C81" s="62" t="s">
        <v>1461</v>
      </c>
      <c r="D81">
        <v>19.922464000000002</v>
      </c>
      <c r="E81">
        <v>19.743576000000001</v>
      </c>
      <c r="F81">
        <v>19.833020000000001</v>
      </c>
      <c r="G81">
        <v>6.1327935000000018</v>
      </c>
      <c r="H81">
        <v>-1.6344884999999998</v>
      </c>
      <c r="I81" s="60">
        <v>3.1047745232337483</v>
      </c>
    </row>
    <row r="82" spans="2:9" x14ac:dyDescent="0.2">
      <c r="B82" s="243">
        <v>13</v>
      </c>
      <c r="C82" s="62" t="s">
        <v>1462</v>
      </c>
      <c r="D82">
        <v>21.979115</v>
      </c>
      <c r="E82">
        <v>21.829896999999999</v>
      </c>
      <c r="F82">
        <v>21.904505999999998</v>
      </c>
      <c r="G82">
        <v>6.7569484999999982</v>
      </c>
      <c r="H82">
        <v>-1.0103335000000033</v>
      </c>
      <c r="I82" s="60">
        <v>2.0143766988494525</v>
      </c>
    </row>
    <row r="83" spans="2:9" ht="17" thickBot="1" x14ac:dyDescent="0.25">
      <c r="B83" s="243">
        <v>14</v>
      </c>
      <c r="C83" s="62" t="s">
        <v>1463</v>
      </c>
      <c r="D83">
        <v>21.438780000000001</v>
      </c>
      <c r="E83">
        <v>21.499631999999998</v>
      </c>
      <c r="F83">
        <v>21.469206</v>
      </c>
      <c r="G83">
        <v>6.8239479999999997</v>
      </c>
      <c r="H83">
        <v>-0.94333400000000189</v>
      </c>
      <c r="I83" s="60">
        <v>1.9229669935645368</v>
      </c>
    </row>
    <row r="84" spans="2:9" x14ac:dyDescent="0.2">
      <c r="B84" s="243">
        <v>17</v>
      </c>
      <c r="C84" s="244" t="s">
        <v>1465</v>
      </c>
      <c r="D84">
        <v>22.056363999999999</v>
      </c>
      <c r="E84">
        <v>22.036491000000002</v>
      </c>
      <c r="F84">
        <v>22.0464275</v>
      </c>
      <c r="G84">
        <v>6.7101870000000012</v>
      </c>
      <c r="H84">
        <v>-1.0570950000000003</v>
      </c>
      <c r="I84" s="60">
        <v>2.0807375429822734</v>
      </c>
    </row>
    <row r="85" spans="2:9" ht="17" thickBot="1" x14ac:dyDescent="0.25">
      <c r="B85" s="243">
        <v>19</v>
      </c>
      <c r="C85" s="245" t="s">
        <v>1462</v>
      </c>
      <c r="D85">
        <v>21.268587</v>
      </c>
      <c r="E85">
        <v>21.190951999999999</v>
      </c>
      <c r="F85">
        <v>21.2297695</v>
      </c>
      <c r="G85">
        <v>7.3491904999999988</v>
      </c>
      <c r="H85">
        <v>-0.41809150000000272</v>
      </c>
      <c r="I85" s="65">
        <v>1.336158818859531</v>
      </c>
    </row>
  </sheetData>
  <mergeCells count="26">
    <mergeCell ref="D26:E26"/>
    <mergeCell ref="N4:O4"/>
    <mergeCell ref="P4:Q4"/>
    <mergeCell ref="N9:O9"/>
    <mergeCell ref="P9:Q9"/>
    <mergeCell ref="N14:O14"/>
    <mergeCell ref="P14:Q14"/>
    <mergeCell ref="D4:E4"/>
    <mergeCell ref="F4:G4"/>
    <mergeCell ref="D14:E14"/>
    <mergeCell ref="F14:G14"/>
    <mergeCell ref="D9:E9"/>
    <mergeCell ref="F9:G9"/>
    <mergeCell ref="W1:AN1"/>
    <mergeCell ref="AQ1:AZ1"/>
    <mergeCell ref="B1:T1"/>
    <mergeCell ref="D19:E19"/>
    <mergeCell ref="F19:G19"/>
    <mergeCell ref="W49:AJ49"/>
    <mergeCell ref="X51:Z51"/>
    <mergeCell ref="AA51:AC51"/>
    <mergeCell ref="AS20:AV20"/>
    <mergeCell ref="AW20:AZ20"/>
    <mergeCell ref="W44:AJ44"/>
    <mergeCell ref="X46:Z46"/>
    <mergeCell ref="AA46:AC4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E83C3-BF1B-7F41-86F6-21231136112F}">
  <dimension ref="A1:BE148"/>
  <sheetViews>
    <sheetView topLeftCell="AA1" zoomScale="40" zoomScaleNormal="40" workbookViewId="0">
      <selection activeCell="AW3" sqref="AW3"/>
    </sheetView>
  </sheetViews>
  <sheetFormatPr baseColWidth="10" defaultRowHeight="16" x14ac:dyDescent="0.2"/>
  <cols>
    <col min="39" max="39" width="3.5" bestFit="1" customWidth="1"/>
    <col min="42" max="42" width="3.33203125" bestFit="1" customWidth="1"/>
    <col min="44" max="44" width="4.1640625" bestFit="1" customWidth="1"/>
    <col min="47" max="47" width="4.1640625" bestFit="1" customWidth="1"/>
  </cols>
  <sheetData>
    <row r="1" spans="1:57" ht="21" x14ac:dyDescent="0.25">
      <c r="A1" s="411" t="s">
        <v>1499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V1" s="411" t="s">
        <v>1503</v>
      </c>
      <c r="W1" s="411"/>
      <c r="X1" s="411"/>
      <c r="Y1" s="411"/>
      <c r="Z1" s="411"/>
      <c r="AA1" s="411"/>
      <c r="AB1" s="411"/>
      <c r="AD1" s="411" t="s">
        <v>1532</v>
      </c>
      <c r="AE1" s="411"/>
      <c r="AF1" s="411"/>
      <c r="AG1" s="411"/>
      <c r="AH1" s="411"/>
      <c r="AI1" s="411"/>
      <c r="AJ1" s="411"/>
      <c r="AL1" s="411" t="s">
        <v>1542</v>
      </c>
      <c r="AM1" s="411"/>
      <c r="AN1" s="411"/>
      <c r="AO1" s="411"/>
      <c r="AP1" s="411"/>
      <c r="AQ1" s="411"/>
      <c r="AR1" s="411"/>
      <c r="AS1" s="411"/>
      <c r="AT1" s="411"/>
      <c r="AU1" s="411"/>
      <c r="AW1" s="411" t="s">
        <v>1543</v>
      </c>
      <c r="AX1" s="411"/>
      <c r="AY1" s="411"/>
      <c r="AZ1" s="411"/>
      <c r="BA1" s="411"/>
      <c r="BB1" s="411"/>
      <c r="BC1" s="411"/>
      <c r="BD1" s="411"/>
      <c r="BE1" s="411"/>
    </row>
    <row r="3" spans="1:57" x14ac:dyDescent="0.2">
      <c r="V3" s="392"/>
      <c r="W3" s="18" t="s">
        <v>1502</v>
      </c>
      <c r="AD3" t="s">
        <v>1505</v>
      </c>
      <c r="AW3" t="s">
        <v>1544</v>
      </c>
      <c r="BB3" t="s">
        <v>1545</v>
      </c>
    </row>
    <row r="4" spans="1:57" x14ac:dyDescent="0.2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3"/>
      <c r="P4" s="253"/>
      <c r="Q4" s="253"/>
      <c r="AD4" s="473" t="s">
        <v>1491</v>
      </c>
      <c r="AE4" s="473" t="s">
        <v>1492</v>
      </c>
      <c r="AF4" s="473" t="s">
        <v>1493</v>
      </c>
      <c r="AG4" s="473" t="s">
        <v>1494</v>
      </c>
      <c r="AW4" s="18" t="s">
        <v>1558</v>
      </c>
      <c r="AX4" s="18" t="s">
        <v>1557</v>
      </c>
      <c r="AY4" s="18" t="s">
        <v>1556</v>
      </c>
      <c r="AZ4" s="18" t="s">
        <v>1557</v>
      </c>
      <c r="BB4" s="18" t="s">
        <v>1558</v>
      </c>
      <c r="BC4" s="18" t="s">
        <v>1557</v>
      </c>
      <c r="BD4" s="18" t="s">
        <v>1556</v>
      </c>
      <c r="BE4" s="18" t="s">
        <v>1557</v>
      </c>
    </row>
    <row r="5" spans="1:57" x14ac:dyDescent="0.2">
      <c r="A5" s="439" t="s">
        <v>678</v>
      </c>
      <c r="B5" s="439"/>
      <c r="C5" s="439"/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253"/>
      <c r="P5" s="253"/>
      <c r="Q5" s="253"/>
      <c r="V5" s="473" t="s">
        <v>1491</v>
      </c>
      <c r="W5" s="473" t="s">
        <v>1492</v>
      </c>
      <c r="X5" s="473" t="s">
        <v>1493</v>
      </c>
      <c r="Y5" s="473" t="s">
        <v>1501</v>
      </c>
      <c r="AD5" s="474">
        <v>77.8</v>
      </c>
      <c r="AE5" s="474">
        <v>143</v>
      </c>
      <c r="AF5" s="474">
        <v>118.2</v>
      </c>
      <c r="AG5" s="474">
        <v>141.5</v>
      </c>
      <c r="AW5" s="17">
        <v>60</v>
      </c>
      <c r="AX5" s="17">
        <v>12.5</v>
      </c>
      <c r="AY5">
        <v>9.0909090909090917</v>
      </c>
      <c r="AZ5" s="17">
        <v>14.28571</v>
      </c>
      <c r="BB5" s="17">
        <v>60</v>
      </c>
      <c r="BC5" s="17">
        <v>16.66667</v>
      </c>
      <c r="BD5" s="17">
        <v>13.636363636363635</v>
      </c>
      <c r="BE5" s="17">
        <v>14.28571</v>
      </c>
    </row>
    <row r="6" spans="1:57" ht="17" thickBot="1" x14ac:dyDescent="0.25">
      <c r="A6" s="254"/>
      <c r="B6" s="254"/>
      <c r="C6" s="254"/>
      <c r="D6" s="254"/>
      <c r="E6" s="254"/>
      <c r="F6" s="254"/>
      <c r="G6" s="254"/>
      <c r="H6" s="254"/>
      <c r="I6" s="254" t="s">
        <v>1486</v>
      </c>
      <c r="J6" s="254"/>
      <c r="K6" s="254"/>
      <c r="L6" s="254" t="s">
        <v>1487</v>
      </c>
      <c r="M6" s="254"/>
      <c r="N6" s="254"/>
      <c r="O6" s="253"/>
      <c r="P6" s="253"/>
      <c r="Q6" s="253"/>
      <c r="V6" s="474">
        <v>10</v>
      </c>
      <c r="W6" s="474">
        <v>7.07</v>
      </c>
      <c r="X6" s="474">
        <v>6.37</v>
      </c>
      <c r="Y6" s="474">
        <v>4.88</v>
      </c>
      <c r="AD6" s="475">
        <v>58.4</v>
      </c>
      <c r="AE6" s="475">
        <v>116</v>
      </c>
      <c r="AF6" s="475">
        <v>147.1</v>
      </c>
      <c r="AG6" s="475">
        <v>105.5</v>
      </c>
      <c r="AW6" s="17">
        <v>33.333329999999997</v>
      </c>
      <c r="AX6" s="17">
        <v>11.764709999999999</v>
      </c>
      <c r="AY6">
        <v>16.666666666666664</v>
      </c>
      <c r="AZ6" s="17">
        <v>25</v>
      </c>
      <c r="BB6" s="17">
        <v>53.333329999999997</v>
      </c>
      <c r="BC6" s="17">
        <v>17.64706</v>
      </c>
      <c r="BD6" s="17">
        <v>16.666666666666664</v>
      </c>
      <c r="BE6" s="17">
        <v>37.5</v>
      </c>
    </row>
    <row r="7" spans="1:57" x14ac:dyDescent="0.2">
      <c r="A7" s="254"/>
      <c r="B7" s="440" t="s">
        <v>1495</v>
      </c>
      <c r="C7" s="441"/>
      <c r="D7" s="442"/>
      <c r="E7" s="440" t="s">
        <v>1444</v>
      </c>
      <c r="F7" s="441"/>
      <c r="G7" s="442"/>
      <c r="H7" s="254"/>
      <c r="I7" s="255" t="s">
        <v>1490</v>
      </c>
      <c r="J7" s="265">
        <v>16.464646465000001</v>
      </c>
      <c r="K7" s="257"/>
      <c r="L7" s="255" t="s">
        <v>1490</v>
      </c>
      <c r="M7" s="266">
        <v>83.535353534999999</v>
      </c>
      <c r="N7" s="255"/>
      <c r="O7" s="273" t="s">
        <v>1497</v>
      </c>
      <c r="P7" s="274"/>
      <c r="Q7" s="275"/>
      <c r="V7" s="475">
        <v>11.5</v>
      </c>
      <c r="W7" s="475">
        <v>7.59</v>
      </c>
      <c r="X7" s="475">
        <v>2.81</v>
      </c>
      <c r="Y7" s="475">
        <v>7.03</v>
      </c>
      <c r="AD7" s="476">
        <v>92.1</v>
      </c>
      <c r="AE7" s="476">
        <v>148.4</v>
      </c>
      <c r="AF7" s="476">
        <v>104.2</v>
      </c>
      <c r="AG7" s="476">
        <v>161.19999999999999</v>
      </c>
      <c r="AW7" s="17">
        <v>57.142859999999999</v>
      </c>
      <c r="AX7" s="17">
        <v>20</v>
      </c>
      <c r="AY7">
        <v>0</v>
      </c>
      <c r="AZ7" s="17">
        <v>21.428570000000001</v>
      </c>
      <c r="BB7" s="17">
        <v>57.142859999999999</v>
      </c>
      <c r="BC7" s="17">
        <v>20</v>
      </c>
      <c r="BD7" s="17">
        <v>0</v>
      </c>
      <c r="BE7" s="17">
        <v>28.571429999999999</v>
      </c>
    </row>
    <row r="8" spans="1:57" x14ac:dyDescent="0.2">
      <c r="A8" s="251" t="s">
        <v>1491</v>
      </c>
      <c r="B8" s="267">
        <v>11.11111111</v>
      </c>
      <c r="C8" s="267">
        <v>21.81818182</v>
      </c>
      <c r="D8" s="268"/>
      <c r="E8" s="269">
        <v>88.888888890000004</v>
      </c>
      <c r="F8" s="269">
        <v>78.181818179999993</v>
      </c>
      <c r="G8" s="270"/>
      <c r="H8" s="254"/>
      <c r="I8" s="262">
        <v>0.67484662568489584</v>
      </c>
      <c r="J8" s="262">
        <v>1.3251533743151038</v>
      </c>
      <c r="K8" s="264"/>
      <c r="L8" s="262">
        <v>1.0640870616864866</v>
      </c>
      <c r="M8" s="262">
        <v>0.93591293831351352</v>
      </c>
      <c r="N8" s="254"/>
      <c r="O8" s="276">
        <v>1</v>
      </c>
      <c r="P8" s="277">
        <v>1</v>
      </c>
      <c r="Q8" s="278" t="s">
        <v>1491</v>
      </c>
      <c r="V8" s="476">
        <v>12.8</v>
      </c>
      <c r="W8" s="476">
        <v>6.84</v>
      </c>
      <c r="X8" s="476">
        <v>6.46</v>
      </c>
      <c r="Y8" s="476">
        <v>7.5</v>
      </c>
      <c r="AW8" s="17">
        <v>12.5</v>
      </c>
      <c r="AX8" s="17">
        <v>7.1428570000000002</v>
      </c>
      <c r="AY8">
        <v>10</v>
      </c>
      <c r="AZ8" s="17">
        <v>15.38461</v>
      </c>
      <c r="BB8" s="17">
        <v>37.5</v>
      </c>
      <c r="BC8" s="17">
        <v>14.28571</v>
      </c>
      <c r="BD8" s="17">
        <v>10</v>
      </c>
      <c r="BE8" s="17">
        <v>30.76923</v>
      </c>
    </row>
    <row r="9" spans="1:57" x14ac:dyDescent="0.2">
      <c r="A9" s="251" t="s">
        <v>1492</v>
      </c>
      <c r="B9" s="252">
        <v>36.363636360000001</v>
      </c>
      <c r="C9" s="252">
        <v>25.675675680000001</v>
      </c>
      <c r="D9" s="262"/>
      <c r="E9" s="252">
        <v>63.636363639999999</v>
      </c>
      <c r="F9" s="252">
        <v>74.324324320000002</v>
      </c>
      <c r="G9" s="262"/>
      <c r="H9" s="254"/>
      <c r="I9" s="262">
        <v>2.2085889567869321</v>
      </c>
      <c r="J9" s="262">
        <v>1.5594428786904413</v>
      </c>
      <c r="K9" s="264"/>
      <c r="L9" s="262">
        <v>0.76178960101410675</v>
      </c>
      <c r="M9" s="262">
        <v>0.88973495861077889</v>
      </c>
      <c r="N9" s="254"/>
      <c r="O9" s="279">
        <v>0.76178960101410675</v>
      </c>
      <c r="P9" s="280">
        <v>0.88973495861077889</v>
      </c>
      <c r="Q9" s="278" t="s">
        <v>1492</v>
      </c>
      <c r="AD9" t="s">
        <v>1504</v>
      </c>
      <c r="AW9" s="17">
        <v>21.428570000000001</v>
      </c>
      <c r="AX9" s="17">
        <v>18.181819999999998</v>
      </c>
      <c r="AY9">
        <v>19.047619047619047</v>
      </c>
      <c r="AZ9" s="17">
        <v>57.142859999999999</v>
      </c>
      <c r="BB9" s="17">
        <v>57.142859999999999</v>
      </c>
      <c r="BC9" s="17">
        <v>27.272729999999999</v>
      </c>
      <c r="BD9" s="17">
        <v>19.047619047619047</v>
      </c>
      <c r="BE9" s="17">
        <v>42.857140000000001</v>
      </c>
    </row>
    <row r="10" spans="1:57" x14ac:dyDescent="0.2">
      <c r="A10" s="251" t="s">
        <v>1493</v>
      </c>
      <c r="B10" s="252">
        <v>35.185185189999999</v>
      </c>
      <c r="C10" s="252">
        <v>30.3030303</v>
      </c>
      <c r="D10" s="262"/>
      <c r="E10" s="252">
        <v>64.814814810000001</v>
      </c>
      <c r="F10" s="252">
        <v>69.696969699999997</v>
      </c>
      <c r="G10" s="262"/>
      <c r="H10" s="254"/>
      <c r="I10" s="262">
        <v>2.1370143151749716</v>
      </c>
      <c r="J10" s="262">
        <v>1.8404907973224434</v>
      </c>
      <c r="K10" s="264"/>
      <c r="L10" s="262">
        <v>0.77589681574572633</v>
      </c>
      <c r="M10" s="262">
        <v>0.83434099157547781</v>
      </c>
      <c r="N10" s="254"/>
      <c r="O10" s="279">
        <v>0.77589681574572633</v>
      </c>
      <c r="P10" s="280">
        <v>0.83434099157547781</v>
      </c>
      <c r="Q10" s="278" t="s">
        <v>1493</v>
      </c>
      <c r="AD10" s="473" t="s">
        <v>1491</v>
      </c>
      <c r="AE10" s="473" t="s">
        <v>1492</v>
      </c>
      <c r="AF10" s="473" t="s">
        <v>1493</v>
      </c>
      <c r="AG10" s="473" t="s">
        <v>1494</v>
      </c>
      <c r="AW10" s="17">
        <v>31.25</v>
      </c>
      <c r="AX10" s="17">
        <v>26.66667</v>
      </c>
      <c r="AY10">
        <v>36.363636363636367</v>
      </c>
      <c r="AZ10" s="17">
        <v>22.22222</v>
      </c>
      <c r="BB10" s="17">
        <v>56.25</v>
      </c>
      <c r="BC10" s="17">
        <v>20</v>
      </c>
      <c r="BD10" s="17">
        <v>36.363636363636367</v>
      </c>
      <c r="BE10" s="17">
        <v>22.22222</v>
      </c>
    </row>
    <row r="11" spans="1:57" ht="17" thickBot="1" x14ac:dyDescent="0.25">
      <c r="A11" s="251" t="s">
        <v>1494</v>
      </c>
      <c r="B11" s="252">
        <v>61.2</v>
      </c>
      <c r="C11" s="252">
        <v>31</v>
      </c>
      <c r="D11" s="262"/>
      <c r="E11" s="252">
        <v>38.799999999999997</v>
      </c>
      <c r="F11" s="252">
        <v>69</v>
      </c>
      <c r="G11" s="262"/>
      <c r="H11" s="254"/>
      <c r="I11" s="262">
        <v>3.717055214644112</v>
      </c>
      <c r="J11" s="262">
        <v>1.8828220858491418</v>
      </c>
      <c r="K11" s="264"/>
      <c r="L11" s="262">
        <v>0.46447400242034537</v>
      </c>
      <c r="M11" s="262">
        <v>0.82599758162381021</v>
      </c>
      <c r="N11" s="254"/>
      <c r="O11" s="281">
        <v>0.46447400242034537</v>
      </c>
      <c r="P11" s="282">
        <v>0.82599758162381021</v>
      </c>
      <c r="Q11" s="283" t="s">
        <v>1494</v>
      </c>
      <c r="AD11" s="474">
        <v>35.1</v>
      </c>
      <c r="AE11" s="474">
        <v>56.2</v>
      </c>
      <c r="AF11" s="474">
        <v>42.2</v>
      </c>
      <c r="AG11" s="474">
        <v>58</v>
      </c>
      <c r="AW11" s="17">
        <v>70</v>
      </c>
      <c r="AX11" s="17">
        <v>15.38461</v>
      </c>
      <c r="AY11">
        <v>28.571428571428569</v>
      </c>
      <c r="AZ11" s="17">
        <v>7.1428570000000002</v>
      </c>
      <c r="BB11" s="17">
        <v>70</v>
      </c>
      <c r="BC11" s="17">
        <v>7.6923069999999996</v>
      </c>
      <c r="BD11" s="17">
        <v>28.571428571428569</v>
      </c>
      <c r="BE11" s="17">
        <v>7.1428570000000002</v>
      </c>
    </row>
    <row r="12" spans="1:57" x14ac:dyDescent="0.2">
      <c r="A12" s="254"/>
      <c r="B12" s="254"/>
      <c r="C12" s="254"/>
      <c r="D12" s="254"/>
      <c r="E12" s="254"/>
      <c r="F12" s="254"/>
      <c r="G12" s="254"/>
      <c r="H12" s="254"/>
      <c r="I12" s="254"/>
      <c r="J12" s="254"/>
      <c r="K12" s="254"/>
      <c r="L12" s="254"/>
      <c r="M12" s="254"/>
      <c r="N12" s="254"/>
      <c r="O12" s="253"/>
      <c r="P12" s="253"/>
      <c r="Q12" s="253"/>
      <c r="AD12" s="475">
        <v>37.799999999999997</v>
      </c>
      <c r="AE12" s="475">
        <v>44.4</v>
      </c>
      <c r="AF12" s="475">
        <v>40.4</v>
      </c>
      <c r="AG12" s="475">
        <v>55.5</v>
      </c>
      <c r="AW12" s="17">
        <v>31.25</v>
      </c>
      <c r="AX12" s="17">
        <v>21.052630000000001</v>
      </c>
      <c r="AY12" s="17"/>
      <c r="AZ12" s="17">
        <v>28.571429999999999</v>
      </c>
      <c r="BB12" s="17">
        <v>81.25</v>
      </c>
      <c r="BC12" s="17">
        <v>21.052630000000001</v>
      </c>
      <c r="BD12" s="17"/>
      <c r="BE12" s="17">
        <v>28.571429999999999</v>
      </c>
    </row>
    <row r="13" spans="1:57" x14ac:dyDescent="0.2">
      <c r="A13" s="439" t="s">
        <v>1498</v>
      </c>
      <c r="B13" s="439"/>
      <c r="C13" s="439"/>
      <c r="D13" s="439"/>
      <c r="E13" s="439"/>
      <c r="F13" s="439"/>
      <c r="G13" s="439"/>
      <c r="H13" s="439"/>
      <c r="I13" s="439"/>
      <c r="J13" s="439"/>
      <c r="K13" s="439"/>
      <c r="L13" s="439"/>
      <c r="M13" s="439"/>
      <c r="N13" s="439"/>
      <c r="O13" s="253"/>
      <c r="P13" s="253"/>
      <c r="Q13" s="253"/>
      <c r="AD13" s="476">
        <v>36.200000000000003</v>
      </c>
      <c r="AE13" s="476">
        <v>46</v>
      </c>
      <c r="AF13" s="476">
        <v>39.6</v>
      </c>
      <c r="AG13" s="476">
        <v>50.2</v>
      </c>
      <c r="AW13" s="17">
        <v>23.076920000000001</v>
      </c>
      <c r="AX13" s="17">
        <v>5.555555</v>
      </c>
      <c r="AY13" s="17"/>
      <c r="AZ13" s="17"/>
      <c r="BB13" s="17">
        <v>69.230770000000007</v>
      </c>
      <c r="BC13" s="17">
        <v>22.22222</v>
      </c>
      <c r="BD13" s="17"/>
      <c r="BE13" s="17"/>
    </row>
    <row r="14" spans="1:57" ht="17" thickBot="1" x14ac:dyDescent="0.25">
      <c r="A14" s="254"/>
      <c r="B14" s="254"/>
      <c r="C14" s="254"/>
      <c r="D14" s="254"/>
      <c r="E14" s="254"/>
      <c r="F14" s="254"/>
      <c r="G14" s="254"/>
      <c r="H14" s="254"/>
      <c r="I14" s="254" t="s">
        <v>1486</v>
      </c>
      <c r="J14" s="254"/>
      <c r="K14" s="254"/>
      <c r="L14" s="254" t="s">
        <v>1487</v>
      </c>
      <c r="M14" s="254"/>
      <c r="N14" s="254"/>
      <c r="O14" s="253"/>
      <c r="P14" s="253"/>
      <c r="Q14" s="253"/>
      <c r="AW14" s="17">
        <v>77.777780000000007</v>
      </c>
      <c r="AX14" s="17"/>
      <c r="AY14" s="17"/>
      <c r="AZ14" s="17"/>
      <c r="BB14" s="17">
        <v>88.888890000000004</v>
      </c>
      <c r="BC14" s="17"/>
      <c r="BD14" s="17"/>
      <c r="BE14" s="17"/>
    </row>
    <row r="15" spans="1:57" x14ac:dyDescent="0.2">
      <c r="A15" s="254"/>
      <c r="B15" s="440" t="s">
        <v>1495</v>
      </c>
      <c r="C15" s="441"/>
      <c r="D15" s="442"/>
      <c r="E15" s="440" t="s">
        <v>1444</v>
      </c>
      <c r="F15" s="441"/>
      <c r="G15" s="442"/>
      <c r="H15" s="254"/>
      <c r="I15" s="255" t="s">
        <v>1490</v>
      </c>
      <c r="J15" s="265">
        <v>33.1</v>
      </c>
      <c r="K15" s="257"/>
      <c r="L15" s="255" t="s">
        <v>1490</v>
      </c>
      <c r="M15" s="266">
        <v>66.900000000000006</v>
      </c>
      <c r="N15" s="255"/>
      <c r="O15" s="273" t="s">
        <v>1497</v>
      </c>
      <c r="P15" s="274"/>
      <c r="Q15" s="275"/>
      <c r="AW15" s="17">
        <v>75</v>
      </c>
      <c r="AX15" s="17"/>
      <c r="AY15" s="17"/>
      <c r="AZ15" s="17"/>
      <c r="BB15" s="17">
        <v>83.333340000000007</v>
      </c>
      <c r="BC15" s="17"/>
      <c r="BD15" s="17"/>
      <c r="BE15" s="17"/>
    </row>
    <row r="16" spans="1:57" x14ac:dyDescent="0.2">
      <c r="A16" s="251" t="s">
        <v>1491</v>
      </c>
      <c r="B16" s="268">
        <v>22.6</v>
      </c>
      <c r="C16" s="268">
        <v>43.6</v>
      </c>
      <c r="D16" s="268"/>
      <c r="E16" s="270">
        <v>77.400000000000006</v>
      </c>
      <c r="F16" s="270">
        <v>56.4</v>
      </c>
      <c r="G16" s="270"/>
      <c r="H16" s="254"/>
      <c r="I16" s="262">
        <v>0.68277945619335345</v>
      </c>
      <c r="J16" s="262">
        <v>1.3172205438066464</v>
      </c>
      <c r="K16" s="264"/>
      <c r="L16" s="262">
        <v>1.1569506726457399</v>
      </c>
      <c r="M16" s="262">
        <v>0.84304932735425997</v>
      </c>
      <c r="N16" s="254"/>
      <c r="O16" s="276">
        <v>1</v>
      </c>
      <c r="P16" s="277">
        <v>1</v>
      </c>
      <c r="Q16" s="278" t="s">
        <v>1491</v>
      </c>
      <c r="AW16" s="17">
        <v>33.333329999999997</v>
      </c>
      <c r="AX16" s="17"/>
      <c r="AY16" s="17"/>
      <c r="AZ16" s="17"/>
      <c r="BB16" s="17">
        <v>66.666659999999993</v>
      </c>
      <c r="BC16" s="17"/>
      <c r="BD16" s="17"/>
      <c r="BE16" s="17"/>
    </row>
    <row r="17" spans="1:57" x14ac:dyDescent="0.2">
      <c r="A17" s="251" t="s">
        <v>1492</v>
      </c>
      <c r="B17" s="253">
        <v>49.6</v>
      </c>
      <c r="C17" s="252"/>
      <c r="D17" s="262"/>
      <c r="E17" s="253">
        <v>50.4</v>
      </c>
      <c r="F17" s="252"/>
      <c r="G17" s="262"/>
      <c r="H17" s="254"/>
      <c r="I17" s="262">
        <v>1.4984894259818731</v>
      </c>
      <c r="J17" s="262"/>
      <c r="K17" s="264"/>
      <c r="L17" s="262">
        <v>0.75336322869955152</v>
      </c>
      <c r="M17" s="262"/>
      <c r="N17" s="254"/>
      <c r="O17" s="279">
        <v>0.75336322869955152</v>
      </c>
      <c r="P17" s="280"/>
      <c r="Q17" s="278" t="s">
        <v>1492</v>
      </c>
    </row>
    <row r="18" spans="1:57" x14ac:dyDescent="0.2">
      <c r="A18" s="251" t="s">
        <v>1493</v>
      </c>
      <c r="B18" s="253">
        <v>52.5</v>
      </c>
      <c r="C18" s="253">
        <v>51.6</v>
      </c>
      <c r="D18" s="262"/>
      <c r="E18" s="253">
        <v>47.5</v>
      </c>
      <c r="F18" s="253">
        <v>48.4</v>
      </c>
      <c r="G18" s="262"/>
      <c r="H18" s="254"/>
      <c r="I18" s="262">
        <v>1.5861027190332326</v>
      </c>
      <c r="J18" s="262">
        <v>1.5589123867069485</v>
      </c>
      <c r="K18" s="264"/>
      <c r="L18" s="262">
        <v>0.71001494768310902</v>
      </c>
      <c r="M18" s="262">
        <v>0.72346786248131534</v>
      </c>
      <c r="N18" s="254"/>
      <c r="O18" s="279">
        <v>0.71001494768310902</v>
      </c>
      <c r="P18" s="280">
        <v>0.72346786248131534</v>
      </c>
      <c r="Q18" s="278" t="s">
        <v>1493</v>
      </c>
    </row>
    <row r="19" spans="1:57" ht="17" thickBot="1" x14ac:dyDescent="0.25">
      <c r="A19" s="251" t="s">
        <v>1494</v>
      </c>
      <c r="B19" s="253">
        <v>50</v>
      </c>
      <c r="C19" s="253">
        <v>55.3</v>
      </c>
      <c r="D19" s="262"/>
      <c r="E19" s="253">
        <v>50</v>
      </c>
      <c r="F19" s="253">
        <v>44.7</v>
      </c>
      <c r="G19" s="262"/>
      <c r="H19" s="254"/>
      <c r="I19" s="262">
        <v>1.5105740181268881</v>
      </c>
      <c r="J19" s="262">
        <v>1.6706948640483381</v>
      </c>
      <c r="K19" s="264"/>
      <c r="L19" s="262">
        <v>0.74738415545590431</v>
      </c>
      <c r="M19" s="262">
        <v>0.66816143497757841</v>
      </c>
      <c r="N19" s="254"/>
      <c r="O19" s="281">
        <v>0.74738415545590431</v>
      </c>
      <c r="P19" s="282">
        <v>0.66816143497757841</v>
      </c>
      <c r="Q19" s="283" t="s">
        <v>1494</v>
      </c>
      <c r="AW19" s="289"/>
      <c r="AX19" s="128"/>
      <c r="AY19" s="128"/>
      <c r="AZ19" s="128"/>
      <c r="BA19" s="128"/>
      <c r="BB19" s="128"/>
      <c r="BC19" s="290"/>
    </row>
    <row r="20" spans="1:57" x14ac:dyDescent="0.2">
      <c r="A20" s="253"/>
      <c r="B20" s="253"/>
      <c r="C20" s="253"/>
      <c r="D20" s="253"/>
      <c r="E20" s="253"/>
      <c r="F20" s="253"/>
      <c r="G20" s="253"/>
      <c r="H20" s="253"/>
      <c r="I20" s="253"/>
      <c r="J20" s="253"/>
      <c r="K20" s="253"/>
      <c r="L20" s="253"/>
      <c r="M20" s="253"/>
      <c r="N20" s="253"/>
      <c r="O20" s="253"/>
      <c r="P20" s="253"/>
      <c r="Q20" s="253"/>
      <c r="AD20" s="477" t="s">
        <v>1506</v>
      </c>
      <c r="AE20" s="478" t="s">
        <v>1507</v>
      </c>
      <c r="AF20" s="478" t="s">
        <v>1508</v>
      </c>
      <c r="AG20" s="124" t="s">
        <v>1509</v>
      </c>
      <c r="AW20" s="289" t="s">
        <v>1546</v>
      </c>
      <c r="AX20" s="128"/>
      <c r="AY20" s="128"/>
      <c r="AZ20" s="128"/>
      <c r="BA20" s="128"/>
      <c r="BB20" s="128"/>
      <c r="BC20" s="290"/>
    </row>
    <row r="21" spans="1:57" x14ac:dyDescent="0.2">
      <c r="AD21" s="479" t="s">
        <v>1510</v>
      </c>
      <c r="AE21" s="480">
        <v>1.0900000000000001</v>
      </c>
      <c r="AF21" s="480">
        <v>1.42</v>
      </c>
      <c r="AG21" s="148">
        <v>35.1</v>
      </c>
      <c r="AW21" s="289"/>
      <c r="AX21" s="291" t="s">
        <v>1547</v>
      </c>
      <c r="AY21" s="291" t="s">
        <v>1548</v>
      </c>
      <c r="AZ21" s="291" t="s">
        <v>1549</v>
      </c>
      <c r="BA21" s="291" t="s">
        <v>1550</v>
      </c>
      <c r="BB21" s="291" t="s">
        <v>1133</v>
      </c>
      <c r="BC21" s="290"/>
      <c r="BD21" s="291" t="s">
        <v>1548</v>
      </c>
      <c r="BE21" s="291" t="s">
        <v>1549</v>
      </c>
    </row>
    <row r="22" spans="1:57" x14ac:dyDescent="0.2">
      <c r="AD22" s="479" t="s">
        <v>1476</v>
      </c>
      <c r="AE22" s="480">
        <v>1.01</v>
      </c>
      <c r="AF22" s="480">
        <v>4.05</v>
      </c>
      <c r="AG22" s="60">
        <v>37.799999999999997</v>
      </c>
      <c r="AW22" s="292"/>
      <c r="AX22">
        <v>5</v>
      </c>
      <c r="AY22">
        <v>3</v>
      </c>
      <c r="AZ22">
        <v>3</v>
      </c>
      <c r="BA22">
        <v>1438.17</v>
      </c>
      <c r="BB22">
        <v>88.77</v>
      </c>
      <c r="BC22" s="290"/>
      <c r="BD22">
        <f>AY22/AX22*100</f>
        <v>60</v>
      </c>
      <c r="BE22">
        <f>AZ22/AX22*100</f>
        <v>60</v>
      </c>
    </row>
    <row r="23" spans="1:57" x14ac:dyDescent="0.2">
      <c r="AD23" s="479" t="s">
        <v>1485</v>
      </c>
      <c r="AE23" s="480">
        <v>0.78</v>
      </c>
      <c r="AF23" s="480">
        <v>1.32</v>
      </c>
      <c r="AG23" s="65">
        <v>36.200000000000003</v>
      </c>
      <c r="AW23" s="292"/>
      <c r="AX23">
        <v>15</v>
      </c>
      <c r="AY23">
        <v>8</v>
      </c>
      <c r="AZ23">
        <v>5</v>
      </c>
      <c r="BA23">
        <v>1726.95</v>
      </c>
      <c r="BB23">
        <v>89.93</v>
      </c>
      <c r="BC23" s="290"/>
      <c r="BD23">
        <f t="shared" ref="BD23:BD33" si="0">AY23/AX23*100</f>
        <v>53.333333333333336</v>
      </c>
      <c r="BE23">
        <f t="shared" ref="BE23:BE33" si="1">AZ23/AX23*100</f>
        <v>33.333333333333329</v>
      </c>
    </row>
    <row r="24" spans="1:57" x14ac:dyDescent="0.2">
      <c r="AD24" s="479" t="s">
        <v>1511</v>
      </c>
      <c r="AE24" s="480">
        <v>2.0499999999999998</v>
      </c>
      <c r="AF24" s="480">
        <v>0.52</v>
      </c>
      <c r="AG24" s="60">
        <v>42.2</v>
      </c>
      <c r="AW24" s="292"/>
      <c r="AX24">
        <v>7</v>
      </c>
      <c r="AY24">
        <v>4</v>
      </c>
      <c r="AZ24">
        <v>4</v>
      </c>
      <c r="BA24">
        <v>1571.54</v>
      </c>
      <c r="BB24">
        <v>69.599999999999994</v>
      </c>
      <c r="BC24" s="290"/>
      <c r="BD24">
        <f t="shared" si="0"/>
        <v>57.142857142857139</v>
      </c>
      <c r="BE24">
        <f t="shared" si="1"/>
        <v>57.142857142857139</v>
      </c>
    </row>
    <row r="25" spans="1:57" x14ac:dyDescent="0.2">
      <c r="AD25" s="479" t="s">
        <v>1512</v>
      </c>
      <c r="AE25" s="480">
        <v>0.59</v>
      </c>
      <c r="AF25" s="480">
        <v>1.67</v>
      </c>
      <c r="AG25" s="60">
        <v>40.4</v>
      </c>
      <c r="AW25" s="292"/>
      <c r="AX25">
        <v>8</v>
      </c>
      <c r="AY25">
        <v>3</v>
      </c>
      <c r="AZ25">
        <v>1</v>
      </c>
      <c r="BA25">
        <v>1880.75</v>
      </c>
      <c r="BB25">
        <v>84.79</v>
      </c>
      <c r="BC25" s="290"/>
      <c r="BD25">
        <f t="shared" si="0"/>
        <v>37.5</v>
      </c>
      <c r="BE25">
        <f t="shared" si="1"/>
        <v>12.5</v>
      </c>
    </row>
    <row r="26" spans="1:57" x14ac:dyDescent="0.2">
      <c r="V26" t="s">
        <v>2658</v>
      </c>
      <c r="AD26" s="479" t="s">
        <v>1513</v>
      </c>
      <c r="AE26" s="480">
        <v>0.67</v>
      </c>
      <c r="AF26" s="480">
        <v>1.3</v>
      </c>
      <c r="AG26" s="65">
        <v>39.6</v>
      </c>
      <c r="AW26" s="292"/>
      <c r="AX26">
        <v>14</v>
      </c>
      <c r="AY26">
        <v>8</v>
      </c>
      <c r="AZ26">
        <v>3</v>
      </c>
      <c r="BA26">
        <v>1721.31</v>
      </c>
      <c r="BB26">
        <v>55.7</v>
      </c>
      <c r="BC26" s="290"/>
      <c r="BD26">
        <f t="shared" si="0"/>
        <v>57.142857142857139</v>
      </c>
      <c r="BE26">
        <f t="shared" si="1"/>
        <v>21.428571428571427</v>
      </c>
    </row>
    <row r="27" spans="1:57" x14ac:dyDescent="0.2">
      <c r="V27" t="s">
        <v>2659</v>
      </c>
      <c r="AD27" s="479" t="s">
        <v>1477</v>
      </c>
      <c r="AE27" s="480">
        <v>0.99</v>
      </c>
      <c r="AF27" s="480">
        <v>2.2799999999999998</v>
      </c>
      <c r="AG27" s="60">
        <v>56.2</v>
      </c>
      <c r="AW27" s="292"/>
      <c r="AX27">
        <v>16</v>
      </c>
      <c r="AY27">
        <v>9</v>
      </c>
      <c r="AZ27">
        <v>5</v>
      </c>
      <c r="BA27">
        <v>2091.35</v>
      </c>
      <c r="BB27">
        <v>65.36</v>
      </c>
      <c r="BC27" s="290"/>
      <c r="BD27">
        <f t="shared" si="0"/>
        <v>56.25</v>
      </c>
      <c r="BE27">
        <f t="shared" si="1"/>
        <v>31.25</v>
      </c>
    </row>
    <row r="28" spans="1:57" x14ac:dyDescent="0.2">
      <c r="AD28" s="479" t="s">
        <v>1478</v>
      </c>
      <c r="AE28" s="480">
        <v>1.22</v>
      </c>
      <c r="AF28" s="480">
        <v>1.26</v>
      </c>
      <c r="AG28" s="60">
        <v>44.4</v>
      </c>
      <c r="AM28" s="446" t="s">
        <v>1533</v>
      </c>
      <c r="AN28" s="446"/>
      <c r="AO28" s="446"/>
      <c r="AP28" s="446"/>
      <c r="AQ28" s="149"/>
      <c r="AR28" s="446" t="s">
        <v>1534</v>
      </c>
      <c r="AS28" s="446"/>
      <c r="AT28" s="446"/>
      <c r="AU28" s="446"/>
      <c r="AW28" s="293"/>
      <c r="AX28">
        <v>10</v>
      </c>
      <c r="AY28">
        <v>7</v>
      </c>
      <c r="AZ28">
        <v>7</v>
      </c>
      <c r="BA28">
        <v>2290.06</v>
      </c>
      <c r="BB28">
        <v>37.36</v>
      </c>
      <c r="BC28" s="290"/>
      <c r="BD28">
        <f t="shared" si="0"/>
        <v>70</v>
      </c>
      <c r="BE28">
        <f t="shared" si="1"/>
        <v>70</v>
      </c>
    </row>
    <row r="29" spans="1:57" x14ac:dyDescent="0.2">
      <c r="AD29" s="479" t="s">
        <v>1514</v>
      </c>
      <c r="AE29" s="480">
        <v>1.48</v>
      </c>
      <c r="AF29" s="480">
        <v>1.1499999999999999</v>
      </c>
      <c r="AG29" s="65">
        <v>46</v>
      </c>
      <c r="AM29" s="110"/>
      <c r="AN29" s="172" t="s">
        <v>1535</v>
      </c>
      <c r="AO29" s="172" t="s">
        <v>1536</v>
      </c>
      <c r="AP29" s="284"/>
      <c r="AR29" s="110"/>
      <c r="AS29" s="172" t="s">
        <v>1535</v>
      </c>
      <c r="AT29" s="172" t="s">
        <v>1536</v>
      </c>
      <c r="AU29" s="284"/>
      <c r="AW29" s="293"/>
      <c r="AX29">
        <v>16</v>
      </c>
      <c r="AY29">
        <v>13</v>
      </c>
      <c r="AZ29">
        <v>5</v>
      </c>
      <c r="BA29">
        <v>2442.41</v>
      </c>
      <c r="BB29">
        <v>86.76</v>
      </c>
      <c r="BC29" s="290"/>
      <c r="BD29">
        <f t="shared" si="0"/>
        <v>81.25</v>
      </c>
      <c r="BE29">
        <f t="shared" si="1"/>
        <v>31.25</v>
      </c>
    </row>
    <row r="30" spans="1:57" x14ac:dyDescent="0.2">
      <c r="AD30" s="479" t="s">
        <v>1515</v>
      </c>
      <c r="AE30" s="480">
        <v>1.24</v>
      </c>
      <c r="AF30" s="480">
        <v>0.81</v>
      </c>
      <c r="AG30" s="60">
        <v>58</v>
      </c>
      <c r="AL30" t="s">
        <v>2661</v>
      </c>
      <c r="AM30" s="285" t="s">
        <v>1495</v>
      </c>
      <c r="AN30" s="202">
        <v>25</v>
      </c>
      <c r="AO30" s="202">
        <v>35</v>
      </c>
      <c r="AP30" s="285" t="s">
        <v>1495</v>
      </c>
      <c r="AQ30" s="172"/>
      <c r="AR30" s="285" t="s">
        <v>1495</v>
      </c>
      <c r="AS30" s="202">
        <v>45</v>
      </c>
      <c r="AT30" s="202">
        <v>60</v>
      </c>
      <c r="AU30" s="285" t="s">
        <v>1495</v>
      </c>
      <c r="AW30" s="293"/>
      <c r="AX30">
        <v>26</v>
      </c>
      <c r="AY30">
        <v>18</v>
      </c>
      <c r="AZ30">
        <v>6</v>
      </c>
      <c r="BA30">
        <v>1991.82</v>
      </c>
      <c r="BB30">
        <v>74.430000000000007</v>
      </c>
      <c r="BC30" s="290"/>
      <c r="BD30">
        <f t="shared" si="0"/>
        <v>69.230769230769226</v>
      </c>
      <c r="BE30">
        <f t="shared" si="1"/>
        <v>23.076923076923077</v>
      </c>
    </row>
    <row r="31" spans="1:57" x14ac:dyDescent="0.2">
      <c r="AD31" s="479" t="s">
        <v>1516</v>
      </c>
      <c r="AE31" s="480">
        <v>0.7</v>
      </c>
      <c r="AF31" s="480">
        <v>1.57</v>
      </c>
      <c r="AG31" s="60">
        <v>55.5</v>
      </c>
      <c r="AL31" t="s">
        <v>2661</v>
      </c>
      <c r="AM31" s="285" t="s">
        <v>1444</v>
      </c>
      <c r="AN31" s="286">
        <v>41</v>
      </c>
      <c r="AO31" s="286">
        <v>21</v>
      </c>
      <c r="AP31" s="285" t="s">
        <v>1444</v>
      </c>
      <c r="AQ31" s="172"/>
      <c r="AR31" s="285" t="s">
        <v>1444</v>
      </c>
      <c r="AS31" s="286">
        <v>72</v>
      </c>
      <c r="AT31" s="286">
        <v>54</v>
      </c>
      <c r="AU31" s="285" t="s">
        <v>1444</v>
      </c>
      <c r="AW31" s="293"/>
      <c r="AX31">
        <v>9</v>
      </c>
      <c r="AY31">
        <v>8</v>
      </c>
      <c r="AZ31">
        <v>7</v>
      </c>
      <c r="BA31">
        <v>1800.79</v>
      </c>
      <c r="BB31">
        <v>91.65</v>
      </c>
      <c r="BC31" s="290"/>
      <c r="BD31">
        <f t="shared" si="0"/>
        <v>88.888888888888886</v>
      </c>
      <c r="BE31">
        <f t="shared" si="1"/>
        <v>77.777777777777786</v>
      </c>
    </row>
    <row r="32" spans="1:57" ht="17" thickBot="1" x14ac:dyDescent="0.25">
      <c r="AD32" s="479" t="s">
        <v>1517</v>
      </c>
      <c r="AE32" s="480">
        <v>0.88</v>
      </c>
      <c r="AF32" s="480">
        <v>0.75</v>
      </c>
      <c r="AG32" s="65">
        <v>50.2</v>
      </c>
      <c r="AL32" t="s">
        <v>1592</v>
      </c>
      <c r="AM32" s="110"/>
      <c r="AN32" s="287">
        <f t="shared" ref="AN32:AO32" si="2">SUM(AN30:AN31)</f>
        <v>66</v>
      </c>
      <c r="AO32" s="287">
        <f t="shared" si="2"/>
        <v>56</v>
      </c>
      <c r="AP32" s="284"/>
      <c r="AR32" s="110"/>
      <c r="AS32" s="287">
        <f t="shared" ref="AS32:AT32" si="3">SUM(AS30:AS31)</f>
        <v>117</v>
      </c>
      <c r="AT32" s="287">
        <f t="shared" si="3"/>
        <v>114</v>
      </c>
      <c r="AU32" s="284"/>
      <c r="AW32" s="293"/>
      <c r="AX32">
        <v>12</v>
      </c>
      <c r="AY32">
        <v>10</v>
      </c>
      <c r="AZ32">
        <v>9</v>
      </c>
      <c r="BA32">
        <v>1840.85</v>
      </c>
      <c r="BB32">
        <v>62.78</v>
      </c>
      <c r="BC32" s="290"/>
      <c r="BD32">
        <f t="shared" si="0"/>
        <v>83.333333333333343</v>
      </c>
      <c r="BE32">
        <f t="shared" si="1"/>
        <v>75</v>
      </c>
    </row>
    <row r="33" spans="22:57" ht="17" thickTop="1" x14ac:dyDescent="0.2">
      <c r="AM33" s="110">
        <v>1</v>
      </c>
      <c r="AN33" s="172" t="s">
        <v>1483</v>
      </c>
      <c r="AO33" s="172" t="s">
        <v>1484</v>
      </c>
      <c r="AP33" s="284">
        <v>1</v>
      </c>
      <c r="AR33" s="110">
        <v>1</v>
      </c>
      <c r="AS33" s="172" t="s">
        <v>1537</v>
      </c>
      <c r="AT33" s="172" t="s">
        <v>1538</v>
      </c>
      <c r="AU33" s="284">
        <v>1</v>
      </c>
      <c r="AW33" s="293"/>
      <c r="AX33">
        <v>9</v>
      </c>
      <c r="AY33">
        <v>6</v>
      </c>
      <c r="AZ33">
        <v>3</v>
      </c>
      <c r="BA33">
        <v>2426.29</v>
      </c>
      <c r="BB33">
        <v>62.07</v>
      </c>
      <c r="BC33" s="290"/>
      <c r="BD33">
        <f t="shared" si="0"/>
        <v>66.666666666666657</v>
      </c>
      <c r="BE33">
        <f t="shared" si="1"/>
        <v>33.333333333333329</v>
      </c>
    </row>
    <row r="34" spans="22:57" x14ac:dyDescent="0.2">
      <c r="AM34" s="110">
        <f>AM33+1</f>
        <v>2</v>
      </c>
      <c r="AN34" s="172" t="s">
        <v>1483</v>
      </c>
      <c r="AO34" s="172" t="s">
        <v>1483</v>
      </c>
      <c r="AP34" s="284">
        <f>AP33+1</f>
        <v>2</v>
      </c>
      <c r="AR34" s="110">
        <f>AR33+1</f>
        <v>2</v>
      </c>
      <c r="AS34" s="172" t="s">
        <v>1537</v>
      </c>
      <c r="AT34" s="172" t="s">
        <v>1538</v>
      </c>
      <c r="AU34" s="284">
        <f>AU33+1</f>
        <v>2</v>
      </c>
      <c r="BC34" s="290"/>
    </row>
    <row r="35" spans="22:57" x14ac:dyDescent="0.2">
      <c r="AD35" s="477" t="s">
        <v>1518</v>
      </c>
      <c r="AE35" s="478" t="s">
        <v>1531</v>
      </c>
      <c r="AF35" s="481" t="s">
        <v>1531</v>
      </c>
      <c r="AM35" s="110">
        <f t="shared" ref="AM35:AM98" si="4">AM34+1</f>
        <v>3</v>
      </c>
      <c r="AN35" s="172" t="s">
        <v>1483</v>
      </c>
      <c r="AO35" s="172" t="s">
        <v>1483</v>
      </c>
      <c r="AP35" s="284">
        <f t="shared" ref="AP35:AP88" si="5">AP34+1</f>
        <v>3</v>
      </c>
      <c r="AR35" s="110">
        <f t="shared" ref="AR35:AR98" si="6">AR34+1</f>
        <v>3</v>
      </c>
      <c r="AS35" s="172" t="s">
        <v>1538</v>
      </c>
      <c r="AT35" s="172" t="s">
        <v>1538</v>
      </c>
      <c r="AU35" s="284">
        <f t="shared" ref="AU35:AU98" si="7">AU34+1</f>
        <v>3</v>
      </c>
      <c r="BC35" s="290"/>
    </row>
    <row r="36" spans="22:57" x14ac:dyDescent="0.2">
      <c r="AD36" s="479" t="s">
        <v>1510</v>
      </c>
      <c r="AE36" s="480">
        <v>110</v>
      </c>
      <c r="AF36" s="229">
        <f>AE36-AE37</f>
        <v>77.8</v>
      </c>
      <c r="AM36" s="110">
        <f t="shared" si="4"/>
        <v>4</v>
      </c>
      <c r="AN36" s="172" t="s">
        <v>1483</v>
      </c>
      <c r="AO36" s="172" t="s">
        <v>1484</v>
      </c>
      <c r="AP36" s="284">
        <f t="shared" si="5"/>
        <v>4</v>
      </c>
      <c r="AR36" s="110">
        <f t="shared" si="6"/>
        <v>4</v>
      </c>
      <c r="AS36" s="172" t="s">
        <v>1537</v>
      </c>
      <c r="AT36" s="172" t="s">
        <v>1538</v>
      </c>
      <c r="AU36" s="284">
        <f t="shared" si="7"/>
        <v>4</v>
      </c>
      <c r="AW36" s="294" t="s">
        <v>1551</v>
      </c>
      <c r="AX36" s="294">
        <f>SUM(AX22:AX33)</f>
        <v>147</v>
      </c>
      <c r="AY36" s="294">
        <f>AY22+AY23+AY24+AY25+AY26+AY27</f>
        <v>35</v>
      </c>
      <c r="AZ36" s="294">
        <f>AZ22+AZ23+AZ24+AZ25+AZ26+AZ27</f>
        <v>21</v>
      </c>
      <c r="BA36" s="294">
        <f>SUM(BA22:BA33)</f>
        <v>23222.29</v>
      </c>
      <c r="BB36" s="294">
        <f>SUM(BB22:BB30)</f>
        <v>652.70000000000005</v>
      </c>
      <c r="BC36" s="290"/>
    </row>
    <row r="37" spans="22:57" x14ac:dyDescent="0.2">
      <c r="AD37" s="479" t="s">
        <v>1519</v>
      </c>
      <c r="AE37" s="480">
        <v>32.200000000000003</v>
      </c>
      <c r="AF37" s="229"/>
      <c r="AM37" s="110">
        <f t="shared" si="4"/>
        <v>5</v>
      </c>
      <c r="AN37" s="172" t="s">
        <v>1495</v>
      </c>
      <c r="AO37" s="172" t="s">
        <v>1483</v>
      </c>
      <c r="AP37" s="284">
        <f t="shared" si="5"/>
        <v>5</v>
      </c>
      <c r="AR37" s="110">
        <f t="shared" si="6"/>
        <v>5</v>
      </c>
      <c r="AS37" s="172" t="s">
        <v>1539</v>
      </c>
      <c r="AT37" s="172" t="s">
        <v>1538</v>
      </c>
      <c r="AU37" s="284">
        <f t="shared" si="7"/>
        <v>5</v>
      </c>
      <c r="AW37" t="s">
        <v>1552</v>
      </c>
      <c r="AY37">
        <f>(AY36/AX36)*100</f>
        <v>23.809523809523807</v>
      </c>
      <c r="AZ37">
        <f>(AZ36/AX36)*100</f>
        <v>14.285714285714285</v>
      </c>
    </row>
    <row r="38" spans="22:57" x14ac:dyDescent="0.2">
      <c r="AD38" s="479" t="s">
        <v>1476</v>
      </c>
      <c r="AE38" s="480">
        <v>84.8</v>
      </c>
      <c r="AF38" s="229">
        <f t="shared" ref="AF38" si="8">AE38-AE39</f>
        <v>58.4</v>
      </c>
      <c r="AM38" s="110">
        <f t="shared" si="4"/>
        <v>6</v>
      </c>
      <c r="AN38" s="172" t="s">
        <v>1495</v>
      </c>
      <c r="AO38" s="172" t="s">
        <v>1484</v>
      </c>
      <c r="AP38" s="284">
        <f t="shared" si="5"/>
        <v>6</v>
      </c>
      <c r="AR38" s="110">
        <f t="shared" si="6"/>
        <v>6</v>
      </c>
      <c r="AS38" s="172" t="s">
        <v>1538</v>
      </c>
      <c r="AT38" s="172" t="s">
        <v>1538</v>
      </c>
      <c r="AU38" s="284">
        <f t="shared" si="7"/>
        <v>6</v>
      </c>
    </row>
    <row r="39" spans="22:57" x14ac:dyDescent="0.2">
      <c r="AD39" s="479" t="s">
        <v>1520</v>
      </c>
      <c r="AE39" s="480">
        <v>26.4</v>
      </c>
      <c r="AF39" s="229"/>
      <c r="AM39" s="110">
        <f t="shared" si="4"/>
        <v>7</v>
      </c>
      <c r="AN39" s="172" t="s">
        <v>1483</v>
      </c>
      <c r="AO39" s="172" t="s">
        <v>1484</v>
      </c>
      <c r="AP39" s="284">
        <f t="shared" si="5"/>
        <v>7</v>
      </c>
      <c r="AR39" s="110">
        <f t="shared" si="6"/>
        <v>7</v>
      </c>
      <c r="AS39" s="172" t="s">
        <v>1537</v>
      </c>
      <c r="AT39" s="172" t="s">
        <v>1537</v>
      </c>
      <c r="AU39" s="284">
        <f t="shared" si="7"/>
        <v>7</v>
      </c>
      <c r="AW39" s="101"/>
      <c r="AX39" s="34"/>
      <c r="AY39" s="34"/>
      <c r="AZ39" s="34"/>
      <c r="BA39" s="34"/>
      <c r="BB39" s="102"/>
    </row>
    <row r="40" spans="22:57" x14ac:dyDescent="0.2">
      <c r="V40" t="s">
        <v>2660</v>
      </c>
      <c r="AD40" s="479" t="s">
        <v>1485</v>
      </c>
      <c r="AE40" s="480">
        <v>119</v>
      </c>
      <c r="AF40" s="229">
        <f t="shared" ref="AF40" si="9">AE40-AE41</f>
        <v>92.1</v>
      </c>
      <c r="AM40" s="110">
        <f t="shared" si="4"/>
        <v>8</v>
      </c>
      <c r="AN40" s="288" t="s">
        <v>1483</v>
      </c>
      <c r="AO40" s="172" t="s">
        <v>1484</v>
      </c>
      <c r="AP40" s="284">
        <f t="shared" si="5"/>
        <v>8</v>
      </c>
      <c r="AR40" s="110">
        <f t="shared" si="6"/>
        <v>8</v>
      </c>
      <c r="AS40" s="288" t="s">
        <v>1540</v>
      </c>
      <c r="AT40" s="172" t="s">
        <v>1538</v>
      </c>
      <c r="AU40" s="284">
        <f t="shared" si="7"/>
        <v>8</v>
      </c>
      <c r="AW40" s="295"/>
      <c r="AX40" s="128"/>
      <c r="AY40" s="128"/>
      <c r="AZ40" s="128"/>
      <c r="BA40" s="128"/>
      <c r="BB40" s="289"/>
      <c r="BC40" s="290"/>
    </row>
    <row r="41" spans="22:57" x14ac:dyDescent="0.2">
      <c r="AD41" s="479" t="s">
        <v>1521</v>
      </c>
      <c r="AE41" s="480">
        <v>26.9</v>
      </c>
      <c r="AF41" s="229"/>
      <c r="AM41" s="110">
        <f t="shared" si="4"/>
        <v>9</v>
      </c>
      <c r="AN41" s="288" t="s">
        <v>1483</v>
      </c>
      <c r="AO41" s="172" t="s">
        <v>1483</v>
      </c>
      <c r="AP41" s="284">
        <f t="shared" si="5"/>
        <v>9</v>
      </c>
      <c r="AR41" s="110">
        <f t="shared" si="6"/>
        <v>9</v>
      </c>
      <c r="AS41" s="288" t="s">
        <v>1537</v>
      </c>
      <c r="AT41" s="172" t="s">
        <v>1538</v>
      </c>
      <c r="AU41" s="284">
        <f t="shared" si="7"/>
        <v>9</v>
      </c>
      <c r="AW41" s="295" t="s">
        <v>1553</v>
      </c>
      <c r="AX41" s="128"/>
      <c r="AY41" s="128"/>
      <c r="AZ41" s="128"/>
      <c r="BA41" s="128"/>
      <c r="BB41" s="289"/>
      <c r="BC41" s="290"/>
    </row>
    <row r="42" spans="22:57" x14ac:dyDescent="0.2">
      <c r="AD42" s="479" t="s">
        <v>1511</v>
      </c>
      <c r="AE42" s="480">
        <v>152</v>
      </c>
      <c r="AF42" s="229">
        <f t="shared" ref="AF42" si="10">AE42-AE43</f>
        <v>118.2</v>
      </c>
      <c r="AM42" s="110">
        <f t="shared" si="4"/>
        <v>10</v>
      </c>
      <c r="AN42" s="172" t="s">
        <v>1495</v>
      </c>
      <c r="AO42" s="172" t="s">
        <v>1484</v>
      </c>
      <c r="AP42" s="284">
        <f t="shared" si="5"/>
        <v>10</v>
      </c>
      <c r="AR42" s="110">
        <f t="shared" si="6"/>
        <v>10</v>
      </c>
      <c r="AS42" s="172" t="s">
        <v>1537</v>
      </c>
      <c r="AT42" s="172" t="s">
        <v>1537</v>
      </c>
      <c r="AU42" s="284">
        <f t="shared" si="7"/>
        <v>10</v>
      </c>
      <c r="AW42" s="295"/>
      <c r="AX42" s="291" t="s">
        <v>1547</v>
      </c>
      <c r="AY42" s="291" t="s">
        <v>1548</v>
      </c>
      <c r="AZ42" s="291" t="s">
        <v>1549</v>
      </c>
      <c r="BA42" s="291" t="s">
        <v>1550</v>
      </c>
      <c r="BB42" s="296" t="s">
        <v>1133</v>
      </c>
      <c r="BC42" s="290"/>
    </row>
    <row r="43" spans="22:57" x14ac:dyDescent="0.2">
      <c r="AD43" s="479" t="s">
        <v>1522</v>
      </c>
      <c r="AE43" s="480">
        <v>33.799999999999997</v>
      </c>
      <c r="AF43" s="229"/>
      <c r="AM43" s="110">
        <f t="shared" si="4"/>
        <v>11</v>
      </c>
      <c r="AN43" s="172" t="s">
        <v>1495</v>
      </c>
      <c r="AO43" s="172" t="s">
        <v>1484</v>
      </c>
      <c r="AP43" s="284">
        <f t="shared" si="5"/>
        <v>11</v>
      </c>
      <c r="AR43" s="110">
        <f t="shared" si="6"/>
        <v>11</v>
      </c>
      <c r="AS43" s="172" t="s">
        <v>1538</v>
      </c>
      <c r="AT43" s="172" t="s">
        <v>1537</v>
      </c>
      <c r="AU43" s="284">
        <f t="shared" si="7"/>
        <v>11</v>
      </c>
      <c r="AW43" s="297"/>
      <c r="AX43">
        <v>24</v>
      </c>
      <c r="AY43">
        <v>4</v>
      </c>
      <c r="AZ43">
        <v>3</v>
      </c>
      <c r="BA43">
        <v>1896.76</v>
      </c>
      <c r="BB43" s="59">
        <v>47.64</v>
      </c>
      <c r="BC43" s="290"/>
      <c r="BD43" s="298">
        <f>AY43/AX43*100</f>
        <v>16.666666666666664</v>
      </c>
      <c r="BE43">
        <f>AZ43/AX43*100</f>
        <v>12.5</v>
      </c>
    </row>
    <row r="44" spans="22:57" x14ac:dyDescent="0.2">
      <c r="AD44" s="479" t="s">
        <v>1512</v>
      </c>
      <c r="AE44" s="480">
        <v>169</v>
      </c>
      <c r="AF44" s="229">
        <f t="shared" ref="AF44" si="11">AE44-AE45</f>
        <v>147.1</v>
      </c>
      <c r="AM44" s="110">
        <f t="shared" si="4"/>
        <v>12</v>
      </c>
      <c r="AN44" s="288" t="s">
        <v>1483</v>
      </c>
      <c r="AO44" s="172" t="s">
        <v>1484</v>
      </c>
      <c r="AP44" s="284">
        <f t="shared" si="5"/>
        <v>12</v>
      </c>
      <c r="AR44" s="110">
        <f t="shared" si="6"/>
        <v>12</v>
      </c>
      <c r="AS44" s="288" t="s">
        <v>1537</v>
      </c>
      <c r="AT44" s="172" t="s">
        <v>1537</v>
      </c>
      <c r="AU44" s="284">
        <f t="shared" si="7"/>
        <v>12</v>
      </c>
      <c r="AW44" s="297"/>
      <c r="AX44">
        <v>17</v>
      </c>
      <c r="AY44">
        <v>3</v>
      </c>
      <c r="AZ44">
        <v>2</v>
      </c>
      <c r="BA44">
        <v>2380.77</v>
      </c>
      <c r="BB44" s="59">
        <v>55.6</v>
      </c>
      <c r="BC44" s="290"/>
      <c r="BD44" s="298">
        <f t="shared" ref="BD44:BD51" si="12">AY44/AX44*100</f>
        <v>17.647058823529413</v>
      </c>
      <c r="BE44">
        <f t="shared" ref="BE44:BE51" si="13">AZ44/AX44*100</f>
        <v>11.76470588235294</v>
      </c>
    </row>
    <row r="45" spans="22:57" x14ac:dyDescent="0.2">
      <c r="AD45" s="479" t="s">
        <v>1523</v>
      </c>
      <c r="AE45" s="480">
        <v>21.9</v>
      </c>
      <c r="AF45" s="229"/>
      <c r="AM45" s="110">
        <f t="shared" si="4"/>
        <v>13</v>
      </c>
      <c r="AN45" s="288" t="s">
        <v>1483</v>
      </c>
      <c r="AO45" s="172" t="s">
        <v>1484</v>
      </c>
      <c r="AP45" s="284">
        <f t="shared" si="5"/>
        <v>13</v>
      </c>
      <c r="AR45" s="110">
        <f t="shared" si="6"/>
        <v>13</v>
      </c>
      <c r="AS45" s="288" t="s">
        <v>1537</v>
      </c>
      <c r="AT45" s="172" t="s">
        <v>1538</v>
      </c>
      <c r="AU45" s="284">
        <f t="shared" si="7"/>
        <v>13</v>
      </c>
      <c r="AW45" s="297"/>
      <c r="AX45">
        <v>5</v>
      </c>
      <c r="AY45">
        <v>1</v>
      </c>
      <c r="AZ45">
        <v>1</v>
      </c>
      <c r="BA45">
        <v>2546.5700000000002</v>
      </c>
      <c r="BB45" s="59">
        <v>65.17</v>
      </c>
      <c r="BC45" s="290"/>
      <c r="BD45" s="298">
        <f t="shared" si="12"/>
        <v>20</v>
      </c>
      <c r="BE45">
        <f t="shared" si="13"/>
        <v>20</v>
      </c>
    </row>
    <row r="46" spans="22:57" x14ac:dyDescent="0.2">
      <c r="AD46" s="479" t="s">
        <v>1513</v>
      </c>
      <c r="AE46" s="480">
        <v>129</v>
      </c>
      <c r="AF46" s="229">
        <f t="shared" ref="AF46" si="14">AE46-AE47</f>
        <v>104.2</v>
      </c>
      <c r="AM46" s="110">
        <f t="shared" si="4"/>
        <v>14</v>
      </c>
      <c r="AN46" s="288" t="s">
        <v>1483</v>
      </c>
      <c r="AO46" s="172" t="s">
        <v>1484</v>
      </c>
      <c r="AP46" s="284">
        <f t="shared" si="5"/>
        <v>14</v>
      </c>
      <c r="AR46" s="110">
        <f t="shared" si="6"/>
        <v>14</v>
      </c>
      <c r="AS46" s="288" t="s">
        <v>1538</v>
      </c>
      <c r="AT46" s="172" t="s">
        <v>1537</v>
      </c>
      <c r="AU46" s="284">
        <f t="shared" si="7"/>
        <v>14</v>
      </c>
      <c r="AW46" s="297"/>
      <c r="AX46">
        <v>14</v>
      </c>
      <c r="AY46">
        <v>2</v>
      </c>
      <c r="AZ46">
        <v>1</v>
      </c>
      <c r="BA46">
        <v>2606.63</v>
      </c>
      <c r="BB46" s="59">
        <v>53.49</v>
      </c>
      <c r="BC46" s="290"/>
      <c r="BD46" s="298">
        <f t="shared" si="12"/>
        <v>14.285714285714285</v>
      </c>
      <c r="BE46">
        <f t="shared" si="13"/>
        <v>7.1428571428571423</v>
      </c>
    </row>
    <row r="47" spans="22:57" x14ac:dyDescent="0.2">
      <c r="AD47" s="479" t="s">
        <v>1524</v>
      </c>
      <c r="AE47" s="480">
        <v>24.8</v>
      </c>
      <c r="AF47" s="229"/>
      <c r="AM47" s="110">
        <f t="shared" si="4"/>
        <v>15</v>
      </c>
      <c r="AN47" s="172" t="s">
        <v>1495</v>
      </c>
      <c r="AO47" s="172" t="s">
        <v>1484</v>
      </c>
      <c r="AP47" s="284">
        <f t="shared" si="5"/>
        <v>15</v>
      </c>
      <c r="AR47" s="110">
        <f t="shared" si="6"/>
        <v>15</v>
      </c>
      <c r="AS47" s="172" t="s">
        <v>1538</v>
      </c>
      <c r="AT47" s="172" t="s">
        <v>1538</v>
      </c>
      <c r="AU47" s="284">
        <f t="shared" si="7"/>
        <v>15</v>
      </c>
      <c r="AW47" s="299"/>
      <c r="AX47">
        <v>11</v>
      </c>
      <c r="AY47">
        <v>3</v>
      </c>
      <c r="AZ47">
        <v>2</v>
      </c>
      <c r="BA47">
        <v>2689.23</v>
      </c>
      <c r="BB47" s="59">
        <v>79.02</v>
      </c>
      <c r="BC47" s="290"/>
      <c r="BD47" s="298">
        <f t="shared" si="12"/>
        <v>27.27272727272727</v>
      </c>
      <c r="BE47">
        <f t="shared" si="13"/>
        <v>18.181818181818183</v>
      </c>
    </row>
    <row r="48" spans="22:57" x14ac:dyDescent="0.2">
      <c r="AD48" s="479" t="s">
        <v>1477</v>
      </c>
      <c r="AE48" s="480">
        <v>163</v>
      </c>
      <c r="AF48" s="229">
        <f t="shared" ref="AF48" si="15">AE48-AE49</f>
        <v>143</v>
      </c>
      <c r="AM48" s="110">
        <f t="shared" si="4"/>
        <v>16</v>
      </c>
      <c r="AN48" s="288" t="s">
        <v>1483</v>
      </c>
      <c r="AO48" s="172" t="s">
        <v>1484</v>
      </c>
      <c r="AP48" s="284">
        <f t="shared" si="5"/>
        <v>16</v>
      </c>
      <c r="AR48" s="110">
        <f t="shared" si="6"/>
        <v>16</v>
      </c>
      <c r="AS48" s="288" t="s">
        <v>1537</v>
      </c>
      <c r="AT48" s="172" t="s">
        <v>1537</v>
      </c>
      <c r="AU48" s="284">
        <f t="shared" si="7"/>
        <v>16</v>
      </c>
      <c r="AW48" s="299"/>
      <c r="AX48">
        <v>15</v>
      </c>
      <c r="AY48">
        <v>3</v>
      </c>
      <c r="AZ48">
        <v>4</v>
      </c>
      <c r="BA48">
        <v>2501.35</v>
      </c>
      <c r="BB48" s="59">
        <v>92.79</v>
      </c>
      <c r="BC48" s="290"/>
      <c r="BD48" s="298">
        <f t="shared" si="12"/>
        <v>20</v>
      </c>
      <c r="BE48">
        <f t="shared" si="13"/>
        <v>26.666666666666668</v>
      </c>
    </row>
    <row r="49" spans="30:57" x14ac:dyDescent="0.2">
      <c r="AD49" s="479" t="s">
        <v>1525</v>
      </c>
      <c r="AE49" s="480">
        <v>20</v>
      </c>
      <c r="AF49" s="229"/>
      <c r="AM49" s="110">
        <f t="shared" si="4"/>
        <v>17</v>
      </c>
      <c r="AN49" s="288" t="s">
        <v>1483</v>
      </c>
      <c r="AO49" s="172" t="s">
        <v>1484</v>
      </c>
      <c r="AP49" s="284">
        <f t="shared" si="5"/>
        <v>17</v>
      </c>
      <c r="AR49" s="110">
        <f t="shared" si="6"/>
        <v>17</v>
      </c>
      <c r="AS49" s="288" t="s">
        <v>1538</v>
      </c>
      <c r="AT49" s="172" t="s">
        <v>1537</v>
      </c>
      <c r="AU49" s="284">
        <f t="shared" si="7"/>
        <v>17</v>
      </c>
      <c r="AW49" s="299"/>
      <c r="AX49">
        <v>13</v>
      </c>
      <c r="AY49">
        <v>1</v>
      </c>
      <c r="AZ49">
        <v>2</v>
      </c>
      <c r="BA49">
        <v>2486.1999999999998</v>
      </c>
      <c r="BB49" s="59">
        <v>80.790000000000006</v>
      </c>
      <c r="BC49" s="290"/>
      <c r="BD49" s="298">
        <f t="shared" si="12"/>
        <v>7.6923076923076925</v>
      </c>
      <c r="BE49">
        <f t="shared" si="13"/>
        <v>15.384615384615385</v>
      </c>
    </row>
    <row r="50" spans="30:57" x14ac:dyDescent="0.2">
      <c r="AD50" s="479" t="s">
        <v>1478</v>
      </c>
      <c r="AE50" s="480">
        <v>141</v>
      </c>
      <c r="AF50" s="229">
        <f t="shared" ref="AF50" si="16">AE50-AE51</f>
        <v>116</v>
      </c>
      <c r="AM50" s="110">
        <f t="shared" si="4"/>
        <v>18</v>
      </c>
      <c r="AN50" s="288" t="s">
        <v>1483</v>
      </c>
      <c r="AO50" s="172" t="s">
        <v>1484</v>
      </c>
      <c r="AP50" s="284">
        <f t="shared" si="5"/>
        <v>18</v>
      </c>
      <c r="AR50" s="110">
        <f t="shared" si="6"/>
        <v>18</v>
      </c>
      <c r="AS50" s="288" t="s">
        <v>1538</v>
      </c>
      <c r="AT50" s="172" t="s">
        <v>1538</v>
      </c>
      <c r="AU50" s="284">
        <f t="shared" si="7"/>
        <v>18</v>
      </c>
      <c r="AW50" s="299"/>
      <c r="AX50">
        <v>19</v>
      </c>
      <c r="AY50">
        <v>4</v>
      </c>
      <c r="AZ50">
        <v>4</v>
      </c>
      <c r="BA50">
        <v>2648.01</v>
      </c>
      <c r="BB50" s="59">
        <v>73.94</v>
      </c>
      <c r="BC50" s="290"/>
      <c r="BD50" s="298">
        <f t="shared" si="12"/>
        <v>21.052631578947366</v>
      </c>
      <c r="BE50">
        <f t="shared" si="13"/>
        <v>21.052631578947366</v>
      </c>
    </row>
    <row r="51" spans="30:57" x14ac:dyDescent="0.2">
      <c r="AD51" s="479" t="s">
        <v>1526</v>
      </c>
      <c r="AE51" s="480">
        <v>25</v>
      </c>
      <c r="AF51" s="229"/>
      <c r="AM51" s="110">
        <f t="shared" si="4"/>
        <v>19</v>
      </c>
      <c r="AN51" s="288" t="s">
        <v>1483</v>
      </c>
      <c r="AO51" s="172" t="s">
        <v>1484</v>
      </c>
      <c r="AP51" s="284">
        <f t="shared" si="5"/>
        <v>19</v>
      </c>
      <c r="AR51" s="110">
        <f t="shared" si="6"/>
        <v>19</v>
      </c>
      <c r="AS51" s="288" t="s">
        <v>1538</v>
      </c>
      <c r="AT51" s="172" t="s">
        <v>1538</v>
      </c>
      <c r="AU51" s="284">
        <f t="shared" si="7"/>
        <v>19</v>
      </c>
      <c r="AW51" s="299"/>
      <c r="AX51">
        <v>18</v>
      </c>
      <c r="AY51">
        <v>4</v>
      </c>
      <c r="AZ51">
        <v>1</v>
      </c>
      <c r="BA51">
        <v>2306.29</v>
      </c>
      <c r="BB51" s="59">
        <v>67.44</v>
      </c>
      <c r="BC51" s="290"/>
      <c r="BD51" s="298">
        <f t="shared" si="12"/>
        <v>22.222222222222221</v>
      </c>
      <c r="BE51">
        <f t="shared" si="13"/>
        <v>5.5555555555555554</v>
      </c>
    </row>
    <row r="52" spans="30:57" x14ac:dyDescent="0.2">
      <c r="AD52" s="479" t="s">
        <v>1514</v>
      </c>
      <c r="AE52" s="480">
        <v>185</v>
      </c>
      <c r="AF52" s="229">
        <f t="shared" ref="AF52" si="17">AE52-AE53</f>
        <v>148.4</v>
      </c>
      <c r="AM52" s="110">
        <f t="shared" si="4"/>
        <v>20</v>
      </c>
      <c r="AN52" s="172" t="s">
        <v>1495</v>
      </c>
      <c r="AO52" s="172" t="s">
        <v>1484</v>
      </c>
      <c r="AP52" s="284">
        <f t="shared" si="5"/>
        <v>20</v>
      </c>
      <c r="AR52" s="110">
        <f t="shared" si="6"/>
        <v>20</v>
      </c>
      <c r="AS52" s="172" t="s">
        <v>1483</v>
      </c>
      <c r="AT52" s="172" t="s">
        <v>1537</v>
      </c>
      <c r="AU52" s="284">
        <f t="shared" si="7"/>
        <v>20</v>
      </c>
      <c r="AW52" s="300" t="s">
        <v>1551</v>
      </c>
      <c r="AX52" s="301">
        <f>SUM(AX43:AX51)</f>
        <v>136</v>
      </c>
      <c r="AY52" s="301">
        <f>SUM(AY43:AY51)</f>
        <v>25</v>
      </c>
      <c r="AZ52" s="301">
        <f>SUM(AZ43:AZ51)</f>
        <v>20</v>
      </c>
      <c r="BA52" s="301">
        <f>SUM(BA43:BA51)</f>
        <v>22061.809999999998</v>
      </c>
      <c r="BB52" s="302">
        <f>SUM(BB43:BB51)</f>
        <v>615.88000000000011</v>
      </c>
      <c r="BC52" s="290"/>
    </row>
    <row r="53" spans="30:57" x14ac:dyDescent="0.2">
      <c r="AD53" s="479" t="s">
        <v>1527</v>
      </c>
      <c r="AE53" s="480">
        <v>36.6</v>
      </c>
      <c r="AF53" s="229"/>
      <c r="AM53" s="110">
        <f t="shared" si="4"/>
        <v>21</v>
      </c>
      <c r="AN53" s="288" t="s">
        <v>1483</v>
      </c>
      <c r="AO53" s="172" t="s">
        <v>1484</v>
      </c>
      <c r="AP53" s="284">
        <f t="shared" si="5"/>
        <v>21</v>
      </c>
      <c r="AR53" s="110">
        <f t="shared" si="6"/>
        <v>21</v>
      </c>
      <c r="AS53" s="172" t="s">
        <v>1538</v>
      </c>
      <c r="AT53" s="172" t="s">
        <v>1537</v>
      </c>
      <c r="AU53" s="284">
        <f t="shared" si="7"/>
        <v>21</v>
      </c>
      <c r="AW53" t="s">
        <v>1552</v>
      </c>
      <c r="AY53">
        <f>(AY52/AX52)*100</f>
        <v>18.382352941176471</v>
      </c>
      <c r="AZ53">
        <f>(AZ52/AX52)*100</f>
        <v>14.705882352941178</v>
      </c>
    </row>
    <row r="54" spans="30:57" x14ac:dyDescent="0.2">
      <c r="AD54" s="479" t="s">
        <v>1515</v>
      </c>
      <c r="AE54" s="480">
        <v>171</v>
      </c>
      <c r="AF54" s="229">
        <f t="shared" ref="AF54" si="18">AE54-AE55</f>
        <v>141.5</v>
      </c>
      <c r="AM54" s="110">
        <f t="shared" si="4"/>
        <v>22</v>
      </c>
      <c r="AN54" s="288" t="s">
        <v>1483</v>
      </c>
      <c r="AO54" s="172" t="s">
        <v>1484</v>
      </c>
      <c r="AP54" s="284">
        <f t="shared" si="5"/>
        <v>22</v>
      </c>
      <c r="AR54" s="110">
        <f t="shared" si="6"/>
        <v>22</v>
      </c>
      <c r="AS54" s="288" t="s">
        <v>1538</v>
      </c>
      <c r="AT54" s="172" t="s">
        <v>1538</v>
      </c>
      <c r="AU54" s="284">
        <f t="shared" si="7"/>
        <v>22</v>
      </c>
    </row>
    <row r="55" spans="30:57" x14ac:dyDescent="0.2">
      <c r="AD55" s="479" t="s">
        <v>1528</v>
      </c>
      <c r="AE55" s="480">
        <v>29.5</v>
      </c>
      <c r="AF55" s="229"/>
      <c r="AM55" s="110">
        <f t="shared" si="4"/>
        <v>23</v>
      </c>
      <c r="AN55" s="172" t="s">
        <v>1495</v>
      </c>
      <c r="AO55" s="172" t="s">
        <v>1484</v>
      </c>
      <c r="AP55" s="284">
        <f t="shared" si="5"/>
        <v>23</v>
      </c>
      <c r="AR55" s="110">
        <f t="shared" si="6"/>
        <v>23</v>
      </c>
      <c r="AS55" s="288" t="s">
        <v>1538</v>
      </c>
      <c r="AT55" s="172" t="s">
        <v>1537</v>
      </c>
      <c r="AU55" s="284">
        <f t="shared" si="7"/>
        <v>23</v>
      </c>
    </row>
    <row r="56" spans="30:57" x14ac:dyDescent="0.2">
      <c r="AD56" s="479" t="s">
        <v>1516</v>
      </c>
      <c r="AE56" s="480">
        <v>130</v>
      </c>
      <c r="AF56" s="229">
        <f t="shared" ref="AF56" si="19">AE56-AE57</f>
        <v>105.5</v>
      </c>
      <c r="AM56" s="110">
        <f t="shared" si="4"/>
        <v>24</v>
      </c>
      <c r="AN56" s="172" t="s">
        <v>1495</v>
      </c>
      <c r="AO56" s="172" t="s">
        <v>1484</v>
      </c>
      <c r="AP56" s="284">
        <f t="shared" si="5"/>
        <v>24</v>
      </c>
      <c r="AR56" s="110">
        <f t="shared" si="6"/>
        <v>24</v>
      </c>
      <c r="AS56" s="172" t="s">
        <v>1538</v>
      </c>
      <c r="AT56" s="172" t="s">
        <v>1537</v>
      </c>
      <c r="AU56" s="284">
        <f t="shared" si="7"/>
        <v>24</v>
      </c>
      <c r="AW56" s="289"/>
      <c r="AX56" s="128"/>
      <c r="AY56" s="128"/>
      <c r="AZ56" s="128"/>
      <c r="BA56" s="128"/>
      <c r="BB56" s="128"/>
      <c r="BC56" s="290"/>
    </row>
    <row r="57" spans="30:57" x14ac:dyDescent="0.2">
      <c r="AD57" s="479" t="s">
        <v>1529</v>
      </c>
      <c r="AE57" s="480">
        <v>24.5</v>
      </c>
      <c r="AF57" s="229"/>
      <c r="AM57" s="110">
        <f t="shared" si="4"/>
        <v>25</v>
      </c>
      <c r="AN57" s="172" t="s">
        <v>1495</v>
      </c>
      <c r="AO57" s="172" t="s">
        <v>1484</v>
      </c>
      <c r="AP57" s="284">
        <f t="shared" si="5"/>
        <v>25</v>
      </c>
      <c r="AR57" s="110">
        <f t="shared" si="6"/>
        <v>25</v>
      </c>
      <c r="AS57" s="172" t="s">
        <v>1538</v>
      </c>
      <c r="AT57" s="172" t="s">
        <v>1537</v>
      </c>
      <c r="AU57" s="284">
        <f t="shared" si="7"/>
        <v>25</v>
      </c>
      <c r="AW57" s="289" t="s">
        <v>1554</v>
      </c>
      <c r="AX57" s="128"/>
      <c r="AY57" s="128"/>
      <c r="AZ57" s="128"/>
      <c r="BA57" s="128"/>
      <c r="BB57" s="128"/>
      <c r="BC57" s="290"/>
    </row>
    <row r="58" spans="30:57" x14ac:dyDescent="0.2">
      <c r="AD58" s="479" t="s">
        <v>1517</v>
      </c>
      <c r="AE58" s="480">
        <v>185</v>
      </c>
      <c r="AF58" s="229">
        <f t="shared" ref="AF58" si="20">AE58-AE59</f>
        <v>161.19999999999999</v>
      </c>
      <c r="AM58" s="110">
        <f t="shared" si="4"/>
        <v>26</v>
      </c>
      <c r="AN58" s="172" t="s">
        <v>1495</v>
      </c>
      <c r="AO58" s="172" t="s">
        <v>1483</v>
      </c>
      <c r="AP58" s="284">
        <f t="shared" si="5"/>
        <v>26</v>
      </c>
      <c r="AR58" s="110">
        <f t="shared" si="6"/>
        <v>26</v>
      </c>
      <c r="AS58" s="172" t="s">
        <v>1537</v>
      </c>
      <c r="AT58" s="172" t="s">
        <v>1537</v>
      </c>
      <c r="AU58" s="284">
        <f t="shared" si="7"/>
        <v>26</v>
      </c>
      <c r="AW58" s="289"/>
      <c r="AX58" s="291" t="s">
        <v>1547</v>
      </c>
      <c r="AY58" s="291" t="s">
        <v>1548</v>
      </c>
      <c r="AZ58" s="291" t="s">
        <v>1549</v>
      </c>
      <c r="BA58" s="291" t="s">
        <v>1550</v>
      </c>
      <c r="BB58" s="291" t="s">
        <v>1133</v>
      </c>
      <c r="BC58" s="290"/>
    </row>
    <row r="59" spans="30:57" x14ac:dyDescent="0.2">
      <c r="AD59" s="479" t="s">
        <v>1530</v>
      </c>
      <c r="AE59" s="480">
        <v>23.8</v>
      </c>
      <c r="AF59" s="229"/>
      <c r="AM59" s="110">
        <f t="shared" si="4"/>
        <v>27</v>
      </c>
      <c r="AN59" s="172" t="s">
        <v>1495</v>
      </c>
      <c r="AO59" s="172" t="s">
        <v>1483</v>
      </c>
      <c r="AP59" s="284">
        <f t="shared" si="5"/>
        <v>27</v>
      </c>
      <c r="AR59" s="110">
        <f t="shared" si="6"/>
        <v>27</v>
      </c>
      <c r="AS59" s="172" t="s">
        <v>1538</v>
      </c>
      <c r="AT59" s="172" t="s">
        <v>1538</v>
      </c>
      <c r="AU59" s="284">
        <f t="shared" si="7"/>
        <v>27</v>
      </c>
      <c r="AW59" s="292"/>
      <c r="AX59">
        <v>22</v>
      </c>
      <c r="AY59">
        <v>3</v>
      </c>
      <c r="AZ59">
        <v>2</v>
      </c>
      <c r="BA59">
        <v>2742.77</v>
      </c>
      <c r="BB59">
        <v>51.13</v>
      </c>
      <c r="BC59" s="290"/>
      <c r="BD59">
        <f>(AY59/AX59)*100</f>
        <v>13.636363636363635</v>
      </c>
      <c r="BE59">
        <f>(AZ59/AX59)*100</f>
        <v>9.0909090909090917</v>
      </c>
    </row>
    <row r="60" spans="30:57" x14ac:dyDescent="0.2">
      <c r="AF60" s="65"/>
      <c r="AM60" s="110">
        <f t="shared" si="4"/>
        <v>28</v>
      </c>
      <c r="AN60" s="288" t="s">
        <v>1483</v>
      </c>
      <c r="AO60" s="172" t="s">
        <v>1484</v>
      </c>
      <c r="AP60" s="284">
        <f t="shared" si="5"/>
        <v>28</v>
      </c>
      <c r="AR60" s="110">
        <f t="shared" si="6"/>
        <v>28</v>
      </c>
      <c r="AS60" s="288" t="s">
        <v>1538</v>
      </c>
      <c r="AT60" s="172" t="s">
        <v>1537</v>
      </c>
      <c r="AU60" s="284">
        <f t="shared" si="7"/>
        <v>28</v>
      </c>
      <c r="AW60" s="292"/>
      <c r="AX60">
        <v>18</v>
      </c>
      <c r="AY60">
        <v>3</v>
      </c>
      <c r="AZ60">
        <v>3</v>
      </c>
      <c r="BA60">
        <v>2718.85</v>
      </c>
      <c r="BB60">
        <v>48.8</v>
      </c>
      <c r="BC60" s="290"/>
      <c r="BD60">
        <f>AY60/AX60*100</f>
        <v>16.666666666666664</v>
      </c>
      <c r="BE60">
        <f>AZ60/AX60*100</f>
        <v>16.666666666666664</v>
      </c>
    </row>
    <row r="61" spans="30:57" x14ac:dyDescent="0.2">
      <c r="AM61" s="110">
        <f t="shared" si="4"/>
        <v>29</v>
      </c>
      <c r="AN61" s="288" t="s">
        <v>1483</v>
      </c>
      <c r="AO61" s="172" t="s">
        <v>1484</v>
      </c>
      <c r="AP61" s="284">
        <f t="shared" si="5"/>
        <v>29</v>
      </c>
      <c r="AR61" s="110">
        <f t="shared" si="6"/>
        <v>29</v>
      </c>
      <c r="AS61" s="288" t="s">
        <v>1537</v>
      </c>
      <c r="AT61" s="172" t="s">
        <v>1537</v>
      </c>
      <c r="AU61" s="284">
        <f t="shared" si="7"/>
        <v>29</v>
      </c>
      <c r="AW61" s="292"/>
      <c r="AX61">
        <v>11</v>
      </c>
      <c r="AY61">
        <v>0</v>
      </c>
      <c r="AZ61">
        <v>0</v>
      </c>
      <c r="BA61">
        <v>2543.8200000000002</v>
      </c>
      <c r="BB61">
        <v>41.39</v>
      </c>
      <c r="BC61" s="290"/>
      <c r="BD61">
        <v>0</v>
      </c>
      <c r="BE61">
        <v>0</v>
      </c>
    </row>
    <row r="62" spans="30:57" x14ac:dyDescent="0.2">
      <c r="AM62" s="110">
        <f t="shared" si="4"/>
        <v>30</v>
      </c>
      <c r="AN62" s="288" t="s">
        <v>1483</v>
      </c>
      <c r="AO62" s="172" t="s">
        <v>1483</v>
      </c>
      <c r="AP62" s="284">
        <f t="shared" si="5"/>
        <v>30</v>
      </c>
      <c r="AR62" s="110">
        <f t="shared" si="6"/>
        <v>30</v>
      </c>
      <c r="AS62" s="288" t="s">
        <v>1538</v>
      </c>
      <c r="AT62" s="172" t="s">
        <v>1537</v>
      </c>
      <c r="AU62" s="284">
        <f t="shared" si="7"/>
        <v>30</v>
      </c>
      <c r="AW62" s="292"/>
      <c r="AX62">
        <v>10</v>
      </c>
      <c r="AY62">
        <v>1</v>
      </c>
      <c r="AZ62">
        <v>1</v>
      </c>
      <c r="BA62">
        <v>2396.86</v>
      </c>
      <c r="BB62">
        <v>33.119999999999997</v>
      </c>
      <c r="BC62" s="290"/>
      <c r="BD62">
        <f>AY62/AX62*100</f>
        <v>10</v>
      </c>
      <c r="BE62">
        <f>AZ62/AX62*100</f>
        <v>10</v>
      </c>
    </row>
    <row r="63" spans="30:57" x14ac:dyDescent="0.2">
      <c r="AM63" s="110">
        <f t="shared" si="4"/>
        <v>31</v>
      </c>
      <c r="AN63" s="288" t="s">
        <v>1483</v>
      </c>
      <c r="AO63" s="172" t="s">
        <v>1484</v>
      </c>
      <c r="AP63" s="284">
        <f t="shared" si="5"/>
        <v>31</v>
      </c>
      <c r="AR63" s="110">
        <f t="shared" si="6"/>
        <v>31</v>
      </c>
      <c r="AS63" s="288" t="s">
        <v>1538</v>
      </c>
      <c r="AT63" s="172" t="s">
        <v>1537</v>
      </c>
      <c r="AU63" s="284">
        <f t="shared" si="7"/>
        <v>31</v>
      </c>
      <c r="AW63" s="303"/>
      <c r="AX63">
        <v>21</v>
      </c>
      <c r="AY63">
        <v>4</v>
      </c>
      <c r="AZ63">
        <v>4</v>
      </c>
      <c r="BA63">
        <v>2566.08</v>
      </c>
      <c r="BB63">
        <v>55.45</v>
      </c>
      <c r="BC63" s="290"/>
      <c r="BD63">
        <f t="shared" ref="BD63:BD65" si="21">AY63/AX63*100</f>
        <v>19.047619047619047</v>
      </c>
      <c r="BE63">
        <f t="shared" ref="BE63:BE65" si="22">AZ63/AX63*100</f>
        <v>19.047619047619047</v>
      </c>
    </row>
    <row r="64" spans="30:57" x14ac:dyDescent="0.2">
      <c r="AM64" s="110">
        <f t="shared" si="4"/>
        <v>32</v>
      </c>
      <c r="AN64" s="288" t="s">
        <v>1483</v>
      </c>
      <c r="AO64" s="172" t="s">
        <v>1484</v>
      </c>
      <c r="AP64" s="284">
        <f t="shared" si="5"/>
        <v>32</v>
      </c>
      <c r="AR64" s="110">
        <f t="shared" si="6"/>
        <v>32</v>
      </c>
      <c r="AS64" s="288" t="s">
        <v>1538</v>
      </c>
      <c r="AT64" s="172" t="s">
        <v>1537</v>
      </c>
      <c r="AU64" s="284">
        <f t="shared" si="7"/>
        <v>32</v>
      </c>
      <c r="AW64" s="303"/>
      <c r="AX64">
        <v>11</v>
      </c>
      <c r="AY64">
        <v>4</v>
      </c>
      <c r="AZ64">
        <v>4</v>
      </c>
      <c r="BA64">
        <v>2388.0100000000002</v>
      </c>
      <c r="BB64">
        <v>64.430000000000007</v>
      </c>
      <c r="BC64" s="290"/>
      <c r="BD64">
        <f t="shared" si="21"/>
        <v>36.363636363636367</v>
      </c>
      <c r="BE64">
        <f t="shared" si="22"/>
        <v>36.363636363636367</v>
      </c>
    </row>
    <row r="65" spans="39:57" x14ac:dyDescent="0.2">
      <c r="AM65" s="110">
        <f t="shared" si="4"/>
        <v>33</v>
      </c>
      <c r="AN65" s="288" t="s">
        <v>1483</v>
      </c>
      <c r="AO65" s="172" t="s">
        <v>1483</v>
      </c>
      <c r="AP65" s="284">
        <f t="shared" si="5"/>
        <v>33</v>
      </c>
      <c r="AR65" s="110">
        <f t="shared" si="6"/>
        <v>33</v>
      </c>
      <c r="AS65" s="288" t="s">
        <v>1538</v>
      </c>
      <c r="AT65" s="172" t="s">
        <v>1537</v>
      </c>
      <c r="AU65" s="284">
        <f t="shared" si="7"/>
        <v>33</v>
      </c>
      <c r="AW65" s="303"/>
      <c r="AX65">
        <v>14</v>
      </c>
      <c r="AY65">
        <v>4</v>
      </c>
      <c r="AZ65">
        <v>4</v>
      </c>
      <c r="BA65">
        <v>2294.23</v>
      </c>
      <c r="BB65">
        <v>67.040000000000006</v>
      </c>
      <c r="BC65" s="290"/>
      <c r="BD65">
        <f t="shared" si="21"/>
        <v>28.571428571428569</v>
      </c>
      <c r="BE65">
        <f t="shared" si="22"/>
        <v>28.571428571428569</v>
      </c>
    </row>
    <row r="66" spans="39:57" x14ac:dyDescent="0.2">
      <c r="AM66" s="110">
        <f t="shared" si="4"/>
        <v>34</v>
      </c>
      <c r="AN66" s="288" t="s">
        <v>1483</v>
      </c>
      <c r="AO66" s="172" t="s">
        <v>1483</v>
      </c>
      <c r="AP66" s="284">
        <f t="shared" si="5"/>
        <v>34</v>
      </c>
      <c r="AR66" s="110">
        <f t="shared" si="6"/>
        <v>34</v>
      </c>
      <c r="AS66" s="288" t="s">
        <v>1538</v>
      </c>
      <c r="AT66" s="172" t="s">
        <v>1537</v>
      </c>
      <c r="AU66" s="284">
        <f t="shared" si="7"/>
        <v>34</v>
      </c>
      <c r="AW66" s="303"/>
      <c r="BC66" s="290"/>
    </row>
    <row r="67" spans="39:57" x14ac:dyDescent="0.2">
      <c r="AM67" s="110">
        <f t="shared" si="4"/>
        <v>35</v>
      </c>
      <c r="AN67" s="288" t="s">
        <v>1483</v>
      </c>
      <c r="AO67" s="172" t="s">
        <v>1484</v>
      </c>
      <c r="AP67" s="284">
        <f t="shared" si="5"/>
        <v>35</v>
      </c>
      <c r="AR67" s="110">
        <f t="shared" si="6"/>
        <v>35</v>
      </c>
      <c r="AS67" s="288" t="s">
        <v>1538</v>
      </c>
      <c r="AT67" s="172" t="s">
        <v>1538</v>
      </c>
      <c r="AU67" s="284">
        <f t="shared" si="7"/>
        <v>35</v>
      </c>
      <c r="AW67" s="303"/>
      <c r="BC67" s="290"/>
    </row>
    <row r="68" spans="39:57" x14ac:dyDescent="0.2">
      <c r="AM68" s="110">
        <f t="shared" si="4"/>
        <v>36</v>
      </c>
      <c r="AN68" s="172" t="s">
        <v>1495</v>
      </c>
      <c r="AO68" s="172" t="s">
        <v>1483</v>
      </c>
      <c r="AP68" s="284">
        <f t="shared" si="5"/>
        <v>36</v>
      </c>
      <c r="AR68" s="110">
        <f t="shared" si="6"/>
        <v>36</v>
      </c>
      <c r="AS68" s="172" t="s">
        <v>1537</v>
      </c>
      <c r="AT68" s="172" t="s">
        <v>1538</v>
      </c>
      <c r="AU68" s="284">
        <f t="shared" si="7"/>
        <v>36</v>
      </c>
      <c r="AW68" s="59"/>
      <c r="BC68" s="290"/>
    </row>
    <row r="69" spans="39:57" x14ac:dyDescent="0.2">
      <c r="AM69" s="110">
        <f t="shared" si="4"/>
        <v>37</v>
      </c>
      <c r="AN69" s="288" t="s">
        <v>1483</v>
      </c>
      <c r="AO69" s="172" t="s">
        <v>1484</v>
      </c>
      <c r="AP69" s="284">
        <f t="shared" si="5"/>
        <v>37</v>
      </c>
      <c r="AR69" s="110">
        <f t="shared" si="6"/>
        <v>37</v>
      </c>
      <c r="AS69" s="288" t="s">
        <v>1538</v>
      </c>
      <c r="AT69" s="172" t="s">
        <v>1537</v>
      </c>
      <c r="AU69" s="284">
        <f t="shared" si="7"/>
        <v>37</v>
      </c>
      <c r="AW69" s="294" t="s">
        <v>1551</v>
      </c>
      <c r="AX69" s="294">
        <f>AX59+AX60+AX61+AX62+AX67+AX68</f>
        <v>61</v>
      </c>
      <c r="AY69" s="294">
        <f>SUM(AY59:AY65)</f>
        <v>19</v>
      </c>
      <c r="AZ69" s="294">
        <f>SUM(AZ59:AZ65)</f>
        <v>18</v>
      </c>
      <c r="BA69" s="294">
        <f>SUM(BA59:BA65)</f>
        <v>17650.620000000003</v>
      </c>
      <c r="BB69" s="294">
        <f>SUM(BB59:BB65)</f>
        <v>361.36</v>
      </c>
      <c r="BC69" s="290"/>
    </row>
    <row r="70" spans="39:57" x14ac:dyDescent="0.2">
      <c r="AM70" s="110">
        <f t="shared" si="4"/>
        <v>38</v>
      </c>
      <c r="AN70" s="288" t="s">
        <v>1483</v>
      </c>
      <c r="AO70" s="172" t="s">
        <v>1483</v>
      </c>
      <c r="AP70" s="284">
        <f t="shared" si="5"/>
        <v>38</v>
      </c>
      <c r="AR70" s="110">
        <f t="shared" si="6"/>
        <v>38</v>
      </c>
      <c r="AS70" s="288" t="s">
        <v>1538</v>
      </c>
      <c r="AT70" s="172" t="s">
        <v>1537</v>
      </c>
      <c r="AU70" s="284">
        <f t="shared" si="7"/>
        <v>38</v>
      </c>
      <c r="AW70" t="s">
        <v>1552</v>
      </c>
      <c r="AY70">
        <f>(AY69/AX69)*100</f>
        <v>31.147540983606557</v>
      </c>
      <c r="AZ70">
        <f>(AZ69/AX69)*100</f>
        <v>29.508196721311474</v>
      </c>
    </row>
    <row r="71" spans="39:57" x14ac:dyDescent="0.2">
      <c r="AM71" s="110">
        <f t="shared" si="4"/>
        <v>39</v>
      </c>
      <c r="AN71" s="288" t="s">
        <v>1483</v>
      </c>
      <c r="AO71" s="172" t="s">
        <v>1484</v>
      </c>
      <c r="AP71" s="284">
        <f t="shared" si="5"/>
        <v>39</v>
      </c>
      <c r="AR71" s="110">
        <f t="shared" si="6"/>
        <v>39</v>
      </c>
      <c r="AS71" s="288" t="s">
        <v>1538</v>
      </c>
      <c r="AT71" s="172" t="s">
        <v>1538</v>
      </c>
      <c r="AU71" s="284">
        <f t="shared" si="7"/>
        <v>39</v>
      </c>
    </row>
    <row r="72" spans="39:57" x14ac:dyDescent="0.2">
      <c r="AM72" s="110">
        <f t="shared" si="4"/>
        <v>40</v>
      </c>
      <c r="AN72" s="288" t="s">
        <v>1483</v>
      </c>
      <c r="AO72" s="172" t="s">
        <v>1484</v>
      </c>
      <c r="AP72" s="284">
        <f t="shared" si="5"/>
        <v>40</v>
      </c>
      <c r="AR72" s="110">
        <f t="shared" si="6"/>
        <v>40</v>
      </c>
      <c r="AS72" s="288" t="s">
        <v>1537</v>
      </c>
      <c r="AT72" s="172" t="s">
        <v>1541</v>
      </c>
      <c r="AU72" s="284">
        <f t="shared" si="7"/>
        <v>40</v>
      </c>
    </row>
    <row r="73" spans="39:57" x14ac:dyDescent="0.2">
      <c r="AM73" s="110">
        <f t="shared" si="4"/>
        <v>41</v>
      </c>
      <c r="AN73" s="288" t="s">
        <v>1483</v>
      </c>
      <c r="AO73" s="172" t="s">
        <v>1484</v>
      </c>
      <c r="AP73" s="284">
        <f t="shared" si="5"/>
        <v>41</v>
      </c>
      <c r="AR73" s="110">
        <f t="shared" si="6"/>
        <v>41</v>
      </c>
      <c r="AS73" s="288" t="s">
        <v>1537</v>
      </c>
      <c r="AT73" s="172" t="s">
        <v>1537</v>
      </c>
      <c r="AU73" s="284">
        <f t="shared" si="7"/>
        <v>41</v>
      </c>
      <c r="AW73" s="304" t="s">
        <v>1555</v>
      </c>
      <c r="AX73" s="305"/>
      <c r="AY73" s="305"/>
      <c r="AZ73" s="305"/>
      <c r="BA73" s="305"/>
      <c r="BB73" s="305"/>
      <c r="BC73" s="290"/>
    </row>
    <row r="74" spans="39:57" x14ac:dyDescent="0.2">
      <c r="AM74" s="110">
        <f t="shared" si="4"/>
        <v>42</v>
      </c>
      <c r="AN74" s="172" t="s">
        <v>1495</v>
      </c>
      <c r="AO74" s="172" t="s">
        <v>1484</v>
      </c>
      <c r="AP74" s="284">
        <f t="shared" si="5"/>
        <v>42</v>
      </c>
      <c r="AR74" s="110">
        <f t="shared" si="6"/>
        <v>42</v>
      </c>
      <c r="AS74" s="172" t="s">
        <v>1538</v>
      </c>
      <c r="AT74" s="172" t="s">
        <v>1537</v>
      </c>
      <c r="AU74" s="284">
        <f t="shared" si="7"/>
        <v>42</v>
      </c>
      <c r="AW74" s="304"/>
      <c r="AX74" s="305" t="s">
        <v>1547</v>
      </c>
      <c r="AY74" s="305" t="s">
        <v>1548</v>
      </c>
      <c r="AZ74" s="305" t="s">
        <v>1549</v>
      </c>
      <c r="BA74" s="305" t="s">
        <v>1550</v>
      </c>
      <c r="BB74" s="305" t="s">
        <v>1133</v>
      </c>
      <c r="BC74" s="290"/>
    </row>
    <row r="75" spans="39:57" x14ac:dyDescent="0.2">
      <c r="AM75" s="110">
        <f t="shared" si="4"/>
        <v>43</v>
      </c>
      <c r="AN75" s="288" t="s">
        <v>1483</v>
      </c>
      <c r="AO75" s="172" t="s">
        <v>1483</v>
      </c>
      <c r="AP75" s="284">
        <f t="shared" si="5"/>
        <v>43</v>
      </c>
      <c r="AR75" s="110">
        <f t="shared" si="6"/>
        <v>43</v>
      </c>
      <c r="AS75" s="288" t="s">
        <v>1538</v>
      </c>
      <c r="AT75" s="172" t="s">
        <v>1537</v>
      </c>
      <c r="AU75" s="284">
        <f t="shared" si="7"/>
        <v>43</v>
      </c>
      <c r="AW75" s="304"/>
      <c r="AX75" s="306">
        <v>7</v>
      </c>
      <c r="AY75" s="306">
        <v>1</v>
      </c>
      <c r="AZ75" s="306">
        <v>1</v>
      </c>
      <c r="BA75" s="306">
        <v>2355.23</v>
      </c>
      <c r="BB75" s="306">
        <v>39.39</v>
      </c>
      <c r="BC75" s="290"/>
      <c r="BD75">
        <v>14.285714285714285</v>
      </c>
      <c r="BE75">
        <v>14.285714285714285</v>
      </c>
    </row>
    <row r="76" spans="39:57" x14ac:dyDescent="0.2">
      <c r="AM76" s="110">
        <f t="shared" si="4"/>
        <v>44</v>
      </c>
      <c r="AN76" s="288" t="s">
        <v>1483</v>
      </c>
      <c r="AO76" s="172" t="s">
        <v>1483</v>
      </c>
      <c r="AP76" s="284">
        <f t="shared" si="5"/>
        <v>44</v>
      </c>
      <c r="AR76" s="110">
        <f t="shared" si="6"/>
        <v>44</v>
      </c>
      <c r="AS76" s="288" t="s">
        <v>1538</v>
      </c>
      <c r="AT76" s="172" t="s">
        <v>1538</v>
      </c>
      <c r="AU76" s="284">
        <f t="shared" si="7"/>
        <v>44</v>
      </c>
      <c r="AW76" s="307"/>
      <c r="AX76" s="298">
        <v>8</v>
      </c>
      <c r="AY76" s="298">
        <v>3</v>
      </c>
      <c r="AZ76" s="298">
        <v>2</v>
      </c>
      <c r="BA76" s="298">
        <v>2726.99</v>
      </c>
      <c r="BB76" s="298">
        <v>76.37</v>
      </c>
      <c r="BC76" s="290"/>
      <c r="BD76">
        <v>37.5</v>
      </c>
      <c r="BE76">
        <v>25</v>
      </c>
    </row>
    <row r="77" spans="39:57" x14ac:dyDescent="0.2">
      <c r="AM77" s="110">
        <f t="shared" si="4"/>
        <v>45</v>
      </c>
      <c r="AN77" s="172" t="s">
        <v>1495</v>
      </c>
      <c r="AO77" s="172" t="s">
        <v>1483</v>
      </c>
      <c r="AP77" s="284">
        <f t="shared" si="5"/>
        <v>45</v>
      </c>
      <c r="AR77" s="110">
        <f t="shared" si="6"/>
        <v>45</v>
      </c>
      <c r="AS77" s="172" t="s">
        <v>1538</v>
      </c>
      <c r="AT77" s="172" t="s">
        <v>1538</v>
      </c>
      <c r="AU77" s="284">
        <f t="shared" si="7"/>
        <v>45</v>
      </c>
      <c r="AW77" s="307"/>
      <c r="AX77" s="298">
        <v>14</v>
      </c>
      <c r="AY77" s="298">
        <v>4</v>
      </c>
      <c r="AZ77" s="298">
        <v>3</v>
      </c>
      <c r="BA77" s="298">
        <v>2028</v>
      </c>
      <c r="BB77" s="298">
        <v>58.28</v>
      </c>
      <c r="BC77" s="290"/>
      <c r="BD77">
        <v>28.571428571428569</v>
      </c>
      <c r="BE77">
        <v>21.428571428571427</v>
      </c>
    </row>
    <row r="78" spans="39:57" x14ac:dyDescent="0.2">
      <c r="AM78" s="110">
        <f t="shared" si="4"/>
        <v>46</v>
      </c>
      <c r="AN78" s="172" t="s">
        <v>1495</v>
      </c>
      <c r="AO78" s="172" t="s">
        <v>1484</v>
      </c>
      <c r="AP78" s="284">
        <f t="shared" si="5"/>
        <v>46</v>
      </c>
      <c r="AR78" s="110">
        <f t="shared" si="6"/>
        <v>46</v>
      </c>
      <c r="AS78" s="172" t="s">
        <v>1537</v>
      </c>
      <c r="AT78" s="172" t="s">
        <v>1537</v>
      </c>
      <c r="AU78" s="284">
        <f t="shared" si="7"/>
        <v>46</v>
      </c>
      <c r="AW78" s="307"/>
      <c r="AX78" s="298">
        <v>13</v>
      </c>
      <c r="AY78" s="298">
        <v>4</v>
      </c>
      <c r="AZ78" s="298">
        <v>2</v>
      </c>
      <c r="BA78" s="298">
        <v>2292</v>
      </c>
      <c r="BB78" s="298">
        <v>40.17</v>
      </c>
      <c r="BC78" s="290"/>
      <c r="BD78">
        <v>30.76923076923077</v>
      </c>
      <c r="BE78">
        <v>15.384615384615385</v>
      </c>
    </row>
    <row r="79" spans="39:57" x14ac:dyDescent="0.2">
      <c r="AM79" s="110">
        <f t="shared" si="4"/>
        <v>47</v>
      </c>
      <c r="AN79" s="172" t="s">
        <v>1495</v>
      </c>
      <c r="AO79" s="172" t="s">
        <v>1483</v>
      </c>
      <c r="AP79" s="284">
        <f t="shared" si="5"/>
        <v>47</v>
      </c>
      <c r="AR79" s="110">
        <f t="shared" si="6"/>
        <v>47</v>
      </c>
      <c r="AS79" s="172" t="s">
        <v>1537</v>
      </c>
      <c r="AT79" s="172" t="s">
        <v>1538</v>
      </c>
      <c r="AU79" s="284">
        <f t="shared" si="7"/>
        <v>47</v>
      </c>
      <c r="AW79" s="307"/>
      <c r="AX79" s="298">
        <v>7</v>
      </c>
      <c r="AY79" s="298">
        <v>3</v>
      </c>
      <c r="AZ79" s="298">
        <v>4</v>
      </c>
      <c r="BA79" s="298">
        <v>2209.7199999999998</v>
      </c>
      <c r="BB79" s="298">
        <v>51.22</v>
      </c>
      <c r="BC79" s="290"/>
      <c r="BD79">
        <v>42.857142857142854</v>
      </c>
      <c r="BE79">
        <v>57.142857142857139</v>
      </c>
    </row>
    <row r="80" spans="39:57" x14ac:dyDescent="0.2">
      <c r="AM80" s="110">
        <f t="shared" si="4"/>
        <v>48</v>
      </c>
      <c r="AN80" s="288" t="s">
        <v>1483</v>
      </c>
      <c r="AO80" s="172" t="s">
        <v>1483</v>
      </c>
      <c r="AP80" s="284">
        <f t="shared" si="5"/>
        <v>48</v>
      </c>
      <c r="AR80" s="110">
        <f t="shared" si="6"/>
        <v>48</v>
      </c>
      <c r="AS80" s="288" t="s">
        <v>1538</v>
      </c>
      <c r="AT80" s="172" t="s">
        <v>1538</v>
      </c>
      <c r="AU80" s="284">
        <f t="shared" si="7"/>
        <v>48</v>
      </c>
      <c r="AW80" s="307"/>
      <c r="AX80" s="298">
        <v>9</v>
      </c>
      <c r="AY80" s="298">
        <v>2</v>
      </c>
      <c r="AZ80" s="298">
        <v>2</v>
      </c>
      <c r="BA80" s="298">
        <v>2696.02</v>
      </c>
      <c r="BB80" s="298">
        <v>50.15</v>
      </c>
      <c r="BC80" s="290"/>
      <c r="BD80">
        <v>22.222222222222221</v>
      </c>
      <c r="BE80">
        <v>22.222222222222221</v>
      </c>
    </row>
    <row r="81" spans="39:57" x14ac:dyDescent="0.2">
      <c r="AM81" s="110">
        <f t="shared" si="4"/>
        <v>49</v>
      </c>
      <c r="AN81" s="288" t="s">
        <v>1483</v>
      </c>
      <c r="AO81" s="172" t="s">
        <v>1484</v>
      </c>
      <c r="AP81" s="284">
        <f t="shared" si="5"/>
        <v>49</v>
      </c>
      <c r="AR81" s="110">
        <f t="shared" si="6"/>
        <v>49</v>
      </c>
      <c r="AS81" s="288" t="s">
        <v>1537</v>
      </c>
      <c r="AT81" s="172" t="s">
        <v>1538</v>
      </c>
      <c r="AU81" s="284">
        <f t="shared" si="7"/>
        <v>49</v>
      </c>
      <c r="AW81" s="307"/>
      <c r="AX81" s="298">
        <v>14</v>
      </c>
      <c r="AY81" s="298">
        <v>1</v>
      </c>
      <c r="AZ81" s="298">
        <v>1</v>
      </c>
      <c r="BA81" s="298">
        <v>1978.83</v>
      </c>
      <c r="BB81" s="298">
        <v>56.37</v>
      </c>
      <c r="BC81" s="290"/>
      <c r="BD81">
        <v>7.1428571428571423</v>
      </c>
      <c r="BE81">
        <v>7.1428571428571423</v>
      </c>
    </row>
    <row r="82" spans="39:57" x14ac:dyDescent="0.2">
      <c r="AM82" s="110">
        <f t="shared" si="4"/>
        <v>50</v>
      </c>
      <c r="AN82" s="288" t="s">
        <v>1483</v>
      </c>
      <c r="AO82" s="172" t="s">
        <v>1483</v>
      </c>
      <c r="AP82" s="284">
        <f t="shared" si="5"/>
        <v>50</v>
      </c>
      <c r="AR82" s="110">
        <f t="shared" si="6"/>
        <v>50</v>
      </c>
      <c r="AS82" s="288" t="s">
        <v>1538</v>
      </c>
      <c r="AT82" s="172" t="s">
        <v>1538</v>
      </c>
      <c r="AU82" s="284">
        <f t="shared" si="7"/>
        <v>50</v>
      </c>
      <c r="AX82" s="298">
        <v>7</v>
      </c>
      <c r="AY82" s="298">
        <v>2</v>
      </c>
      <c r="AZ82" s="298">
        <v>2</v>
      </c>
      <c r="BA82" s="298">
        <v>2579.89</v>
      </c>
      <c r="BB82" s="298">
        <v>71.78</v>
      </c>
      <c r="BC82" s="290"/>
      <c r="BD82">
        <v>28.571428571428569</v>
      </c>
      <c r="BE82">
        <v>28.571428571428569</v>
      </c>
    </row>
    <row r="83" spans="39:57" x14ac:dyDescent="0.2">
      <c r="AM83" s="110">
        <f t="shared" si="4"/>
        <v>51</v>
      </c>
      <c r="AN83" s="288" t="s">
        <v>1483</v>
      </c>
      <c r="AO83" s="172" t="s">
        <v>1483</v>
      </c>
      <c r="AP83" s="284">
        <f t="shared" si="5"/>
        <v>51</v>
      </c>
      <c r="AR83" s="110">
        <f t="shared" si="6"/>
        <v>51</v>
      </c>
      <c r="AS83" s="288" t="s">
        <v>1538</v>
      </c>
      <c r="AT83" s="172" t="s">
        <v>1537</v>
      </c>
      <c r="AU83" s="284">
        <f t="shared" si="7"/>
        <v>51</v>
      </c>
      <c r="AX83" s="298"/>
      <c r="AY83" s="298"/>
      <c r="AZ83" s="298"/>
      <c r="BA83" s="298"/>
      <c r="BB83" s="298"/>
      <c r="BC83" s="290"/>
    </row>
    <row r="84" spans="39:57" x14ac:dyDescent="0.2">
      <c r="AM84" s="110">
        <f t="shared" si="4"/>
        <v>52</v>
      </c>
      <c r="AN84" s="172" t="s">
        <v>1495</v>
      </c>
      <c r="AO84" s="172" t="s">
        <v>1483</v>
      </c>
      <c r="AP84" s="284">
        <f t="shared" si="5"/>
        <v>52</v>
      </c>
      <c r="AR84" s="110">
        <f t="shared" si="6"/>
        <v>52</v>
      </c>
      <c r="AS84" s="172" t="s">
        <v>1538</v>
      </c>
      <c r="AT84" s="172" t="s">
        <v>1537</v>
      </c>
      <c r="AU84" s="284">
        <f t="shared" si="7"/>
        <v>52</v>
      </c>
      <c r="AW84" t="s">
        <v>1551</v>
      </c>
      <c r="AX84">
        <v>79</v>
      </c>
      <c r="AY84">
        <v>20</v>
      </c>
      <c r="AZ84">
        <v>17</v>
      </c>
      <c r="BA84">
        <v>18866.68</v>
      </c>
      <c r="BB84">
        <v>443.73</v>
      </c>
      <c r="BC84" s="290"/>
    </row>
    <row r="85" spans="39:57" x14ac:dyDescent="0.2">
      <c r="AM85" s="110">
        <f t="shared" si="4"/>
        <v>53</v>
      </c>
      <c r="AN85" s="172" t="s">
        <v>1495</v>
      </c>
      <c r="AO85" s="172" t="s">
        <v>1483</v>
      </c>
      <c r="AP85" s="284">
        <f t="shared" si="5"/>
        <v>53</v>
      </c>
      <c r="AR85" s="110">
        <f t="shared" si="6"/>
        <v>53</v>
      </c>
      <c r="AS85" s="172" t="s">
        <v>1538</v>
      </c>
      <c r="AT85" s="172" t="s">
        <v>1537</v>
      </c>
      <c r="AU85" s="284">
        <f t="shared" si="7"/>
        <v>53</v>
      </c>
      <c r="AW85" s="308" t="s">
        <v>1552</v>
      </c>
      <c r="AX85" s="308"/>
      <c r="AY85" s="308">
        <v>25.316455696202532</v>
      </c>
      <c r="AZ85" s="308">
        <v>21.518987341772153</v>
      </c>
      <c r="BA85" s="308"/>
      <c r="BB85" s="308"/>
      <c r="BC85" s="290"/>
    </row>
    <row r="86" spans="39:57" x14ac:dyDescent="0.2">
      <c r="AM86" s="110">
        <f t="shared" si="4"/>
        <v>54</v>
      </c>
      <c r="AN86" s="172" t="s">
        <v>1495</v>
      </c>
      <c r="AO86" s="172" t="s">
        <v>1483</v>
      </c>
      <c r="AP86" s="284">
        <f t="shared" si="5"/>
        <v>54</v>
      </c>
      <c r="AR86" s="110">
        <f t="shared" si="6"/>
        <v>54</v>
      </c>
      <c r="AS86" s="172" t="s">
        <v>1538</v>
      </c>
      <c r="AT86" s="172" t="s">
        <v>1537</v>
      </c>
      <c r="AU86" s="284">
        <f t="shared" si="7"/>
        <v>54</v>
      </c>
      <c r="AW86" s="298"/>
      <c r="AX86" s="298"/>
      <c r="AY86" s="298"/>
      <c r="AZ86" s="298"/>
      <c r="BA86" s="298"/>
      <c r="BB86" s="298"/>
    </row>
    <row r="87" spans="39:57" x14ac:dyDescent="0.2">
      <c r="AM87" s="110">
        <f t="shared" si="4"/>
        <v>55</v>
      </c>
      <c r="AN87" s="172" t="s">
        <v>1495</v>
      </c>
      <c r="AO87" s="172" t="s">
        <v>1484</v>
      </c>
      <c r="AP87" s="284">
        <f t="shared" si="5"/>
        <v>55</v>
      </c>
      <c r="AR87" s="110">
        <f t="shared" si="6"/>
        <v>55</v>
      </c>
      <c r="AS87" s="172" t="s">
        <v>1538</v>
      </c>
      <c r="AT87" s="172" t="s">
        <v>1537</v>
      </c>
      <c r="AU87" s="284">
        <f t="shared" si="7"/>
        <v>55</v>
      </c>
    </row>
    <row r="88" spans="39:57" x14ac:dyDescent="0.2">
      <c r="AM88" s="110">
        <f t="shared" si="4"/>
        <v>56</v>
      </c>
      <c r="AN88" s="288" t="s">
        <v>1483</v>
      </c>
      <c r="AO88" s="172" t="s">
        <v>1484</v>
      </c>
      <c r="AP88" s="284">
        <f t="shared" si="5"/>
        <v>56</v>
      </c>
      <c r="AR88" s="110">
        <f t="shared" si="6"/>
        <v>56</v>
      </c>
      <c r="AS88" s="288" t="s">
        <v>1538</v>
      </c>
      <c r="AT88" s="172" t="s">
        <v>1537</v>
      </c>
      <c r="AU88" s="284">
        <f t="shared" si="7"/>
        <v>56</v>
      </c>
    </row>
    <row r="89" spans="39:57" x14ac:dyDescent="0.2">
      <c r="AM89" s="110">
        <f t="shared" si="4"/>
        <v>57</v>
      </c>
      <c r="AN89" s="172" t="s">
        <v>1495</v>
      </c>
      <c r="AO89" s="172"/>
      <c r="AR89" s="110">
        <f t="shared" si="6"/>
        <v>57</v>
      </c>
      <c r="AS89" s="172" t="s">
        <v>1538</v>
      </c>
      <c r="AT89" s="172" t="s">
        <v>1537</v>
      </c>
      <c r="AU89" s="284">
        <f t="shared" si="7"/>
        <v>57</v>
      </c>
    </row>
    <row r="90" spans="39:57" x14ac:dyDescent="0.2">
      <c r="AM90" s="110">
        <f t="shared" si="4"/>
        <v>58</v>
      </c>
      <c r="AN90" s="288" t="s">
        <v>1483</v>
      </c>
      <c r="AO90" s="172"/>
      <c r="AR90" s="110">
        <f t="shared" si="6"/>
        <v>58</v>
      </c>
      <c r="AS90" s="288" t="s">
        <v>1538</v>
      </c>
      <c r="AT90" s="172" t="s">
        <v>1537</v>
      </c>
      <c r="AU90" s="284">
        <f t="shared" si="7"/>
        <v>58</v>
      </c>
    </row>
    <row r="91" spans="39:57" x14ac:dyDescent="0.2">
      <c r="AM91" s="110">
        <f t="shared" si="4"/>
        <v>59</v>
      </c>
      <c r="AN91" s="288" t="s">
        <v>1483</v>
      </c>
      <c r="AO91" s="172"/>
      <c r="AR91" s="110">
        <f t="shared" si="6"/>
        <v>59</v>
      </c>
      <c r="AS91" s="288" t="s">
        <v>1537</v>
      </c>
      <c r="AT91" s="172" t="s">
        <v>1538</v>
      </c>
      <c r="AU91" s="284">
        <f t="shared" si="7"/>
        <v>59</v>
      </c>
    </row>
    <row r="92" spans="39:57" x14ac:dyDescent="0.2">
      <c r="AM92" s="110">
        <f t="shared" si="4"/>
        <v>60</v>
      </c>
      <c r="AN92" s="288" t="s">
        <v>1483</v>
      </c>
      <c r="AO92" s="172"/>
      <c r="AR92" s="110">
        <f t="shared" si="6"/>
        <v>60</v>
      </c>
      <c r="AS92" s="288" t="s">
        <v>1537</v>
      </c>
      <c r="AT92" s="172" t="s">
        <v>1537</v>
      </c>
      <c r="AU92" s="284">
        <f t="shared" si="7"/>
        <v>60</v>
      </c>
    </row>
    <row r="93" spans="39:57" x14ac:dyDescent="0.2">
      <c r="AM93" s="110">
        <f t="shared" si="4"/>
        <v>61</v>
      </c>
      <c r="AN93" s="172" t="s">
        <v>1495</v>
      </c>
      <c r="AO93" s="172"/>
      <c r="AR93" s="110">
        <f t="shared" si="6"/>
        <v>61</v>
      </c>
      <c r="AS93" s="172" t="s">
        <v>1538</v>
      </c>
      <c r="AT93" s="172" t="s">
        <v>1537</v>
      </c>
      <c r="AU93" s="284">
        <f t="shared" si="7"/>
        <v>61</v>
      </c>
    </row>
    <row r="94" spans="39:57" x14ac:dyDescent="0.2">
      <c r="AM94" s="110">
        <f t="shared" si="4"/>
        <v>62</v>
      </c>
      <c r="AN94" s="288" t="s">
        <v>1483</v>
      </c>
      <c r="AO94" s="172"/>
      <c r="AR94" s="110">
        <f t="shared" si="6"/>
        <v>62</v>
      </c>
      <c r="AS94" s="288" t="s">
        <v>1538</v>
      </c>
      <c r="AT94" s="172" t="s">
        <v>1538</v>
      </c>
      <c r="AU94" s="284">
        <f t="shared" si="7"/>
        <v>62</v>
      </c>
    </row>
    <row r="95" spans="39:57" x14ac:dyDescent="0.2">
      <c r="AM95" s="110">
        <f t="shared" si="4"/>
        <v>63</v>
      </c>
      <c r="AN95" s="172" t="s">
        <v>1495</v>
      </c>
      <c r="AO95" s="172"/>
      <c r="AR95" s="110">
        <f t="shared" si="6"/>
        <v>63</v>
      </c>
      <c r="AS95" s="172" t="s">
        <v>1538</v>
      </c>
      <c r="AT95" s="172" t="s">
        <v>1537</v>
      </c>
      <c r="AU95" s="284">
        <f t="shared" si="7"/>
        <v>63</v>
      </c>
    </row>
    <row r="96" spans="39:57" x14ac:dyDescent="0.2">
      <c r="AM96" s="110">
        <f t="shared" si="4"/>
        <v>64</v>
      </c>
      <c r="AN96" s="172" t="s">
        <v>1495</v>
      </c>
      <c r="AO96" s="172"/>
      <c r="AR96" s="110">
        <f t="shared" si="6"/>
        <v>64</v>
      </c>
      <c r="AS96" s="172" t="s">
        <v>1538</v>
      </c>
      <c r="AT96" s="172" t="s">
        <v>1537</v>
      </c>
      <c r="AU96" s="284">
        <f t="shared" si="7"/>
        <v>64</v>
      </c>
    </row>
    <row r="97" spans="39:47" x14ac:dyDescent="0.2">
      <c r="AM97" s="110">
        <f t="shared" si="4"/>
        <v>65</v>
      </c>
      <c r="AN97" s="288" t="s">
        <v>1483</v>
      </c>
      <c r="AO97" s="172"/>
      <c r="AR97" s="110">
        <f t="shared" si="6"/>
        <v>65</v>
      </c>
      <c r="AS97" s="288" t="s">
        <v>1537</v>
      </c>
      <c r="AT97" s="172" t="s">
        <v>1537</v>
      </c>
      <c r="AU97" s="284">
        <f t="shared" si="7"/>
        <v>65</v>
      </c>
    </row>
    <row r="98" spans="39:47" x14ac:dyDescent="0.2">
      <c r="AM98" s="110">
        <f t="shared" si="4"/>
        <v>66</v>
      </c>
      <c r="AN98" s="172" t="s">
        <v>1495</v>
      </c>
      <c r="AO98" s="172"/>
      <c r="AR98" s="110">
        <f t="shared" si="6"/>
        <v>66</v>
      </c>
      <c r="AS98" s="172" t="s">
        <v>1537</v>
      </c>
      <c r="AT98" s="172" t="s">
        <v>1537</v>
      </c>
      <c r="AU98" s="284">
        <f t="shared" si="7"/>
        <v>66</v>
      </c>
    </row>
    <row r="99" spans="39:47" x14ac:dyDescent="0.2">
      <c r="AR99" s="110">
        <f t="shared" ref="AR99:AR148" si="23">AR98+1</f>
        <v>67</v>
      </c>
      <c r="AS99" s="172" t="s">
        <v>1538</v>
      </c>
      <c r="AT99" s="172" t="s">
        <v>1537</v>
      </c>
      <c r="AU99" s="284">
        <f t="shared" ref="AU99:AU145" si="24">AU98+1</f>
        <v>67</v>
      </c>
    </row>
    <row r="100" spans="39:47" x14ac:dyDescent="0.2">
      <c r="AR100" s="110">
        <f t="shared" si="23"/>
        <v>68</v>
      </c>
      <c r="AS100" s="172" t="s">
        <v>1538</v>
      </c>
      <c r="AT100" s="172" t="s">
        <v>1537</v>
      </c>
      <c r="AU100" s="284">
        <f t="shared" si="24"/>
        <v>68</v>
      </c>
    </row>
    <row r="101" spans="39:47" x14ac:dyDescent="0.2">
      <c r="AR101" s="110">
        <f t="shared" si="23"/>
        <v>69</v>
      </c>
      <c r="AS101" s="172" t="s">
        <v>1538</v>
      </c>
      <c r="AT101" s="172" t="s">
        <v>1538</v>
      </c>
      <c r="AU101" s="284">
        <f t="shared" si="24"/>
        <v>69</v>
      </c>
    </row>
    <row r="102" spans="39:47" x14ac:dyDescent="0.2">
      <c r="AR102" s="110">
        <f t="shared" si="23"/>
        <v>70</v>
      </c>
      <c r="AS102" s="172" t="s">
        <v>1537</v>
      </c>
      <c r="AT102" s="172" t="s">
        <v>1537</v>
      </c>
      <c r="AU102" s="284">
        <f t="shared" si="24"/>
        <v>70</v>
      </c>
    </row>
    <row r="103" spans="39:47" x14ac:dyDescent="0.2">
      <c r="AR103" s="110">
        <f t="shared" si="23"/>
        <v>71</v>
      </c>
      <c r="AS103" s="172" t="s">
        <v>1537</v>
      </c>
      <c r="AT103" s="172" t="s">
        <v>1537</v>
      </c>
      <c r="AU103" s="284">
        <f t="shared" si="24"/>
        <v>71</v>
      </c>
    </row>
    <row r="104" spans="39:47" x14ac:dyDescent="0.2">
      <c r="AR104" s="110">
        <f t="shared" si="23"/>
        <v>72</v>
      </c>
      <c r="AS104" s="172" t="s">
        <v>1537</v>
      </c>
      <c r="AT104" s="172" t="s">
        <v>1537</v>
      </c>
      <c r="AU104" s="284">
        <f t="shared" si="24"/>
        <v>72</v>
      </c>
    </row>
    <row r="105" spans="39:47" x14ac:dyDescent="0.2">
      <c r="AR105" s="110">
        <f t="shared" si="23"/>
        <v>73</v>
      </c>
      <c r="AS105" s="172" t="s">
        <v>1537</v>
      </c>
      <c r="AT105" s="172" t="s">
        <v>1538</v>
      </c>
      <c r="AU105" s="284">
        <f t="shared" si="24"/>
        <v>73</v>
      </c>
    </row>
    <row r="106" spans="39:47" x14ac:dyDescent="0.2">
      <c r="AR106" s="110">
        <f t="shared" si="23"/>
        <v>74</v>
      </c>
      <c r="AS106" s="172" t="s">
        <v>1537</v>
      </c>
      <c r="AT106" s="172" t="s">
        <v>1537</v>
      </c>
      <c r="AU106" s="284">
        <f t="shared" si="24"/>
        <v>74</v>
      </c>
    </row>
    <row r="107" spans="39:47" x14ac:dyDescent="0.2">
      <c r="AR107" s="110">
        <f t="shared" si="23"/>
        <v>75</v>
      </c>
      <c r="AS107" s="172" t="s">
        <v>1537</v>
      </c>
      <c r="AT107" s="172" t="s">
        <v>1537</v>
      </c>
      <c r="AU107" s="284">
        <f t="shared" si="24"/>
        <v>75</v>
      </c>
    </row>
    <row r="108" spans="39:47" x14ac:dyDescent="0.2">
      <c r="AR108" s="110">
        <f t="shared" si="23"/>
        <v>76</v>
      </c>
      <c r="AS108" s="172" t="s">
        <v>1537</v>
      </c>
      <c r="AT108" s="172" t="s">
        <v>1538</v>
      </c>
      <c r="AU108" s="284">
        <f t="shared" si="24"/>
        <v>76</v>
      </c>
    </row>
    <row r="109" spans="39:47" x14ac:dyDescent="0.2">
      <c r="AR109" s="110">
        <f t="shared" si="23"/>
        <v>77</v>
      </c>
      <c r="AS109" s="172" t="s">
        <v>1538</v>
      </c>
      <c r="AT109" s="172" t="s">
        <v>1538</v>
      </c>
      <c r="AU109" s="284">
        <f t="shared" si="24"/>
        <v>77</v>
      </c>
    </row>
    <row r="110" spans="39:47" x14ac:dyDescent="0.2">
      <c r="AR110" s="110">
        <f t="shared" si="23"/>
        <v>78</v>
      </c>
      <c r="AS110" s="172" t="s">
        <v>1538</v>
      </c>
      <c r="AT110" s="172" t="s">
        <v>1538</v>
      </c>
      <c r="AU110" s="284">
        <f t="shared" si="24"/>
        <v>78</v>
      </c>
    </row>
    <row r="111" spans="39:47" x14ac:dyDescent="0.2">
      <c r="AR111" s="110">
        <f t="shared" si="23"/>
        <v>79</v>
      </c>
      <c r="AS111" s="172" t="s">
        <v>1537</v>
      </c>
      <c r="AT111" s="172" t="s">
        <v>1537</v>
      </c>
      <c r="AU111" s="284">
        <f t="shared" si="24"/>
        <v>79</v>
      </c>
    </row>
    <row r="112" spans="39:47" x14ac:dyDescent="0.2">
      <c r="AR112" s="110">
        <f t="shared" si="23"/>
        <v>80</v>
      </c>
      <c r="AS112" s="172" t="s">
        <v>1537</v>
      </c>
      <c r="AT112" s="172" t="s">
        <v>1538</v>
      </c>
      <c r="AU112" s="284">
        <f t="shared" si="24"/>
        <v>80</v>
      </c>
    </row>
    <row r="113" spans="44:47" x14ac:dyDescent="0.2">
      <c r="AR113" s="110">
        <f t="shared" si="23"/>
        <v>81</v>
      </c>
      <c r="AS113" s="172" t="s">
        <v>1538</v>
      </c>
      <c r="AT113" s="172" t="s">
        <v>1537</v>
      </c>
      <c r="AU113" s="284">
        <f t="shared" si="24"/>
        <v>81</v>
      </c>
    </row>
    <row r="114" spans="44:47" x14ac:dyDescent="0.2">
      <c r="AR114" s="110">
        <f t="shared" si="23"/>
        <v>82</v>
      </c>
      <c r="AS114" s="172" t="s">
        <v>1538</v>
      </c>
      <c r="AT114" s="172" t="s">
        <v>1537</v>
      </c>
      <c r="AU114" s="284">
        <f t="shared" si="24"/>
        <v>82</v>
      </c>
    </row>
    <row r="115" spans="44:47" x14ac:dyDescent="0.2">
      <c r="AR115" s="110">
        <f t="shared" si="23"/>
        <v>83</v>
      </c>
      <c r="AS115" s="172" t="s">
        <v>1537</v>
      </c>
      <c r="AT115" s="172" t="s">
        <v>1538</v>
      </c>
      <c r="AU115" s="284">
        <f t="shared" si="24"/>
        <v>83</v>
      </c>
    </row>
    <row r="116" spans="44:47" x14ac:dyDescent="0.2">
      <c r="AR116" s="110">
        <f t="shared" si="23"/>
        <v>84</v>
      </c>
      <c r="AS116" s="172" t="s">
        <v>1538</v>
      </c>
      <c r="AT116" s="172" t="s">
        <v>1537</v>
      </c>
      <c r="AU116" s="284">
        <f t="shared" si="24"/>
        <v>84</v>
      </c>
    </row>
    <row r="117" spans="44:47" x14ac:dyDescent="0.2">
      <c r="AR117" s="110">
        <f t="shared" si="23"/>
        <v>85</v>
      </c>
      <c r="AS117" s="172" t="s">
        <v>1538</v>
      </c>
      <c r="AT117" s="172" t="s">
        <v>1538</v>
      </c>
      <c r="AU117" s="284">
        <f t="shared" si="24"/>
        <v>85</v>
      </c>
    </row>
    <row r="118" spans="44:47" x14ac:dyDescent="0.2">
      <c r="AR118" s="110">
        <f t="shared" si="23"/>
        <v>86</v>
      </c>
      <c r="AS118" s="172" t="s">
        <v>1537</v>
      </c>
      <c r="AT118" s="172" t="s">
        <v>1538</v>
      </c>
      <c r="AU118" s="284">
        <f t="shared" si="24"/>
        <v>86</v>
      </c>
    </row>
    <row r="119" spans="44:47" x14ac:dyDescent="0.2">
      <c r="AR119" s="110">
        <f t="shared" si="23"/>
        <v>87</v>
      </c>
      <c r="AS119" s="172" t="s">
        <v>1537</v>
      </c>
      <c r="AT119" s="172" t="s">
        <v>1538</v>
      </c>
      <c r="AU119" s="284">
        <f t="shared" si="24"/>
        <v>87</v>
      </c>
    </row>
    <row r="120" spans="44:47" x14ac:dyDescent="0.2">
      <c r="AR120" s="110">
        <f t="shared" si="23"/>
        <v>88</v>
      </c>
      <c r="AS120" s="172" t="s">
        <v>1538</v>
      </c>
      <c r="AT120" s="172" t="s">
        <v>1537</v>
      </c>
      <c r="AU120" s="284">
        <f t="shared" si="24"/>
        <v>88</v>
      </c>
    </row>
    <row r="121" spans="44:47" x14ac:dyDescent="0.2">
      <c r="AR121" s="110">
        <f t="shared" si="23"/>
        <v>89</v>
      </c>
      <c r="AS121" s="172" t="s">
        <v>1538</v>
      </c>
      <c r="AT121" s="172" t="s">
        <v>1537</v>
      </c>
      <c r="AU121" s="284">
        <f t="shared" si="24"/>
        <v>89</v>
      </c>
    </row>
    <row r="122" spans="44:47" x14ac:dyDescent="0.2">
      <c r="AR122" s="110">
        <f t="shared" si="23"/>
        <v>90</v>
      </c>
      <c r="AS122" s="172" t="s">
        <v>1538</v>
      </c>
      <c r="AT122" s="172" t="s">
        <v>1538</v>
      </c>
      <c r="AU122" s="284">
        <f t="shared" si="24"/>
        <v>90</v>
      </c>
    </row>
    <row r="123" spans="44:47" x14ac:dyDescent="0.2">
      <c r="AR123" s="110">
        <f t="shared" si="23"/>
        <v>91</v>
      </c>
      <c r="AS123" s="172" t="s">
        <v>1538</v>
      </c>
      <c r="AT123" s="172" t="s">
        <v>1537</v>
      </c>
      <c r="AU123" s="284">
        <f t="shared" si="24"/>
        <v>91</v>
      </c>
    </row>
    <row r="124" spans="44:47" x14ac:dyDescent="0.2">
      <c r="AR124" s="110">
        <f t="shared" si="23"/>
        <v>92</v>
      </c>
      <c r="AS124" s="172" t="s">
        <v>1537</v>
      </c>
      <c r="AT124" s="172" t="s">
        <v>1538</v>
      </c>
      <c r="AU124" s="284">
        <f t="shared" si="24"/>
        <v>92</v>
      </c>
    </row>
    <row r="125" spans="44:47" x14ac:dyDescent="0.2">
      <c r="AR125" s="110">
        <f t="shared" si="23"/>
        <v>93</v>
      </c>
      <c r="AS125" s="172" t="s">
        <v>1538</v>
      </c>
      <c r="AT125" s="172" t="s">
        <v>1537</v>
      </c>
      <c r="AU125" s="284">
        <f t="shared" si="24"/>
        <v>93</v>
      </c>
    </row>
    <row r="126" spans="44:47" x14ac:dyDescent="0.2">
      <c r="AR126" s="110">
        <f t="shared" si="23"/>
        <v>94</v>
      </c>
      <c r="AS126" s="172" t="s">
        <v>1537</v>
      </c>
      <c r="AT126" s="172" t="s">
        <v>1538</v>
      </c>
      <c r="AU126" s="284">
        <f t="shared" si="24"/>
        <v>94</v>
      </c>
    </row>
    <row r="127" spans="44:47" x14ac:dyDescent="0.2">
      <c r="AR127" s="110">
        <f t="shared" si="23"/>
        <v>95</v>
      </c>
      <c r="AS127" s="172" t="s">
        <v>1537</v>
      </c>
      <c r="AT127" s="172" t="s">
        <v>1538</v>
      </c>
      <c r="AU127" s="284">
        <f t="shared" si="24"/>
        <v>95</v>
      </c>
    </row>
    <row r="128" spans="44:47" x14ac:dyDescent="0.2">
      <c r="AR128" s="110">
        <f t="shared" si="23"/>
        <v>96</v>
      </c>
      <c r="AS128" s="172" t="s">
        <v>1538</v>
      </c>
      <c r="AT128" s="172" t="s">
        <v>1538</v>
      </c>
      <c r="AU128" s="284">
        <f t="shared" si="24"/>
        <v>96</v>
      </c>
    </row>
    <row r="129" spans="44:47" x14ac:dyDescent="0.2">
      <c r="AR129" s="110">
        <f t="shared" si="23"/>
        <v>97</v>
      </c>
      <c r="AS129" s="172" t="s">
        <v>1538</v>
      </c>
      <c r="AT129" s="172" t="s">
        <v>1537</v>
      </c>
      <c r="AU129" s="284">
        <f t="shared" si="24"/>
        <v>97</v>
      </c>
    </row>
    <row r="130" spans="44:47" x14ac:dyDescent="0.2">
      <c r="AR130" s="110">
        <f t="shared" si="23"/>
        <v>98</v>
      </c>
      <c r="AS130" s="172" t="s">
        <v>1537</v>
      </c>
      <c r="AT130" s="172" t="s">
        <v>1538</v>
      </c>
      <c r="AU130" s="284">
        <f t="shared" si="24"/>
        <v>98</v>
      </c>
    </row>
    <row r="131" spans="44:47" x14ac:dyDescent="0.2">
      <c r="AR131" s="110">
        <f t="shared" si="23"/>
        <v>99</v>
      </c>
      <c r="AS131" s="172" t="s">
        <v>1537</v>
      </c>
      <c r="AT131" s="172" t="s">
        <v>1537</v>
      </c>
      <c r="AU131" s="284">
        <f t="shared" si="24"/>
        <v>99</v>
      </c>
    </row>
    <row r="132" spans="44:47" x14ac:dyDescent="0.2">
      <c r="AR132" s="110">
        <f t="shared" si="23"/>
        <v>100</v>
      </c>
      <c r="AS132" s="172" t="s">
        <v>1537</v>
      </c>
      <c r="AT132" s="172" t="s">
        <v>1538</v>
      </c>
      <c r="AU132" s="284">
        <f t="shared" si="24"/>
        <v>100</v>
      </c>
    </row>
    <row r="133" spans="44:47" x14ac:dyDescent="0.2">
      <c r="AR133" s="110">
        <f t="shared" si="23"/>
        <v>101</v>
      </c>
      <c r="AS133" s="172" t="s">
        <v>1538</v>
      </c>
      <c r="AT133" s="172" t="s">
        <v>1538</v>
      </c>
      <c r="AU133" s="284">
        <f t="shared" si="24"/>
        <v>101</v>
      </c>
    </row>
    <row r="134" spans="44:47" x14ac:dyDescent="0.2">
      <c r="AR134" s="110">
        <f t="shared" si="23"/>
        <v>102</v>
      </c>
      <c r="AS134" s="172" t="s">
        <v>1537</v>
      </c>
      <c r="AT134" s="172" t="s">
        <v>1538</v>
      </c>
      <c r="AU134" s="284">
        <f t="shared" si="24"/>
        <v>102</v>
      </c>
    </row>
    <row r="135" spans="44:47" x14ac:dyDescent="0.2">
      <c r="AR135" s="110">
        <f t="shared" si="23"/>
        <v>103</v>
      </c>
      <c r="AS135" s="172" t="s">
        <v>1537</v>
      </c>
      <c r="AT135" s="172" t="s">
        <v>1537</v>
      </c>
      <c r="AU135" s="284">
        <f t="shared" si="24"/>
        <v>103</v>
      </c>
    </row>
    <row r="136" spans="44:47" x14ac:dyDescent="0.2">
      <c r="AR136" s="110">
        <f t="shared" si="23"/>
        <v>104</v>
      </c>
      <c r="AS136" s="172" t="s">
        <v>1537</v>
      </c>
      <c r="AT136" s="172" t="s">
        <v>1538</v>
      </c>
      <c r="AU136" s="284">
        <f t="shared" si="24"/>
        <v>104</v>
      </c>
    </row>
    <row r="137" spans="44:47" x14ac:dyDescent="0.2">
      <c r="AR137" s="110">
        <f t="shared" si="23"/>
        <v>105</v>
      </c>
      <c r="AS137" s="172" t="s">
        <v>1537</v>
      </c>
      <c r="AT137" s="172" t="s">
        <v>1538</v>
      </c>
      <c r="AU137" s="284">
        <f t="shared" si="24"/>
        <v>105</v>
      </c>
    </row>
    <row r="138" spans="44:47" x14ac:dyDescent="0.2">
      <c r="AR138" s="110">
        <f t="shared" si="23"/>
        <v>106</v>
      </c>
      <c r="AS138" s="172" t="s">
        <v>1538</v>
      </c>
      <c r="AT138" s="172" t="s">
        <v>1538</v>
      </c>
      <c r="AU138" s="284">
        <f t="shared" si="24"/>
        <v>106</v>
      </c>
    </row>
    <row r="139" spans="44:47" x14ac:dyDescent="0.2">
      <c r="AR139" s="110">
        <f t="shared" si="23"/>
        <v>107</v>
      </c>
      <c r="AS139" s="172" t="s">
        <v>1538</v>
      </c>
      <c r="AT139" s="172" t="s">
        <v>1538</v>
      </c>
      <c r="AU139" s="284">
        <f t="shared" si="24"/>
        <v>107</v>
      </c>
    </row>
    <row r="140" spans="44:47" x14ac:dyDescent="0.2">
      <c r="AR140" s="110">
        <f t="shared" si="23"/>
        <v>108</v>
      </c>
      <c r="AS140" s="172" t="s">
        <v>1537</v>
      </c>
      <c r="AT140" s="172" t="s">
        <v>1538</v>
      </c>
      <c r="AU140" s="284">
        <f t="shared" si="24"/>
        <v>108</v>
      </c>
    </row>
    <row r="141" spans="44:47" x14ac:dyDescent="0.2">
      <c r="AR141" s="110">
        <f t="shared" si="23"/>
        <v>109</v>
      </c>
      <c r="AS141" s="172" t="s">
        <v>1538</v>
      </c>
      <c r="AT141" s="172" t="s">
        <v>1538</v>
      </c>
      <c r="AU141" s="284">
        <f t="shared" si="24"/>
        <v>109</v>
      </c>
    </row>
    <row r="142" spans="44:47" x14ac:dyDescent="0.2">
      <c r="AR142" s="110">
        <f t="shared" si="23"/>
        <v>110</v>
      </c>
      <c r="AS142" s="172" t="s">
        <v>1538</v>
      </c>
      <c r="AT142" s="172" t="s">
        <v>1538</v>
      </c>
      <c r="AU142" s="284">
        <f t="shared" si="24"/>
        <v>110</v>
      </c>
    </row>
    <row r="143" spans="44:47" x14ac:dyDescent="0.2">
      <c r="AR143" s="110">
        <f t="shared" si="23"/>
        <v>111</v>
      </c>
      <c r="AS143" s="172" t="s">
        <v>1538</v>
      </c>
      <c r="AT143" s="172" t="s">
        <v>1538</v>
      </c>
      <c r="AU143" s="284">
        <f t="shared" si="24"/>
        <v>111</v>
      </c>
    </row>
    <row r="144" spans="44:47" x14ac:dyDescent="0.2">
      <c r="AR144" s="110">
        <f t="shared" si="23"/>
        <v>112</v>
      </c>
      <c r="AS144" s="172" t="s">
        <v>1537</v>
      </c>
      <c r="AT144" s="172" t="s">
        <v>1537</v>
      </c>
      <c r="AU144" s="284">
        <f t="shared" si="24"/>
        <v>112</v>
      </c>
    </row>
    <row r="145" spans="44:47" x14ac:dyDescent="0.2">
      <c r="AR145" s="110">
        <f t="shared" si="23"/>
        <v>113</v>
      </c>
      <c r="AS145" s="172" t="s">
        <v>1538</v>
      </c>
      <c r="AT145" s="172" t="s">
        <v>1538</v>
      </c>
      <c r="AU145" s="284">
        <f t="shared" si="24"/>
        <v>113</v>
      </c>
    </row>
    <row r="146" spans="44:47" x14ac:dyDescent="0.2">
      <c r="AR146" s="110">
        <f t="shared" si="23"/>
        <v>114</v>
      </c>
      <c r="AS146" s="172" t="s">
        <v>1537</v>
      </c>
    </row>
    <row r="147" spans="44:47" x14ac:dyDescent="0.2">
      <c r="AR147" s="110">
        <f t="shared" si="23"/>
        <v>115</v>
      </c>
      <c r="AS147" s="172" t="s">
        <v>1538</v>
      </c>
    </row>
    <row r="148" spans="44:47" x14ac:dyDescent="0.2">
      <c r="AR148" s="110">
        <f t="shared" si="23"/>
        <v>116</v>
      </c>
      <c r="AS148" s="172" t="s">
        <v>1538</v>
      </c>
    </row>
  </sheetData>
  <mergeCells count="13">
    <mergeCell ref="AW1:BE1"/>
    <mergeCell ref="A1:S1"/>
    <mergeCell ref="V1:AB1"/>
    <mergeCell ref="AD1:AJ1"/>
    <mergeCell ref="AM28:AP28"/>
    <mergeCell ref="AR28:AU28"/>
    <mergeCell ref="A13:N13"/>
    <mergeCell ref="B15:D15"/>
    <mergeCell ref="E15:G15"/>
    <mergeCell ref="A5:N5"/>
    <mergeCell ref="B7:D7"/>
    <mergeCell ref="E7:G7"/>
    <mergeCell ref="AL1:AU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A37B-F132-504E-AB0E-76370AC329E9}">
  <dimension ref="A1:AX28"/>
  <sheetViews>
    <sheetView topLeftCell="Y1" zoomScale="43" zoomScaleNormal="43" workbookViewId="0">
      <selection activeCell="AB1" sqref="AB1:AO1"/>
    </sheetView>
  </sheetViews>
  <sheetFormatPr baseColWidth="10" defaultRowHeight="16" x14ac:dyDescent="0.2"/>
  <sheetData>
    <row r="1" spans="1:50" ht="21" x14ac:dyDescent="0.25">
      <c r="A1" s="411" t="s">
        <v>1559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N1" s="411" t="s">
        <v>1560</v>
      </c>
      <c r="O1" s="411"/>
      <c r="P1" s="411"/>
      <c r="Q1" s="411"/>
      <c r="R1" s="411"/>
      <c r="S1" s="411"/>
      <c r="T1" s="411"/>
      <c r="U1" s="411"/>
      <c r="V1" s="411"/>
      <c r="W1" s="411"/>
      <c r="X1" s="411"/>
      <c r="Y1" s="411"/>
      <c r="AB1" s="411" t="s">
        <v>1596</v>
      </c>
      <c r="AC1" s="411"/>
      <c r="AD1" s="411"/>
      <c r="AE1" s="411"/>
      <c r="AF1" s="411"/>
      <c r="AG1" s="411"/>
      <c r="AH1" s="411"/>
      <c r="AI1" s="411"/>
      <c r="AJ1" s="411"/>
      <c r="AK1" s="411"/>
      <c r="AL1" s="411"/>
      <c r="AM1" s="411"/>
      <c r="AN1" s="411"/>
      <c r="AO1" s="411"/>
      <c r="AQ1" s="411" t="s">
        <v>1597</v>
      </c>
      <c r="AR1" s="411"/>
      <c r="AS1" s="411"/>
      <c r="AT1" s="411"/>
      <c r="AU1" s="411"/>
      <c r="AV1" s="411"/>
      <c r="AW1" s="411"/>
      <c r="AX1" s="411"/>
    </row>
    <row r="3" spans="1:50" x14ac:dyDescent="0.2">
      <c r="A3" t="s">
        <v>0</v>
      </c>
      <c r="N3" t="s">
        <v>1</v>
      </c>
      <c r="AB3" t="s">
        <v>1586</v>
      </c>
      <c r="AE3" t="s">
        <v>1587</v>
      </c>
      <c r="AH3" t="s">
        <v>1588</v>
      </c>
      <c r="AQ3" t="s">
        <v>1589</v>
      </c>
      <c r="AT3" t="s">
        <v>1590</v>
      </c>
      <c r="AW3" t="s">
        <v>1591</v>
      </c>
    </row>
    <row r="4" spans="1:50" x14ac:dyDescent="0.2">
      <c r="AB4" s="189" t="s">
        <v>341</v>
      </c>
      <c r="AC4" s="183" t="s">
        <v>342</v>
      </c>
      <c r="AE4" s="189" t="s">
        <v>341</v>
      </c>
      <c r="AF4" s="183" t="s">
        <v>342</v>
      </c>
      <c r="AH4" s="189" t="s">
        <v>341</v>
      </c>
      <c r="AI4" s="183" t="s">
        <v>342</v>
      </c>
      <c r="AQ4" s="189" t="s">
        <v>341</v>
      </c>
      <c r="AR4" s="183" t="s">
        <v>342</v>
      </c>
      <c r="AT4" s="189" t="s">
        <v>341</v>
      </c>
      <c r="AU4" s="183" t="s">
        <v>342</v>
      </c>
      <c r="AW4" s="189" t="s">
        <v>341</v>
      </c>
      <c r="AX4" s="183" t="s">
        <v>342</v>
      </c>
    </row>
    <row r="5" spans="1:50" x14ac:dyDescent="0.2">
      <c r="AB5" s="17">
        <v>5.04</v>
      </c>
      <c r="AC5" s="17">
        <v>6.15</v>
      </c>
      <c r="AE5" s="17">
        <v>360.9144</v>
      </c>
      <c r="AF5" s="17">
        <v>393.28019999999998</v>
      </c>
      <c r="AH5" s="17">
        <v>191.39400000000001</v>
      </c>
      <c r="AI5" s="17">
        <v>144.0232</v>
      </c>
      <c r="AQ5" s="17">
        <v>69.72</v>
      </c>
      <c r="AR5" s="17">
        <v>97.71</v>
      </c>
      <c r="AT5" s="17">
        <v>6.3789619999999996</v>
      </c>
      <c r="AU5" s="17">
        <v>10.776630000000001</v>
      </c>
      <c r="AW5" s="17">
        <v>10.50653</v>
      </c>
      <c r="AX5" s="17">
        <v>15.78994</v>
      </c>
    </row>
    <row r="6" spans="1:50" x14ac:dyDescent="0.2">
      <c r="AB6" s="17">
        <v>4.7</v>
      </c>
      <c r="AC6" s="17">
        <v>5.47</v>
      </c>
      <c r="AE6" s="17">
        <v>234.5112</v>
      </c>
      <c r="AF6" s="17">
        <v>429.97480000000002</v>
      </c>
      <c r="AH6" s="17">
        <v>82.730339999999998</v>
      </c>
      <c r="AI6" s="17">
        <v>189.1455</v>
      </c>
      <c r="AQ6" s="17">
        <v>53.02</v>
      </c>
      <c r="AR6" s="17">
        <v>65.59</v>
      </c>
      <c r="AT6" s="17">
        <v>5.381742</v>
      </c>
      <c r="AU6" s="17">
        <v>8.0300519999999995</v>
      </c>
      <c r="AW6" s="17">
        <v>8.160838</v>
      </c>
      <c r="AX6" s="17">
        <v>11.792160000000001</v>
      </c>
    </row>
    <row r="10" spans="1:50" ht="17" thickBot="1" x14ac:dyDescent="0.25">
      <c r="AB10" t="s">
        <v>1561</v>
      </c>
      <c r="AC10" t="s">
        <v>1562</v>
      </c>
      <c r="AD10" t="s">
        <v>1563</v>
      </c>
      <c r="AE10" t="s">
        <v>1564</v>
      </c>
      <c r="AF10" t="s">
        <v>1565</v>
      </c>
      <c r="AG10" t="s">
        <v>1566</v>
      </c>
      <c r="AH10" t="s">
        <v>1567</v>
      </c>
      <c r="AI10" t="s">
        <v>1568</v>
      </c>
      <c r="AJ10" t="s">
        <v>1569</v>
      </c>
      <c r="AK10" t="s">
        <v>1570</v>
      </c>
      <c r="AL10" t="s">
        <v>1571</v>
      </c>
      <c r="AM10" t="s">
        <v>1572</v>
      </c>
      <c r="AN10" t="s">
        <v>1573</v>
      </c>
      <c r="AO10" t="s">
        <v>1574</v>
      </c>
      <c r="AR10" t="s">
        <v>1592</v>
      </c>
      <c r="AS10" t="s">
        <v>1580</v>
      </c>
      <c r="AT10" t="s">
        <v>1581</v>
      </c>
      <c r="AU10" t="s">
        <v>1582</v>
      </c>
      <c r="AV10" t="s">
        <v>1583</v>
      </c>
      <c r="AW10" t="s">
        <v>1584</v>
      </c>
      <c r="AX10" t="s">
        <v>1593</v>
      </c>
    </row>
    <row r="11" spans="1:50" ht="17" thickBot="1" x14ac:dyDescent="0.25">
      <c r="AB11" t="s">
        <v>1575</v>
      </c>
      <c r="AC11" s="244">
        <v>5.04</v>
      </c>
      <c r="AD11">
        <v>10.24</v>
      </c>
      <c r="AE11">
        <v>1334</v>
      </c>
      <c r="AF11">
        <v>16.11</v>
      </c>
      <c r="AG11">
        <v>54.74</v>
      </c>
      <c r="AH11">
        <v>4.3</v>
      </c>
      <c r="AI11">
        <v>0.1</v>
      </c>
      <c r="AJ11">
        <v>0.6</v>
      </c>
      <c r="AK11">
        <v>0.1</v>
      </c>
      <c r="AL11">
        <v>86.7</v>
      </c>
      <c r="AM11">
        <v>2.6</v>
      </c>
      <c r="AN11">
        <v>10.7</v>
      </c>
      <c r="AO11">
        <v>1.3</v>
      </c>
      <c r="AQ11" t="s">
        <v>1561</v>
      </c>
      <c r="AR11" t="s">
        <v>1594</v>
      </c>
      <c r="AS11" t="s">
        <v>591</v>
      </c>
    </row>
    <row r="12" spans="1:50" x14ac:dyDescent="0.2">
      <c r="AB12" t="s">
        <v>1576</v>
      </c>
      <c r="AC12" s="62">
        <v>4.7</v>
      </c>
      <c r="AD12">
        <v>10.029999999999999</v>
      </c>
      <c r="AE12">
        <v>1086</v>
      </c>
      <c r="AF12">
        <v>15.54</v>
      </c>
      <c r="AG12">
        <v>53.27</v>
      </c>
      <c r="AH12">
        <v>3</v>
      </c>
      <c r="AI12">
        <v>0.2</v>
      </c>
      <c r="AJ12">
        <v>1.5</v>
      </c>
      <c r="AK12">
        <v>0.3</v>
      </c>
      <c r="AL12">
        <v>64.900000000000006</v>
      </c>
      <c r="AM12">
        <v>4.9000000000000004</v>
      </c>
      <c r="AN12">
        <v>30.2</v>
      </c>
      <c r="AO12">
        <v>5.4</v>
      </c>
      <c r="AQ12" t="s">
        <v>1575</v>
      </c>
      <c r="AR12" s="313">
        <v>69.72</v>
      </c>
      <c r="AS12">
        <v>85.2</v>
      </c>
      <c r="AT12">
        <v>57.5</v>
      </c>
      <c r="AU12">
        <v>41.4</v>
      </c>
      <c r="AV12">
        <v>22.1</v>
      </c>
      <c r="AW12">
        <v>36.4</v>
      </c>
      <c r="AX12">
        <v>37.299999999999997</v>
      </c>
    </row>
    <row r="13" spans="1:50" x14ac:dyDescent="0.2">
      <c r="AB13" t="s">
        <v>1577</v>
      </c>
      <c r="AC13" s="62">
        <v>6.15</v>
      </c>
      <c r="AD13">
        <v>9.68</v>
      </c>
      <c r="AE13">
        <v>470</v>
      </c>
      <c r="AF13">
        <v>15.22</v>
      </c>
      <c r="AG13">
        <v>52.87</v>
      </c>
      <c r="AH13">
        <v>4.4000000000000004</v>
      </c>
      <c r="AI13">
        <v>0.2</v>
      </c>
      <c r="AJ13">
        <v>1.5</v>
      </c>
      <c r="AK13">
        <v>0.1</v>
      </c>
      <c r="AL13">
        <v>72.599999999999994</v>
      </c>
      <c r="AM13">
        <v>3.5</v>
      </c>
      <c r="AN13">
        <v>23.9</v>
      </c>
      <c r="AO13">
        <v>1.8</v>
      </c>
      <c r="AQ13" t="s">
        <v>1576</v>
      </c>
      <c r="AR13" s="314">
        <v>53.02</v>
      </c>
      <c r="AS13">
        <v>84.6</v>
      </c>
      <c r="AT13">
        <v>57.4</v>
      </c>
      <c r="AU13">
        <v>41.6</v>
      </c>
      <c r="AV13">
        <v>24.4</v>
      </c>
      <c r="AW13">
        <v>37</v>
      </c>
      <c r="AX13">
        <v>34.9</v>
      </c>
    </row>
    <row r="14" spans="1:50" ht="17" thickBot="1" x14ac:dyDescent="0.25">
      <c r="AB14" t="s">
        <v>1578</v>
      </c>
      <c r="AC14" s="245">
        <v>5.47</v>
      </c>
      <c r="AD14">
        <v>9.9700000000000006</v>
      </c>
      <c r="AE14">
        <v>1126</v>
      </c>
      <c r="AF14">
        <v>15.85</v>
      </c>
      <c r="AG14">
        <v>52.33</v>
      </c>
      <c r="AH14">
        <v>4.5</v>
      </c>
      <c r="AI14">
        <v>0.1</v>
      </c>
      <c r="AJ14">
        <v>0.9</v>
      </c>
      <c r="AK14">
        <v>0.1</v>
      </c>
      <c r="AL14">
        <v>83</v>
      </c>
      <c r="AM14">
        <v>3.4</v>
      </c>
      <c r="AN14">
        <v>13.6</v>
      </c>
      <c r="AO14">
        <v>1.1000000000000001</v>
      </c>
      <c r="AQ14" t="s">
        <v>1577</v>
      </c>
      <c r="AR14" s="314">
        <v>97.71</v>
      </c>
      <c r="AS14">
        <v>90.5</v>
      </c>
      <c r="AT14">
        <v>58.9</v>
      </c>
      <c r="AU14">
        <v>40.4</v>
      </c>
      <c r="AV14">
        <v>27.3</v>
      </c>
      <c r="AW14">
        <v>40</v>
      </c>
      <c r="AX14">
        <v>28.3</v>
      </c>
    </row>
    <row r="15" spans="1:50" ht="17" thickBot="1" x14ac:dyDescent="0.25">
      <c r="AQ15" t="s">
        <v>1578</v>
      </c>
      <c r="AR15" s="315">
        <v>65.59</v>
      </c>
      <c r="AS15">
        <v>83.8</v>
      </c>
      <c r="AT15">
        <v>51.1</v>
      </c>
      <c r="AU15">
        <v>48.2</v>
      </c>
      <c r="AV15">
        <v>25.4</v>
      </c>
      <c r="AW15">
        <v>37.299999999999997</v>
      </c>
      <c r="AX15">
        <v>33.700000000000003</v>
      </c>
    </row>
    <row r="17" spans="28:50" ht="17" thickBot="1" x14ac:dyDescent="0.25">
      <c r="AC17" t="s">
        <v>1579</v>
      </c>
      <c r="AS17" t="s">
        <v>1595</v>
      </c>
    </row>
    <row r="18" spans="28:50" x14ac:dyDescent="0.2">
      <c r="AB18" t="s">
        <v>591</v>
      </c>
      <c r="AC18" t="s">
        <v>1580</v>
      </c>
      <c r="AD18" t="s">
        <v>1581</v>
      </c>
      <c r="AE18" t="s">
        <v>1582</v>
      </c>
      <c r="AF18" t="s">
        <v>1583</v>
      </c>
      <c r="AG18" t="s">
        <v>1584</v>
      </c>
      <c r="AT18">
        <v>40.088999999999999</v>
      </c>
      <c r="AU18">
        <v>28.864079999999998</v>
      </c>
      <c r="AV18" s="244">
        <v>6.3789616799999997</v>
      </c>
      <c r="AW18" s="244">
        <v>10.506525119999999</v>
      </c>
      <c r="AX18">
        <v>10.766301839999999</v>
      </c>
    </row>
    <row r="19" spans="28:50" x14ac:dyDescent="0.2">
      <c r="AB19" t="s">
        <v>1575</v>
      </c>
      <c r="AC19">
        <v>14.5</v>
      </c>
      <c r="AD19">
        <v>56.9</v>
      </c>
      <c r="AE19">
        <v>43.4</v>
      </c>
      <c r="AF19">
        <v>16.5</v>
      </c>
      <c r="AG19">
        <v>8.75</v>
      </c>
      <c r="AT19">
        <v>30.433479999999999</v>
      </c>
      <c r="AU19">
        <v>22.056319999999999</v>
      </c>
      <c r="AV19" s="62">
        <v>5.3817420799999987</v>
      </c>
      <c r="AW19" s="62">
        <v>8.1608383999999994</v>
      </c>
      <c r="AX19">
        <v>7.6976556799999996</v>
      </c>
    </row>
    <row r="20" spans="28:50" x14ac:dyDescent="0.2">
      <c r="AB20" t="s">
        <v>1576</v>
      </c>
      <c r="AC20">
        <v>14.5</v>
      </c>
      <c r="AD20">
        <v>53.9</v>
      </c>
      <c r="AE20">
        <v>46.2</v>
      </c>
      <c r="AF20">
        <v>10.8</v>
      </c>
      <c r="AG20">
        <v>3.81</v>
      </c>
      <c r="AT20">
        <v>57.551189999999998</v>
      </c>
      <c r="AU20">
        <v>39.474839999999993</v>
      </c>
      <c r="AV20" s="62">
        <v>10.77663132</v>
      </c>
      <c r="AW20" s="62">
        <v>15.789935999999997</v>
      </c>
      <c r="AX20">
        <v>11.171379719999997</v>
      </c>
    </row>
    <row r="21" spans="28:50" ht="17" thickBot="1" x14ac:dyDescent="0.25">
      <c r="AB21" t="s">
        <v>1577</v>
      </c>
      <c r="AC21">
        <v>18.5</v>
      </c>
      <c r="AD21">
        <v>70.599999999999994</v>
      </c>
      <c r="AE21">
        <v>29.2</v>
      </c>
      <c r="AF21">
        <v>21.9</v>
      </c>
      <c r="AG21">
        <v>8.02</v>
      </c>
      <c r="AT21">
        <v>33.516490000000005</v>
      </c>
      <c r="AU21">
        <v>31.614380000000004</v>
      </c>
      <c r="AV21" s="245">
        <v>8.0300525199999999</v>
      </c>
      <c r="AW21" s="245">
        <v>11.792163740000001</v>
      </c>
      <c r="AX21">
        <v>10.654046060000002</v>
      </c>
    </row>
    <row r="22" spans="28:50" x14ac:dyDescent="0.2">
      <c r="AB22" t="s">
        <v>1578</v>
      </c>
      <c r="AC22">
        <v>12.6</v>
      </c>
      <c r="AD22">
        <v>60.3</v>
      </c>
      <c r="AE22">
        <v>39.700000000000003</v>
      </c>
      <c r="AF22">
        <v>19.8</v>
      </c>
      <c r="AG22">
        <v>8.7100000000000009</v>
      </c>
    </row>
    <row r="24" spans="28:50" ht="17" thickBot="1" x14ac:dyDescent="0.25">
      <c r="AB24" t="s">
        <v>1585</v>
      </c>
    </row>
    <row r="25" spans="28:50" x14ac:dyDescent="0.2">
      <c r="AB25" t="s">
        <v>1575</v>
      </c>
      <c r="AD25">
        <v>2867.7599999999998</v>
      </c>
      <c r="AE25">
        <v>2187.36</v>
      </c>
      <c r="AF25" s="43">
        <v>360.9144</v>
      </c>
      <c r="AG25" s="45">
        <v>191.39400000000001</v>
      </c>
    </row>
    <row r="26" spans="28:50" x14ac:dyDescent="0.2">
      <c r="AB26" t="s">
        <v>1576</v>
      </c>
      <c r="AD26">
        <v>2533.3000000000002</v>
      </c>
      <c r="AE26">
        <v>2171.4</v>
      </c>
      <c r="AF26" s="36">
        <v>234.51120000000003</v>
      </c>
      <c r="AG26" s="24">
        <v>82.730339999999998</v>
      </c>
    </row>
    <row r="27" spans="28:50" x14ac:dyDescent="0.2">
      <c r="AB27" t="s">
        <v>1577</v>
      </c>
      <c r="AD27">
        <v>4341.8999999999996</v>
      </c>
      <c r="AE27">
        <v>1795.8</v>
      </c>
      <c r="AF27" s="36">
        <v>393.28019999999998</v>
      </c>
      <c r="AG27" s="24">
        <v>144.02315999999999</v>
      </c>
    </row>
    <row r="28" spans="28:50" ht="17" thickBot="1" x14ac:dyDescent="0.25">
      <c r="AB28" t="s">
        <v>1578</v>
      </c>
      <c r="AD28">
        <v>3298.41</v>
      </c>
      <c r="AE28">
        <v>2171.59</v>
      </c>
      <c r="AF28" s="47">
        <v>429.97482000000002</v>
      </c>
      <c r="AG28" s="49">
        <v>189.14548900000003</v>
      </c>
    </row>
  </sheetData>
  <mergeCells count="4">
    <mergeCell ref="A1:L1"/>
    <mergeCell ref="N1:Y1"/>
    <mergeCell ref="AB1:AO1"/>
    <mergeCell ref="AQ1:AX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78D5E-EE5B-A64F-A316-616621257106}">
  <dimension ref="B1:AB67"/>
  <sheetViews>
    <sheetView topLeftCell="J1" zoomScale="67" zoomScaleNormal="67" workbookViewId="0">
      <selection activeCell="T11" sqref="T11"/>
    </sheetView>
  </sheetViews>
  <sheetFormatPr baseColWidth="10" defaultRowHeight="16" x14ac:dyDescent="0.2"/>
  <cols>
    <col min="2" max="2" width="14" customWidth="1"/>
    <col min="15" max="15" width="21.6640625" bestFit="1" customWidth="1"/>
  </cols>
  <sheetData>
    <row r="1" spans="2:28" ht="21" x14ac:dyDescent="0.25">
      <c r="B1" s="411" t="s">
        <v>1700</v>
      </c>
      <c r="C1" s="411"/>
      <c r="D1" s="411"/>
      <c r="E1" s="411"/>
      <c r="F1" s="411"/>
      <c r="G1" s="411"/>
      <c r="H1" s="411"/>
      <c r="I1" s="411"/>
      <c r="J1" s="411"/>
      <c r="K1" s="411"/>
      <c r="L1" s="411"/>
      <c r="N1" s="411" t="s">
        <v>1701</v>
      </c>
      <c r="O1" s="411"/>
      <c r="P1" s="411"/>
      <c r="Q1" s="411"/>
      <c r="R1" s="411"/>
      <c r="S1" s="411"/>
      <c r="T1" s="411"/>
      <c r="U1" s="411"/>
      <c r="V1" s="411"/>
      <c r="W1" s="411"/>
      <c r="X1" s="411"/>
      <c r="Y1" s="411"/>
      <c r="Z1" s="411"/>
      <c r="AA1" s="411"/>
      <c r="AB1" s="411"/>
    </row>
    <row r="3" spans="2:28" x14ac:dyDescent="0.2">
      <c r="B3" t="s">
        <v>1599</v>
      </c>
      <c r="G3" t="s">
        <v>1598</v>
      </c>
      <c r="O3" t="s">
        <v>1702</v>
      </c>
      <c r="T3" t="s">
        <v>1703</v>
      </c>
      <c r="Y3" t="s">
        <v>1704</v>
      </c>
    </row>
    <row r="4" spans="2:28" x14ac:dyDescent="0.2">
      <c r="B4" s="418" t="s">
        <v>2662</v>
      </c>
      <c r="C4" s="418"/>
      <c r="D4" s="418" t="s">
        <v>2663</v>
      </c>
      <c r="E4" s="418"/>
      <c r="G4" s="418" t="s">
        <v>2662</v>
      </c>
      <c r="H4" s="418"/>
      <c r="I4" s="418" t="s">
        <v>2663</v>
      </c>
      <c r="J4" s="418"/>
    </row>
    <row r="5" spans="2:28" x14ac:dyDescent="0.2">
      <c r="B5" s="189" t="s">
        <v>341</v>
      </c>
      <c r="C5" s="183" t="s">
        <v>342</v>
      </c>
      <c r="D5" s="189" t="s">
        <v>341</v>
      </c>
      <c r="E5" s="183" t="s">
        <v>342</v>
      </c>
      <c r="G5" s="189" t="s">
        <v>341</v>
      </c>
      <c r="H5" s="183" t="s">
        <v>342</v>
      </c>
      <c r="I5" s="189" t="s">
        <v>341</v>
      </c>
      <c r="J5" s="183" t="s">
        <v>342</v>
      </c>
      <c r="O5" s="418" t="s">
        <v>1705</v>
      </c>
      <c r="P5" s="418"/>
      <c r="Q5" s="418" t="s">
        <v>1706</v>
      </c>
      <c r="R5" s="418"/>
      <c r="T5" s="418" t="s">
        <v>1705</v>
      </c>
      <c r="U5" s="418"/>
      <c r="V5" s="418" t="s">
        <v>1706</v>
      </c>
      <c r="W5" s="418"/>
      <c r="Y5" s="418" t="s">
        <v>1705</v>
      </c>
      <c r="Z5" s="418"/>
      <c r="AA5" s="418" t="s">
        <v>1706</v>
      </c>
      <c r="AB5" s="418"/>
    </row>
    <row r="6" spans="2:28" x14ac:dyDescent="0.2">
      <c r="B6" s="17">
        <v>13.9</v>
      </c>
      <c r="C6" s="17">
        <v>19.600000000000001</v>
      </c>
      <c r="D6" s="17">
        <v>61.4</v>
      </c>
      <c r="E6" s="17">
        <v>64.8</v>
      </c>
      <c r="G6" s="17">
        <v>1.1100000000000001</v>
      </c>
      <c r="H6" s="17">
        <v>0</v>
      </c>
      <c r="I6" s="17">
        <v>0.27</v>
      </c>
      <c r="J6" s="17">
        <v>9.2999999999999999E-2</v>
      </c>
      <c r="O6" s="189" t="s">
        <v>341</v>
      </c>
      <c r="P6" s="183" t="s">
        <v>342</v>
      </c>
      <c r="Q6" s="189" t="s">
        <v>341</v>
      </c>
      <c r="R6" s="183" t="s">
        <v>342</v>
      </c>
      <c r="T6" s="189" t="s">
        <v>341</v>
      </c>
      <c r="U6" s="183" t="s">
        <v>342</v>
      </c>
      <c r="V6" s="189" t="s">
        <v>341</v>
      </c>
      <c r="W6" s="183" t="s">
        <v>342</v>
      </c>
      <c r="Y6" s="189" t="s">
        <v>341</v>
      </c>
      <c r="Z6" s="183" t="s">
        <v>342</v>
      </c>
      <c r="AA6" s="189" t="s">
        <v>341</v>
      </c>
      <c r="AB6" s="183" t="s">
        <v>342</v>
      </c>
    </row>
    <row r="7" spans="2:28" x14ac:dyDescent="0.2">
      <c r="B7" s="17">
        <v>16.399999999999999</v>
      </c>
      <c r="C7" s="17">
        <v>17.600000000000001</v>
      </c>
      <c r="D7" s="17">
        <v>70.5</v>
      </c>
      <c r="E7" s="17">
        <v>62.6</v>
      </c>
      <c r="G7" s="17">
        <v>0.66</v>
      </c>
      <c r="H7" s="17">
        <v>1.72</v>
      </c>
      <c r="I7" s="17">
        <v>0</v>
      </c>
      <c r="J7" s="17">
        <v>0</v>
      </c>
      <c r="O7" s="17">
        <v>1982</v>
      </c>
      <c r="P7" s="17">
        <v>2723</v>
      </c>
      <c r="Q7" s="17">
        <v>1158</v>
      </c>
      <c r="R7" s="17">
        <v>1144</v>
      </c>
      <c r="T7" s="17">
        <v>2980</v>
      </c>
      <c r="U7" s="17">
        <v>4922</v>
      </c>
      <c r="V7" s="17">
        <v>831</v>
      </c>
      <c r="W7" s="17">
        <v>1103</v>
      </c>
      <c r="Y7" s="17">
        <v>675</v>
      </c>
      <c r="Z7" s="17">
        <v>831</v>
      </c>
      <c r="AA7" s="17">
        <v>284</v>
      </c>
      <c r="AB7" s="17">
        <v>257</v>
      </c>
    </row>
    <row r="8" spans="2:28" x14ac:dyDescent="0.2">
      <c r="B8" s="17">
        <v>31.9</v>
      </c>
      <c r="C8" s="17">
        <v>11.6</v>
      </c>
      <c r="D8" s="17">
        <v>66.900000000000006</v>
      </c>
      <c r="E8" s="17">
        <v>49.5</v>
      </c>
      <c r="G8" s="17">
        <v>0</v>
      </c>
      <c r="H8" s="17">
        <v>0.51</v>
      </c>
      <c r="I8" s="17">
        <v>0</v>
      </c>
      <c r="J8" s="17">
        <v>0</v>
      </c>
      <c r="O8" s="17">
        <v>1803</v>
      </c>
      <c r="P8" s="17">
        <v>2709</v>
      </c>
      <c r="Q8" s="17">
        <v>946</v>
      </c>
      <c r="R8" s="17">
        <v>1261</v>
      </c>
      <c r="T8" s="17">
        <v>1818</v>
      </c>
      <c r="U8" s="17">
        <v>4064</v>
      </c>
      <c r="V8" s="17">
        <v>765</v>
      </c>
      <c r="W8" s="17">
        <v>1403</v>
      </c>
      <c r="Y8" s="17">
        <v>505</v>
      </c>
      <c r="Z8" s="17">
        <v>801</v>
      </c>
      <c r="AA8" s="17">
        <v>192</v>
      </c>
      <c r="AB8" s="17">
        <v>285</v>
      </c>
    </row>
    <row r="9" spans="2:28" x14ac:dyDescent="0.2">
      <c r="B9" s="17">
        <v>37.1</v>
      </c>
      <c r="C9" s="17">
        <v>15.3</v>
      </c>
      <c r="D9" s="17">
        <v>68.2</v>
      </c>
      <c r="E9" s="17">
        <v>65.5</v>
      </c>
      <c r="G9" s="17">
        <v>0</v>
      </c>
      <c r="H9" s="17">
        <v>0</v>
      </c>
      <c r="I9" s="17">
        <v>0</v>
      </c>
      <c r="J9" s="17">
        <v>9.5000000000000001E-2</v>
      </c>
      <c r="O9" s="17">
        <v>2093</v>
      </c>
      <c r="P9" s="17">
        <v>2499</v>
      </c>
      <c r="Q9" s="17">
        <v>990</v>
      </c>
      <c r="R9" s="17">
        <v>1085</v>
      </c>
      <c r="T9" s="17">
        <v>2611</v>
      </c>
      <c r="U9" s="17">
        <v>3579</v>
      </c>
      <c r="V9" s="17">
        <v>842</v>
      </c>
      <c r="W9" s="17">
        <v>1040</v>
      </c>
      <c r="Y9" s="17">
        <v>582</v>
      </c>
      <c r="Z9" s="17">
        <v>784</v>
      </c>
      <c r="AA9" s="17">
        <v>195</v>
      </c>
      <c r="AB9" s="17">
        <v>277</v>
      </c>
    </row>
    <row r="10" spans="2:28" x14ac:dyDescent="0.2">
      <c r="O10" s="17">
        <v>1693</v>
      </c>
      <c r="P10" s="17">
        <v>2742</v>
      </c>
      <c r="Q10" s="17">
        <v>937</v>
      </c>
      <c r="R10" s="17">
        <v>1126</v>
      </c>
      <c r="T10" s="17">
        <v>1649</v>
      </c>
      <c r="U10" s="17">
        <v>4095</v>
      </c>
      <c r="V10" s="17">
        <v>763</v>
      </c>
      <c r="W10" s="17">
        <v>1118</v>
      </c>
      <c r="Y10" s="17">
        <v>502</v>
      </c>
      <c r="Z10" s="17">
        <v>771</v>
      </c>
      <c r="AA10" s="17">
        <v>186</v>
      </c>
      <c r="AB10" s="17">
        <v>236</v>
      </c>
    </row>
    <row r="11" spans="2:28" x14ac:dyDescent="0.2">
      <c r="B11" t="s">
        <v>1600</v>
      </c>
      <c r="G11" t="s">
        <v>1601</v>
      </c>
      <c r="O11" s="17">
        <v>2041</v>
      </c>
      <c r="P11" s="17">
        <v>1566</v>
      </c>
      <c r="Q11" s="17">
        <v>935</v>
      </c>
      <c r="R11" s="17">
        <v>921</v>
      </c>
      <c r="T11" s="17">
        <v>2143</v>
      </c>
      <c r="U11" s="17">
        <v>1570</v>
      </c>
      <c r="V11" s="17">
        <v>753</v>
      </c>
      <c r="W11" s="17">
        <v>729</v>
      </c>
      <c r="Y11" s="17">
        <v>570</v>
      </c>
      <c r="Z11" s="17">
        <v>494</v>
      </c>
      <c r="AA11" s="17">
        <v>186</v>
      </c>
      <c r="AB11" s="17">
        <v>182</v>
      </c>
    </row>
    <row r="12" spans="2:28" x14ac:dyDescent="0.2">
      <c r="B12" s="418" t="s">
        <v>2662</v>
      </c>
      <c r="C12" s="418"/>
      <c r="D12" s="418" t="s">
        <v>2663</v>
      </c>
      <c r="E12" s="418"/>
      <c r="G12" s="418" t="s">
        <v>2662</v>
      </c>
      <c r="H12" s="418"/>
      <c r="I12" s="418" t="s">
        <v>2663</v>
      </c>
      <c r="J12" s="418"/>
      <c r="O12" s="17">
        <v>2271</v>
      </c>
      <c r="P12" s="17">
        <v>1711</v>
      </c>
      <c r="Q12" s="17">
        <v>1039</v>
      </c>
      <c r="R12" s="17">
        <v>915</v>
      </c>
      <c r="T12" s="17">
        <v>3098</v>
      </c>
      <c r="U12" s="17">
        <v>1792</v>
      </c>
      <c r="V12" s="17">
        <v>837</v>
      </c>
      <c r="W12" s="17">
        <v>835</v>
      </c>
      <c r="Y12" s="17">
        <v>624</v>
      </c>
      <c r="Z12" s="17">
        <v>499</v>
      </c>
      <c r="AA12" s="17">
        <v>188</v>
      </c>
      <c r="AB12" s="17">
        <v>191</v>
      </c>
    </row>
    <row r="13" spans="2:28" x14ac:dyDescent="0.2">
      <c r="B13" s="189" t="s">
        <v>341</v>
      </c>
      <c r="C13" s="183" t="s">
        <v>342</v>
      </c>
      <c r="D13" s="189" t="s">
        <v>341</v>
      </c>
      <c r="E13" s="183" t="s">
        <v>342</v>
      </c>
      <c r="G13" s="189" t="s">
        <v>341</v>
      </c>
      <c r="H13" s="183" t="s">
        <v>342</v>
      </c>
      <c r="I13" s="189" t="s">
        <v>341</v>
      </c>
      <c r="J13" s="183" t="s">
        <v>342</v>
      </c>
      <c r="O13" s="17">
        <v>2143</v>
      </c>
      <c r="P13" s="17">
        <v>2254</v>
      </c>
      <c r="Q13" s="17">
        <v>1023</v>
      </c>
      <c r="R13" s="17">
        <v>1231</v>
      </c>
      <c r="T13" s="17">
        <v>2724</v>
      </c>
      <c r="U13" s="17">
        <v>3114</v>
      </c>
      <c r="V13" s="17">
        <v>896</v>
      </c>
      <c r="W13" s="17">
        <v>1271</v>
      </c>
      <c r="Y13" s="17">
        <v>654</v>
      </c>
      <c r="Z13" s="17">
        <v>607</v>
      </c>
      <c r="AA13" s="17">
        <v>224</v>
      </c>
      <c r="AB13" s="17">
        <v>272</v>
      </c>
    </row>
    <row r="14" spans="2:28" x14ac:dyDescent="0.2">
      <c r="B14" s="17">
        <v>344</v>
      </c>
      <c r="C14" s="17">
        <v>319</v>
      </c>
      <c r="D14" s="17">
        <v>346</v>
      </c>
      <c r="E14" s="17">
        <v>441</v>
      </c>
      <c r="G14" s="17">
        <v>108</v>
      </c>
      <c r="H14" s="17">
        <v>104</v>
      </c>
      <c r="I14" s="17">
        <v>294</v>
      </c>
      <c r="J14" s="17">
        <v>319</v>
      </c>
      <c r="O14" s="17">
        <v>2346</v>
      </c>
      <c r="P14" s="17">
        <v>1272</v>
      </c>
      <c r="Q14" s="17">
        <v>1067</v>
      </c>
      <c r="R14" s="17">
        <v>708</v>
      </c>
      <c r="T14" s="17">
        <v>3050</v>
      </c>
      <c r="U14" s="17">
        <v>834</v>
      </c>
      <c r="V14" s="17">
        <v>957</v>
      </c>
      <c r="W14" s="17">
        <v>404</v>
      </c>
      <c r="Y14" s="17">
        <v>699</v>
      </c>
      <c r="Z14" s="17">
        <v>425</v>
      </c>
      <c r="AA14" s="17">
        <v>241</v>
      </c>
      <c r="AB14" s="17">
        <v>150</v>
      </c>
    </row>
    <row r="15" spans="2:28" x14ac:dyDescent="0.2">
      <c r="B15" s="17">
        <v>453</v>
      </c>
      <c r="C15" s="17">
        <v>276</v>
      </c>
      <c r="D15" s="17">
        <v>412</v>
      </c>
      <c r="E15" s="17">
        <v>466</v>
      </c>
      <c r="G15" s="17">
        <v>132</v>
      </c>
      <c r="H15" s="17">
        <v>105</v>
      </c>
      <c r="I15" s="17">
        <v>443</v>
      </c>
      <c r="J15" s="17">
        <v>363</v>
      </c>
    </row>
    <row r="19" spans="2:19" x14ac:dyDescent="0.2">
      <c r="B19" t="s">
        <v>346</v>
      </c>
      <c r="C19" t="s">
        <v>347</v>
      </c>
      <c r="D19" t="s">
        <v>348</v>
      </c>
      <c r="E19" t="s">
        <v>1602</v>
      </c>
      <c r="F19" t="s">
        <v>1603</v>
      </c>
      <c r="G19" t="s">
        <v>1604</v>
      </c>
      <c r="H19" t="s">
        <v>1605</v>
      </c>
      <c r="I19" t="s">
        <v>1606</v>
      </c>
      <c r="J19" t="s">
        <v>1607</v>
      </c>
      <c r="K19" t="s">
        <v>1608</v>
      </c>
      <c r="O19" t="s">
        <v>346</v>
      </c>
      <c r="P19" t="s">
        <v>1049</v>
      </c>
      <c r="Q19" t="s">
        <v>1707</v>
      </c>
      <c r="R19" t="s">
        <v>1708</v>
      </c>
      <c r="S19" t="s">
        <v>1709</v>
      </c>
    </row>
    <row r="20" spans="2:19" ht="17" thickBot="1" x14ac:dyDescent="0.25">
      <c r="E20" t="s">
        <v>1696</v>
      </c>
      <c r="F20" t="s">
        <v>1697</v>
      </c>
      <c r="G20" t="s">
        <v>1698</v>
      </c>
      <c r="O20" t="s">
        <v>1710</v>
      </c>
      <c r="P20" t="s">
        <v>874</v>
      </c>
      <c r="Q20" s="101">
        <v>675</v>
      </c>
      <c r="R20" s="34">
        <v>1982</v>
      </c>
      <c r="S20" s="102">
        <v>2980</v>
      </c>
    </row>
    <row r="21" spans="2:19" x14ac:dyDescent="0.2">
      <c r="B21" t="s">
        <v>1611</v>
      </c>
      <c r="C21" t="s">
        <v>1612</v>
      </c>
      <c r="D21" t="s">
        <v>1613</v>
      </c>
      <c r="E21">
        <v>24</v>
      </c>
      <c r="F21">
        <v>147</v>
      </c>
      <c r="G21">
        <v>121</v>
      </c>
      <c r="H21" s="244" t="s">
        <v>1614</v>
      </c>
      <c r="I21" t="s">
        <v>1615</v>
      </c>
      <c r="J21" t="s">
        <v>1616</v>
      </c>
      <c r="K21" s="244" t="s">
        <v>874</v>
      </c>
      <c r="O21" t="s">
        <v>1712</v>
      </c>
      <c r="P21" t="s">
        <v>951</v>
      </c>
      <c r="Q21" s="61">
        <v>284</v>
      </c>
      <c r="R21" s="46">
        <v>1158</v>
      </c>
      <c r="S21" s="59">
        <v>831</v>
      </c>
    </row>
    <row r="22" spans="2:19" x14ac:dyDescent="0.2">
      <c r="B22" t="s">
        <v>1617</v>
      </c>
      <c r="C22" t="s">
        <v>1618</v>
      </c>
      <c r="D22" t="s">
        <v>1619</v>
      </c>
      <c r="E22">
        <v>27.8</v>
      </c>
      <c r="F22">
        <v>491</v>
      </c>
      <c r="G22">
        <v>229</v>
      </c>
      <c r="H22" s="62" t="s">
        <v>1620</v>
      </c>
      <c r="I22" t="s">
        <v>1621</v>
      </c>
      <c r="J22" t="s">
        <v>1622</v>
      </c>
      <c r="K22" s="62" t="s">
        <v>992</v>
      </c>
      <c r="O22" t="s">
        <v>1713</v>
      </c>
      <c r="P22" t="s">
        <v>1664</v>
      </c>
      <c r="Q22" s="61">
        <v>104</v>
      </c>
      <c r="R22" s="46">
        <v>679</v>
      </c>
      <c r="S22" s="59">
        <v>377</v>
      </c>
    </row>
    <row r="23" spans="2:19" x14ac:dyDescent="0.2">
      <c r="B23" t="s">
        <v>1623</v>
      </c>
      <c r="C23" t="s">
        <v>1624</v>
      </c>
      <c r="D23" t="s">
        <v>1625</v>
      </c>
      <c r="E23">
        <v>27</v>
      </c>
      <c r="F23">
        <v>160</v>
      </c>
      <c r="G23">
        <v>168</v>
      </c>
      <c r="H23" s="62" t="s">
        <v>1626</v>
      </c>
      <c r="I23" t="s">
        <v>1627</v>
      </c>
      <c r="J23" t="s">
        <v>1628</v>
      </c>
      <c r="K23" s="62" t="s">
        <v>1629</v>
      </c>
      <c r="O23" t="s">
        <v>1714</v>
      </c>
      <c r="P23" t="s">
        <v>934</v>
      </c>
      <c r="Q23" s="61">
        <v>505</v>
      </c>
      <c r="R23" s="46">
        <v>1803</v>
      </c>
      <c r="S23" s="59">
        <v>1818</v>
      </c>
    </row>
    <row r="24" spans="2:19" x14ac:dyDescent="0.2">
      <c r="B24" t="s">
        <v>1630</v>
      </c>
      <c r="C24" t="s">
        <v>1631</v>
      </c>
      <c r="D24" t="s">
        <v>1632</v>
      </c>
      <c r="E24">
        <v>52.4</v>
      </c>
      <c r="F24">
        <v>613</v>
      </c>
      <c r="G24">
        <v>300</v>
      </c>
      <c r="H24" s="62" t="s">
        <v>1626</v>
      </c>
      <c r="I24" t="s">
        <v>1633</v>
      </c>
      <c r="J24" t="s">
        <v>1634</v>
      </c>
      <c r="K24" s="62" t="s">
        <v>1635</v>
      </c>
      <c r="O24" t="s">
        <v>1715</v>
      </c>
      <c r="P24" t="s">
        <v>1716</v>
      </c>
      <c r="Q24" s="61">
        <v>192</v>
      </c>
      <c r="R24" s="46">
        <v>946</v>
      </c>
      <c r="S24" s="59">
        <v>765</v>
      </c>
    </row>
    <row r="25" spans="2:19" x14ac:dyDescent="0.2">
      <c r="B25" t="s">
        <v>1636</v>
      </c>
      <c r="C25" t="s">
        <v>1637</v>
      </c>
      <c r="D25" t="s">
        <v>1638</v>
      </c>
      <c r="E25">
        <v>35.200000000000003</v>
      </c>
      <c r="F25">
        <v>269</v>
      </c>
      <c r="G25">
        <v>174</v>
      </c>
      <c r="H25" s="62" t="s">
        <v>1639</v>
      </c>
      <c r="I25" t="s">
        <v>1640</v>
      </c>
      <c r="J25" t="s">
        <v>1641</v>
      </c>
      <c r="K25" s="62" t="s">
        <v>1642</v>
      </c>
      <c r="O25" t="s">
        <v>1717</v>
      </c>
      <c r="P25" t="s">
        <v>1217</v>
      </c>
      <c r="Q25" s="61">
        <v>145</v>
      </c>
      <c r="R25" s="46">
        <v>765</v>
      </c>
      <c r="S25" s="59">
        <v>471</v>
      </c>
    </row>
    <row r="26" spans="2:19" x14ac:dyDescent="0.2">
      <c r="B26" t="s">
        <v>1643</v>
      </c>
      <c r="C26" t="s">
        <v>1644</v>
      </c>
      <c r="D26" t="s">
        <v>1645</v>
      </c>
      <c r="E26">
        <v>143</v>
      </c>
      <c r="F26">
        <v>615</v>
      </c>
      <c r="G26">
        <v>468</v>
      </c>
      <c r="H26" s="62" t="s">
        <v>1626</v>
      </c>
      <c r="I26" t="s">
        <v>578</v>
      </c>
      <c r="J26" t="s">
        <v>1646</v>
      </c>
      <c r="K26" s="62" t="s">
        <v>1647</v>
      </c>
      <c r="O26" t="s">
        <v>1718</v>
      </c>
      <c r="P26" t="s">
        <v>493</v>
      </c>
      <c r="Q26" s="61">
        <v>582</v>
      </c>
      <c r="R26" s="46">
        <v>2093</v>
      </c>
      <c r="S26" s="59">
        <v>2611</v>
      </c>
    </row>
    <row r="27" spans="2:19" x14ac:dyDescent="0.2">
      <c r="B27" t="s">
        <v>1648</v>
      </c>
      <c r="C27" t="s">
        <v>1649</v>
      </c>
      <c r="D27" t="s">
        <v>1650</v>
      </c>
      <c r="E27">
        <v>34.200000000000003</v>
      </c>
      <c r="F27">
        <v>348</v>
      </c>
      <c r="G27">
        <v>169</v>
      </c>
      <c r="H27" s="62" t="s">
        <v>1626</v>
      </c>
      <c r="I27" t="s">
        <v>1651</v>
      </c>
      <c r="J27" t="s">
        <v>1652</v>
      </c>
      <c r="K27" s="62" t="s">
        <v>1653</v>
      </c>
      <c r="O27" t="s">
        <v>1719</v>
      </c>
      <c r="P27" t="s">
        <v>1211</v>
      </c>
      <c r="Q27" s="61">
        <v>195</v>
      </c>
      <c r="R27" s="46">
        <v>990</v>
      </c>
      <c r="S27" s="59">
        <v>842</v>
      </c>
    </row>
    <row r="28" spans="2:19" x14ac:dyDescent="0.2">
      <c r="B28" t="s">
        <v>1654</v>
      </c>
      <c r="C28" t="s">
        <v>1655</v>
      </c>
      <c r="D28" t="s">
        <v>1656</v>
      </c>
      <c r="E28">
        <v>131</v>
      </c>
      <c r="F28">
        <v>760</v>
      </c>
      <c r="G28">
        <v>612</v>
      </c>
      <c r="H28" s="62" t="s">
        <v>1626</v>
      </c>
      <c r="I28" t="s">
        <v>1657</v>
      </c>
      <c r="J28" t="s">
        <v>1658</v>
      </c>
      <c r="K28" s="62" t="s">
        <v>1659</v>
      </c>
      <c r="O28" t="s">
        <v>1720</v>
      </c>
      <c r="P28" t="s">
        <v>1233</v>
      </c>
      <c r="Q28" s="61">
        <v>140</v>
      </c>
      <c r="R28" s="46">
        <v>761</v>
      </c>
      <c r="S28" s="59">
        <v>430</v>
      </c>
    </row>
    <row r="29" spans="2:19" x14ac:dyDescent="0.2">
      <c r="H29" s="62"/>
      <c r="K29" s="62"/>
      <c r="O29" t="s">
        <v>1721</v>
      </c>
      <c r="P29" t="s">
        <v>876</v>
      </c>
      <c r="Q29" s="61">
        <v>502</v>
      </c>
      <c r="R29" s="46">
        <v>1693</v>
      </c>
      <c r="S29" s="59">
        <v>1649</v>
      </c>
    </row>
    <row r="30" spans="2:19" x14ac:dyDescent="0.2">
      <c r="B30" t="s">
        <v>1661</v>
      </c>
      <c r="C30" t="s">
        <v>1662</v>
      </c>
      <c r="D30" t="s">
        <v>572</v>
      </c>
      <c r="E30">
        <v>25.9</v>
      </c>
      <c r="F30">
        <v>248</v>
      </c>
      <c r="G30">
        <v>129</v>
      </c>
      <c r="H30" s="62" t="s">
        <v>1626</v>
      </c>
      <c r="I30" t="s">
        <v>1078</v>
      </c>
      <c r="J30" t="s">
        <v>1663</v>
      </c>
      <c r="K30" s="62" t="s">
        <v>1664</v>
      </c>
      <c r="O30" t="s">
        <v>1722</v>
      </c>
      <c r="P30" t="s">
        <v>1723</v>
      </c>
      <c r="Q30" s="61">
        <v>186</v>
      </c>
      <c r="R30" s="46">
        <v>937</v>
      </c>
      <c r="S30" s="59">
        <v>763</v>
      </c>
    </row>
    <row r="31" spans="2:19" x14ac:dyDescent="0.2">
      <c r="B31" t="s">
        <v>1665</v>
      </c>
      <c r="C31" t="s">
        <v>1666</v>
      </c>
      <c r="D31" t="s">
        <v>428</v>
      </c>
      <c r="E31">
        <v>29.2</v>
      </c>
      <c r="F31">
        <v>567</v>
      </c>
      <c r="G31">
        <v>233</v>
      </c>
      <c r="H31" s="62" t="s">
        <v>573</v>
      </c>
      <c r="I31" t="s">
        <v>1667</v>
      </c>
      <c r="J31" t="s">
        <v>1668</v>
      </c>
      <c r="K31" s="62" t="s">
        <v>969</v>
      </c>
      <c r="O31" t="s">
        <v>1724</v>
      </c>
      <c r="P31" t="s">
        <v>1725</v>
      </c>
      <c r="Q31" s="61">
        <v>159</v>
      </c>
      <c r="R31" s="46">
        <v>743</v>
      </c>
      <c r="S31" s="59">
        <v>443</v>
      </c>
    </row>
    <row r="32" spans="2:19" x14ac:dyDescent="0.2">
      <c r="B32" t="s">
        <v>1669</v>
      </c>
      <c r="C32" t="s">
        <v>1670</v>
      </c>
      <c r="D32" t="s">
        <v>1671</v>
      </c>
      <c r="E32">
        <v>26.8</v>
      </c>
      <c r="F32">
        <v>150</v>
      </c>
      <c r="G32">
        <v>121</v>
      </c>
      <c r="H32" s="62" t="s">
        <v>734</v>
      </c>
      <c r="I32" t="s">
        <v>1672</v>
      </c>
      <c r="J32" t="s">
        <v>996</v>
      </c>
      <c r="K32" s="62" t="s">
        <v>1291</v>
      </c>
      <c r="O32" t="s">
        <v>1726</v>
      </c>
      <c r="P32" t="s">
        <v>1711</v>
      </c>
      <c r="Q32" s="61">
        <v>570</v>
      </c>
      <c r="R32" s="46">
        <v>2041</v>
      </c>
      <c r="S32" s="59">
        <v>2143</v>
      </c>
    </row>
    <row r="33" spans="2:19" x14ac:dyDescent="0.2">
      <c r="B33" t="s">
        <v>1673</v>
      </c>
      <c r="C33" t="s">
        <v>1674</v>
      </c>
      <c r="D33" t="s">
        <v>1671</v>
      </c>
      <c r="E33">
        <v>30.1</v>
      </c>
      <c r="F33">
        <v>426</v>
      </c>
      <c r="G33">
        <v>226</v>
      </c>
      <c r="H33" s="62" t="s">
        <v>1626</v>
      </c>
      <c r="I33" t="s">
        <v>1675</v>
      </c>
      <c r="J33" t="s">
        <v>1676</v>
      </c>
      <c r="K33" s="62" t="s">
        <v>411</v>
      </c>
      <c r="O33" t="s">
        <v>1728</v>
      </c>
      <c r="P33" t="s">
        <v>1729</v>
      </c>
      <c r="Q33" s="61">
        <v>186</v>
      </c>
      <c r="R33" s="46">
        <v>935</v>
      </c>
      <c r="S33" s="59">
        <v>753</v>
      </c>
    </row>
    <row r="34" spans="2:19" x14ac:dyDescent="0.2">
      <c r="B34" t="s">
        <v>1677</v>
      </c>
      <c r="C34" t="s">
        <v>1678</v>
      </c>
      <c r="D34" t="s">
        <v>1679</v>
      </c>
      <c r="E34">
        <v>32.1</v>
      </c>
      <c r="F34">
        <v>289</v>
      </c>
      <c r="G34">
        <v>151</v>
      </c>
      <c r="H34" s="62" t="s">
        <v>1680</v>
      </c>
      <c r="I34" t="s">
        <v>1610</v>
      </c>
      <c r="J34" t="s">
        <v>514</v>
      </c>
      <c r="K34" s="62" t="s">
        <v>1681</v>
      </c>
      <c r="O34" t="s">
        <v>1730</v>
      </c>
      <c r="P34" t="s">
        <v>987</v>
      </c>
      <c r="Q34" s="61">
        <v>129</v>
      </c>
      <c r="R34" s="46">
        <v>698</v>
      </c>
      <c r="S34" s="59">
        <v>419</v>
      </c>
    </row>
    <row r="35" spans="2:19" x14ac:dyDescent="0.2">
      <c r="B35" t="s">
        <v>1682</v>
      </c>
      <c r="C35" t="s">
        <v>1683</v>
      </c>
      <c r="D35" t="s">
        <v>1684</v>
      </c>
      <c r="E35">
        <v>128</v>
      </c>
      <c r="F35">
        <v>730</v>
      </c>
      <c r="G35">
        <v>470</v>
      </c>
      <c r="H35" s="62" t="s">
        <v>1626</v>
      </c>
      <c r="I35" t="s">
        <v>1685</v>
      </c>
      <c r="J35" t="s">
        <v>1686</v>
      </c>
      <c r="K35" s="62" t="s">
        <v>1687</v>
      </c>
      <c r="O35" t="s">
        <v>1731</v>
      </c>
      <c r="P35" t="s">
        <v>952</v>
      </c>
      <c r="Q35" s="61">
        <v>624</v>
      </c>
      <c r="R35" s="46">
        <v>2271</v>
      </c>
      <c r="S35" s="59">
        <v>3098</v>
      </c>
    </row>
    <row r="36" spans="2:19" x14ac:dyDescent="0.2">
      <c r="B36" t="s">
        <v>1688</v>
      </c>
      <c r="C36" t="s">
        <v>1689</v>
      </c>
      <c r="D36" t="s">
        <v>1057</v>
      </c>
      <c r="E36">
        <v>31.7</v>
      </c>
      <c r="F36">
        <v>297</v>
      </c>
      <c r="G36">
        <v>117</v>
      </c>
      <c r="H36" s="62" t="s">
        <v>1626</v>
      </c>
      <c r="I36" t="s">
        <v>739</v>
      </c>
      <c r="J36" t="s">
        <v>745</v>
      </c>
      <c r="K36" s="62" t="s">
        <v>1690</v>
      </c>
      <c r="O36" t="s">
        <v>1733</v>
      </c>
      <c r="P36" t="s">
        <v>987</v>
      </c>
      <c r="Q36" s="61">
        <v>188</v>
      </c>
      <c r="R36" s="46">
        <v>1039</v>
      </c>
      <c r="S36" s="59">
        <v>837</v>
      </c>
    </row>
    <row r="37" spans="2:19" ht="17" thickBot="1" x14ac:dyDescent="0.25">
      <c r="B37" t="s">
        <v>1691</v>
      </c>
      <c r="C37" t="s">
        <v>1692</v>
      </c>
      <c r="D37" t="s">
        <v>1693</v>
      </c>
      <c r="E37">
        <v>118</v>
      </c>
      <c r="F37">
        <v>763</v>
      </c>
      <c r="G37">
        <v>480</v>
      </c>
      <c r="H37" s="245" t="s">
        <v>1694</v>
      </c>
      <c r="I37" t="s">
        <v>1694</v>
      </c>
      <c r="J37" t="s">
        <v>1695</v>
      </c>
      <c r="K37" s="245" t="s">
        <v>1628</v>
      </c>
      <c r="O37" t="s">
        <v>1734</v>
      </c>
      <c r="P37" t="s">
        <v>1235</v>
      </c>
      <c r="Q37" s="61">
        <v>150</v>
      </c>
      <c r="R37" s="46">
        <v>744</v>
      </c>
      <c r="S37" s="59">
        <v>416</v>
      </c>
    </row>
    <row r="38" spans="2:19" x14ac:dyDescent="0.2">
      <c r="O38" t="s">
        <v>1735</v>
      </c>
      <c r="P38" t="s">
        <v>1273</v>
      </c>
      <c r="Q38" s="61">
        <v>654</v>
      </c>
      <c r="R38" s="46">
        <v>2143</v>
      </c>
      <c r="S38" s="59">
        <v>2724</v>
      </c>
    </row>
    <row r="39" spans="2:19" ht="17" thickBot="1" x14ac:dyDescent="0.25">
      <c r="C39" t="s">
        <v>1699</v>
      </c>
      <c r="O39" t="s">
        <v>1736</v>
      </c>
      <c r="P39" t="s">
        <v>1285</v>
      </c>
      <c r="Q39" s="61">
        <v>224</v>
      </c>
      <c r="R39" s="46">
        <v>1023</v>
      </c>
      <c r="S39" s="59">
        <v>896</v>
      </c>
    </row>
    <row r="40" spans="2:19" x14ac:dyDescent="0.2">
      <c r="B40" t="s">
        <v>1617</v>
      </c>
      <c r="E40">
        <v>3.8000000000000007</v>
      </c>
      <c r="F40" s="43">
        <v>344</v>
      </c>
      <c r="G40" s="45">
        <v>108</v>
      </c>
      <c r="O40" t="s">
        <v>1737</v>
      </c>
      <c r="P40" t="s">
        <v>1738</v>
      </c>
      <c r="Q40" s="61">
        <v>157</v>
      </c>
      <c r="R40" s="46">
        <v>749</v>
      </c>
      <c r="S40" s="59">
        <v>471</v>
      </c>
    </row>
    <row r="41" spans="2:19" x14ac:dyDescent="0.2">
      <c r="B41" t="s">
        <v>1630</v>
      </c>
      <c r="E41">
        <v>25.4</v>
      </c>
      <c r="F41" s="36">
        <v>453</v>
      </c>
      <c r="G41" s="24">
        <v>132</v>
      </c>
      <c r="O41" t="s">
        <v>1739</v>
      </c>
      <c r="P41" t="s">
        <v>949</v>
      </c>
      <c r="Q41" s="61">
        <v>699</v>
      </c>
      <c r="R41" s="46">
        <v>2346</v>
      </c>
      <c r="S41" s="59">
        <v>3050</v>
      </c>
    </row>
    <row r="42" spans="2:19" x14ac:dyDescent="0.2">
      <c r="B42" t="s">
        <v>1643</v>
      </c>
      <c r="E42">
        <v>107.8</v>
      </c>
      <c r="F42" s="36">
        <v>346</v>
      </c>
      <c r="G42" s="24">
        <v>294</v>
      </c>
      <c r="O42" t="s">
        <v>1740</v>
      </c>
      <c r="P42" t="s">
        <v>1216</v>
      </c>
      <c r="Q42" s="61">
        <v>241</v>
      </c>
      <c r="R42" s="46">
        <v>1067</v>
      </c>
      <c r="S42" s="59">
        <v>957</v>
      </c>
    </row>
    <row r="43" spans="2:19" x14ac:dyDescent="0.2">
      <c r="B43" t="s">
        <v>1654</v>
      </c>
      <c r="E43">
        <v>96.8</v>
      </c>
      <c r="F43" s="36">
        <v>412</v>
      </c>
      <c r="G43" s="24">
        <v>443</v>
      </c>
      <c r="O43" s="30" t="s">
        <v>1742</v>
      </c>
      <c r="P43" s="30" t="s">
        <v>1743</v>
      </c>
      <c r="Q43" s="66">
        <v>134</v>
      </c>
      <c r="R43" s="30">
        <v>705</v>
      </c>
      <c r="S43" s="64">
        <v>394</v>
      </c>
    </row>
    <row r="44" spans="2:19" x14ac:dyDescent="0.2">
      <c r="B44" t="s">
        <v>1665</v>
      </c>
      <c r="E44">
        <v>3.3000000000000007</v>
      </c>
      <c r="F44" s="36">
        <v>319</v>
      </c>
      <c r="G44" s="24">
        <v>104</v>
      </c>
      <c r="O44" t="s">
        <v>758</v>
      </c>
      <c r="P44" t="s">
        <v>861</v>
      </c>
      <c r="Q44" s="61">
        <v>831</v>
      </c>
      <c r="R44" s="46">
        <v>2723</v>
      </c>
      <c r="S44" s="59">
        <v>4922</v>
      </c>
    </row>
    <row r="45" spans="2:19" x14ac:dyDescent="0.2">
      <c r="B45" t="s">
        <v>1673</v>
      </c>
      <c r="E45">
        <v>3.3000000000000007</v>
      </c>
      <c r="F45" s="36">
        <v>276</v>
      </c>
      <c r="G45" s="24">
        <v>105</v>
      </c>
      <c r="O45" t="s">
        <v>759</v>
      </c>
      <c r="P45" t="s">
        <v>937</v>
      </c>
      <c r="Q45" s="61">
        <v>257</v>
      </c>
      <c r="R45" s="46">
        <v>1144</v>
      </c>
      <c r="S45" s="59">
        <v>1103</v>
      </c>
    </row>
    <row r="46" spans="2:19" x14ac:dyDescent="0.2">
      <c r="B46" t="s">
        <v>1682</v>
      </c>
      <c r="E46">
        <v>95.9</v>
      </c>
      <c r="F46" s="36">
        <v>441</v>
      </c>
      <c r="G46" s="24">
        <v>319</v>
      </c>
      <c r="O46" t="s">
        <v>760</v>
      </c>
      <c r="P46" t="s">
        <v>1007</v>
      </c>
      <c r="Q46" s="61">
        <v>146</v>
      </c>
      <c r="R46" s="46">
        <v>719</v>
      </c>
      <c r="S46" s="59">
        <v>418</v>
      </c>
    </row>
    <row r="47" spans="2:19" ht="17" thickBot="1" x14ac:dyDescent="0.25">
      <c r="B47" t="s">
        <v>1691</v>
      </c>
      <c r="E47">
        <v>86.3</v>
      </c>
      <c r="F47" s="47">
        <v>466</v>
      </c>
      <c r="G47" s="49">
        <v>363</v>
      </c>
      <c r="O47" t="s">
        <v>761</v>
      </c>
      <c r="P47" t="s">
        <v>1219</v>
      </c>
      <c r="Q47" s="61">
        <v>801</v>
      </c>
      <c r="R47" s="46">
        <v>2709</v>
      </c>
      <c r="S47" s="59">
        <v>4064</v>
      </c>
    </row>
    <row r="48" spans="2:19" x14ac:dyDescent="0.2">
      <c r="O48" t="s">
        <v>762</v>
      </c>
      <c r="P48" t="s">
        <v>1727</v>
      </c>
      <c r="Q48" s="61">
        <v>285</v>
      </c>
      <c r="R48" s="46">
        <v>1261</v>
      </c>
      <c r="S48" s="59">
        <v>1403</v>
      </c>
    </row>
    <row r="49" spans="15:19" x14ac:dyDescent="0.2">
      <c r="O49" t="s">
        <v>763</v>
      </c>
      <c r="P49" t="s">
        <v>859</v>
      </c>
      <c r="Q49" s="61">
        <v>168</v>
      </c>
      <c r="R49" s="46">
        <v>739</v>
      </c>
      <c r="S49" s="59">
        <v>424</v>
      </c>
    </row>
    <row r="50" spans="15:19" x14ac:dyDescent="0.2">
      <c r="O50" t="s">
        <v>764</v>
      </c>
      <c r="P50" t="s">
        <v>1744</v>
      </c>
      <c r="Q50" s="61">
        <v>784</v>
      </c>
      <c r="R50" s="46">
        <v>2499</v>
      </c>
      <c r="S50" s="59">
        <v>3579</v>
      </c>
    </row>
    <row r="51" spans="15:19" x14ac:dyDescent="0.2">
      <c r="O51" t="s">
        <v>765</v>
      </c>
      <c r="P51" t="s">
        <v>1723</v>
      </c>
      <c r="Q51" s="61">
        <v>277</v>
      </c>
      <c r="R51" s="46">
        <v>1085</v>
      </c>
      <c r="S51" s="59">
        <v>1040</v>
      </c>
    </row>
    <row r="52" spans="15:19" x14ac:dyDescent="0.2">
      <c r="O52" t="s">
        <v>766</v>
      </c>
      <c r="P52" t="s">
        <v>1280</v>
      </c>
      <c r="Q52" s="61">
        <v>128</v>
      </c>
      <c r="R52" s="46">
        <v>650</v>
      </c>
      <c r="S52" s="59">
        <v>394</v>
      </c>
    </row>
    <row r="53" spans="15:19" x14ac:dyDescent="0.2">
      <c r="O53" t="s">
        <v>767</v>
      </c>
      <c r="P53" t="s">
        <v>1725</v>
      </c>
      <c r="Q53" s="61">
        <v>771</v>
      </c>
      <c r="R53" s="46">
        <v>2742</v>
      </c>
      <c r="S53" s="59">
        <v>4095</v>
      </c>
    </row>
    <row r="54" spans="15:19" x14ac:dyDescent="0.2">
      <c r="O54" t="s">
        <v>768</v>
      </c>
      <c r="P54" t="s">
        <v>1646</v>
      </c>
      <c r="Q54" s="61">
        <v>236</v>
      </c>
      <c r="R54" s="46">
        <v>1126</v>
      </c>
      <c r="S54" s="59">
        <v>1118</v>
      </c>
    </row>
    <row r="55" spans="15:19" x14ac:dyDescent="0.2">
      <c r="O55" t="s">
        <v>769</v>
      </c>
      <c r="P55" t="s">
        <v>1745</v>
      </c>
      <c r="Q55" s="61">
        <v>129</v>
      </c>
      <c r="R55" s="46">
        <v>625</v>
      </c>
      <c r="S55" s="59">
        <v>369</v>
      </c>
    </row>
    <row r="56" spans="15:19" x14ac:dyDescent="0.2">
      <c r="O56" t="s">
        <v>770</v>
      </c>
      <c r="P56" t="s">
        <v>357</v>
      </c>
      <c r="Q56" s="61">
        <v>494</v>
      </c>
      <c r="R56" s="46">
        <v>1566</v>
      </c>
      <c r="S56" s="59">
        <v>1570</v>
      </c>
    </row>
    <row r="57" spans="15:19" x14ac:dyDescent="0.2">
      <c r="O57" t="s">
        <v>771</v>
      </c>
      <c r="P57" t="s">
        <v>1743</v>
      </c>
      <c r="Q57" s="61">
        <v>182</v>
      </c>
      <c r="R57" s="46">
        <v>921</v>
      </c>
      <c r="S57" s="59">
        <v>729</v>
      </c>
    </row>
    <row r="58" spans="15:19" x14ac:dyDescent="0.2">
      <c r="O58" t="s">
        <v>772</v>
      </c>
      <c r="P58" t="s">
        <v>1223</v>
      </c>
      <c r="Q58" s="61">
        <v>139</v>
      </c>
      <c r="R58" s="46">
        <v>654</v>
      </c>
      <c r="S58" s="59">
        <v>389</v>
      </c>
    </row>
    <row r="59" spans="15:19" x14ac:dyDescent="0.2">
      <c r="O59" t="s">
        <v>773</v>
      </c>
      <c r="P59" t="s">
        <v>1274</v>
      </c>
      <c r="Q59" s="61">
        <v>499</v>
      </c>
      <c r="R59" s="46">
        <v>1711</v>
      </c>
      <c r="S59" s="59">
        <v>1792</v>
      </c>
    </row>
    <row r="60" spans="15:19" x14ac:dyDescent="0.2">
      <c r="O60" t="s">
        <v>774</v>
      </c>
      <c r="P60" t="s">
        <v>503</v>
      </c>
      <c r="Q60" s="61">
        <v>191</v>
      </c>
      <c r="R60" s="46">
        <v>915</v>
      </c>
      <c r="S60" s="59">
        <v>835</v>
      </c>
    </row>
    <row r="61" spans="15:19" x14ac:dyDescent="0.2">
      <c r="O61" t="s">
        <v>775</v>
      </c>
      <c r="P61" t="s">
        <v>1747</v>
      </c>
      <c r="Q61" s="61">
        <v>134</v>
      </c>
      <c r="R61" s="46">
        <v>649</v>
      </c>
      <c r="S61" s="59">
        <v>371</v>
      </c>
    </row>
    <row r="62" spans="15:19" x14ac:dyDescent="0.2">
      <c r="O62" t="s">
        <v>776</v>
      </c>
      <c r="P62" t="s">
        <v>577</v>
      </c>
      <c r="Q62" s="61">
        <v>607</v>
      </c>
      <c r="R62" s="46">
        <v>2254</v>
      </c>
      <c r="S62" s="59">
        <v>3114</v>
      </c>
    </row>
    <row r="63" spans="15:19" x14ac:dyDescent="0.2">
      <c r="O63" t="s">
        <v>777</v>
      </c>
      <c r="P63" t="s">
        <v>1744</v>
      </c>
      <c r="Q63" s="61">
        <v>272</v>
      </c>
      <c r="R63" s="46">
        <v>1231</v>
      </c>
      <c r="S63" s="59">
        <v>1271</v>
      </c>
    </row>
    <row r="64" spans="15:19" x14ac:dyDescent="0.2">
      <c r="O64" t="s">
        <v>778</v>
      </c>
      <c r="P64" t="s">
        <v>974</v>
      </c>
      <c r="Q64" s="61">
        <v>183</v>
      </c>
      <c r="R64" s="46">
        <v>730</v>
      </c>
      <c r="S64" s="59">
        <v>446</v>
      </c>
    </row>
    <row r="65" spans="15:19" x14ac:dyDescent="0.2">
      <c r="O65" t="s">
        <v>1748</v>
      </c>
      <c r="P65" t="s">
        <v>955</v>
      </c>
      <c r="Q65" s="61">
        <v>425</v>
      </c>
      <c r="R65" s="46">
        <v>1272</v>
      </c>
      <c r="S65" s="59">
        <v>834</v>
      </c>
    </row>
    <row r="66" spans="15:19" x14ac:dyDescent="0.2">
      <c r="O66" t="s">
        <v>1749</v>
      </c>
      <c r="P66" t="s">
        <v>949</v>
      </c>
      <c r="Q66" s="61">
        <v>150</v>
      </c>
      <c r="R66" s="46">
        <v>708</v>
      </c>
      <c r="S66" s="59">
        <v>404</v>
      </c>
    </row>
    <row r="67" spans="15:19" x14ac:dyDescent="0.2">
      <c r="O67" t="s">
        <v>1750</v>
      </c>
      <c r="P67" t="s">
        <v>530</v>
      </c>
      <c r="Q67" s="66">
        <v>149</v>
      </c>
      <c r="R67" s="30">
        <v>672</v>
      </c>
      <c r="S67" s="64">
        <v>380</v>
      </c>
    </row>
  </sheetData>
  <mergeCells count="16">
    <mergeCell ref="B12:C12"/>
    <mergeCell ref="D12:E12"/>
    <mergeCell ref="G12:H12"/>
    <mergeCell ref="I12:J12"/>
    <mergeCell ref="B1:L1"/>
    <mergeCell ref="N1:AB1"/>
    <mergeCell ref="Q5:R5"/>
    <mergeCell ref="O5:P5"/>
    <mergeCell ref="T5:U5"/>
    <mergeCell ref="V5:W5"/>
    <mergeCell ref="Y5:Z5"/>
    <mergeCell ref="AA5:AB5"/>
    <mergeCell ref="B4:C4"/>
    <mergeCell ref="D4:E4"/>
    <mergeCell ref="G4:H4"/>
    <mergeCell ref="I4:J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0763-C99F-3046-BE3D-C29805F7B4F5}">
  <dimension ref="B1:DK116"/>
  <sheetViews>
    <sheetView topLeftCell="CI1" zoomScale="40" zoomScaleNormal="40" workbookViewId="0">
      <selection activeCell="AN64" sqref="AN64"/>
    </sheetView>
  </sheetViews>
  <sheetFormatPr baseColWidth="10" defaultRowHeight="16" x14ac:dyDescent="0.2"/>
  <cols>
    <col min="12" max="12" width="13.5" bestFit="1" customWidth="1"/>
    <col min="85" max="85" width="20.33203125" bestFit="1" customWidth="1"/>
  </cols>
  <sheetData>
    <row r="1" spans="2:115" ht="21" x14ac:dyDescent="0.25">
      <c r="B1" s="411" t="s">
        <v>1751</v>
      </c>
      <c r="C1" s="411"/>
      <c r="D1" s="411"/>
      <c r="E1" s="411"/>
      <c r="F1" s="411"/>
      <c r="G1" s="411"/>
      <c r="H1" s="411"/>
      <c r="I1" s="411"/>
      <c r="J1" s="411"/>
      <c r="K1" s="411"/>
      <c r="L1" s="411"/>
      <c r="O1" s="411" t="s">
        <v>1789</v>
      </c>
      <c r="P1" s="411"/>
      <c r="Q1" s="411"/>
      <c r="R1" s="411"/>
      <c r="S1" s="411"/>
      <c r="T1" s="411"/>
      <c r="U1" s="411"/>
      <c r="V1" s="411"/>
      <c r="W1" s="411"/>
      <c r="X1" s="411"/>
      <c r="Y1" s="411"/>
      <c r="Z1" s="411"/>
      <c r="AD1" s="411" t="s">
        <v>2026</v>
      </c>
      <c r="AE1" s="411"/>
      <c r="AF1" s="411"/>
      <c r="AG1" s="411"/>
      <c r="AH1" s="411"/>
      <c r="AI1" s="411"/>
      <c r="AJ1" s="411"/>
      <c r="AK1" s="411"/>
      <c r="AL1" s="411"/>
      <c r="AM1" s="411"/>
      <c r="AN1" s="411"/>
      <c r="AO1" s="411"/>
      <c r="AQ1" s="411" t="s">
        <v>2105</v>
      </c>
      <c r="AR1" s="411"/>
      <c r="AS1" s="411"/>
      <c r="AT1" s="411"/>
      <c r="AU1" s="411"/>
      <c r="AV1" s="411"/>
      <c r="AW1" s="411"/>
      <c r="AX1" s="411"/>
      <c r="AZ1" s="411" t="s">
        <v>2119</v>
      </c>
      <c r="BA1" s="411"/>
      <c r="BB1" s="411"/>
      <c r="BC1" s="411"/>
      <c r="BD1" s="411"/>
      <c r="BE1" s="411"/>
      <c r="BF1" s="411"/>
      <c r="BG1" s="411"/>
      <c r="BI1" s="411" t="s">
        <v>2120</v>
      </c>
      <c r="BJ1" s="411"/>
      <c r="BK1" s="411"/>
      <c r="BL1" s="411"/>
      <c r="BM1" s="411"/>
      <c r="BN1" s="411"/>
      <c r="BO1" s="411"/>
      <c r="BP1" s="411"/>
      <c r="BR1" s="411" t="s">
        <v>2121</v>
      </c>
      <c r="BS1" s="411"/>
      <c r="BT1" s="411"/>
      <c r="BU1" s="411"/>
      <c r="BV1" s="411"/>
      <c r="BW1" s="411"/>
      <c r="BX1" s="411"/>
      <c r="BY1" s="411"/>
      <c r="BZ1" s="411"/>
      <c r="CB1" s="411" t="s">
        <v>2191</v>
      </c>
      <c r="CC1" s="411"/>
      <c r="CD1" s="411"/>
      <c r="CE1" s="411"/>
      <c r="CF1" s="411"/>
      <c r="CG1" s="411"/>
      <c r="CH1" s="411"/>
      <c r="CI1" s="411"/>
      <c r="CJ1" s="411"/>
      <c r="CL1" s="411" t="s">
        <v>2205</v>
      </c>
      <c r="CM1" s="411"/>
      <c r="CN1" s="411"/>
      <c r="CO1" s="411"/>
      <c r="CP1" s="411"/>
      <c r="CQ1" s="411"/>
      <c r="CR1" s="411"/>
      <c r="CS1" s="411"/>
      <c r="CT1" s="411"/>
      <c r="CU1" s="411"/>
      <c r="CV1" s="411"/>
      <c r="CW1" s="411"/>
      <c r="CX1" s="411"/>
      <c r="DA1" s="411" t="s">
        <v>2246</v>
      </c>
      <c r="DB1" s="411"/>
      <c r="DC1" s="411"/>
      <c r="DD1" s="411"/>
      <c r="DE1" s="411"/>
      <c r="DF1" s="411"/>
      <c r="DG1" s="411"/>
      <c r="DH1" s="411"/>
      <c r="DI1" s="411"/>
      <c r="DJ1" s="411"/>
      <c r="DK1" s="312"/>
    </row>
    <row r="3" spans="2:115" x14ac:dyDescent="0.2">
      <c r="B3" s="200" t="s">
        <v>1784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O3" t="s">
        <v>2018</v>
      </c>
      <c r="AZ3" s="112" t="s">
        <v>2147</v>
      </c>
      <c r="BI3" t="s">
        <v>2187</v>
      </c>
      <c r="BR3" t="s">
        <v>2122</v>
      </c>
      <c r="CB3" s="112" t="s">
        <v>2192</v>
      </c>
      <c r="CG3" t="s">
        <v>2061</v>
      </c>
      <c r="CH3" t="s">
        <v>2193</v>
      </c>
      <c r="DB3" t="s">
        <v>2265</v>
      </c>
      <c r="DG3" t="s">
        <v>2266</v>
      </c>
    </row>
    <row r="4" spans="2:115" x14ac:dyDescent="0.2">
      <c r="D4" s="418" t="s">
        <v>1752</v>
      </c>
      <c r="E4" s="418"/>
      <c r="F4" t="s">
        <v>312</v>
      </c>
      <c r="G4" t="s">
        <v>1753</v>
      </c>
      <c r="H4" s="447" t="s">
        <v>1754</v>
      </c>
      <c r="I4" s="447"/>
      <c r="J4" s="447"/>
      <c r="P4" s="444" t="s">
        <v>341</v>
      </c>
      <c r="Q4" s="444"/>
      <c r="R4" s="444"/>
      <c r="S4" s="444"/>
      <c r="T4" s="445" t="s">
        <v>1788</v>
      </c>
      <c r="U4" s="445"/>
      <c r="V4" s="445"/>
      <c r="W4" s="445"/>
      <c r="X4" s="445"/>
      <c r="Y4" s="445"/>
      <c r="Z4" s="445"/>
      <c r="AQ4" s="112" t="s">
        <v>2106</v>
      </c>
      <c r="AT4" s="112" t="s">
        <v>2107</v>
      </c>
      <c r="AZ4" s="418" t="s">
        <v>2148</v>
      </c>
      <c r="BA4" s="418"/>
      <c r="BB4" s="418" t="s">
        <v>2149</v>
      </c>
      <c r="BC4" s="418"/>
      <c r="BI4" s="418" t="s">
        <v>2190</v>
      </c>
      <c r="BJ4" s="418"/>
      <c r="BK4" s="418" t="s">
        <v>2116</v>
      </c>
      <c r="BL4" s="418"/>
      <c r="BR4" s="189" t="s">
        <v>341</v>
      </c>
      <c r="BS4" s="183" t="s">
        <v>2051</v>
      </c>
      <c r="CB4" s="189" t="s">
        <v>341</v>
      </c>
      <c r="CC4" s="183" t="s">
        <v>2051</v>
      </c>
      <c r="CG4" t="s">
        <v>2064</v>
      </c>
      <c r="CH4" t="s">
        <v>2194</v>
      </c>
      <c r="CL4" s="189" t="s">
        <v>341</v>
      </c>
      <c r="CM4" s="183" t="s">
        <v>2051</v>
      </c>
      <c r="CS4" s="189" t="s">
        <v>341</v>
      </c>
      <c r="CT4" s="183" t="s">
        <v>2051</v>
      </c>
      <c r="CU4" s="18"/>
      <c r="CV4" s="18"/>
      <c r="DB4" s="189" t="s">
        <v>341</v>
      </c>
      <c r="DC4" s="183" t="s">
        <v>2051</v>
      </c>
      <c r="DG4" s="189" t="s">
        <v>341</v>
      </c>
      <c r="DH4" s="183" t="s">
        <v>2051</v>
      </c>
    </row>
    <row r="5" spans="2:115" ht="17" thickBot="1" x14ac:dyDescent="0.25">
      <c r="C5" s="30"/>
      <c r="D5" s="30" t="s">
        <v>308</v>
      </c>
      <c r="E5" s="30" t="s">
        <v>309</v>
      </c>
      <c r="F5" s="316"/>
      <c r="G5" s="290"/>
      <c r="H5" s="290"/>
      <c r="O5" s="82" t="s">
        <v>1786</v>
      </c>
      <c r="P5" s="17">
        <v>15.4</v>
      </c>
      <c r="Q5" s="17">
        <v>12.3</v>
      </c>
      <c r="R5" s="17">
        <v>15.4</v>
      </c>
      <c r="S5" s="17">
        <v>16.399999999999999</v>
      </c>
      <c r="T5" s="338">
        <v>13.5</v>
      </c>
      <c r="U5" s="213">
        <v>17.8</v>
      </c>
      <c r="V5" s="213">
        <v>18.100000000000001</v>
      </c>
      <c r="W5" s="213">
        <v>14</v>
      </c>
      <c r="X5" s="213">
        <v>15.8</v>
      </c>
      <c r="Y5" s="213">
        <v>23.1</v>
      </c>
      <c r="Z5" s="213">
        <v>12.4</v>
      </c>
      <c r="AQ5" s="189" t="s">
        <v>341</v>
      </c>
      <c r="AR5" s="183" t="s">
        <v>2051</v>
      </c>
      <c r="AT5" s="189" t="s">
        <v>341</v>
      </c>
      <c r="AU5" s="183" t="s">
        <v>2051</v>
      </c>
      <c r="AZ5" s="189" t="s">
        <v>341</v>
      </c>
      <c r="BA5" s="183" t="s">
        <v>2051</v>
      </c>
      <c r="BB5" s="189" t="s">
        <v>341</v>
      </c>
      <c r="BC5" s="183" t="s">
        <v>2051</v>
      </c>
      <c r="BI5" s="189" t="s">
        <v>341</v>
      </c>
      <c r="BJ5" s="183" t="s">
        <v>2051</v>
      </c>
      <c r="BK5" s="189" t="s">
        <v>341</v>
      </c>
      <c r="BL5" s="183" t="s">
        <v>2051</v>
      </c>
      <c r="BR5" s="17">
        <v>10</v>
      </c>
      <c r="BS5" s="17">
        <v>10.1</v>
      </c>
      <c r="CB5" s="17">
        <v>6.97</v>
      </c>
      <c r="CC5" t="s">
        <v>580</v>
      </c>
      <c r="CG5" t="s">
        <v>2066</v>
      </c>
      <c r="CH5" t="s">
        <v>565</v>
      </c>
      <c r="CL5" s="17">
        <v>76.099999999999994</v>
      </c>
      <c r="CM5" t="s">
        <v>580</v>
      </c>
      <c r="CS5" s="17">
        <v>81.400000000000006</v>
      </c>
      <c r="CT5" t="s">
        <v>580</v>
      </c>
      <c r="DB5" s="17">
        <v>1510</v>
      </c>
      <c r="DC5" t="s">
        <v>580</v>
      </c>
      <c r="DG5" s="17">
        <v>1132</v>
      </c>
      <c r="DH5" t="s">
        <v>580</v>
      </c>
    </row>
    <row r="6" spans="2:115" x14ac:dyDescent="0.2">
      <c r="B6" s="317" t="s">
        <v>1755</v>
      </c>
      <c r="C6" s="318">
        <v>1</v>
      </c>
      <c r="D6">
        <v>21.952857999999999</v>
      </c>
      <c r="E6" s="59">
        <v>27.903441999999998</v>
      </c>
      <c r="F6" s="60">
        <f>E6-D6</f>
        <v>5.9505839999999992</v>
      </c>
      <c r="G6" s="61">
        <f>2^-(F6)</f>
        <v>1.6169467742616551E-2</v>
      </c>
      <c r="H6" s="332">
        <v>100</v>
      </c>
      <c r="O6" s="82" t="s">
        <v>1787</v>
      </c>
      <c r="P6" s="17">
        <v>11.7</v>
      </c>
      <c r="Q6" s="17">
        <v>11.1</v>
      </c>
      <c r="R6" s="17">
        <v>15</v>
      </c>
      <c r="S6" s="17">
        <v>16.2</v>
      </c>
      <c r="T6" s="338">
        <v>14.3</v>
      </c>
      <c r="U6" s="213">
        <v>14.6</v>
      </c>
      <c r="V6" s="213">
        <v>15.2</v>
      </c>
      <c r="W6" s="213">
        <v>12.3</v>
      </c>
      <c r="X6" s="213">
        <v>16.3</v>
      </c>
      <c r="Y6" s="213">
        <v>22.3</v>
      </c>
      <c r="Z6" s="213">
        <v>9.83</v>
      </c>
      <c r="AQ6" s="17">
        <v>11.68</v>
      </c>
      <c r="AR6" s="17">
        <v>8.3079999999999998</v>
      </c>
      <c r="AT6" s="17">
        <v>6.34</v>
      </c>
      <c r="AU6" s="17">
        <v>9.86</v>
      </c>
      <c r="AZ6" s="17">
        <v>30.8</v>
      </c>
      <c r="BA6" s="17">
        <v>27.2</v>
      </c>
      <c r="BB6" s="17">
        <v>56.1</v>
      </c>
      <c r="BC6" s="17">
        <v>61.7</v>
      </c>
      <c r="BI6" s="17">
        <v>35.6</v>
      </c>
      <c r="BJ6" s="17">
        <v>52.1</v>
      </c>
      <c r="BK6" s="17">
        <v>11.7</v>
      </c>
      <c r="BL6" s="17">
        <v>15.7</v>
      </c>
      <c r="BR6" s="17">
        <v>7.46</v>
      </c>
      <c r="BS6" s="17">
        <v>9.2799999999999994</v>
      </c>
      <c r="CB6" s="17">
        <v>10.4</v>
      </c>
      <c r="CC6" s="17">
        <v>8.57</v>
      </c>
      <c r="CG6" t="s">
        <v>2068</v>
      </c>
      <c r="CH6" t="s">
        <v>1803</v>
      </c>
      <c r="CL6" s="17">
        <v>42.6</v>
      </c>
      <c r="CM6" s="17">
        <v>43.5</v>
      </c>
      <c r="CS6" s="17">
        <v>63.7</v>
      </c>
      <c r="CT6" s="17">
        <v>55.5</v>
      </c>
      <c r="DB6" s="17">
        <v>1046</v>
      </c>
      <c r="DC6" s="17">
        <v>852</v>
      </c>
      <c r="DG6" s="17">
        <v>885</v>
      </c>
      <c r="DH6" s="17">
        <v>715</v>
      </c>
    </row>
    <row r="7" spans="2:115" x14ac:dyDescent="0.2">
      <c r="B7" s="319" t="s">
        <v>1756</v>
      </c>
      <c r="C7" s="318">
        <v>2</v>
      </c>
      <c r="D7">
        <v>22.644072999999999</v>
      </c>
      <c r="E7" s="59">
        <v>28.336804999999998</v>
      </c>
      <c r="F7" s="60">
        <f t="shared" ref="F7:F19" si="0">E7-D7</f>
        <v>5.6927319999999995</v>
      </c>
      <c r="G7" s="61">
        <f t="shared" ref="G7:G19" si="1">2^-(F7)</f>
        <v>1.9333786156631595E-2</v>
      </c>
      <c r="H7" s="327">
        <f>G7/$G$6*100</f>
        <v>119.56971289583704</v>
      </c>
      <c r="O7" s="82" t="s">
        <v>614</v>
      </c>
      <c r="P7" s="17">
        <v>11.5</v>
      </c>
      <c r="Q7" s="17">
        <v>11.5</v>
      </c>
      <c r="R7" s="17">
        <v>11.4</v>
      </c>
      <c r="S7" s="17">
        <v>14.8</v>
      </c>
      <c r="T7" s="338">
        <v>13</v>
      </c>
      <c r="U7" s="213">
        <v>14.3</v>
      </c>
      <c r="V7" s="213">
        <v>14.5</v>
      </c>
      <c r="W7" s="213">
        <v>12.2</v>
      </c>
      <c r="X7" s="213">
        <v>15.9</v>
      </c>
      <c r="Y7" s="213">
        <v>12.8</v>
      </c>
      <c r="Z7" s="213">
        <v>6.94</v>
      </c>
      <c r="AQ7" s="17">
        <v>8.82</v>
      </c>
      <c r="AR7" s="17">
        <v>4.62</v>
      </c>
      <c r="AT7" s="17">
        <v>7.7</v>
      </c>
      <c r="AU7" s="17">
        <v>9.2100000000000009</v>
      </c>
      <c r="AZ7" s="17">
        <v>25.8</v>
      </c>
      <c r="BA7" s="17">
        <v>19</v>
      </c>
      <c r="BB7" s="17">
        <v>61.5</v>
      </c>
      <c r="BC7" s="17">
        <v>66.900000000000006</v>
      </c>
      <c r="BI7" s="17">
        <v>36.5</v>
      </c>
      <c r="BJ7" s="17">
        <v>0.04</v>
      </c>
      <c r="BK7" s="17">
        <v>12.6</v>
      </c>
      <c r="BL7" s="17">
        <v>15.4</v>
      </c>
      <c r="BR7" s="17">
        <v>7.33</v>
      </c>
      <c r="BS7" s="17">
        <v>14.2</v>
      </c>
      <c r="CB7" s="17">
        <v>15.6</v>
      </c>
      <c r="CC7" t="s">
        <v>580</v>
      </c>
      <c r="CG7" t="s">
        <v>2070</v>
      </c>
      <c r="CH7" t="s">
        <v>2111</v>
      </c>
      <c r="CL7" s="17">
        <v>65.400000000000006</v>
      </c>
      <c r="CM7" t="s">
        <v>580</v>
      </c>
      <c r="CS7" s="17">
        <v>54.7</v>
      </c>
      <c r="CT7" t="s">
        <v>580</v>
      </c>
      <c r="DB7" s="17">
        <v>1254</v>
      </c>
      <c r="DC7" t="s">
        <v>580</v>
      </c>
      <c r="DG7" s="17">
        <v>725</v>
      </c>
      <c r="DH7" t="s">
        <v>580</v>
      </c>
    </row>
    <row r="8" spans="2:115" x14ac:dyDescent="0.2">
      <c r="B8" s="319" t="s">
        <v>1757</v>
      </c>
      <c r="C8" s="318">
        <v>3</v>
      </c>
      <c r="D8">
        <v>22.140720000000002</v>
      </c>
      <c r="E8" s="59">
        <v>27.743725000000001</v>
      </c>
      <c r="F8" s="60">
        <f t="shared" si="0"/>
        <v>5.6030049999999996</v>
      </c>
      <c r="G8" s="61">
        <f t="shared" si="1"/>
        <v>2.0574411851574291E-2</v>
      </c>
      <c r="H8" s="327">
        <f t="shared" ref="H8:H19" si="2">G8/$G$6*100</f>
        <v>127.24235688567526</v>
      </c>
      <c r="O8" s="82" t="s">
        <v>615</v>
      </c>
      <c r="P8" s="17">
        <v>9.2799999999999994</v>
      </c>
      <c r="Q8" s="17">
        <v>9.64</v>
      </c>
      <c r="R8" s="17">
        <v>9.2700010000000006</v>
      </c>
      <c r="S8" s="17">
        <v>12.2</v>
      </c>
      <c r="T8" s="338">
        <v>12.5</v>
      </c>
      <c r="U8" s="213">
        <v>11.1</v>
      </c>
      <c r="V8" s="213">
        <v>11.9</v>
      </c>
      <c r="W8" s="213">
        <v>9.3000000000000007</v>
      </c>
      <c r="X8" s="213">
        <v>11.3</v>
      </c>
      <c r="Y8" s="213">
        <v>11.1</v>
      </c>
      <c r="Z8" s="213">
        <v>7.08</v>
      </c>
      <c r="AQ8" s="17">
        <v>8.3219999999999992</v>
      </c>
      <c r="AR8" s="17">
        <v>10.667999999999999</v>
      </c>
      <c r="AT8" s="17">
        <v>7.61</v>
      </c>
      <c r="AU8" s="17">
        <v>10.199999999999999</v>
      </c>
      <c r="AZ8" s="17">
        <v>26</v>
      </c>
      <c r="BA8" s="17">
        <v>28.8</v>
      </c>
      <c r="BB8" s="17">
        <v>56.7</v>
      </c>
      <c r="BC8" s="17">
        <v>57.7</v>
      </c>
      <c r="BI8" s="17">
        <v>34</v>
      </c>
      <c r="BJ8" s="17">
        <v>40.1</v>
      </c>
      <c r="BK8" s="17">
        <v>11.2</v>
      </c>
      <c r="BL8" s="17">
        <v>13.7</v>
      </c>
      <c r="BR8" s="17">
        <v>11.1</v>
      </c>
      <c r="BS8" s="17">
        <v>8.98</v>
      </c>
      <c r="CB8" s="17">
        <v>8.68</v>
      </c>
      <c r="CC8" t="s">
        <v>580</v>
      </c>
      <c r="CG8" t="s">
        <v>2073</v>
      </c>
      <c r="CH8" t="s">
        <v>2195</v>
      </c>
      <c r="CL8" s="17">
        <v>45.2</v>
      </c>
      <c r="CM8" t="s">
        <v>580</v>
      </c>
      <c r="CS8" s="17">
        <v>35.200000000000003</v>
      </c>
      <c r="CT8" t="s">
        <v>580</v>
      </c>
      <c r="DB8" s="17">
        <v>1011</v>
      </c>
      <c r="DC8" t="s">
        <v>580</v>
      </c>
      <c r="DG8" s="17">
        <v>593</v>
      </c>
      <c r="DH8" t="s">
        <v>580</v>
      </c>
    </row>
    <row r="9" spans="2:115" x14ac:dyDescent="0.2">
      <c r="B9" s="319" t="s">
        <v>1758</v>
      </c>
      <c r="C9" s="320">
        <v>4</v>
      </c>
      <c r="D9" s="30">
        <v>22.483803000000002</v>
      </c>
      <c r="E9" s="64">
        <v>28.278656000000002</v>
      </c>
      <c r="F9" s="65">
        <f t="shared" si="0"/>
        <v>5.7948529999999998</v>
      </c>
      <c r="G9" s="66">
        <f t="shared" si="1"/>
        <v>1.801255942238366E-2</v>
      </c>
      <c r="H9" s="328">
        <f t="shared" si="2"/>
        <v>111.39859214357082</v>
      </c>
      <c r="O9" s="82" t="s">
        <v>616</v>
      </c>
      <c r="P9" s="17">
        <v>7.7</v>
      </c>
      <c r="Q9" s="17">
        <v>7.38</v>
      </c>
      <c r="R9" s="17">
        <v>8.32</v>
      </c>
      <c r="S9" s="17">
        <v>8.3699999999999992</v>
      </c>
      <c r="T9" s="338">
        <v>10.199999999999999</v>
      </c>
      <c r="U9" s="213">
        <v>9.33</v>
      </c>
      <c r="V9" s="213">
        <v>9.9</v>
      </c>
      <c r="W9" s="213">
        <v>7.1</v>
      </c>
      <c r="X9" s="213">
        <v>11.4</v>
      </c>
      <c r="Y9" s="213">
        <v>8.7799999999999994</v>
      </c>
      <c r="Z9" s="213">
        <v>5.3</v>
      </c>
      <c r="AQ9" s="17">
        <v>10.452</v>
      </c>
      <c r="AR9" s="17">
        <v>11.613</v>
      </c>
      <c r="AT9" s="17">
        <v>10</v>
      </c>
      <c r="AU9" s="17">
        <v>9.01</v>
      </c>
      <c r="AZ9" s="17">
        <v>29</v>
      </c>
      <c r="BA9" s="17">
        <v>27.1</v>
      </c>
      <c r="BB9" s="17">
        <v>57.4</v>
      </c>
      <c r="BC9" s="17">
        <v>59.5</v>
      </c>
      <c r="BI9" s="17">
        <v>34</v>
      </c>
      <c r="BJ9" s="17">
        <v>43</v>
      </c>
      <c r="BK9" s="17">
        <v>13.1</v>
      </c>
      <c r="BL9" s="17">
        <v>13.7</v>
      </c>
      <c r="BR9" s="17"/>
      <c r="BS9" s="17">
        <v>7.68</v>
      </c>
      <c r="CB9" s="17">
        <v>6.95</v>
      </c>
      <c r="CC9" s="17">
        <v>16.8</v>
      </c>
      <c r="CG9" t="s">
        <v>2074</v>
      </c>
      <c r="CH9" t="s">
        <v>977</v>
      </c>
      <c r="CL9" s="17">
        <v>62.4</v>
      </c>
      <c r="CM9" s="17">
        <v>59.7</v>
      </c>
      <c r="CS9" s="17">
        <v>75.7</v>
      </c>
      <c r="CT9" s="17">
        <v>17.7</v>
      </c>
      <c r="DB9" s="17">
        <v>1217</v>
      </c>
      <c r="DC9" s="17">
        <v>1117</v>
      </c>
      <c r="DG9" s="17">
        <v>1031</v>
      </c>
      <c r="DH9" s="17">
        <v>307</v>
      </c>
    </row>
    <row r="10" spans="2:115" x14ac:dyDescent="0.2">
      <c r="B10" s="321" t="s">
        <v>1759</v>
      </c>
      <c r="C10" s="318">
        <v>5</v>
      </c>
      <c r="D10">
        <v>22.47308</v>
      </c>
      <c r="E10" s="59">
        <v>33.641120000000001</v>
      </c>
      <c r="F10" s="60">
        <f t="shared" si="0"/>
        <v>11.168040000000001</v>
      </c>
      <c r="G10" s="61">
        <f t="shared" si="1"/>
        <v>4.3459524192148672E-4</v>
      </c>
      <c r="H10" s="329">
        <f t="shared" si="2"/>
        <v>2.6877523047716614</v>
      </c>
      <c r="AQ10" s="17"/>
      <c r="AR10" s="17">
        <v>6.96</v>
      </c>
      <c r="AT10" s="17"/>
      <c r="AU10" s="17">
        <v>7.9</v>
      </c>
      <c r="AZ10" s="17"/>
      <c r="BA10" s="17">
        <v>24.5</v>
      </c>
      <c r="BB10" s="17"/>
      <c r="BC10" s="17">
        <v>60.5</v>
      </c>
      <c r="BI10" s="17"/>
      <c r="BJ10" s="17">
        <v>41.7</v>
      </c>
      <c r="BK10" s="17"/>
      <c r="BL10" s="17">
        <v>10.9</v>
      </c>
      <c r="BR10" s="17"/>
      <c r="BS10" s="17">
        <v>8.9700000000000006</v>
      </c>
      <c r="CB10" s="17">
        <v>8.18</v>
      </c>
      <c r="CC10" s="17">
        <v>9.52</v>
      </c>
      <c r="CG10" t="s">
        <v>2075</v>
      </c>
      <c r="CH10" t="s">
        <v>1960</v>
      </c>
      <c r="CL10" s="17">
        <v>61.4</v>
      </c>
      <c r="CM10" s="17">
        <v>37.299999999999997</v>
      </c>
      <c r="CS10" s="17">
        <v>61.1</v>
      </c>
      <c r="CT10" s="17">
        <v>18.2</v>
      </c>
      <c r="DB10" s="17">
        <v>1213</v>
      </c>
      <c r="DC10" s="17">
        <v>806</v>
      </c>
      <c r="DG10" s="17">
        <v>799</v>
      </c>
      <c r="DH10" s="17">
        <v>384</v>
      </c>
    </row>
    <row r="11" spans="2:115" x14ac:dyDescent="0.2">
      <c r="B11" s="322" t="s">
        <v>1760</v>
      </c>
      <c r="C11" s="318">
        <v>6</v>
      </c>
      <c r="D11">
        <v>22.809006</v>
      </c>
      <c r="E11" s="59">
        <v>33.873641999999997</v>
      </c>
      <c r="F11" s="60">
        <f t="shared" si="0"/>
        <v>11.064635999999997</v>
      </c>
      <c r="G11" s="61">
        <f t="shared" si="1"/>
        <v>4.6688795818112323E-4</v>
      </c>
      <c r="H11" s="329">
        <f t="shared" si="2"/>
        <v>2.8874664621803512</v>
      </c>
      <c r="AQ11" s="17"/>
      <c r="AR11" s="17">
        <v>8.3049999999999997</v>
      </c>
      <c r="AT11" s="17"/>
      <c r="AU11" s="17">
        <v>8.32</v>
      </c>
      <c r="AZ11" s="17"/>
      <c r="BA11" s="17">
        <v>28</v>
      </c>
      <c r="BB11" s="17"/>
      <c r="BC11" s="17">
        <v>58.4</v>
      </c>
      <c r="BI11" s="17"/>
      <c r="BJ11" s="17">
        <v>38.799999999999997</v>
      </c>
      <c r="BK11" s="17"/>
      <c r="BL11" s="17">
        <v>14.3</v>
      </c>
      <c r="CG11" t="s">
        <v>2076</v>
      </c>
      <c r="CH11" t="s">
        <v>2196</v>
      </c>
    </row>
    <row r="12" spans="2:115" x14ac:dyDescent="0.2">
      <c r="B12" s="322" t="s">
        <v>1761</v>
      </c>
      <c r="C12" s="318">
        <v>7</v>
      </c>
      <c r="D12">
        <v>22.009535</v>
      </c>
      <c r="E12" s="59">
        <v>31.739204000000001</v>
      </c>
      <c r="F12" s="60">
        <f t="shared" si="0"/>
        <v>9.7296690000000012</v>
      </c>
      <c r="G12" s="61">
        <f t="shared" si="1"/>
        <v>1.1778169042865132E-3</v>
      </c>
      <c r="H12" s="329">
        <f t="shared" si="2"/>
        <v>7.2842033085742024</v>
      </c>
      <c r="AQ12" s="17"/>
      <c r="AR12" s="17">
        <v>9.4320000000000004</v>
      </c>
      <c r="AT12" s="17"/>
      <c r="AU12" s="17">
        <v>7.27</v>
      </c>
      <c r="AZ12" s="17"/>
      <c r="BA12" s="17">
        <v>30.1</v>
      </c>
      <c r="BB12" s="17"/>
      <c r="BC12" s="17">
        <v>48.6</v>
      </c>
      <c r="BI12" s="17"/>
      <c r="BJ12" s="17">
        <v>34.799999999999997</v>
      </c>
      <c r="BK12" s="17"/>
      <c r="BL12" s="17">
        <v>9.56</v>
      </c>
      <c r="CG12" t="s">
        <v>2078</v>
      </c>
      <c r="CH12" t="s">
        <v>1639</v>
      </c>
      <c r="CL12" t="s">
        <v>346</v>
      </c>
      <c r="CO12" t="s">
        <v>380</v>
      </c>
      <c r="CP12" t="s">
        <v>965</v>
      </c>
      <c r="CQ12" t="s">
        <v>929</v>
      </c>
      <c r="CR12" s="85"/>
      <c r="CV12" t="s">
        <v>380</v>
      </c>
      <c r="CW12" t="s">
        <v>965</v>
      </c>
      <c r="CX12" t="s">
        <v>929</v>
      </c>
      <c r="DB12" s="17"/>
      <c r="DD12" t="s">
        <v>1133</v>
      </c>
      <c r="DE12" t="s">
        <v>1154</v>
      </c>
      <c r="DI12" t="s">
        <v>1133</v>
      </c>
      <c r="DJ12" t="s">
        <v>1154</v>
      </c>
    </row>
    <row r="13" spans="2:115" x14ac:dyDescent="0.2">
      <c r="B13" s="322" t="s">
        <v>1762</v>
      </c>
      <c r="C13" s="318">
        <v>8</v>
      </c>
      <c r="D13">
        <v>21.384333000000002</v>
      </c>
      <c r="E13" s="59">
        <v>31.655702999999999</v>
      </c>
      <c r="F13" s="60">
        <f t="shared" si="0"/>
        <v>10.271369999999997</v>
      </c>
      <c r="G13" s="61">
        <f t="shared" si="1"/>
        <v>8.0911366028207389E-4</v>
      </c>
      <c r="H13" s="329">
        <f t="shared" si="2"/>
        <v>5.0039597664031872</v>
      </c>
      <c r="BI13" t="s">
        <v>2188</v>
      </c>
      <c r="BJ13" s="17"/>
      <c r="BK13" s="17"/>
      <c r="BL13" s="17"/>
      <c r="BS13" t="s">
        <v>805</v>
      </c>
      <c r="BT13" t="s">
        <v>2108</v>
      </c>
      <c r="BW13" s="345" t="s">
        <v>1580</v>
      </c>
      <c r="BX13" s="345" t="s">
        <v>347</v>
      </c>
      <c r="BY13" s="348" t="s">
        <v>2123</v>
      </c>
      <c r="BZ13" s="345" t="s">
        <v>2146</v>
      </c>
      <c r="CG13" t="s">
        <v>2080</v>
      </c>
      <c r="CH13" t="s">
        <v>2197</v>
      </c>
      <c r="CL13" t="s">
        <v>2206</v>
      </c>
      <c r="CO13" t="s">
        <v>964</v>
      </c>
      <c r="CP13" t="s">
        <v>1997</v>
      </c>
      <c r="CQ13" s="148" t="s">
        <v>1928</v>
      </c>
      <c r="CS13" s="85" t="s">
        <v>2224</v>
      </c>
      <c r="CT13" s="85"/>
      <c r="CU13" s="85"/>
      <c r="CV13" s="85" t="s">
        <v>2225</v>
      </c>
      <c r="CW13" s="85" t="s">
        <v>1973</v>
      </c>
      <c r="CX13" s="148" t="s">
        <v>2226</v>
      </c>
      <c r="DB13" t="s">
        <v>2206</v>
      </c>
      <c r="DD13">
        <v>1757</v>
      </c>
      <c r="DE13" s="148">
        <f>DD13-DD14</f>
        <v>1510</v>
      </c>
      <c r="DG13" t="s">
        <v>2224</v>
      </c>
      <c r="DI13">
        <v>1358</v>
      </c>
      <c r="DJ13" s="148">
        <f>DI13-DI14</f>
        <v>1132</v>
      </c>
    </row>
    <row r="14" spans="2:115" x14ac:dyDescent="0.2">
      <c r="B14" s="322" t="s">
        <v>1763</v>
      </c>
      <c r="C14" s="318">
        <v>9</v>
      </c>
      <c r="D14">
        <v>22.602478000000001</v>
      </c>
      <c r="E14" s="59">
        <v>32.447952000000001</v>
      </c>
      <c r="F14" s="60">
        <f t="shared" si="0"/>
        <v>9.8454739999999994</v>
      </c>
      <c r="G14" s="61">
        <f t="shared" si="1"/>
        <v>1.086968614922533E-3</v>
      </c>
      <c r="H14" s="329">
        <f t="shared" si="2"/>
        <v>6.7223524745820677</v>
      </c>
      <c r="BI14" s="418" t="s">
        <v>2190</v>
      </c>
      <c r="BJ14" s="418"/>
      <c r="BK14" s="418" t="s">
        <v>2116</v>
      </c>
      <c r="BL14" s="418"/>
      <c r="BR14" t="s">
        <v>592</v>
      </c>
      <c r="BS14">
        <v>164</v>
      </c>
      <c r="BT14">
        <v>158</v>
      </c>
      <c r="BV14" s="346" t="s">
        <v>2124</v>
      </c>
      <c r="BW14" s="346" t="s">
        <v>1914</v>
      </c>
      <c r="BX14" s="346" t="s">
        <v>1213</v>
      </c>
      <c r="BY14" s="349" t="s">
        <v>1949</v>
      </c>
      <c r="BZ14" s="346" t="s">
        <v>2125</v>
      </c>
      <c r="CG14" t="s">
        <v>2082</v>
      </c>
      <c r="CH14" t="s">
        <v>2198</v>
      </c>
      <c r="CL14" t="s">
        <v>2207</v>
      </c>
      <c r="CO14" t="s">
        <v>514</v>
      </c>
      <c r="CP14" t="s">
        <v>558</v>
      </c>
      <c r="CQ14" s="60" t="s">
        <v>959</v>
      </c>
      <c r="CS14" t="s">
        <v>2227</v>
      </c>
      <c r="CV14" t="s">
        <v>1196</v>
      </c>
      <c r="CW14" t="s">
        <v>2228</v>
      </c>
      <c r="CX14" s="60" t="s">
        <v>1821</v>
      </c>
      <c r="DA14" s="17"/>
      <c r="DB14" t="s">
        <v>2247</v>
      </c>
      <c r="DD14">
        <v>247</v>
      </c>
      <c r="DE14" s="60"/>
      <c r="DG14" t="s">
        <v>2256</v>
      </c>
      <c r="DI14">
        <v>226</v>
      </c>
      <c r="DJ14" s="60"/>
    </row>
    <row r="15" spans="2:115" x14ac:dyDescent="0.2">
      <c r="B15" s="322" t="s">
        <v>1764</v>
      </c>
      <c r="C15" s="318">
        <v>10</v>
      </c>
      <c r="D15">
        <v>22.995128999999999</v>
      </c>
      <c r="E15" s="59">
        <v>33.259354000000002</v>
      </c>
      <c r="F15" s="60">
        <f t="shared" si="0"/>
        <v>10.264225000000003</v>
      </c>
      <c r="G15" s="61">
        <f t="shared" si="1"/>
        <v>8.1313076451936537E-4</v>
      </c>
      <c r="H15" s="329">
        <f t="shared" si="2"/>
        <v>5.0288035293596138</v>
      </c>
      <c r="BI15" s="189" t="s">
        <v>341</v>
      </c>
      <c r="BJ15" s="183" t="s">
        <v>2051</v>
      </c>
      <c r="BK15" s="189" t="s">
        <v>341</v>
      </c>
      <c r="BL15" s="183" t="s">
        <v>2051</v>
      </c>
      <c r="BR15" t="s">
        <v>594</v>
      </c>
      <c r="BS15">
        <v>154</v>
      </c>
      <c r="BT15">
        <v>158</v>
      </c>
      <c r="BV15" s="346" t="s">
        <v>2126</v>
      </c>
      <c r="BW15" s="346" t="s">
        <v>2104</v>
      </c>
      <c r="BX15" s="346" t="s">
        <v>408</v>
      </c>
      <c r="BY15" s="349" t="s">
        <v>2127</v>
      </c>
      <c r="BZ15" s="346" t="s">
        <v>2128</v>
      </c>
      <c r="CG15" t="s">
        <v>2084</v>
      </c>
      <c r="CH15" t="s">
        <v>2199</v>
      </c>
      <c r="CL15" t="s">
        <v>2208</v>
      </c>
      <c r="CO15" t="s">
        <v>1117</v>
      </c>
      <c r="CP15" t="s">
        <v>2209</v>
      </c>
      <c r="CQ15" s="60" t="s">
        <v>2210</v>
      </c>
      <c r="CS15" t="s">
        <v>2229</v>
      </c>
      <c r="CV15" t="s">
        <v>1896</v>
      </c>
      <c r="CW15" t="s">
        <v>2230</v>
      </c>
      <c r="CX15" s="60" t="s">
        <v>2231</v>
      </c>
      <c r="DB15" t="s">
        <v>2207</v>
      </c>
      <c r="DD15">
        <v>1304</v>
      </c>
      <c r="DE15" s="60">
        <f>DD15-DD16</f>
        <v>1046</v>
      </c>
      <c r="DG15" t="s">
        <v>2227</v>
      </c>
      <c r="DI15">
        <v>1085</v>
      </c>
      <c r="DJ15" s="60">
        <f>DI15-DI16</f>
        <v>885</v>
      </c>
    </row>
    <row r="16" spans="2:115" x14ac:dyDescent="0.2">
      <c r="B16" s="323" t="s">
        <v>1765</v>
      </c>
      <c r="C16" s="324">
        <v>11</v>
      </c>
      <c r="D16" s="73">
        <v>22.343330000000002</v>
      </c>
      <c r="E16" s="72">
        <v>28.314575000000001</v>
      </c>
      <c r="F16" s="74">
        <f t="shared" si="0"/>
        <v>5.9712449999999997</v>
      </c>
      <c r="G16" s="75">
        <f t="shared" si="1"/>
        <v>1.5939553199094184E-2</v>
      </c>
      <c r="H16" s="330">
        <f t="shared" si="2"/>
        <v>98.578094547191554</v>
      </c>
      <c r="AR16" t="s">
        <v>805</v>
      </c>
      <c r="AS16" t="s">
        <v>2108</v>
      </c>
      <c r="AV16" t="s">
        <v>591</v>
      </c>
      <c r="AW16" t="s">
        <v>347</v>
      </c>
      <c r="AX16" t="s">
        <v>480</v>
      </c>
      <c r="AZ16" t="s">
        <v>346</v>
      </c>
      <c r="BA16" t="s">
        <v>347</v>
      </c>
      <c r="BB16" t="s">
        <v>480</v>
      </c>
      <c r="BC16" s="85" t="s">
        <v>1792</v>
      </c>
      <c r="BD16" s="85" t="s">
        <v>1793</v>
      </c>
      <c r="BE16" s="85" t="s">
        <v>2180</v>
      </c>
      <c r="BI16" s="17">
        <v>53.1</v>
      </c>
      <c r="BJ16" s="17">
        <v>64.599999999999994</v>
      </c>
      <c r="BK16" s="17">
        <v>10.6</v>
      </c>
      <c r="BL16" s="17">
        <v>13.9</v>
      </c>
      <c r="BR16" t="s">
        <v>595</v>
      </c>
      <c r="BS16">
        <v>168</v>
      </c>
      <c r="BT16">
        <v>131</v>
      </c>
      <c r="BV16" s="346" t="s">
        <v>2129</v>
      </c>
      <c r="BW16" s="346" t="s">
        <v>1979</v>
      </c>
      <c r="BX16" s="346" t="s">
        <v>829</v>
      </c>
      <c r="BY16" s="349" t="s">
        <v>1612</v>
      </c>
      <c r="BZ16" s="346" t="s">
        <v>635</v>
      </c>
      <c r="CG16" t="s">
        <v>2086</v>
      </c>
      <c r="CH16" t="s">
        <v>428</v>
      </c>
      <c r="CL16" t="s">
        <v>2211</v>
      </c>
      <c r="CO16" t="s">
        <v>1077</v>
      </c>
      <c r="CP16" t="s">
        <v>561</v>
      </c>
      <c r="CQ16" s="60" t="s">
        <v>2212</v>
      </c>
      <c r="CS16" t="s">
        <v>2232</v>
      </c>
      <c r="CV16" t="s">
        <v>2016</v>
      </c>
      <c r="CW16" t="s">
        <v>1005</v>
      </c>
      <c r="CX16" s="60" t="s">
        <v>1947</v>
      </c>
      <c r="DA16" s="17"/>
      <c r="DB16" t="s">
        <v>2248</v>
      </c>
      <c r="DD16">
        <v>258</v>
      </c>
      <c r="DE16" s="60"/>
      <c r="DG16" t="s">
        <v>2257</v>
      </c>
      <c r="DI16">
        <v>200</v>
      </c>
      <c r="DJ16" s="60"/>
    </row>
    <row r="17" spans="2:114" x14ac:dyDescent="0.2">
      <c r="B17" s="323" t="s">
        <v>1766</v>
      </c>
      <c r="C17" s="324">
        <v>12</v>
      </c>
      <c r="D17" s="73">
        <v>21.849730999999998</v>
      </c>
      <c r="E17" s="72">
        <v>30.03181</v>
      </c>
      <c r="F17" s="74">
        <f t="shared" si="0"/>
        <v>8.1820790000000017</v>
      </c>
      <c r="G17" s="75">
        <f t="shared" si="1"/>
        <v>3.4430933225988265E-3</v>
      </c>
      <c r="H17" s="330">
        <f t="shared" si="2"/>
        <v>21.293795055010655</v>
      </c>
      <c r="AQ17" t="s">
        <v>592</v>
      </c>
      <c r="AR17">
        <v>107.5</v>
      </c>
      <c r="AS17">
        <v>73</v>
      </c>
      <c r="AV17" t="s">
        <v>592</v>
      </c>
      <c r="AW17" t="s">
        <v>408</v>
      </c>
      <c r="AX17" s="148" t="s">
        <v>2109</v>
      </c>
      <c r="AZ17" t="s">
        <v>592</v>
      </c>
      <c r="BA17" t="s">
        <v>408</v>
      </c>
      <c r="BB17" t="s">
        <v>2109</v>
      </c>
      <c r="BC17" s="148" t="s">
        <v>2174</v>
      </c>
      <c r="BD17" s="148" t="s">
        <v>2176</v>
      </c>
      <c r="BE17" t="s">
        <v>519</v>
      </c>
      <c r="BI17" s="17">
        <v>56.2</v>
      </c>
      <c r="BJ17" s="17">
        <v>0.1</v>
      </c>
      <c r="BK17" s="17">
        <v>11.4</v>
      </c>
      <c r="BL17" s="17">
        <v>14.4</v>
      </c>
      <c r="BR17" s="30" t="s">
        <v>596</v>
      </c>
      <c r="BS17" s="30">
        <v>192</v>
      </c>
      <c r="BT17" s="30">
        <v>162</v>
      </c>
      <c r="BU17" s="30"/>
      <c r="BV17" s="347" t="s">
        <v>2130</v>
      </c>
      <c r="BW17" s="347" t="s">
        <v>2085</v>
      </c>
      <c r="BX17" s="347" t="s">
        <v>408</v>
      </c>
      <c r="BY17" s="350" t="s">
        <v>1295</v>
      </c>
      <c r="BZ17" s="347" t="s">
        <v>2131</v>
      </c>
      <c r="CG17" t="s">
        <v>2087</v>
      </c>
      <c r="CH17" t="s">
        <v>841</v>
      </c>
      <c r="CL17" t="s">
        <v>2213</v>
      </c>
      <c r="CO17" t="s">
        <v>509</v>
      </c>
      <c r="CP17" t="s">
        <v>2214</v>
      </c>
      <c r="CQ17" s="60" t="s">
        <v>628</v>
      </c>
      <c r="CS17" t="s">
        <v>2233</v>
      </c>
      <c r="CV17" t="s">
        <v>1953</v>
      </c>
      <c r="CW17" t="s">
        <v>2234</v>
      </c>
      <c r="CX17" s="60" t="s">
        <v>2235</v>
      </c>
      <c r="DA17" s="17"/>
      <c r="DB17" t="s">
        <v>2208</v>
      </c>
      <c r="DD17">
        <v>1592</v>
      </c>
      <c r="DE17" s="60">
        <f>DD17-DD18</f>
        <v>1254</v>
      </c>
      <c r="DG17" t="s">
        <v>2229</v>
      </c>
      <c r="DI17">
        <v>961</v>
      </c>
      <c r="DJ17" s="60">
        <f>DI17-DI18</f>
        <v>725</v>
      </c>
    </row>
    <row r="18" spans="2:114" x14ac:dyDescent="0.2">
      <c r="B18" s="323" t="s">
        <v>1767</v>
      </c>
      <c r="C18" s="324">
        <v>13</v>
      </c>
      <c r="D18" s="73">
        <v>21.943684000000001</v>
      </c>
      <c r="E18" s="72">
        <v>30.445242</v>
      </c>
      <c r="F18" s="74">
        <f t="shared" si="0"/>
        <v>8.5015579999999993</v>
      </c>
      <c r="G18" s="75">
        <f t="shared" si="1"/>
        <v>2.7591545791816698E-3</v>
      </c>
      <c r="H18" s="330">
        <f t="shared" si="2"/>
        <v>17.063978994865678</v>
      </c>
      <c r="AQ18" t="s">
        <v>594</v>
      </c>
      <c r="AR18">
        <v>92.9</v>
      </c>
      <c r="AS18">
        <v>63</v>
      </c>
      <c r="AV18" t="s">
        <v>594</v>
      </c>
      <c r="AW18" t="s">
        <v>493</v>
      </c>
      <c r="AX18" s="60" t="s">
        <v>1988</v>
      </c>
      <c r="AZ18" t="s">
        <v>594</v>
      </c>
      <c r="BA18" t="s">
        <v>493</v>
      </c>
      <c r="BB18" t="s">
        <v>1988</v>
      </c>
      <c r="BC18" s="60" t="s">
        <v>2097</v>
      </c>
      <c r="BD18" s="60" t="s">
        <v>1187</v>
      </c>
      <c r="BE18" t="s">
        <v>1812</v>
      </c>
      <c r="BI18" s="17">
        <v>57.1</v>
      </c>
      <c r="BJ18" s="17">
        <v>62.1</v>
      </c>
      <c r="BK18" s="17">
        <v>10.199999999999999</v>
      </c>
      <c r="BL18" s="17">
        <v>12.7</v>
      </c>
      <c r="BR18" t="s">
        <v>1777</v>
      </c>
      <c r="BS18">
        <v>163</v>
      </c>
      <c r="BT18">
        <v>150</v>
      </c>
      <c r="BV18" s="346" t="s">
        <v>2132</v>
      </c>
      <c r="BW18" s="346" t="s">
        <v>2133</v>
      </c>
      <c r="BX18" s="346" t="s">
        <v>1857</v>
      </c>
      <c r="BY18" s="349" t="s">
        <v>1253</v>
      </c>
      <c r="BZ18" s="346" t="s">
        <v>2134</v>
      </c>
      <c r="CG18" t="s">
        <v>2090</v>
      </c>
      <c r="CH18" t="s">
        <v>1800</v>
      </c>
      <c r="CL18" s="30" t="s">
        <v>2215</v>
      </c>
      <c r="CM18" s="30"/>
      <c r="CN18" s="30"/>
      <c r="CO18" s="30" t="s">
        <v>2216</v>
      </c>
      <c r="CP18" s="30" t="s">
        <v>1862</v>
      </c>
      <c r="CQ18" s="65" t="s">
        <v>1642</v>
      </c>
      <c r="CR18" s="30"/>
      <c r="CS18" s="30" t="s">
        <v>2236</v>
      </c>
      <c r="CT18" s="30"/>
      <c r="CU18" s="30"/>
      <c r="CV18" s="30" t="s">
        <v>2015</v>
      </c>
      <c r="CW18" s="30" t="s">
        <v>2059</v>
      </c>
      <c r="CX18" s="65" t="s">
        <v>2237</v>
      </c>
      <c r="DB18" t="s">
        <v>2249</v>
      </c>
      <c r="DD18">
        <v>338</v>
      </c>
      <c r="DE18" s="60"/>
      <c r="DG18" t="s">
        <v>2258</v>
      </c>
      <c r="DI18">
        <v>236</v>
      </c>
      <c r="DJ18" s="60"/>
    </row>
    <row r="19" spans="2:114" ht="17" thickBot="1" x14ac:dyDescent="0.25">
      <c r="B19" s="322" t="s">
        <v>1768</v>
      </c>
      <c r="C19" s="320">
        <v>14</v>
      </c>
      <c r="D19" s="66">
        <v>23.615883</v>
      </c>
      <c r="E19" s="64">
        <v>35.626525999999998</v>
      </c>
      <c r="F19" s="65">
        <f t="shared" si="0"/>
        <v>12.010642999999998</v>
      </c>
      <c r="G19" s="66">
        <f t="shared" si="1"/>
        <v>2.4234618629186095E-4</v>
      </c>
      <c r="H19" s="331">
        <f t="shared" si="2"/>
        <v>1.4987888911960214</v>
      </c>
      <c r="AQ19" t="s">
        <v>595</v>
      </c>
      <c r="AR19">
        <v>106.8</v>
      </c>
      <c r="AS19">
        <v>57</v>
      </c>
      <c r="AV19" t="s">
        <v>595</v>
      </c>
      <c r="AW19" t="s">
        <v>366</v>
      </c>
      <c r="AX19" s="60" t="s">
        <v>2110</v>
      </c>
      <c r="AZ19" t="s">
        <v>595</v>
      </c>
      <c r="BA19" t="s">
        <v>366</v>
      </c>
      <c r="BB19" t="s">
        <v>2110</v>
      </c>
      <c r="BC19" s="60" t="s">
        <v>1232</v>
      </c>
      <c r="BD19" s="60" t="s">
        <v>636</v>
      </c>
      <c r="BE19" t="s">
        <v>2007</v>
      </c>
      <c r="BI19" s="17">
        <v>61.9</v>
      </c>
      <c r="BJ19" s="17">
        <v>63.9</v>
      </c>
      <c r="BK19" s="17">
        <v>12.3</v>
      </c>
      <c r="BL19" s="17">
        <v>12.6</v>
      </c>
      <c r="BR19" t="s">
        <v>1778</v>
      </c>
      <c r="BS19">
        <v>144</v>
      </c>
      <c r="BT19">
        <v>130</v>
      </c>
      <c r="BV19" s="346" t="s">
        <v>2135</v>
      </c>
      <c r="BW19" s="346" t="s">
        <v>2136</v>
      </c>
      <c r="BX19" s="346" t="s">
        <v>869</v>
      </c>
      <c r="BY19" s="349" t="s">
        <v>1948</v>
      </c>
      <c r="BZ19" s="346" t="s">
        <v>2137</v>
      </c>
      <c r="CG19" t="s">
        <v>2091</v>
      </c>
      <c r="CH19" t="s">
        <v>2201</v>
      </c>
      <c r="CL19" t="s">
        <v>2218</v>
      </c>
      <c r="CO19" t="s">
        <v>580</v>
      </c>
      <c r="CQ19" s="60"/>
      <c r="CS19" t="s">
        <v>2238</v>
      </c>
      <c r="CV19" t="s">
        <v>580</v>
      </c>
      <c r="CX19" s="60"/>
      <c r="DB19" t="s">
        <v>2211</v>
      </c>
      <c r="DD19">
        <v>1244</v>
      </c>
      <c r="DE19" s="60">
        <f>DD19-DD20</f>
        <v>1011</v>
      </c>
      <c r="DG19" t="s">
        <v>2232</v>
      </c>
      <c r="DI19">
        <v>716</v>
      </c>
      <c r="DJ19" s="60">
        <f>DI19-DI20</f>
        <v>593</v>
      </c>
    </row>
    <row r="20" spans="2:114" x14ac:dyDescent="0.2">
      <c r="AQ20" s="30" t="s">
        <v>596</v>
      </c>
      <c r="AR20" s="30">
        <v>93.5</v>
      </c>
      <c r="AS20" s="30">
        <v>67</v>
      </c>
      <c r="AT20" s="30"/>
      <c r="AU20" s="30"/>
      <c r="AV20" s="30" t="s">
        <v>596</v>
      </c>
      <c r="AW20" s="30" t="s">
        <v>2111</v>
      </c>
      <c r="AX20" s="65" t="s">
        <v>1949</v>
      </c>
      <c r="AZ20" s="30" t="s">
        <v>596</v>
      </c>
      <c r="BA20" s="30" t="s">
        <v>2111</v>
      </c>
      <c r="BB20" s="64" t="s">
        <v>1949</v>
      </c>
      <c r="BC20" s="65" t="s">
        <v>1148</v>
      </c>
      <c r="BD20" s="65" t="s">
        <v>732</v>
      </c>
      <c r="BE20" s="30" t="s">
        <v>2181</v>
      </c>
      <c r="BI20" s="17"/>
      <c r="BJ20" s="17">
        <v>55.6</v>
      </c>
      <c r="BK20" s="17"/>
      <c r="BL20" s="17">
        <v>9.82</v>
      </c>
      <c r="BR20" t="s">
        <v>1779</v>
      </c>
      <c r="BS20">
        <v>188</v>
      </c>
      <c r="BT20">
        <v>180</v>
      </c>
      <c r="BV20" s="346" t="s">
        <v>2138</v>
      </c>
      <c r="BW20" s="346" t="s">
        <v>886</v>
      </c>
      <c r="BX20" s="346" t="s">
        <v>378</v>
      </c>
      <c r="BY20" s="349" t="s">
        <v>2139</v>
      </c>
      <c r="BZ20" s="346" t="s">
        <v>1188</v>
      </c>
      <c r="CG20" t="s">
        <v>2092</v>
      </c>
      <c r="CH20" t="s">
        <v>430</v>
      </c>
      <c r="CL20" t="s">
        <v>2219</v>
      </c>
      <c r="CO20" t="s">
        <v>1000</v>
      </c>
      <c r="CP20" t="s">
        <v>1983</v>
      </c>
      <c r="CQ20" s="60" t="s">
        <v>2217</v>
      </c>
      <c r="CS20" t="s">
        <v>2239</v>
      </c>
      <c r="CV20" t="s">
        <v>2014</v>
      </c>
      <c r="CW20" t="s">
        <v>2240</v>
      </c>
      <c r="CX20" s="60" t="s">
        <v>2200</v>
      </c>
      <c r="DB20" t="s">
        <v>2250</v>
      </c>
      <c r="DD20">
        <v>233</v>
      </c>
      <c r="DE20" s="60"/>
      <c r="DG20" t="s">
        <v>2259</v>
      </c>
      <c r="DI20">
        <v>123</v>
      </c>
      <c r="DJ20" s="60"/>
    </row>
    <row r="21" spans="2:114" x14ac:dyDescent="0.2">
      <c r="B21" s="200" t="s">
        <v>1785</v>
      </c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AQ21" t="s">
        <v>1777</v>
      </c>
      <c r="AR21">
        <v>115.5</v>
      </c>
      <c r="AS21">
        <v>67</v>
      </c>
      <c r="AV21" t="s">
        <v>1777</v>
      </c>
      <c r="AW21" t="s">
        <v>872</v>
      </c>
      <c r="AX21" s="60" t="s">
        <v>2112</v>
      </c>
      <c r="AZ21" t="s">
        <v>1777</v>
      </c>
      <c r="BA21" t="s">
        <v>872</v>
      </c>
      <c r="BB21" t="s">
        <v>2112</v>
      </c>
      <c r="BC21" s="60" t="s">
        <v>2175</v>
      </c>
      <c r="BD21" s="60" t="s">
        <v>2177</v>
      </c>
      <c r="BE21" t="s">
        <v>2182</v>
      </c>
      <c r="BI21" s="17"/>
      <c r="BJ21" s="17">
        <v>53.3</v>
      </c>
      <c r="BK21" s="17"/>
      <c r="BL21" s="17">
        <v>13.5</v>
      </c>
      <c r="BR21" t="s">
        <v>1780</v>
      </c>
      <c r="BS21">
        <v>161</v>
      </c>
      <c r="BT21">
        <v>185</v>
      </c>
      <c r="BV21" s="346" t="s">
        <v>2140</v>
      </c>
      <c r="BW21" s="346" t="s">
        <v>2141</v>
      </c>
      <c r="BX21" s="346" t="s">
        <v>1269</v>
      </c>
      <c r="BY21" s="349" t="s">
        <v>1990</v>
      </c>
      <c r="BZ21" s="346" t="s">
        <v>2142</v>
      </c>
      <c r="CG21" t="s">
        <v>2093</v>
      </c>
      <c r="CH21" t="s">
        <v>2203</v>
      </c>
      <c r="CL21" t="s">
        <v>2220</v>
      </c>
      <c r="CO21" t="s">
        <v>580</v>
      </c>
      <c r="CQ21" s="60"/>
      <c r="CS21" t="s">
        <v>2241</v>
      </c>
      <c r="CV21" t="s">
        <v>580</v>
      </c>
      <c r="CX21" s="60"/>
      <c r="DB21" t="s">
        <v>2213</v>
      </c>
      <c r="DD21">
        <v>1479</v>
      </c>
      <c r="DE21" s="60">
        <f>DD21-DD22</f>
        <v>1217</v>
      </c>
      <c r="DG21" t="s">
        <v>2233</v>
      </c>
      <c r="DI21">
        <v>1244</v>
      </c>
      <c r="DJ21" s="60">
        <f>DI21-DI22</f>
        <v>1031</v>
      </c>
    </row>
    <row r="22" spans="2:114" x14ac:dyDescent="0.2">
      <c r="K22" t="s">
        <v>1769</v>
      </c>
      <c r="AQ22" t="s">
        <v>1778</v>
      </c>
      <c r="AR22">
        <v>72.099999999999994</v>
      </c>
      <c r="AS22">
        <v>44</v>
      </c>
      <c r="AV22" t="s">
        <v>1778</v>
      </c>
      <c r="AW22" t="s">
        <v>2113</v>
      </c>
      <c r="AX22" s="60" t="s">
        <v>2114</v>
      </c>
      <c r="AZ22" t="s">
        <v>1778</v>
      </c>
      <c r="BA22" t="s">
        <v>2113</v>
      </c>
      <c r="BB22" t="s">
        <v>2114</v>
      </c>
      <c r="BC22" s="60" t="s">
        <v>1226</v>
      </c>
      <c r="BD22" s="60" t="s">
        <v>1653</v>
      </c>
      <c r="BE22" t="s">
        <v>863</v>
      </c>
      <c r="BI22" s="17"/>
      <c r="BJ22" s="17">
        <v>53.7</v>
      </c>
      <c r="BK22" s="17"/>
      <c r="BL22" s="17">
        <v>8.73</v>
      </c>
      <c r="BR22" t="s">
        <v>1781</v>
      </c>
      <c r="BS22">
        <v>202</v>
      </c>
      <c r="BT22">
        <v>193</v>
      </c>
      <c r="BV22" s="346" t="s">
        <v>2143</v>
      </c>
      <c r="BW22" s="346" t="s">
        <v>1976</v>
      </c>
      <c r="BX22" s="346" t="s">
        <v>955</v>
      </c>
      <c r="BY22" s="349" t="s">
        <v>2144</v>
      </c>
      <c r="BZ22" s="346" t="s">
        <v>1872</v>
      </c>
      <c r="CG22" t="s">
        <v>2095</v>
      </c>
      <c r="CH22" t="s">
        <v>1613</v>
      </c>
      <c r="CL22" t="s">
        <v>2221</v>
      </c>
      <c r="CO22" t="s">
        <v>580</v>
      </c>
      <c r="CQ22" s="60"/>
      <c r="CS22" t="s">
        <v>2242</v>
      </c>
      <c r="CV22" t="s">
        <v>580</v>
      </c>
      <c r="CX22" s="60"/>
      <c r="DB22" t="s">
        <v>2251</v>
      </c>
      <c r="DD22">
        <v>262</v>
      </c>
      <c r="DE22" s="60"/>
      <c r="DG22" t="s">
        <v>2260</v>
      </c>
      <c r="DI22">
        <v>213</v>
      </c>
      <c r="DJ22" s="60"/>
    </row>
    <row r="23" spans="2:114" ht="17" thickBot="1" x14ac:dyDescent="0.25">
      <c r="B23" s="30" t="s">
        <v>584</v>
      </c>
      <c r="C23" s="30" t="s">
        <v>1770</v>
      </c>
      <c r="D23" s="99" t="s">
        <v>1771</v>
      </c>
      <c r="E23" s="30" t="s">
        <v>584</v>
      </c>
      <c r="F23" s="30" t="s">
        <v>1772</v>
      </c>
      <c r="G23" s="99" t="s">
        <v>1773</v>
      </c>
      <c r="H23" s="30"/>
      <c r="I23" s="325" t="s">
        <v>1774</v>
      </c>
      <c r="J23" s="326" t="s">
        <v>1775</v>
      </c>
      <c r="K23" s="337" t="s">
        <v>1776</v>
      </c>
      <c r="AQ23" t="s">
        <v>1779</v>
      </c>
      <c r="AR23">
        <v>88.3</v>
      </c>
      <c r="AS23">
        <v>84</v>
      </c>
      <c r="AV23" t="s">
        <v>1779</v>
      </c>
      <c r="AW23" t="s">
        <v>363</v>
      </c>
      <c r="AX23" s="60" t="s">
        <v>1997</v>
      </c>
      <c r="AZ23" t="s">
        <v>1779</v>
      </c>
      <c r="BA23" t="s">
        <v>363</v>
      </c>
      <c r="BB23" t="s">
        <v>1997</v>
      </c>
      <c r="BC23" s="60" t="s">
        <v>1922</v>
      </c>
      <c r="BD23" s="60" t="s">
        <v>2178</v>
      </c>
      <c r="BE23" t="s">
        <v>1799</v>
      </c>
      <c r="BI23" t="s">
        <v>2189</v>
      </c>
      <c r="BR23" s="30" t="s">
        <v>1782</v>
      </c>
      <c r="BS23" s="30">
        <v>158</v>
      </c>
      <c r="BT23" s="30">
        <v>200</v>
      </c>
      <c r="BV23" s="347" t="s">
        <v>2145</v>
      </c>
      <c r="BW23" s="347" t="s">
        <v>2057</v>
      </c>
      <c r="BX23" s="347" t="s">
        <v>402</v>
      </c>
      <c r="BY23" s="350" t="s">
        <v>1660</v>
      </c>
      <c r="BZ23" s="347" t="s">
        <v>2142</v>
      </c>
      <c r="CG23" t="s">
        <v>2096</v>
      </c>
      <c r="CH23" t="s">
        <v>949</v>
      </c>
      <c r="CL23" t="s">
        <v>2222</v>
      </c>
      <c r="CO23" t="s">
        <v>523</v>
      </c>
      <c r="CP23" t="s">
        <v>1970</v>
      </c>
      <c r="CQ23" s="60" t="s">
        <v>962</v>
      </c>
      <c r="CS23" t="s">
        <v>2243</v>
      </c>
      <c r="CV23" t="s">
        <v>2202</v>
      </c>
      <c r="CW23" t="s">
        <v>2059</v>
      </c>
      <c r="CX23" s="60" t="s">
        <v>974</v>
      </c>
      <c r="DB23" t="s">
        <v>2215</v>
      </c>
      <c r="DD23">
        <v>1496</v>
      </c>
      <c r="DE23" s="60">
        <f>DD23-DD24</f>
        <v>1213</v>
      </c>
      <c r="DG23" t="s">
        <v>2236</v>
      </c>
      <c r="DI23">
        <v>984</v>
      </c>
      <c r="DJ23" s="60">
        <f>DI23-DI24</f>
        <v>799</v>
      </c>
    </row>
    <row r="24" spans="2:114" x14ac:dyDescent="0.2">
      <c r="B24" t="s">
        <v>592</v>
      </c>
      <c r="C24">
        <v>21.640212999999999</v>
      </c>
      <c r="D24" s="98">
        <f>MEDIAN(C24:C25)</f>
        <v>21.620737999999999</v>
      </c>
      <c r="E24" t="s">
        <v>592</v>
      </c>
      <c r="F24">
        <v>28.490883</v>
      </c>
      <c r="G24" s="98">
        <f>MEDIAN(F24:F25)</f>
        <v>28.459799</v>
      </c>
      <c r="I24" s="59">
        <f>G24-D24</f>
        <v>6.8390610000000009</v>
      </c>
      <c r="J24" s="61">
        <f>2^-(I24)</f>
        <v>8.734488891395803E-3</v>
      </c>
      <c r="K24" s="244">
        <f>J24/$J$24*100</f>
        <v>100</v>
      </c>
      <c r="L24" s="333" t="s">
        <v>1755</v>
      </c>
      <c r="AQ24" t="s">
        <v>1780</v>
      </c>
      <c r="AR24">
        <v>85.6</v>
      </c>
      <c r="AS24">
        <v>79</v>
      </c>
      <c r="AV24" t="s">
        <v>1780</v>
      </c>
      <c r="AW24" t="s">
        <v>577</v>
      </c>
      <c r="AX24" s="60" t="s">
        <v>2115</v>
      </c>
      <c r="AZ24" t="s">
        <v>1780</v>
      </c>
      <c r="BA24" t="s">
        <v>577</v>
      </c>
      <c r="BB24" t="s">
        <v>2115</v>
      </c>
      <c r="BC24" s="60" t="s">
        <v>939</v>
      </c>
      <c r="BD24" s="60" t="s">
        <v>1323</v>
      </c>
      <c r="BE24" t="s">
        <v>2183</v>
      </c>
      <c r="BI24" s="418" t="s">
        <v>2190</v>
      </c>
      <c r="BJ24" s="418"/>
      <c r="BK24" s="418" t="s">
        <v>2116</v>
      </c>
      <c r="BL24" s="418"/>
      <c r="CG24" t="s">
        <v>2099</v>
      </c>
      <c r="CH24" t="s">
        <v>1625</v>
      </c>
      <c r="CL24" t="s">
        <v>2223</v>
      </c>
      <c r="CO24" t="s">
        <v>859</v>
      </c>
      <c r="CP24" t="s">
        <v>1288</v>
      </c>
      <c r="CQ24" s="65" t="s">
        <v>964</v>
      </c>
      <c r="CS24" t="s">
        <v>2244</v>
      </c>
      <c r="CV24" t="s">
        <v>2060</v>
      </c>
      <c r="CW24" t="s">
        <v>2245</v>
      </c>
      <c r="CX24" s="65" t="s">
        <v>1213</v>
      </c>
      <c r="DB24" s="30" t="s">
        <v>2252</v>
      </c>
      <c r="DC24" s="30"/>
      <c r="DD24" s="30">
        <v>283</v>
      </c>
      <c r="DE24" s="65"/>
      <c r="DF24" s="30"/>
      <c r="DG24" s="30" t="s">
        <v>2261</v>
      </c>
      <c r="DH24" s="30"/>
      <c r="DI24" s="30">
        <v>185</v>
      </c>
      <c r="DJ24" s="65"/>
    </row>
    <row r="25" spans="2:114" x14ac:dyDescent="0.2">
      <c r="B25" t="s">
        <v>592</v>
      </c>
      <c r="C25">
        <v>21.601262999999999</v>
      </c>
      <c r="D25" s="98"/>
      <c r="E25" t="s">
        <v>592</v>
      </c>
      <c r="F25">
        <v>28.428715</v>
      </c>
      <c r="G25" s="98"/>
      <c r="I25" s="59"/>
      <c r="J25" s="61"/>
      <c r="K25" s="62"/>
      <c r="AQ25" t="s">
        <v>1781</v>
      </c>
      <c r="AR25">
        <v>83.5</v>
      </c>
      <c r="AS25">
        <v>58</v>
      </c>
      <c r="AV25" t="s">
        <v>1781</v>
      </c>
      <c r="AW25" t="s">
        <v>1838</v>
      </c>
      <c r="AX25" s="60" t="s">
        <v>2059</v>
      </c>
      <c r="AZ25" t="s">
        <v>1781</v>
      </c>
      <c r="BA25" t="s">
        <v>1838</v>
      </c>
      <c r="BB25" t="s">
        <v>2059</v>
      </c>
      <c r="BC25" s="60" t="s">
        <v>970</v>
      </c>
      <c r="BD25" s="60" t="s">
        <v>2179</v>
      </c>
      <c r="BE25" t="s">
        <v>571</v>
      </c>
      <c r="BI25" s="189" t="s">
        <v>341</v>
      </c>
      <c r="BJ25" s="183" t="s">
        <v>2051</v>
      </c>
      <c r="BK25" s="189" t="s">
        <v>341</v>
      </c>
      <c r="BL25" s="183" t="s">
        <v>2051</v>
      </c>
      <c r="CG25" t="s">
        <v>2100</v>
      </c>
      <c r="CH25" t="s">
        <v>1867</v>
      </c>
      <c r="CT25" s="223"/>
      <c r="CV25" s="223"/>
      <c r="CW25" s="223"/>
      <c r="CX25" s="223"/>
      <c r="DB25" t="s">
        <v>2219</v>
      </c>
      <c r="DD25">
        <v>1128</v>
      </c>
      <c r="DE25" s="60">
        <f>DD25-DD26</f>
        <v>852</v>
      </c>
      <c r="DG25" t="s">
        <v>2239</v>
      </c>
      <c r="DI25">
        <v>940</v>
      </c>
      <c r="DJ25" s="60">
        <f>DI25-DI26</f>
        <v>715</v>
      </c>
    </row>
    <row r="26" spans="2:114" x14ac:dyDescent="0.2">
      <c r="B26" t="s">
        <v>594</v>
      </c>
      <c r="C26">
        <v>22.009056000000001</v>
      </c>
      <c r="D26" s="98">
        <f>MEDIAN(C26:C27)</f>
        <v>22.037182000000001</v>
      </c>
      <c r="E26" t="s">
        <v>594</v>
      </c>
      <c r="F26">
        <v>28.375273</v>
      </c>
      <c r="G26" s="98">
        <f>MEDIAN(F26:F27)</f>
        <v>28.411210000000001</v>
      </c>
      <c r="I26" s="59">
        <f>G26-D26</f>
        <v>6.3740279999999991</v>
      </c>
      <c r="J26" s="61">
        <f>2^-(I26)</f>
        <v>1.2056642368602585E-2</v>
      </c>
      <c r="K26" s="62">
        <f>J26/$J$24*100</f>
        <v>138.03489269394319</v>
      </c>
      <c r="L26" s="334" t="s">
        <v>1756</v>
      </c>
      <c r="AD26" t="s">
        <v>2025</v>
      </c>
      <c r="AQ26" t="s">
        <v>1782</v>
      </c>
      <c r="AR26">
        <v>77.5</v>
      </c>
      <c r="AS26">
        <v>55</v>
      </c>
      <c r="AV26" t="s">
        <v>1782</v>
      </c>
      <c r="AW26" t="s">
        <v>375</v>
      </c>
      <c r="AX26" s="60" t="s">
        <v>1993</v>
      </c>
      <c r="AZ26" t="s">
        <v>1782</v>
      </c>
      <c r="BA26" t="s">
        <v>375</v>
      </c>
      <c r="BB26" t="s">
        <v>1993</v>
      </c>
      <c r="BC26" s="60" t="s">
        <v>1889</v>
      </c>
      <c r="BD26" s="60" t="s">
        <v>727</v>
      </c>
      <c r="BE26" t="s">
        <v>2184</v>
      </c>
      <c r="BI26" s="17">
        <v>22.7</v>
      </c>
      <c r="BJ26" s="17">
        <v>31.9</v>
      </c>
      <c r="BK26" s="17">
        <v>5.36</v>
      </c>
      <c r="BL26" s="17">
        <v>7.09</v>
      </c>
      <c r="CG26" t="s">
        <v>2102</v>
      </c>
      <c r="CH26" t="s">
        <v>2204</v>
      </c>
      <c r="CT26" s="223"/>
      <c r="CV26" s="223"/>
      <c r="CW26" s="223"/>
      <c r="CX26" s="223"/>
      <c r="DB26" t="s">
        <v>2253</v>
      </c>
      <c r="DD26">
        <v>276</v>
      </c>
      <c r="DE26" s="60"/>
      <c r="DG26" t="s">
        <v>2262</v>
      </c>
      <c r="DI26">
        <v>225</v>
      </c>
      <c r="DJ26" s="60"/>
    </row>
    <row r="27" spans="2:114" x14ac:dyDescent="0.2">
      <c r="B27" t="s">
        <v>594</v>
      </c>
      <c r="C27">
        <v>22.065308000000002</v>
      </c>
      <c r="D27" s="98"/>
      <c r="E27" t="s">
        <v>594</v>
      </c>
      <c r="F27">
        <v>28.447147000000001</v>
      </c>
      <c r="G27" s="98"/>
      <c r="I27" s="59"/>
      <c r="J27" s="61"/>
      <c r="K27" s="62"/>
      <c r="AC27" t="s">
        <v>2664</v>
      </c>
      <c r="AD27" s="482" t="s">
        <v>2019</v>
      </c>
      <c r="AE27" s="482" t="s">
        <v>2020</v>
      </c>
      <c r="AF27" s="482" t="s">
        <v>2021</v>
      </c>
      <c r="AG27" s="482" t="s">
        <v>2022</v>
      </c>
      <c r="AH27" s="482" t="s">
        <v>2023</v>
      </c>
      <c r="AI27" s="482" t="s">
        <v>2024</v>
      </c>
      <c r="AJ27" s="482" t="s">
        <v>2019</v>
      </c>
      <c r="AK27" s="482" t="s">
        <v>2020</v>
      </c>
      <c r="AL27" s="482" t="s">
        <v>2021</v>
      </c>
      <c r="AM27" s="482" t="s">
        <v>2022</v>
      </c>
      <c r="AN27" s="482" t="s">
        <v>2023</v>
      </c>
      <c r="AO27" s="482" t="s">
        <v>2024</v>
      </c>
      <c r="AQ27" t="s">
        <v>1783</v>
      </c>
      <c r="AR27">
        <v>86</v>
      </c>
      <c r="AS27">
        <v>72</v>
      </c>
      <c r="AV27" t="s">
        <v>1783</v>
      </c>
      <c r="AW27" t="s">
        <v>506</v>
      </c>
      <c r="AX27" s="65" t="s">
        <v>1631</v>
      </c>
      <c r="AZ27" t="s">
        <v>1783</v>
      </c>
      <c r="BA27" t="s">
        <v>506</v>
      </c>
      <c r="BB27" t="s">
        <v>1631</v>
      </c>
      <c r="BC27" s="65" t="s">
        <v>1984</v>
      </c>
      <c r="BD27" s="65" t="s">
        <v>746</v>
      </c>
      <c r="BE27" t="s">
        <v>2185</v>
      </c>
      <c r="BI27" s="17">
        <v>25.2</v>
      </c>
      <c r="BJ27" s="17">
        <v>0.98</v>
      </c>
      <c r="BK27" s="17">
        <v>4.49</v>
      </c>
      <c r="BL27" s="17">
        <v>6.28</v>
      </c>
      <c r="CT27" s="223"/>
      <c r="CV27" s="223"/>
      <c r="CW27" s="223"/>
      <c r="CX27" s="223"/>
      <c r="DB27" t="s">
        <v>2222</v>
      </c>
      <c r="DD27">
        <v>1453</v>
      </c>
      <c r="DE27" s="60">
        <f>DD27-DD28</f>
        <v>1117</v>
      </c>
      <c r="DG27" t="s">
        <v>2243</v>
      </c>
      <c r="DI27">
        <v>587</v>
      </c>
      <c r="DJ27" s="60">
        <f>DI27-DI28</f>
        <v>307</v>
      </c>
    </row>
    <row r="28" spans="2:114" x14ac:dyDescent="0.2">
      <c r="B28" t="s">
        <v>595</v>
      </c>
      <c r="C28">
        <v>24.415040999999999</v>
      </c>
      <c r="D28" s="98">
        <f>MEDIAN(C28:C29)</f>
        <v>24.407057000000002</v>
      </c>
      <c r="E28" t="s">
        <v>595</v>
      </c>
      <c r="F28">
        <v>30.232374</v>
      </c>
      <c r="G28" s="98">
        <f>MEDIAN(F28:F29)</f>
        <v>30.210482499999998</v>
      </c>
      <c r="I28" s="59">
        <f>G28-D28</f>
        <v>5.8034254999999959</v>
      </c>
      <c r="J28" s="61">
        <f>2^-(I28)</f>
        <v>1.7905846078097878E-2</v>
      </c>
      <c r="K28" s="62">
        <f>J28/$J$24*100</f>
        <v>205.00164692792299</v>
      </c>
      <c r="L28" s="334" t="s">
        <v>1757</v>
      </c>
      <c r="AD28" s="17">
        <v>167.3114923</v>
      </c>
      <c r="AE28" s="17">
        <v>158.29228929999999</v>
      </c>
      <c r="AF28" s="17">
        <v>153.5943733</v>
      </c>
      <c r="AG28" s="17">
        <v>100</v>
      </c>
      <c r="AH28" s="17">
        <v>139.11383530000001</v>
      </c>
      <c r="AI28" s="212">
        <v>154.09207319999999</v>
      </c>
      <c r="AJ28" s="17">
        <v>44.010331809999997</v>
      </c>
      <c r="AK28" s="17">
        <v>21.614458920000001</v>
      </c>
      <c r="AL28" s="17">
        <v>40.807664240000001</v>
      </c>
      <c r="AM28" s="17">
        <v>30.849254550000001</v>
      </c>
      <c r="AN28" s="17">
        <v>16.629828629999999</v>
      </c>
      <c r="AO28" s="17">
        <v>12.30773585</v>
      </c>
      <c r="BI28" s="17">
        <v>24</v>
      </c>
      <c r="BJ28" s="17">
        <v>26.6</v>
      </c>
      <c r="BK28" s="17">
        <v>4.87</v>
      </c>
      <c r="BL28" s="17">
        <v>6.17</v>
      </c>
      <c r="CV28" s="223"/>
      <c r="CX28" s="223"/>
      <c r="CY28" s="223"/>
      <c r="CZ28" s="223"/>
      <c r="DB28" t="s">
        <v>2254</v>
      </c>
      <c r="DD28">
        <v>336</v>
      </c>
      <c r="DE28" s="60"/>
      <c r="DG28" t="s">
        <v>2263</v>
      </c>
      <c r="DI28">
        <v>280</v>
      </c>
      <c r="DJ28" s="60"/>
    </row>
    <row r="29" spans="2:114" x14ac:dyDescent="0.2">
      <c r="B29" t="s">
        <v>595</v>
      </c>
      <c r="C29">
        <v>24.399073000000001</v>
      </c>
      <c r="D29" s="98"/>
      <c r="E29" t="s">
        <v>595</v>
      </c>
      <c r="F29">
        <v>30.188590999999999</v>
      </c>
      <c r="G29" s="98"/>
      <c r="I29" s="59"/>
      <c r="J29" s="61"/>
      <c r="K29" s="62"/>
      <c r="AV29" t="s">
        <v>2117</v>
      </c>
      <c r="AW29" t="s">
        <v>380</v>
      </c>
      <c r="AX29" t="s">
        <v>2118</v>
      </c>
      <c r="BI29" s="17">
        <v>25.3</v>
      </c>
      <c r="BJ29" s="17">
        <v>32.799999999999997</v>
      </c>
      <c r="BK29" s="17">
        <v>4.8899999999999997</v>
      </c>
      <c r="BL29" s="17">
        <v>7.04</v>
      </c>
      <c r="CV29" s="223"/>
      <c r="CX29" s="223"/>
      <c r="CY29" s="223"/>
      <c r="CZ29" s="223"/>
      <c r="DB29" t="s">
        <v>2223</v>
      </c>
      <c r="DD29">
        <v>1066</v>
      </c>
      <c r="DE29" s="60">
        <f>DD29-DD30</f>
        <v>806</v>
      </c>
      <c r="DG29" t="s">
        <v>2244</v>
      </c>
      <c r="DI29">
        <v>560</v>
      </c>
      <c r="DJ29" s="60">
        <f>DI29-DI30</f>
        <v>384</v>
      </c>
    </row>
    <row r="30" spans="2:114" x14ac:dyDescent="0.2">
      <c r="B30" t="s">
        <v>596</v>
      </c>
      <c r="C30">
        <v>26.300789000000002</v>
      </c>
      <c r="D30" s="98">
        <f>MEDIAN(C30:C31)</f>
        <v>26.283274500000001</v>
      </c>
      <c r="E30" t="s">
        <v>596</v>
      </c>
      <c r="F30">
        <v>32.575446999999997</v>
      </c>
      <c r="G30" s="98">
        <f>MEDIAN(F30:F31)</f>
        <v>32.759428499999999</v>
      </c>
      <c r="I30" s="59">
        <f>G30-D30</f>
        <v>6.4761539999999975</v>
      </c>
      <c r="J30" s="61">
        <f>2^-(I30)</f>
        <v>1.1232680070189443E-2</v>
      </c>
      <c r="K30" s="62">
        <f>J30/$J$24*100</f>
        <v>128.60145808021539</v>
      </c>
      <c r="L30" s="334" t="s">
        <v>1758</v>
      </c>
      <c r="AV30" t="s">
        <v>592</v>
      </c>
      <c r="AW30" s="148">
        <v>11.68</v>
      </c>
      <c r="AX30">
        <v>0.74051199999999995</v>
      </c>
      <c r="BI30" s="17"/>
      <c r="BJ30" s="17">
        <v>27.7</v>
      </c>
      <c r="BK30" s="17"/>
      <c r="BL30" s="17">
        <v>4.45</v>
      </c>
      <c r="CV30" s="223"/>
      <c r="CX30" s="223"/>
      <c r="CY30" s="223"/>
      <c r="CZ30" s="223"/>
      <c r="DB30" t="s">
        <v>2255</v>
      </c>
      <c r="DD30">
        <v>260</v>
      </c>
      <c r="DE30" s="65"/>
      <c r="DG30" t="s">
        <v>2264</v>
      </c>
      <c r="DI30">
        <v>176</v>
      </c>
      <c r="DJ30" s="65"/>
    </row>
    <row r="31" spans="2:114" x14ac:dyDescent="0.2">
      <c r="B31" s="30" t="s">
        <v>596</v>
      </c>
      <c r="C31" s="30">
        <v>26.26576</v>
      </c>
      <c r="D31" s="99"/>
      <c r="E31" s="30" t="s">
        <v>596</v>
      </c>
      <c r="F31" s="30">
        <v>32.94341</v>
      </c>
      <c r="G31" s="99"/>
      <c r="H31" s="30"/>
      <c r="I31" s="64"/>
      <c r="J31" s="66"/>
      <c r="K31" s="67"/>
      <c r="AV31" t="s">
        <v>594</v>
      </c>
      <c r="AW31" s="60">
        <v>8.82</v>
      </c>
      <c r="AX31">
        <v>0.67913999999999997</v>
      </c>
      <c r="BI31" s="17"/>
      <c r="BJ31" s="17">
        <v>27.5</v>
      </c>
      <c r="BK31" s="17"/>
      <c r="BL31" s="17">
        <v>6.68</v>
      </c>
      <c r="CV31" s="223"/>
      <c r="CX31" s="223"/>
      <c r="CY31" s="223"/>
      <c r="CZ31" s="223"/>
    </row>
    <row r="32" spans="2:114" x14ac:dyDescent="0.2">
      <c r="B32" t="s">
        <v>1777</v>
      </c>
      <c r="C32">
        <v>22.763195</v>
      </c>
      <c r="D32" s="98">
        <f>MEDIAN(C32:C33)</f>
        <v>22.717455000000001</v>
      </c>
      <c r="E32" t="s">
        <v>1777</v>
      </c>
      <c r="F32">
        <v>33.265329999999999</v>
      </c>
      <c r="G32" s="98">
        <f>MEDIAN(F32:F33)</f>
        <v>33.185613000000004</v>
      </c>
      <c r="I32" s="59">
        <f>G32-D32</f>
        <v>10.468158000000003</v>
      </c>
      <c r="J32" s="61">
        <f>2^-(I32)</f>
        <v>7.0594431087967456E-4</v>
      </c>
      <c r="K32" s="62">
        <f>J32/$J$24*100</f>
        <v>8.0822623928812636</v>
      </c>
      <c r="L32" s="335" t="s">
        <v>1759</v>
      </c>
      <c r="AV32" t="s">
        <v>595</v>
      </c>
      <c r="AW32" s="60">
        <v>8.3219999999999992</v>
      </c>
      <c r="AX32">
        <v>0.63330419999999998</v>
      </c>
      <c r="BI32" s="17"/>
      <c r="BJ32" s="17">
        <v>27.8</v>
      </c>
      <c r="BK32" s="17"/>
      <c r="BL32" s="17">
        <v>6.31</v>
      </c>
      <c r="CV32" s="223"/>
      <c r="CX32" s="223"/>
      <c r="CY32" s="223"/>
      <c r="CZ32" s="223"/>
    </row>
    <row r="33" spans="2:104" x14ac:dyDescent="0.2">
      <c r="B33" t="s">
        <v>1777</v>
      </c>
      <c r="C33">
        <v>22.671714999999999</v>
      </c>
      <c r="D33" s="98"/>
      <c r="E33" t="s">
        <v>1777</v>
      </c>
      <c r="F33">
        <v>33.105896000000001</v>
      </c>
      <c r="G33" s="98"/>
      <c r="I33" s="59"/>
      <c r="J33" s="61"/>
      <c r="K33" s="62"/>
      <c r="AV33" s="30" t="s">
        <v>596</v>
      </c>
      <c r="AW33" s="65">
        <v>10.452</v>
      </c>
      <c r="AX33" s="30">
        <v>1.0452000000000001</v>
      </c>
      <c r="CV33" s="223"/>
      <c r="CX33" s="223"/>
      <c r="CY33" s="223"/>
      <c r="CZ33" s="223"/>
    </row>
    <row r="34" spans="2:104" x14ac:dyDescent="0.2">
      <c r="B34" t="s">
        <v>1778</v>
      </c>
      <c r="C34">
        <v>25.050592000000002</v>
      </c>
      <c r="D34" s="98">
        <f>MEDIAN(C34:C35)</f>
        <v>25.089636500000001</v>
      </c>
      <c r="E34" t="s">
        <v>1778</v>
      </c>
      <c r="F34">
        <v>34.974029999999999</v>
      </c>
      <c r="G34" s="98">
        <f>MEDIAN(F34:F35)</f>
        <v>34.958118499999998</v>
      </c>
      <c r="I34" s="59">
        <f>G34-D34</f>
        <v>9.8684819999999966</v>
      </c>
      <c r="J34" s="61">
        <f>2^-(I34)</f>
        <v>1.0697712111713308E-3</v>
      </c>
      <c r="K34" s="62">
        <f>J34/$J$24*100</f>
        <v>12.247668117422924</v>
      </c>
      <c r="L34" s="336" t="s">
        <v>1760</v>
      </c>
      <c r="AV34" t="s">
        <v>1777</v>
      </c>
      <c r="AW34" s="60">
        <v>8.3079999999999998</v>
      </c>
      <c r="AX34">
        <v>0.81916879999999992</v>
      </c>
      <c r="CV34" s="223"/>
      <c r="CX34" s="223"/>
      <c r="CY34" s="223"/>
      <c r="CZ34" s="223"/>
    </row>
    <row r="35" spans="2:104" ht="21" x14ac:dyDescent="0.25">
      <c r="B35" t="s">
        <v>1778</v>
      </c>
      <c r="C35">
        <v>25.128681</v>
      </c>
      <c r="D35" s="98"/>
      <c r="E35" t="s">
        <v>1778</v>
      </c>
      <c r="F35">
        <v>34.942207000000003</v>
      </c>
      <c r="G35" s="98"/>
      <c r="I35" s="59"/>
      <c r="J35" s="61"/>
      <c r="K35" s="62"/>
      <c r="O35" s="311" t="s">
        <v>1790</v>
      </c>
      <c r="S35" s="340" t="s">
        <v>591</v>
      </c>
      <c r="T35" s="340"/>
      <c r="U35" s="340"/>
      <c r="V35" s="340"/>
      <c r="AD35" s="341" t="s">
        <v>584</v>
      </c>
      <c r="AE35" s="124" t="s">
        <v>585</v>
      </c>
      <c r="AF35" s="124" t="s">
        <v>586</v>
      </c>
      <c r="AG35" s="124" t="s">
        <v>587</v>
      </c>
      <c r="AH35" s="124" t="s">
        <v>588</v>
      </c>
      <c r="AI35" s="124" t="s">
        <v>589</v>
      </c>
      <c r="AJ35" s="124" t="s">
        <v>590</v>
      </c>
      <c r="AK35" s="124" t="s">
        <v>591</v>
      </c>
      <c r="AL35" s="125"/>
      <c r="AM35" s="125"/>
      <c r="AN35" s="125"/>
      <c r="AO35" s="125"/>
      <c r="AP35" s="125"/>
      <c r="AV35" t="s">
        <v>1778</v>
      </c>
      <c r="AW35" s="60">
        <v>4.62</v>
      </c>
      <c r="AX35">
        <v>0.42550199999999999</v>
      </c>
      <c r="BI35" t="s">
        <v>2186</v>
      </c>
      <c r="BJ35" s="85" t="s">
        <v>347</v>
      </c>
      <c r="BK35" s="85" t="s">
        <v>2150</v>
      </c>
      <c r="BL35" s="85" t="s">
        <v>2151</v>
      </c>
      <c r="BM35" s="85" t="s">
        <v>2152</v>
      </c>
      <c r="CV35" s="223"/>
      <c r="CX35" s="223"/>
      <c r="CY35" s="223"/>
      <c r="CZ35" s="223"/>
    </row>
    <row r="36" spans="2:104" x14ac:dyDescent="0.2">
      <c r="B36" t="s">
        <v>1779</v>
      </c>
      <c r="C36">
        <v>24.259685999999999</v>
      </c>
      <c r="D36" s="98">
        <f>MEDIAN(C36:C37)</f>
        <v>24.289607499999999</v>
      </c>
      <c r="E36" t="s">
        <v>1779</v>
      </c>
      <c r="F36">
        <v>33.782634999999999</v>
      </c>
      <c r="G36" s="98">
        <f>MEDIAN(F36:F37)</f>
        <v>33.645204499999998</v>
      </c>
      <c r="I36" s="59">
        <f>G36-D36</f>
        <v>9.3555969999999995</v>
      </c>
      <c r="J36" s="61">
        <f>2^-(I36)</f>
        <v>1.5264573544358736E-3</v>
      </c>
      <c r="K36" s="62">
        <f>J36/$J$24*100</f>
        <v>17.476206947146743</v>
      </c>
      <c r="L36" s="336" t="s">
        <v>1761</v>
      </c>
      <c r="O36" s="30" t="s">
        <v>1791</v>
      </c>
      <c r="P36" s="30" t="s">
        <v>1562</v>
      </c>
      <c r="S36" t="s">
        <v>346</v>
      </c>
      <c r="T36" t="s">
        <v>1580</v>
      </c>
      <c r="U36" t="s">
        <v>347</v>
      </c>
      <c r="V36" s="339" t="s">
        <v>480</v>
      </c>
      <c r="AD36" s="125" t="s">
        <v>2027</v>
      </c>
      <c r="AE36" t="s">
        <v>593</v>
      </c>
      <c r="AF36" s="126">
        <v>18.543960571289062</v>
      </c>
      <c r="AG36" s="126">
        <v>18.545730590820312</v>
      </c>
      <c r="AH36" s="126">
        <v>18.544845581054688</v>
      </c>
      <c r="AV36" t="s">
        <v>1779</v>
      </c>
      <c r="AW36" s="60">
        <v>10.667999999999999</v>
      </c>
      <c r="AX36">
        <v>1.0881359999999998</v>
      </c>
      <c r="BI36" t="s">
        <v>592</v>
      </c>
      <c r="BJ36" t="s">
        <v>969</v>
      </c>
      <c r="BK36" s="101" t="s">
        <v>1856</v>
      </c>
      <c r="BL36" s="34" t="s">
        <v>958</v>
      </c>
      <c r="BM36" s="102" t="s">
        <v>2153</v>
      </c>
    </row>
    <row r="37" spans="2:104" x14ac:dyDescent="0.2">
      <c r="B37" t="s">
        <v>1779</v>
      </c>
      <c r="C37">
        <v>24.319528999999999</v>
      </c>
      <c r="D37" s="98"/>
      <c r="E37" t="s">
        <v>1779</v>
      </c>
      <c r="F37">
        <v>33.507773999999998</v>
      </c>
      <c r="G37" s="98"/>
      <c r="I37" s="59"/>
      <c r="J37" s="61"/>
      <c r="K37" s="62"/>
      <c r="O37" t="s">
        <v>1794</v>
      </c>
      <c r="P37">
        <v>31.95</v>
      </c>
      <c r="S37" t="s">
        <v>1795</v>
      </c>
      <c r="T37" t="s">
        <v>1006</v>
      </c>
      <c r="U37" t="s">
        <v>935</v>
      </c>
      <c r="V37" s="339" t="s">
        <v>1269</v>
      </c>
      <c r="AD37" s="125" t="s">
        <v>2028</v>
      </c>
      <c r="AE37" t="s">
        <v>593</v>
      </c>
      <c r="AF37" s="126">
        <v>19.067150115966797</v>
      </c>
      <c r="AG37" s="126">
        <v>19.123903274536133</v>
      </c>
      <c r="AH37" s="126">
        <v>19.095526695251465</v>
      </c>
      <c r="AV37" t="s">
        <v>1780</v>
      </c>
      <c r="AW37" s="60">
        <v>11.613</v>
      </c>
      <c r="AX37">
        <v>1.0463312999999999</v>
      </c>
      <c r="BI37" t="s">
        <v>594</v>
      </c>
      <c r="BJ37" t="s">
        <v>2139</v>
      </c>
      <c r="BK37" s="61" t="s">
        <v>1686</v>
      </c>
      <c r="BL37" s="46" t="s">
        <v>1274</v>
      </c>
      <c r="BM37" s="59" t="s">
        <v>630</v>
      </c>
    </row>
    <row r="38" spans="2:104" x14ac:dyDescent="0.2">
      <c r="B38" t="s">
        <v>1780</v>
      </c>
      <c r="C38">
        <v>23.93383</v>
      </c>
      <c r="D38" s="98">
        <f>MEDIAN(C38:C39)</f>
        <v>23.925003</v>
      </c>
      <c r="E38" t="s">
        <v>1780</v>
      </c>
      <c r="F38">
        <v>33.564520000000002</v>
      </c>
      <c r="G38" s="98">
        <f>MEDIAN(F38:F39)</f>
        <v>33.658572500000005</v>
      </c>
      <c r="I38" s="59">
        <f>G38-D38</f>
        <v>9.7335695000000051</v>
      </c>
      <c r="J38" s="61">
        <f>2^-(I38)</f>
        <v>1.174636835054614E-3</v>
      </c>
      <c r="K38" s="62">
        <f>J38/$J$24*100</f>
        <v>13.44826067855818</v>
      </c>
      <c r="L38" s="336" t="s">
        <v>1762</v>
      </c>
      <c r="O38" t="s">
        <v>1796</v>
      </c>
      <c r="P38">
        <v>30.19</v>
      </c>
      <c r="S38" t="s">
        <v>1797</v>
      </c>
      <c r="T38" t="s">
        <v>1798</v>
      </c>
      <c r="U38" t="s">
        <v>502</v>
      </c>
      <c r="V38" s="339" t="s">
        <v>1005</v>
      </c>
      <c r="AD38" s="125" t="s">
        <v>2029</v>
      </c>
      <c r="AE38" t="s">
        <v>593</v>
      </c>
      <c r="AF38" s="126">
        <v>19.031589508056641</v>
      </c>
      <c r="AG38" s="126">
        <v>19.12788200378418</v>
      </c>
      <c r="AH38" s="126">
        <v>19.07973575592041</v>
      </c>
      <c r="AV38" t="s">
        <v>1781</v>
      </c>
      <c r="AW38" s="60">
        <v>6.96</v>
      </c>
      <c r="AX38">
        <v>0.54984</v>
      </c>
      <c r="BI38" t="s">
        <v>595</v>
      </c>
      <c r="BJ38" t="s">
        <v>861</v>
      </c>
      <c r="BK38" s="61" t="s">
        <v>2017</v>
      </c>
      <c r="BL38" s="46" t="s">
        <v>972</v>
      </c>
      <c r="BM38" s="59" t="s">
        <v>2154</v>
      </c>
    </row>
    <row r="39" spans="2:104" x14ac:dyDescent="0.2">
      <c r="B39" t="s">
        <v>1780</v>
      </c>
      <c r="C39">
        <v>23.916176</v>
      </c>
      <c r="D39" s="98"/>
      <c r="E39" t="s">
        <v>1780</v>
      </c>
      <c r="F39">
        <v>33.752625000000002</v>
      </c>
      <c r="G39" s="98"/>
      <c r="I39" s="59"/>
      <c r="J39" s="61"/>
      <c r="K39" s="62"/>
      <c r="O39" t="s">
        <v>1801</v>
      </c>
      <c r="P39">
        <v>26.4</v>
      </c>
      <c r="S39" t="s">
        <v>1802</v>
      </c>
      <c r="T39" t="s">
        <v>1285</v>
      </c>
      <c r="U39" t="s">
        <v>840</v>
      </c>
      <c r="V39" s="339" t="s">
        <v>1269</v>
      </c>
      <c r="AD39" s="125" t="s">
        <v>2030</v>
      </c>
      <c r="AE39" t="s">
        <v>593</v>
      </c>
      <c r="AF39" s="126">
        <v>17.984430313110352</v>
      </c>
      <c r="AG39" s="126">
        <v>18.087715148925781</v>
      </c>
      <c r="AH39" s="126">
        <v>18.036072731018066</v>
      </c>
      <c r="AV39" t="s">
        <v>1782</v>
      </c>
      <c r="AW39" s="60">
        <v>8.3049999999999997</v>
      </c>
      <c r="AX39">
        <v>0.69097599999999992</v>
      </c>
      <c r="BI39" t="s">
        <v>596</v>
      </c>
      <c r="BJ39" t="s">
        <v>992</v>
      </c>
      <c r="BK39" s="61" t="s">
        <v>2017</v>
      </c>
      <c r="BL39" s="46" t="s">
        <v>1152</v>
      </c>
      <c r="BM39" s="59" t="s">
        <v>2155</v>
      </c>
    </row>
    <row r="40" spans="2:104" x14ac:dyDescent="0.2">
      <c r="B40" t="s">
        <v>1781</v>
      </c>
      <c r="C40">
        <v>23.731594000000001</v>
      </c>
      <c r="D40" s="98">
        <f>MEDIAN(C40:C41)</f>
        <v>23.768348500000002</v>
      </c>
      <c r="E40" t="s">
        <v>1781</v>
      </c>
      <c r="F40">
        <v>33.843887000000002</v>
      </c>
      <c r="G40" s="98">
        <f>MEDIAN(F40:F41)</f>
        <v>33.641628499999996</v>
      </c>
      <c r="I40" s="59">
        <f>G40-D40</f>
        <v>9.8732799999999941</v>
      </c>
      <c r="J40" s="61">
        <f>2^-(I40)</f>
        <v>1.0662193609782282E-3</v>
      </c>
      <c r="K40" s="62">
        <f>J40/$J$24*100</f>
        <v>12.207003457621234</v>
      </c>
      <c r="L40" s="336" t="s">
        <v>1763</v>
      </c>
      <c r="O40" s="30" t="s">
        <v>1804</v>
      </c>
      <c r="P40" s="30">
        <v>22.7</v>
      </c>
      <c r="S40" t="s">
        <v>1805</v>
      </c>
      <c r="T40" t="s">
        <v>993</v>
      </c>
      <c r="U40" t="s">
        <v>1806</v>
      </c>
      <c r="V40" s="339" t="s">
        <v>992</v>
      </c>
      <c r="AD40" s="125" t="s">
        <v>2031</v>
      </c>
      <c r="AE40" t="s">
        <v>593</v>
      </c>
      <c r="AF40" s="126">
        <v>19.037412643432617</v>
      </c>
      <c r="AG40" s="126">
        <v>19.109783172607422</v>
      </c>
      <c r="AH40" s="126">
        <v>19.07359790802002</v>
      </c>
      <c r="AV40" t="s">
        <v>1783</v>
      </c>
      <c r="AW40" s="65">
        <v>9.4320000000000004</v>
      </c>
      <c r="AX40">
        <v>0.68570640000000005</v>
      </c>
      <c r="BI40" t="s">
        <v>1777</v>
      </c>
      <c r="BJ40" t="s">
        <v>957</v>
      </c>
      <c r="BK40" s="61" t="s">
        <v>1326</v>
      </c>
      <c r="BL40" s="46" t="s">
        <v>1629</v>
      </c>
      <c r="BM40" s="59" t="s">
        <v>1966</v>
      </c>
    </row>
    <row r="41" spans="2:104" x14ac:dyDescent="0.2">
      <c r="B41" t="s">
        <v>1781</v>
      </c>
      <c r="C41">
        <v>23.805102999999999</v>
      </c>
      <c r="D41" s="98"/>
      <c r="E41" t="s">
        <v>1781</v>
      </c>
      <c r="F41">
        <v>33.439369999999997</v>
      </c>
      <c r="G41" s="98"/>
      <c r="I41" s="59"/>
      <c r="J41" s="61"/>
      <c r="K41" s="62"/>
      <c r="O41" t="s">
        <v>1807</v>
      </c>
      <c r="P41">
        <v>54.83</v>
      </c>
      <c r="S41" t="s">
        <v>1808</v>
      </c>
      <c r="T41" t="s">
        <v>1220</v>
      </c>
      <c r="U41" t="s">
        <v>882</v>
      </c>
      <c r="V41" s="339" t="s">
        <v>402</v>
      </c>
      <c r="AD41" s="342" t="s">
        <v>2032</v>
      </c>
      <c r="AE41" s="30" t="s">
        <v>593</v>
      </c>
      <c r="AF41" s="127">
        <v>19.605020523071289</v>
      </c>
      <c r="AG41" s="127">
        <v>19.695104598999023</v>
      </c>
      <c r="AH41" s="127">
        <v>19.650062561035156</v>
      </c>
      <c r="BI41" t="s">
        <v>1778</v>
      </c>
      <c r="BJ41" t="s">
        <v>963</v>
      </c>
      <c r="BK41" s="61" t="s">
        <v>438</v>
      </c>
      <c r="BL41" s="46" t="s">
        <v>574</v>
      </c>
      <c r="BM41" s="59" t="s">
        <v>2156</v>
      </c>
    </row>
    <row r="42" spans="2:104" x14ac:dyDescent="0.2">
      <c r="B42" t="s">
        <v>1782</v>
      </c>
      <c r="C42">
        <v>24.302109999999999</v>
      </c>
      <c r="D42" s="98">
        <f>MEDIAN(C42:C43)</f>
        <v>24.339104499999998</v>
      </c>
      <c r="E42" t="s">
        <v>1782</v>
      </c>
      <c r="F42">
        <v>33.134112999999999</v>
      </c>
      <c r="G42" s="98">
        <f>MEDIAN(F42:F43)</f>
        <v>33.182536499999998</v>
      </c>
      <c r="I42" s="59">
        <f>G42-D42</f>
        <v>8.843432</v>
      </c>
      <c r="J42" s="61">
        <f>2^-(I42)</f>
        <v>2.1770164134578655E-3</v>
      </c>
      <c r="K42" s="62">
        <f>J42/$J$24*100</f>
        <v>24.924370968087299</v>
      </c>
      <c r="L42" s="336" t="s">
        <v>1764</v>
      </c>
      <c r="O42" t="s">
        <v>1809</v>
      </c>
      <c r="P42">
        <v>14.8</v>
      </c>
      <c r="S42" t="s">
        <v>1810</v>
      </c>
      <c r="T42" t="s">
        <v>1811</v>
      </c>
      <c r="U42" t="s">
        <v>709</v>
      </c>
      <c r="V42" s="339" t="s">
        <v>848</v>
      </c>
      <c r="AD42" s="125" t="s">
        <v>2033</v>
      </c>
      <c r="AE42" t="s">
        <v>593</v>
      </c>
      <c r="AF42" s="126">
        <v>18.953397750854492</v>
      </c>
      <c r="AG42" s="126">
        <v>19.035072326660156</v>
      </c>
      <c r="AH42" s="126">
        <v>18.994235038757324</v>
      </c>
      <c r="BI42" t="s">
        <v>1779</v>
      </c>
      <c r="BJ42" t="s">
        <v>948</v>
      </c>
      <c r="BK42" s="61" t="s">
        <v>1113</v>
      </c>
      <c r="BL42" s="46" t="s">
        <v>503</v>
      </c>
      <c r="BM42" s="59" t="s">
        <v>2157</v>
      </c>
    </row>
    <row r="43" spans="2:104" x14ac:dyDescent="0.2">
      <c r="B43" t="s">
        <v>1782</v>
      </c>
      <c r="C43">
        <v>24.376099</v>
      </c>
      <c r="D43" s="98"/>
      <c r="E43" t="s">
        <v>1782</v>
      </c>
      <c r="F43">
        <v>33.230960000000003</v>
      </c>
      <c r="G43" s="98"/>
      <c r="I43" s="59"/>
      <c r="J43" s="61"/>
      <c r="K43" s="62"/>
      <c r="O43" t="s">
        <v>1813</v>
      </c>
      <c r="P43">
        <v>19.45</v>
      </c>
      <c r="S43" t="s">
        <v>1814</v>
      </c>
      <c r="T43" t="s">
        <v>1815</v>
      </c>
      <c r="U43" t="s">
        <v>867</v>
      </c>
      <c r="V43" s="339" t="s">
        <v>952</v>
      </c>
      <c r="AD43" s="125" t="s">
        <v>2034</v>
      </c>
      <c r="AE43" t="s">
        <v>593</v>
      </c>
      <c r="AF43" s="126">
        <v>18.900730133056641</v>
      </c>
      <c r="AG43" s="126">
        <v>18.967739105224609</v>
      </c>
      <c r="AH43" s="126">
        <v>18.934234619140625</v>
      </c>
      <c r="BI43" t="s">
        <v>1780</v>
      </c>
      <c r="BJ43" t="s">
        <v>2111</v>
      </c>
      <c r="BK43" s="61" t="s">
        <v>1150</v>
      </c>
      <c r="BL43" s="46" t="s">
        <v>1196</v>
      </c>
      <c r="BM43" s="59" t="s">
        <v>713</v>
      </c>
    </row>
    <row r="44" spans="2:104" x14ac:dyDescent="0.2">
      <c r="B44" t="s">
        <v>1783</v>
      </c>
      <c r="C44">
        <v>24.911760000000001</v>
      </c>
      <c r="D44" s="98">
        <f>MEDIAN(C44:C45)</f>
        <v>24.780388500000001</v>
      </c>
      <c r="E44" t="s">
        <v>1783</v>
      </c>
      <c r="F44">
        <v>36.220640000000003</v>
      </c>
      <c r="G44" s="98">
        <f>MEDIAN(F44:F45)</f>
        <v>36.210248</v>
      </c>
      <c r="I44" s="59">
        <f>G44-D44</f>
        <v>11.429859499999999</v>
      </c>
      <c r="J44" s="61">
        <f>2^-(I44)</f>
        <v>3.624678103592755E-4</v>
      </c>
      <c r="K44" s="62">
        <f>J44/$J$24*100</f>
        <v>4.1498456849185121</v>
      </c>
      <c r="L44" s="336" t="s">
        <v>1768</v>
      </c>
      <c r="O44" t="s">
        <v>1816</v>
      </c>
      <c r="P44">
        <v>17.149999999999999</v>
      </c>
      <c r="S44" t="s">
        <v>1817</v>
      </c>
      <c r="T44" t="s">
        <v>1744</v>
      </c>
      <c r="U44" t="s">
        <v>1818</v>
      </c>
      <c r="V44" s="339" t="s">
        <v>493</v>
      </c>
      <c r="AD44" s="125" t="s">
        <v>2035</v>
      </c>
      <c r="AE44" t="s">
        <v>593</v>
      </c>
      <c r="AF44" s="126">
        <v>19.029108047485352</v>
      </c>
      <c r="AG44" s="126">
        <v>19.109107971191406</v>
      </c>
      <c r="AH44" s="126">
        <v>19.069108009338379</v>
      </c>
      <c r="BI44" t="s">
        <v>1781</v>
      </c>
      <c r="BJ44" t="s">
        <v>1970</v>
      </c>
      <c r="BK44" s="61" t="s">
        <v>2158</v>
      </c>
      <c r="BL44" s="46" t="s">
        <v>1830</v>
      </c>
      <c r="BM44" s="59" t="s">
        <v>2094</v>
      </c>
    </row>
    <row r="45" spans="2:104" ht="17" thickBot="1" x14ac:dyDescent="0.25">
      <c r="B45" s="30" t="s">
        <v>1783</v>
      </c>
      <c r="C45" s="30">
        <v>24.649017000000001</v>
      </c>
      <c r="D45" s="99"/>
      <c r="E45" s="30" t="s">
        <v>1783</v>
      </c>
      <c r="F45" s="30">
        <v>36.199855999999997</v>
      </c>
      <c r="G45" s="99"/>
      <c r="H45" s="30"/>
      <c r="I45" s="64"/>
      <c r="J45" s="66"/>
      <c r="K45" s="245"/>
      <c r="O45" t="s">
        <v>1819</v>
      </c>
      <c r="P45">
        <v>22.78</v>
      </c>
      <c r="S45" t="s">
        <v>1820</v>
      </c>
      <c r="T45" t="s">
        <v>1223</v>
      </c>
      <c r="U45" t="s">
        <v>1821</v>
      </c>
      <c r="V45" s="339" t="s">
        <v>561</v>
      </c>
      <c r="AD45" s="125" t="s">
        <v>2036</v>
      </c>
      <c r="AE45" t="s">
        <v>593</v>
      </c>
      <c r="AF45" s="126">
        <v>19.749208450317383</v>
      </c>
      <c r="AG45" s="126">
        <v>19.766077041625977</v>
      </c>
      <c r="AH45" s="126">
        <v>19.75764274597168</v>
      </c>
      <c r="BI45" t="s">
        <v>1782</v>
      </c>
      <c r="BJ45" t="s">
        <v>530</v>
      </c>
      <c r="BK45" s="61" t="s">
        <v>2159</v>
      </c>
      <c r="BL45" s="46" t="s">
        <v>1646</v>
      </c>
      <c r="BM45" s="59" t="s">
        <v>2160</v>
      </c>
    </row>
    <row r="46" spans="2:104" x14ac:dyDescent="0.2">
      <c r="B46" t="s">
        <v>327</v>
      </c>
      <c r="C46" t="s">
        <v>328</v>
      </c>
      <c r="D46" s="98"/>
      <c r="E46" t="s">
        <v>327</v>
      </c>
      <c r="F46" t="s">
        <v>328</v>
      </c>
      <c r="G46" s="98"/>
      <c r="I46" s="59"/>
      <c r="J46" s="60"/>
      <c r="O46" t="s">
        <v>1822</v>
      </c>
      <c r="P46">
        <v>34.409999999999997</v>
      </c>
      <c r="S46" t="s">
        <v>1823</v>
      </c>
      <c r="T46" t="s">
        <v>1220</v>
      </c>
      <c r="U46" t="s">
        <v>1824</v>
      </c>
      <c r="V46" s="339" t="s">
        <v>1217</v>
      </c>
      <c r="AD46" s="125" t="s">
        <v>2037</v>
      </c>
      <c r="AE46" t="s">
        <v>593</v>
      </c>
      <c r="AF46" s="126">
        <v>20.112371444702148</v>
      </c>
      <c r="AG46" s="126">
        <v>19.995351791381836</v>
      </c>
      <c r="AH46" s="126">
        <v>20.053861618041992</v>
      </c>
      <c r="BI46" t="s">
        <v>1783</v>
      </c>
      <c r="BJ46" t="s">
        <v>1015</v>
      </c>
      <c r="BK46" s="66" t="s">
        <v>1325</v>
      </c>
      <c r="BL46" s="30" t="s">
        <v>1969</v>
      </c>
      <c r="BM46" s="64" t="s">
        <v>394</v>
      </c>
    </row>
    <row r="47" spans="2:104" x14ac:dyDescent="0.2">
      <c r="B47" t="s">
        <v>327</v>
      </c>
      <c r="C47" t="s">
        <v>328</v>
      </c>
      <c r="D47" s="98"/>
      <c r="E47" t="s">
        <v>327</v>
      </c>
      <c r="F47" t="s">
        <v>328</v>
      </c>
      <c r="G47" s="98"/>
      <c r="I47" s="59"/>
      <c r="J47" s="60"/>
      <c r="O47" t="s">
        <v>1825</v>
      </c>
      <c r="P47">
        <v>49.93</v>
      </c>
      <c r="S47" t="s">
        <v>1826</v>
      </c>
      <c r="T47" t="s">
        <v>1162</v>
      </c>
      <c r="U47" t="s">
        <v>1827</v>
      </c>
      <c r="V47" s="339" t="s">
        <v>1005</v>
      </c>
      <c r="AD47" s="125" t="s">
        <v>2038</v>
      </c>
      <c r="AE47" t="s">
        <v>593</v>
      </c>
      <c r="AF47" s="126">
        <v>19.888906478881836</v>
      </c>
      <c r="AG47" s="126">
        <v>19.899818420410156</v>
      </c>
      <c r="AH47" s="126">
        <v>19.894362449645996</v>
      </c>
    </row>
    <row r="48" spans="2:104" ht="17" thickBot="1" x14ac:dyDescent="0.25">
      <c r="O48" t="s">
        <v>1828</v>
      </c>
      <c r="P48">
        <v>35.799999999999997</v>
      </c>
      <c r="S48" t="s">
        <v>1829</v>
      </c>
      <c r="T48" t="s">
        <v>1830</v>
      </c>
      <c r="U48" t="s">
        <v>1831</v>
      </c>
      <c r="V48" s="339" t="s">
        <v>1222</v>
      </c>
      <c r="AD48" s="125"/>
      <c r="AF48" s="126"/>
      <c r="AG48" s="126"/>
      <c r="AH48" s="126"/>
      <c r="AM48" s="344" t="s">
        <v>607</v>
      </c>
      <c r="BI48" t="s">
        <v>2161</v>
      </c>
      <c r="BJ48" s="85" t="s">
        <v>347</v>
      </c>
      <c r="BK48" s="85" t="s">
        <v>2150</v>
      </c>
      <c r="BL48" s="85" t="s">
        <v>2151</v>
      </c>
      <c r="BM48" s="85" t="s">
        <v>2162</v>
      </c>
    </row>
    <row r="49" spans="15:65" x14ac:dyDescent="0.2">
      <c r="O49" t="s">
        <v>1832</v>
      </c>
      <c r="P49">
        <v>46.87</v>
      </c>
      <c r="S49" t="s">
        <v>1833</v>
      </c>
      <c r="T49" t="s">
        <v>1834</v>
      </c>
      <c r="U49" t="s">
        <v>1338</v>
      </c>
      <c r="V49" s="339" t="s">
        <v>378</v>
      </c>
      <c r="AD49" s="125" t="s">
        <v>2039</v>
      </c>
      <c r="AE49" t="s">
        <v>608</v>
      </c>
      <c r="AF49" s="126">
        <v>25.385446548461914</v>
      </c>
      <c r="AG49" s="126">
        <v>25.350976943969727</v>
      </c>
      <c r="AH49" s="126">
        <v>25.36821174621582</v>
      </c>
      <c r="AI49" s="126">
        <v>-6.8233661651611328</v>
      </c>
      <c r="AJ49" s="130">
        <v>8.8300286538971779E-3</v>
      </c>
      <c r="AK49">
        <v>0.88300286538971784</v>
      </c>
      <c r="AM49" s="244">
        <v>167.31149231301308</v>
      </c>
      <c r="BI49" t="s">
        <v>592</v>
      </c>
      <c r="BJ49" t="s">
        <v>1741</v>
      </c>
      <c r="BK49" s="101" t="s">
        <v>1847</v>
      </c>
      <c r="BL49" s="34" t="s">
        <v>2010</v>
      </c>
      <c r="BM49" s="102" t="s">
        <v>553</v>
      </c>
    </row>
    <row r="50" spans="15:65" x14ac:dyDescent="0.2">
      <c r="O50" t="s">
        <v>1835</v>
      </c>
      <c r="P50">
        <v>40.06</v>
      </c>
      <c r="S50" t="s">
        <v>1836</v>
      </c>
      <c r="T50" t="s">
        <v>959</v>
      </c>
      <c r="U50" t="s">
        <v>1837</v>
      </c>
      <c r="V50" s="339" t="s">
        <v>1838</v>
      </c>
      <c r="AD50" s="125" t="s">
        <v>2040</v>
      </c>
      <c r="AE50" t="s">
        <v>608</v>
      </c>
      <c r="AF50" s="126">
        <v>25.950447082519531</v>
      </c>
      <c r="AG50" s="126">
        <v>26.047229766845703</v>
      </c>
      <c r="AH50" s="126">
        <v>25.998838424682617</v>
      </c>
      <c r="AI50" s="126">
        <v>-6.9033117294311523</v>
      </c>
      <c r="AJ50" s="130">
        <v>8.3540313369616249E-3</v>
      </c>
      <c r="AK50">
        <v>0.83540313369616248</v>
      </c>
      <c r="AM50" s="62">
        <v>158.29228925546374</v>
      </c>
      <c r="BI50" t="s">
        <v>594</v>
      </c>
      <c r="BJ50" t="s">
        <v>1013</v>
      </c>
      <c r="BK50" s="61" t="s">
        <v>369</v>
      </c>
      <c r="BL50" s="46" t="s">
        <v>2163</v>
      </c>
      <c r="BM50" s="59" t="s">
        <v>1290</v>
      </c>
    </row>
    <row r="51" spans="15:65" x14ac:dyDescent="0.2">
      <c r="O51" t="s">
        <v>1839</v>
      </c>
      <c r="P51">
        <v>7.12</v>
      </c>
      <c r="S51" t="s">
        <v>1840</v>
      </c>
      <c r="T51" t="s">
        <v>1711</v>
      </c>
      <c r="U51" t="s">
        <v>1841</v>
      </c>
      <c r="V51" s="339" t="s">
        <v>872</v>
      </c>
      <c r="AD51" s="125" t="s">
        <v>2041</v>
      </c>
      <c r="AE51" t="s">
        <v>608</v>
      </c>
      <c r="AF51" s="126">
        <v>26.035903930664062</v>
      </c>
      <c r="AG51" s="126">
        <v>26.017122268676758</v>
      </c>
      <c r="AH51" s="126">
        <v>26.02651309967041</v>
      </c>
      <c r="AI51" s="126">
        <v>-6.94677734375</v>
      </c>
      <c r="AJ51" s="130">
        <v>8.1060942001950353E-3</v>
      </c>
      <c r="AK51">
        <v>0.81060942001950353</v>
      </c>
      <c r="AM51" s="62">
        <v>153.59437331677367</v>
      </c>
      <c r="BI51" t="s">
        <v>595</v>
      </c>
      <c r="BJ51" t="s">
        <v>956</v>
      </c>
      <c r="BK51" s="61" t="s">
        <v>869</v>
      </c>
      <c r="BL51" s="46" t="s">
        <v>2164</v>
      </c>
      <c r="BM51" s="59" t="s">
        <v>1997</v>
      </c>
    </row>
    <row r="52" spans="15:65" x14ac:dyDescent="0.2">
      <c r="AD52" s="125" t="s">
        <v>2042</v>
      </c>
      <c r="AE52" t="s">
        <v>608</v>
      </c>
      <c r="AF52" s="126">
        <v>25.45539665222168</v>
      </c>
      <c r="AG52" s="126">
        <v>25.748554229736328</v>
      </c>
      <c r="AH52" s="126">
        <v>25.601975440979004</v>
      </c>
      <c r="AI52" s="126">
        <v>-7.5659027099609375</v>
      </c>
      <c r="AJ52" s="130">
        <v>5.2775984075126205E-3</v>
      </c>
      <c r="AK52">
        <v>0.52775984075126203</v>
      </c>
      <c r="AM52" s="62">
        <v>100</v>
      </c>
      <c r="BI52" t="s">
        <v>596</v>
      </c>
      <c r="BJ52" t="s">
        <v>951</v>
      </c>
      <c r="BK52" s="61" t="s">
        <v>506</v>
      </c>
      <c r="BL52" s="46" t="s">
        <v>2165</v>
      </c>
      <c r="BM52" s="59" t="s">
        <v>1005</v>
      </c>
    </row>
    <row r="53" spans="15:65" x14ac:dyDescent="0.2">
      <c r="AD53" s="125" t="s">
        <v>2043</v>
      </c>
      <c r="AE53" t="s">
        <v>608</v>
      </c>
      <c r="AF53" s="126">
        <v>26.092824935913086</v>
      </c>
      <c r="AG53" s="126">
        <v>26.233644485473633</v>
      </c>
      <c r="AH53" s="126">
        <v>26.163234710693359</v>
      </c>
      <c r="AI53" s="126">
        <v>-7.0896368026733398</v>
      </c>
      <c r="AJ53" s="130">
        <v>7.3418695554075533E-3</v>
      </c>
      <c r="AK53">
        <v>0.7341869555407553</v>
      </c>
      <c r="AM53" s="62">
        <v>139.11383528076823</v>
      </c>
      <c r="BI53" t="s">
        <v>1777</v>
      </c>
      <c r="BJ53" t="s">
        <v>387</v>
      </c>
      <c r="BK53" s="61" t="s">
        <v>372</v>
      </c>
      <c r="BL53" s="46" t="s">
        <v>2166</v>
      </c>
      <c r="BM53" s="59" t="s">
        <v>874</v>
      </c>
    </row>
    <row r="54" spans="15:65" x14ac:dyDescent="0.2">
      <c r="AD54" s="342" t="s">
        <v>2044</v>
      </c>
      <c r="AE54" s="30" t="s">
        <v>608</v>
      </c>
      <c r="AF54" s="127">
        <v>26.381643295288086</v>
      </c>
      <c r="AG54" s="127">
        <v>26.802701950073242</v>
      </c>
      <c r="AH54" s="127">
        <v>26.592172622680664</v>
      </c>
      <c r="AI54" s="127">
        <v>-6.9421100616455078</v>
      </c>
      <c r="AJ54" s="131">
        <v>8.1323607992248564E-3</v>
      </c>
      <c r="AK54" s="30">
        <v>0.81323607992248559</v>
      </c>
      <c r="AM54" s="67">
        <v>154.09207316055924</v>
      </c>
      <c r="BI54" t="s">
        <v>1778</v>
      </c>
      <c r="BJ54" t="s">
        <v>354</v>
      </c>
      <c r="BK54" s="61" t="s">
        <v>1269</v>
      </c>
      <c r="BL54" s="46" t="s">
        <v>2167</v>
      </c>
      <c r="BM54" s="59" t="s">
        <v>399</v>
      </c>
    </row>
    <row r="55" spans="15:65" ht="21" x14ac:dyDescent="0.25">
      <c r="O55" s="311" t="s">
        <v>1842</v>
      </c>
      <c r="S55" s="340" t="s">
        <v>591</v>
      </c>
      <c r="T55" s="340"/>
      <c r="U55" s="340"/>
      <c r="V55" s="340"/>
      <c r="AD55" s="125" t="s">
        <v>2045</v>
      </c>
      <c r="AE55" t="s">
        <v>608</v>
      </c>
      <c r="AF55" s="126">
        <v>27.734764099121094</v>
      </c>
      <c r="AG55" s="126">
        <v>27.753683090209961</v>
      </c>
      <c r="AH55" s="126">
        <v>27.744223594665527</v>
      </c>
      <c r="AI55" s="126">
        <v>-8.7499885559082031</v>
      </c>
      <c r="AJ55" s="130">
        <v>2.3226885710042567E-3</v>
      </c>
      <c r="AK55">
        <v>0.23226885710042566</v>
      </c>
      <c r="AM55" s="62">
        <v>44.010331814901406</v>
      </c>
      <c r="AN55" t="s">
        <v>580</v>
      </c>
      <c r="BI55" t="s">
        <v>1779</v>
      </c>
      <c r="BJ55" t="s">
        <v>974</v>
      </c>
      <c r="BK55" s="61" t="s">
        <v>979</v>
      </c>
      <c r="BL55" s="46" t="s">
        <v>2168</v>
      </c>
      <c r="BM55" s="59" t="s">
        <v>363</v>
      </c>
    </row>
    <row r="56" spans="15:65" x14ac:dyDescent="0.2">
      <c r="O56" s="30" t="s">
        <v>1791</v>
      </c>
      <c r="P56" s="30" t="s">
        <v>1562</v>
      </c>
      <c r="S56" t="s">
        <v>346</v>
      </c>
      <c r="T56" t="s">
        <v>1580</v>
      </c>
      <c r="U56" t="s">
        <v>347</v>
      </c>
      <c r="V56" s="339" t="s">
        <v>480</v>
      </c>
      <c r="AD56" s="125" t="s">
        <v>2046</v>
      </c>
      <c r="AE56" t="s">
        <v>608</v>
      </c>
      <c r="AF56" s="126">
        <v>28.528181076049805</v>
      </c>
      <c r="AG56" s="126">
        <v>28.891956329345703</v>
      </c>
      <c r="AH56" s="126">
        <v>28.710068702697754</v>
      </c>
      <c r="AI56" s="126">
        <v>-9.7758340835571289</v>
      </c>
      <c r="AJ56" s="130">
        <v>1.1407243397074938E-3</v>
      </c>
      <c r="AK56">
        <v>0.11407243397074937</v>
      </c>
      <c r="AM56" s="62">
        <v>21.614458919111417</v>
      </c>
      <c r="BI56" t="s">
        <v>1780</v>
      </c>
      <c r="BJ56" t="s">
        <v>1219</v>
      </c>
      <c r="BK56" s="61" t="s">
        <v>979</v>
      </c>
      <c r="BL56" s="46" t="s">
        <v>1967</v>
      </c>
      <c r="BM56" s="59" t="s">
        <v>369</v>
      </c>
    </row>
    <row r="57" spans="15:65" x14ac:dyDescent="0.2">
      <c r="O57" t="s">
        <v>1843</v>
      </c>
      <c r="P57">
        <v>10.61</v>
      </c>
      <c r="S57" t="s">
        <v>1844</v>
      </c>
      <c r="T57" t="s">
        <v>1845</v>
      </c>
      <c r="U57" t="s">
        <v>1846</v>
      </c>
      <c r="V57" s="339" t="s">
        <v>1847</v>
      </c>
      <c r="AD57" s="125" t="s">
        <v>2047</v>
      </c>
      <c r="AE57" t="s">
        <v>608</v>
      </c>
      <c r="AF57" s="126">
        <v>27.861858367919922</v>
      </c>
      <c r="AG57" s="126">
        <v>27.994338989257812</v>
      </c>
      <c r="AH57" s="126">
        <v>27.928098678588867</v>
      </c>
      <c r="AI57" s="126">
        <v>-8.8589906692504883</v>
      </c>
      <c r="AJ57" s="130">
        <v>2.153664638078119E-3</v>
      </c>
      <c r="AK57">
        <v>0.21536646380781191</v>
      </c>
      <c r="AM57" s="62">
        <v>40.80766424009061</v>
      </c>
      <c r="AN57" t="s">
        <v>580</v>
      </c>
      <c r="BI57" t="s">
        <v>1781</v>
      </c>
      <c r="BJ57" t="s">
        <v>411</v>
      </c>
      <c r="BK57" s="61" t="s">
        <v>888</v>
      </c>
      <c r="BL57" s="46" t="s">
        <v>2169</v>
      </c>
      <c r="BM57" s="59" t="s">
        <v>1609</v>
      </c>
    </row>
    <row r="58" spans="15:65" x14ac:dyDescent="0.2">
      <c r="O58" t="s">
        <v>1848</v>
      </c>
      <c r="P58">
        <v>8.66</v>
      </c>
      <c r="S58" t="s">
        <v>1849</v>
      </c>
      <c r="T58" t="s">
        <v>1644</v>
      </c>
      <c r="U58" t="s">
        <v>1325</v>
      </c>
      <c r="V58" s="339" t="s">
        <v>1295</v>
      </c>
      <c r="AD58" s="125" t="s">
        <v>2048</v>
      </c>
      <c r="AE58" t="s">
        <v>608</v>
      </c>
      <c r="AF58" s="126">
        <v>29.041589736938477</v>
      </c>
      <c r="AG58" s="126">
        <v>28.998886108398438</v>
      </c>
      <c r="AH58" s="126">
        <v>29.020237922668457</v>
      </c>
      <c r="AI58" s="126">
        <v>-9.2625951766967773</v>
      </c>
      <c r="AJ58" s="130">
        <v>1.6280997669070327E-3</v>
      </c>
      <c r="AK58">
        <v>0.16280997669070327</v>
      </c>
      <c r="AM58" s="62">
        <v>30.849254550885213</v>
      </c>
      <c r="AN58" t="s">
        <v>580</v>
      </c>
      <c r="BI58" t="s">
        <v>1782</v>
      </c>
      <c r="BJ58" t="s">
        <v>1222</v>
      </c>
      <c r="BK58" s="61" t="s">
        <v>948</v>
      </c>
      <c r="BL58" s="46" t="s">
        <v>2170</v>
      </c>
      <c r="BM58" s="59" t="s">
        <v>402</v>
      </c>
    </row>
    <row r="59" spans="15:65" x14ac:dyDescent="0.2">
      <c r="O59" t="s">
        <v>1850</v>
      </c>
      <c r="P59">
        <v>9.5299999999999994</v>
      </c>
      <c r="S59" t="s">
        <v>1851</v>
      </c>
      <c r="T59" t="s">
        <v>1852</v>
      </c>
      <c r="U59" t="s">
        <v>1834</v>
      </c>
      <c r="V59" s="339" t="s">
        <v>955</v>
      </c>
      <c r="AD59" s="125" t="s">
        <v>2049</v>
      </c>
      <c r="AE59" t="s">
        <v>608</v>
      </c>
      <c r="AF59" s="126">
        <v>30.077320098876953</v>
      </c>
      <c r="AG59" s="126">
        <v>30.338518142700195</v>
      </c>
      <c r="AH59" s="126">
        <v>30.207919120788574</v>
      </c>
      <c r="AI59" s="126">
        <v>-10.154057502746582</v>
      </c>
      <c r="AJ59" s="130">
        <v>8.7765557115519592E-4</v>
      </c>
      <c r="AK59">
        <v>8.7765557115519588E-2</v>
      </c>
      <c r="AM59" s="62">
        <v>16.629828633907799</v>
      </c>
      <c r="BI59" t="s">
        <v>1783</v>
      </c>
      <c r="BJ59" t="s">
        <v>1208</v>
      </c>
      <c r="BK59" s="66" t="s">
        <v>2171</v>
      </c>
      <c r="BL59" s="30" t="s">
        <v>2172</v>
      </c>
      <c r="BM59" s="64" t="s">
        <v>2173</v>
      </c>
    </row>
    <row r="60" spans="15:65" ht="17" thickBot="1" x14ac:dyDescent="0.25">
      <c r="O60" s="30" t="s">
        <v>1853</v>
      </c>
      <c r="P60" s="30">
        <v>8.2799999999999994</v>
      </c>
      <c r="S60" t="s">
        <v>1854</v>
      </c>
      <c r="T60" t="s">
        <v>1855</v>
      </c>
      <c r="U60" t="s">
        <v>1856</v>
      </c>
      <c r="V60" s="339" t="s">
        <v>1857</v>
      </c>
      <c r="AD60" s="125" t="s">
        <v>2050</v>
      </c>
      <c r="AE60" t="s">
        <v>608</v>
      </c>
      <c r="AF60" s="126">
        <v>30.569080352783203</v>
      </c>
      <c r="AG60" s="126">
        <v>30.396175384521484</v>
      </c>
      <c r="AH60" s="126">
        <v>30.482627868652344</v>
      </c>
      <c r="AI60" s="126">
        <v>-10.588265419006348</v>
      </c>
      <c r="AJ60" s="130">
        <v>6.4955287122384726E-4</v>
      </c>
      <c r="AK60">
        <v>6.4955287122384728E-2</v>
      </c>
      <c r="AM60" s="245">
        <v>12.307735850064185</v>
      </c>
    </row>
    <row r="61" spans="15:65" x14ac:dyDescent="0.2">
      <c r="O61" t="s">
        <v>1858</v>
      </c>
      <c r="P61">
        <v>13.93</v>
      </c>
      <c r="S61" t="s">
        <v>1859</v>
      </c>
      <c r="T61" t="s">
        <v>1860</v>
      </c>
      <c r="U61" t="s">
        <v>1861</v>
      </c>
      <c r="V61" s="339" t="s">
        <v>948</v>
      </c>
      <c r="AD61" s="343" t="s">
        <v>327</v>
      </c>
      <c r="AE61" s="128" t="s">
        <v>608</v>
      </c>
      <c r="AF61" s="128" t="s">
        <v>328</v>
      </c>
    </row>
    <row r="62" spans="15:65" x14ac:dyDescent="0.2">
      <c r="O62" t="s">
        <v>1863</v>
      </c>
      <c r="P62">
        <v>10.28</v>
      </c>
      <c r="S62" t="s">
        <v>1864</v>
      </c>
      <c r="T62" t="s">
        <v>1865</v>
      </c>
      <c r="U62" t="s">
        <v>1866</v>
      </c>
      <c r="V62" s="339" t="s">
        <v>366</v>
      </c>
    </row>
    <row r="63" spans="15:65" x14ac:dyDescent="0.2">
      <c r="O63" t="s">
        <v>1868</v>
      </c>
      <c r="P63">
        <v>12.73</v>
      </c>
      <c r="S63" t="s">
        <v>1869</v>
      </c>
      <c r="T63" t="s">
        <v>1870</v>
      </c>
      <c r="U63" t="s">
        <v>1871</v>
      </c>
      <c r="V63" s="339" t="s">
        <v>378</v>
      </c>
    </row>
    <row r="64" spans="15:65" x14ac:dyDescent="0.2">
      <c r="O64" t="s">
        <v>1873</v>
      </c>
      <c r="P64">
        <v>8.64</v>
      </c>
      <c r="S64" t="s">
        <v>1874</v>
      </c>
      <c r="T64" t="s">
        <v>1875</v>
      </c>
      <c r="U64" t="s">
        <v>1876</v>
      </c>
      <c r="V64" s="339" t="s">
        <v>1005</v>
      </c>
    </row>
    <row r="65" spans="15:34" x14ac:dyDescent="0.2">
      <c r="O65" t="s">
        <v>1878</v>
      </c>
      <c r="P65">
        <v>8.68</v>
      </c>
      <c r="S65" t="s">
        <v>1879</v>
      </c>
      <c r="T65" t="s">
        <v>1880</v>
      </c>
      <c r="U65" t="s">
        <v>1881</v>
      </c>
      <c r="V65" s="339" t="s">
        <v>530</v>
      </c>
      <c r="AD65" t="s">
        <v>622</v>
      </c>
      <c r="AG65" t="s">
        <v>623</v>
      </c>
    </row>
    <row r="66" spans="15:34" x14ac:dyDescent="0.2">
      <c r="O66" t="s">
        <v>1882</v>
      </c>
      <c r="P66">
        <v>12.33</v>
      </c>
      <c r="S66" t="s">
        <v>1883</v>
      </c>
      <c r="T66" t="s">
        <v>1288</v>
      </c>
      <c r="U66" t="s">
        <v>1834</v>
      </c>
      <c r="V66" s="339" t="s">
        <v>1732</v>
      </c>
      <c r="AD66" s="189" t="s">
        <v>341</v>
      </c>
      <c r="AE66" s="183" t="s">
        <v>2051</v>
      </c>
      <c r="AG66" s="189" t="s">
        <v>341</v>
      </c>
      <c r="AH66" s="183" t="s">
        <v>2051</v>
      </c>
    </row>
    <row r="67" spans="15:34" x14ac:dyDescent="0.2">
      <c r="O67" t="s">
        <v>1884</v>
      </c>
      <c r="P67">
        <v>14.82</v>
      </c>
      <c r="S67" t="s">
        <v>1885</v>
      </c>
      <c r="T67" t="s">
        <v>1271</v>
      </c>
      <c r="U67" t="s">
        <v>1322</v>
      </c>
      <c r="V67" s="339" t="s">
        <v>1291</v>
      </c>
      <c r="AD67" s="17">
        <v>59.7</v>
      </c>
      <c r="AE67" t="s">
        <v>580</v>
      </c>
      <c r="AG67" s="17">
        <v>16.600000000000001</v>
      </c>
      <c r="AH67" t="s">
        <v>580</v>
      </c>
    </row>
    <row r="68" spans="15:34" x14ac:dyDescent="0.2">
      <c r="O68" t="s">
        <v>1886</v>
      </c>
      <c r="P68">
        <v>13.87</v>
      </c>
      <c r="S68" t="s">
        <v>1887</v>
      </c>
      <c r="T68" t="s">
        <v>1888</v>
      </c>
      <c r="U68" t="s">
        <v>1889</v>
      </c>
      <c r="V68" s="339" t="s">
        <v>487</v>
      </c>
      <c r="AD68" s="17">
        <v>44.2</v>
      </c>
      <c r="AE68" s="17">
        <v>46.5</v>
      </c>
      <c r="AG68" s="17">
        <v>8.01</v>
      </c>
      <c r="AH68" s="17">
        <v>8.52</v>
      </c>
    </row>
    <row r="69" spans="15:34" x14ac:dyDescent="0.2">
      <c r="O69" t="s">
        <v>1891</v>
      </c>
      <c r="P69">
        <v>21.61</v>
      </c>
      <c r="S69" t="s">
        <v>1892</v>
      </c>
      <c r="T69" t="s">
        <v>874</v>
      </c>
      <c r="U69" t="s">
        <v>1893</v>
      </c>
      <c r="V69" s="339" t="s">
        <v>979</v>
      </c>
      <c r="AD69" s="17">
        <v>58.6</v>
      </c>
      <c r="AE69" t="s">
        <v>580</v>
      </c>
      <c r="AG69" s="17">
        <v>13.8</v>
      </c>
      <c r="AH69" t="s">
        <v>580</v>
      </c>
    </row>
    <row r="70" spans="15:34" x14ac:dyDescent="0.2">
      <c r="O70" t="s">
        <v>1894</v>
      </c>
      <c r="P70">
        <v>8.11</v>
      </c>
      <c r="S70" t="s">
        <v>1895</v>
      </c>
      <c r="T70" t="s">
        <v>524</v>
      </c>
      <c r="U70" t="s">
        <v>1896</v>
      </c>
      <c r="V70" s="339" t="s">
        <v>1897</v>
      </c>
      <c r="AD70" s="17">
        <v>66.599999999999994</v>
      </c>
      <c r="AE70" t="s">
        <v>580</v>
      </c>
      <c r="AG70" s="17">
        <v>18.399999999999999</v>
      </c>
      <c r="AH70" t="s">
        <v>580</v>
      </c>
    </row>
    <row r="71" spans="15:34" x14ac:dyDescent="0.2">
      <c r="O71" t="s">
        <v>1898</v>
      </c>
      <c r="P71">
        <v>11.71</v>
      </c>
      <c r="S71" t="s">
        <v>1899</v>
      </c>
      <c r="T71" t="s">
        <v>1900</v>
      </c>
      <c r="U71" t="s">
        <v>1223</v>
      </c>
      <c r="V71" s="339" t="s">
        <v>1901</v>
      </c>
      <c r="AD71" s="17">
        <v>67.7</v>
      </c>
      <c r="AE71" s="17">
        <v>65.3</v>
      </c>
      <c r="AG71" s="17">
        <v>19.399999999999999</v>
      </c>
      <c r="AH71" s="17">
        <v>14.9</v>
      </c>
    </row>
    <row r="72" spans="15:34" x14ac:dyDescent="0.2">
      <c r="AD72" s="17">
        <v>56.6</v>
      </c>
      <c r="AE72" s="17">
        <v>39</v>
      </c>
      <c r="AG72" s="17">
        <v>14.6</v>
      </c>
      <c r="AH72" s="17">
        <v>9.5399999999999991</v>
      </c>
    </row>
    <row r="74" spans="15:34" ht="21" x14ac:dyDescent="0.25">
      <c r="O74" s="311" t="s">
        <v>1902</v>
      </c>
      <c r="S74" s="340" t="s">
        <v>591</v>
      </c>
      <c r="T74" s="340"/>
      <c r="U74" s="340"/>
      <c r="V74" s="340"/>
    </row>
    <row r="75" spans="15:34" x14ac:dyDescent="0.2">
      <c r="O75" s="30" t="s">
        <v>1791</v>
      </c>
      <c r="P75" s="30" t="s">
        <v>1562</v>
      </c>
      <c r="S75" t="s">
        <v>346</v>
      </c>
      <c r="T75" t="s">
        <v>1580</v>
      </c>
      <c r="U75" t="s">
        <v>1903</v>
      </c>
      <c r="V75" s="339" t="s">
        <v>1904</v>
      </c>
      <c r="AD75" t="s">
        <v>346</v>
      </c>
      <c r="AE75" t="s">
        <v>2052</v>
      </c>
      <c r="AF75" s="148" t="s">
        <v>2053</v>
      </c>
      <c r="AG75" t="s">
        <v>2054</v>
      </c>
      <c r="AH75" s="148" t="s">
        <v>2055</v>
      </c>
    </row>
    <row r="76" spans="15:34" x14ac:dyDescent="0.2">
      <c r="O76" t="s">
        <v>1905</v>
      </c>
      <c r="P76">
        <v>5.83</v>
      </c>
      <c r="S76" t="s">
        <v>1906</v>
      </c>
      <c r="T76" t="s">
        <v>1907</v>
      </c>
      <c r="U76" t="s">
        <v>1908</v>
      </c>
      <c r="V76" s="339" t="s">
        <v>957</v>
      </c>
      <c r="AD76" t="s">
        <v>2061</v>
      </c>
      <c r="AE76" t="s">
        <v>2062</v>
      </c>
      <c r="AF76" s="60" t="s">
        <v>962</v>
      </c>
      <c r="AG76" t="s">
        <v>2063</v>
      </c>
      <c r="AH76" s="60" t="s">
        <v>861</v>
      </c>
    </row>
    <row r="77" spans="15:34" x14ac:dyDescent="0.2">
      <c r="O77" t="s">
        <v>1910</v>
      </c>
      <c r="P77">
        <v>4.25</v>
      </c>
      <c r="S77" t="s">
        <v>1911</v>
      </c>
      <c r="T77" t="s">
        <v>1912</v>
      </c>
      <c r="U77" t="s">
        <v>1913</v>
      </c>
      <c r="V77" s="339" t="s">
        <v>957</v>
      </c>
      <c r="AD77" t="s">
        <v>2064</v>
      </c>
      <c r="AE77" t="s">
        <v>1893</v>
      </c>
      <c r="AF77" s="60" t="s">
        <v>719</v>
      </c>
      <c r="AG77" t="s">
        <v>407</v>
      </c>
      <c r="AH77" s="60" t="s">
        <v>2065</v>
      </c>
    </row>
    <row r="78" spans="15:34" x14ac:dyDescent="0.2">
      <c r="O78" t="s">
        <v>1915</v>
      </c>
      <c r="P78">
        <v>6.19</v>
      </c>
      <c r="S78" t="s">
        <v>1916</v>
      </c>
      <c r="T78" t="s">
        <v>1917</v>
      </c>
      <c r="U78" t="s">
        <v>1716</v>
      </c>
      <c r="V78" s="339" t="s">
        <v>1290</v>
      </c>
      <c r="AD78" t="s">
        <v>2066</v>
      </c>
      <c r="AE78" t="s">
        <v>511</v>
      </c>
      <c r="AF78" s="60" t="s">
        <v>947</v>
      </c>
      <c r="AG78" t="s">
        <v>1343</v>
      </c>
      <c r="AH78" s="60" t="s">
        <v>2067</v>
      </c>
    </row>
    <row r="79" spans="15:34" x14ac:dyDescent="0.2">
      <c r="O79" s="30" t="s">
        <v>1919</v>
      </c>
      <c r="P79" s="30">
        <v>4.9000000000000004</v>
      </c>
      <c r="S79" t="s">
        <v>1920</v>
      </c>
      <c r="T79" t="s">
        <v>1921</v>
      </c>
      <c r="U79" t="s">
        <v>1296</v>
      </c>
      <c r="V79" s="339" t="s">
        <v>517</v>
      </c>
      <c r="AD79" t="s">
        <v>2068</v>
      </c>
      <c r="AE79" t="s">
        <v>1008</v>
      </c>
      <c r="AF79" s="60" t="s">
        <v>1963</v>
      </c>
      <c r="AG79" t="s">
        <v>889</v>
      </c>
      <c r="AH79" s="60" t="s">
        <v>2069</v>
      </c>
    </row>
    <row r="80" spans="15:34" x14ac:dyDescent="0.2">
      <c r="O80" t="s">
        <v>1923</v>
      </c>
      <c r="P80">
        <v>5.64</v>
      </c>
      <c r="S80" t="s">
        <v>1924</v>
      </c>
      <c r="T80" t="s">
        <v>1667</v>
      </c>
      <c r="U80" t="s">
        <v>966</v>
      </c>
      <c r="V80" s="339" t="s">
        <v>360</v>
      </c>
      <c r="AD80" t="s">
        <v>2070</v>
      </c>
      <c r="AE80" t="s">
        <v>1716</v>
      </c>
      <c r="AF80" s="60" t="s">
        <v>2071</v>
      </c>
      <c r="AG80" t="s">
        <v>2072</v>
      </c>
      <c r="AH80" s="60" t="s">
        <v>1210</v>
      </c>
    </row>
    <row r="81" spans="15:34" x14ac:dyDescent="0.2">
      <c r="O81" t="s">
        <v>1925</v>
      </c>
      <c r="P81">
        <v>5.4</v>
      </c>
      <c r="S81" t="s">
        <v>1926</v>
      </c>
      <c r="T81" t="s">
        <v>1927</v>
      </c>
      <c r="U81" t="s">
        <v>987</v>
      </c>
      <c r="V81" s="339" t="s">
        <v>948</v>
      </c>
      <c r="AD81" t="s">
        <v>2073</v>
      </c>
      <c r="AE81" t="s">
        <v>1746</v>
      </c>
      <c r="AF81" s="60" t="s">
        <v>1972</v>
      </c>
      <c r="AG81" t="s">
        <v>1954</v>
      </c>
      <c r="AH81" s="60" t="s">
        <v>1639</v>
      </c>
    </row>
    <row r="82" spans="15:34" x14ac:dyDescent="0.2">
      <c r="O82" t="s">
        <v>1929</v>
      </c>
      <c r="P82">
        <v>4.95</v>
      </c>
      <c r="S82" t="s">
        <v>1930</v>
      </c>
      <c r="T82" t="s">
        <v>495</v>
      </c>
      <c r="U82" t="s">
        <v>1222</v>
      </c>
      <c r="V82" s="339" t="s">
        <v>1897</v>
      </c>
      <c r="AD82" t="s">
        <v>2074</v>
      </c>
      <c r="AE82" t="s">
        <v>1274</v>
      </c>
      <c r="AF82" s="60" t="s">
        <v>1954</v>
      </c>
      <c r="AG82" t="s">
        <v>1653</v>
      </c>
      <c r="AH82" s="60" t="s">
        <v>1811</v>
      </c>
    </row>
    <row r="83" spans="15:34" x14ac:dyDescent="0.2">
      <c r="O83" t="s">
        <v>1931</v>
      </c>
      <c r="P83">
        <v>4.45</v>
      </c>
      <c r="S83" t="s">
        <v>1932</v>
      </c>
      <c r="T83" t="s">
        <v>1933</v>
      </c>
      <c r="U83" t="s">
        <v>1214</v>
      </c>
      <c r="V83" s="339" t="s">
        <v>1934</v>
      </c>
      <c r="AD83" t="s">
        <v>2075</v>
      </c>
      <c r="AE83" t="s">
        <v>1217</v>
      </c>
      <c r="AF83" s="60" t="s">
        <v>547</v>
      </c>
      <c r="AG83" t="s">
        <v>2058</v>
      </c>
      <c r="AH83" s="60" t="s">
        <v>420</v>
      </c>
    </row>
    <row r="84" spans="15:34" x14ac:dyDescent="0.2">
      <c r="O84" t="s">
        <v>1935</v>
      </c>
      <c r="P84">
        <v>6.15</v>
      </c>
      <c r="S84" t="s">
        <v>1936</v>
      </c>
      <c r="T84" t="s">
        <v>1937</v>
      </c>
      <c r="U84" t="s">
        <v>834</v>
      </c>
      <c r="V84" s="339" t="s">
        <v>1938</v>
      </c>
      <c r="AD84" t="s">
        <v>2076</v>
      </c>
      <c r="AE84" t="s">
        <v>1165</v>
      </c>
      <c r="AF84" s="60" t="s">
        <v>2077</v>
      </c>
      <c r="AG84" t="s">
        <v>1112</v>
      </c>
      <c r="AH84" s="60" t="s">
        <v>827</v>
      </c>
    </row>
    <row r="85" spans="15:34" x14ac:dyDescent="0.2">
      <c r="O85" t="s">
        <v>1939</v>
      </c>
      <c r="P85">
        <v>3.76</v>
      </c>
      <c r="S85" t="s">
        <v>1940</v>
      </c>
      <c r="T85" t="s">
        <v>1941</v>
      </c>
      <c r="U85" t="s">
        <v>1233</v>
      </c>
      <c r="V85" s="339" t="s">
        <v>1001</v>
      </c>
      <c r="AD85" t="s">
        <v>2078</v>
      </c>
      <c r="AE85" t="s">
        <v>1846</v>
      </c>
      <c r="AF85" s="60" t="s">
        <v>2079</v>
      </c>
      <c r="AG85" t="s">
        <v>1909</v>
      </c>
      <c r="AH85" s="60" t="s">
        <v>885</v>
      </c>
    </row>
    <row r="86" spans="15:34" x14ac:dyDescent="0.2">
      <c r="O86" t="s">
        <v>1942</v>
      </c>
      <c r="P86">
        <v>3.64</v>
      </c>
      <c r="S86" t="s">
        <v>1943</v>
      </c>
      <c r="T86" t="s">
        <v>1877</v>
      </c>
      <c r="U86" t="s">
        <v>351</v>
      </c>
      <c r="V86" s="339" t="s">
        <v>1944</v>
      </c>
      <c r="AD86" t="s">
        <v>2080</v>
      </c>
      <c r="AE86" t="s">
        <v>1283</v>
      </c>
      <c r="AF86" s="60" t="s">
        <v>2081</v>
      </c>
      <c r="AG86" t="s">
        <v>1187</v>
      </c>
      <c r="AH86" s="60" t="s">
        <v>366</v>
      </c>
    </row>
    <row r="87" spans="15:34" x14ac:dyDescent="0.2">
      <c r="AD87" t="s">
        <v>2082</v>
      </c>
      <c r="AE87" t="s">
        <v>1947</v>
      </c>
      <c r="AF87" s="60" t="s">
        <v>442</v>
      </c>
      <c r="AG87" t="s">
        <v>940</v>
      </c>
      <c r="AH87" s="60" t="s">
        <v>2083</v>
      </c>
    </row>
    <row r="88" spans="15:34" x14ac:dyDescent="0.2">
      <c r="AD88" t="s">
        <v>2084</v>
      </c>
      <c r="AE88" t="s">
        <v>580</v>
      </c>
      <c r="AF88" s="60"/>
      <c r="AH88" s="60"/>
    </row>
    <row r="89" spans="15:34" ht="21" x14ac:dyDescent="0.25">
      <c r="O89" s="311" t="s">
        <v>1945</v>
      </c>
      <c r="S89" s="340" t="s">
        <v>591</v>
      </c>
      <c r="T89" s="340"/>
      <c r="U89" s="340"/>
      <c r="V89" s="340"/>
      <c r="AD89" t="s">
        <v>2086</v>
      </c>
      <c r="AE89" t="s">
        <v>580</v>
      </c>
      <c r="AF89" s="60"/>
      <c r="AH89" s="60"/>
    </row>
    <row r="90" spans="15:34" x14ac:dyDescent="0.2">
      <c r="O90" s="30" t="s">
        <v>1791</v>
      </c>
      <c r="P90" s="30" t="s">
        <v>1562</v>
      </c>
      <c r="S90" t="s">
        <v>346</v>
      </c>
      <c r="T90" t="s">
        <v>1580</v>
      </c>
      <c r="U90" t="s">
        <v>347</v>
      </c>
      <c r="V90" s="339" t="s">
        <v>480</v>
      </c>
      <c r="AD90" t="s">
        <v>2087</v>
      </c>
      <c r="AE90" t="s">
        <v>946</v>
      </c>
      <c r="AF90" s="60" t="s">
        <v>868</v>
      </c>
      <c r="AG90" t="s">
        <v>2088</v>
      </c>
      <c r="AH90" s="60" t="s">
        <v>2089</v>
      </c>
    </row>
    <row r="91" spans="15:34" x14ac:dyDescent="0.2">
      <c r="O91" t="s">
        <v>1843</v>
      </c>
      <c r="P91">
        <v>10.94</v>
      </c>
      <c r="S91" t="s">
        <v>1946</v>
      </c>
      <c r="T91" t="s">
        <v>566</v>
      </c>
      <c r="U91" t="s">
        <v>1947</v>
      </c>
      <c r="V91" s="339" t="s">
        <v>1948</v>
      </c>
      <c r="AD91" t="s">
        <v>2090</v>
      </c>
      <c r="AE91" t="s">
        <v>1908</v>
      </c>
      <c r="AF91" s="60" t="s">
        <v>576</v>
      </c>
      <c r="AG91" t="s">
        <v>1314</v>
      </c>
      <c r="AH91" s="60" t="s">
        <v>2056</v>
      </c>
    </row>
    <row r="92" spans="15:34" x14ac:dyDescent="0.2">
      <c r="O92" t="s">
        <v>1848</v>
      </c>
      <c r="P92">
        <v>13.69</v>
      </c>
      <c r="S92" t="s">
        <v>1950</v>
      </c>
      <c r="T92" t="s">
        <v>1951</v>
      </c>
      <c r="U92" t="s">
        <v>401</v>
      </c>
      <c r="V92" s="339" t="s">
        <v>1952</v>
      </c>
      <c r="AD92" t="s">
        <v>2091</v>
      </c>
      <c r="AE92" t="s">
        <v>580</v>
      </c>
      <c r="AF92" s="60"/>
      <c r="AH92" s="60"/>
    </row>
    <row r="93" spans="15:34" x14ac:dyDescent="0.2">
      <c r="O93" t="s">
        <v>1850</v>
      </c>
      <c r="P93">
        <v>10.29</v>
      </c>
      <c r="S93" t="s">
        <v>1955</v>
      </c>
      <c r="T93" t="s">
        <v>1890</v>
      </c>
      <c r="U93" t="s">
        <v>946</v>
      </c>
      <c r="V93" s="339" t="s">
        <v>1956</v>
      </c>
      <c r="AD93" t="s">
        <v>2092</v>
      </c>
      <c r="AE93" t="s">
        <v>580</v>
      </c>
      <c r="AF93" s="60"/>
      <c r="AH93" s="60"/>
    </row>
    <row r="94" spans="15:34" x14ac:dyDescent="0.2">
      <c r="O94" s="30" t="s">
        <v>1853</v>
      </c>
      <c r="P94" s="30">
        <v>8.9</v>
      </c>
      <c r="S94" t="s">
        <v>1958</v>
      </c>
      <c r="T94" t="s">
        <v>1959</v>
      </c>
      <c r="U94" t="s">
        <v>1218</v>
      </c>
      <c r="V94" s="339" t="s">
        <v>1934</v>
      </c>
      <c r="AD94" t="s">
        <v>2093</v>
      </c>
      <c r="AE94" t="s">
        <v>580</v>
      </c>
      <c r="AF94" s="60"/>
      <c r="AH94" s="60"/>
    </row>
    <row r="95" spans="15:34" x14ac:dyDescent="0.2">
      <c r="O95" t="s">
        <v>1858</v>
      </c>
      <c r="P95">
        <v>14.45</v>
      </c>
      <c r="S95" t="s">
        <v>1961</v>
      </c>
      <c r="T95" t="s">
        <v>354</v>
      </c>
      <c r="U95" t="s">
        <v>1962</v>
      </c>
      <c r="V95" s="339" t="s">
        <v>870</v>
      </c>
      <c r="AD95" t="s">
        <v>2095</v>
      </c>
      <c r="AE95" t="s">
        <v>580</v>
      </c>
      <c r="AF95" s="60"/>
      <c r="AH95" s="60"/>
    </row>
    <row r="96" spans="15:34" x14ac:dyDescent="0.2">
      <c r="O96" t="s">
        <v>1863</v>
      </c>
      <c r="P96">
        <v>7.89</v>
      </c>
      <c r="S96" t="s">
        <v>1964</v>
      </c>
      <c r="T96" t="s">
        <v>1860</v>
      </c>
      <c r="U96" t="s">
        <v>1965</v>
      </c>
      <c r="V96" s="339" t="s">
        <v>1295</v>
      </c>
      <c r="AD96" t="s">
        <v>2096</v>
      </c>
      <c r="AE96" t="s">
        <v>2097</v>
      </c>
      <c r="AF96" s="60" t="s">
        <v>2098</v>
      </c>
      <c r="AG96" t="s">
        <v>1954</v>
      </c>
      <c r="AH96" s="60" t="s">
        <v>829</v>
      </c>
    </row>
    <row r="97" spans="15:34" x14ac:dyDescent="0.2">
      <c r="O97" t="s">
        <v>1868</v>
      </c>
      <c r="P97">
        <v>10.9</v>
      </c>
      <c r="S97" t="s">
        <v>1968</v>
      </c>
      <c r="T97" t="s">
        <v>1865</v>
      </c>
      <c r="U97" t="s">
        <v>1969</v>
      </c>
      <c r="V97" s="339" t="s">
        <v>1970</v>
      </c>
      <c r="AD97" t="s">
        <v>2099</v>
      </c>
      <c r="AE97" t="s">
        <v>1000</v>
      </c>
      <c r="AF97" s="60" t="s">
        <v>1921</v>
      </c>
      <c r="AG97" t="s">
        <v>935</v>
      </c>
      <c r="AH97" s="60" t="s">
        <v>1957</v>
      </c>
    </row>
    <row r="98" spans="15:34" x14ac:dyDescent="0.2">
      <c r="O98" t="s">
        <v>1873</v>
      </c>
      <c r="P98">
        <v>6.02</v>
      </c>
      <c r="S98" t="s">
        <v>1971</v>
      </c>
      <c r="T98" t="s">
        <v>1972</v>
      </c>
      <c r="U98" t="s">
        <v>1635</v>
      </c>
      <c r="V98" s="339" t="s">
        <v>1973</v>
      </c>
      <c r="AD98" t="s">
        <v>2100</v>
      </c>
      <c r="AE98" t="s">
        <v>1213</v>
      </c>
      <c r="AF98" s="60" t="s">
        <v>539</v>
      </c>
      <c r="AG98" t="s">
        <v>857</v>
      </c>
      <c r="AH98" s="60" t="s">
        <v>2101</v>
      </c>
    </row>
    <row r="99" spans="15:34" x14ac:dyDescent="0.2">
      <c r="O99" t="s">
        <v>1878</v>
      </c>
      <c r="P99">
        <v>9.0299999999999994</v>
      </c>
      <c r="S99" t="s">
        <v>1974</v>
      </c>
      <c r="T99" t="s">
        <v>1975</v>
      </c>
      <c r="U99" t="s">
        <v>1148</v>
      </c>
      <c r="V99" s="339" t="s">
        <v>1404</v>
      </c>
      <c r="AD99" t="s">
        <v>2102</v>
      </c>
      <c r="AE99" t="s">
        <v>1008</v>
      </c>
      <c r="AF99" s="65" t="s">
        <v>2103</v>
      </c>
      <c r="AG99" t="s">
        <v>2104</v>
      </c>
      <c r="AH99" s="65" t="s">
        <v>572</v>
      </c>
    </row>
    <row r="100" spans="15:34" x14ac:dyDescent="0.2">
      <c r="O100" t="s">
        <v>1882</v>
      </c>
      <c r="P100">
        <v>7.6</v>
      </c>
      <c r="S100" t="s">
        <v>1977</v>
      </c>
      <c r="T100" t="s">
        <v>1978</v>
      </c>
      <c r="U100" t="s">
        <v>946</v>
      </c>
      <c r="V100" s="339" t="s">
        <v>1295</v>
      </c>
    </row>
    <row r="101" spans="15:34" x14ac:dyDescent="0.2">
      <c r="O101" t="s">
        <v>1898</v>
      </c>
      <c r="P101">
        <v>6.65</v>
      </c>
      <c r="S101" t="s">
        <v>1980</v>
      </c>
      <c r="T101" t="s">
        <v>1981</v>
      </c>
      <c r="U101" t="s">
        <v>1982</v>
      </c>
      <c r="V101" s="339" t="s">
        <v>1983</v>
      </c>
    </row>
    <row r="104" spans="15:34" ht="21" x14ac:dyDescent="0.25">
      <c r="O104" s="311" t="s">
        <v>1985</v>
      </c>
      <c r="S104" s="340" t="s">
        <v>591</v>
      </c>
      <c r="T104" s="340"/>
      <c r="U104" s="340"/>
      <c r="V104" s="340"/>
    </row>
    <row r="105" spans="15:34" x14ac:dyDescent="0.2">
      <c r="O105" s="30" t="s">
        <v>1791</v>
      </c>
      <c r="P105" s="30" t="s">
        <v>1562</v>
      </c>
      <c r="S105" t="s">
        <v>346</v>
      </c>
      <c r="T105" s="85" t="s">
        <v>1580</v>
      </c>
      <c r="U105" s="85" t="s">
        <v>347</v>
      </c>
      <c r="V105" s="339" t="s">
        <v>480</v>
      </c>
    </row>
    <row r="106" spans="15:34" x14ac:dyDescent="0.2">
      <c r="O106" t="s">
        <v>1843</v>
      </c>
      <c r="P106">
        <v>7.9</v>
      </c>
      <c r="S106" t="s">
        <v>1986</v>
      </c>
      <c r="T106" t="s">
        <v>1973</v>
      </c>
      <c r="U106" t="s">
        <v>1987</v>
      </c>
      <c r="V106" s="339" t="s">
        <v>1988</v>
      </c>
    </row>
    <row r="107" spans="15:34" x14ac:dyDescent="0.2">
      <c r="O107" t="s">
        <v>1848</v>
      </c>
      <c r="P107">
        <v>6.29</v>
      </c>
      <c r="S107" t="s">
        <v>1989</v>
      </c>
      <c r="T107" t="s">
        <v>1990</v>
      </c>
      <c r="U107" t="s">
        <v>1283</v>
      </c>
      <c r="V107" s="339" t="s">
        <v>1991</v>
      </c>
    </row>
    <row r="108" spans="15:34" x14ac:dyDescent="0.2">
      <c r="O108" t="s">
        <v>1850</v>
      </c>
      <c r="P108">
        <v>8.73</v>
      </c>
      <c r="S108" t="s">
        <v>1992</v>
      </c>
      <c r="T108" t="s">
        <v>1210</v>
      </c>
      <c r="U108" t="s">
        <v>1212</v>
      </c>
      <c r="V108" s="339" t="s">
        <v>1993</v>
      </c>
    </row>
    <row r="109" spans="15:34" x14ac:dyDescent="0.2">
      <c r="O109" s="30" t="s">
        <v>1853</v>
      </c>
      <c r="P109" s="30">
        <v>7.13</v>
      </c>
      <c r="S109" t="s">
        <v>1994</v>
      </c>
      <c r="T109" t="s">
        <v>1609</v>
      </c>
      <c r="U109" t="s">
        <v>1893</v>
      </c>
      <c r="V109" s="339" t="s">
        <v>1995</v>
      </c>
    </row>
    <row r="110" spans="15:34" x14ac:dyDescent="0.2">
      <c r="O110" t="s">
        <v>1858</v>
      </c>
      <c r="P110">
        <v>11.48</v>
      </c>
      <c r="S110" t="s">
        <v>1996</v>
      </c>
      <c r="T110" t="s">
        <v>1949</v>
      </c>
      <c r="U110" t="s">
        <v>972</v>
      </c>
      <c r="V110" s="339" t="s">
        <v>1997</v>
      </c>
    </row>
    <row r="111" spans="15:34" x14ac:dyDescent="0.2">
      <c r="O111" t="s">
        <v>1863</v>
      </c>
      <c r="P111">
        <v>7.26</v>
      </c>
      <c r="S111" t="s">
        <v>1999</v>
      </c>
      <c r="T111" t="s">
        <v>1120</v>
      </c>
      <c r="U111" t="s">
        <v>1908</v>
      </c>
      <c r="V111" s="339" t="s">
        <v>2000</v>
      </c>
    </row>
    <row r="112" spans="15:34" x14ac:dyDescent="0.2">
      <c r="O112" t="s">
        <v>1868</v>
      </c>
      <c r="P112">
        <v>7.67</v>
      </c>
      <c r="S112" t="s">
        <v>2001</v>
      </c>
      <c r="T112" t="s">
        <v>2002</v>
      </c>
      <c r="U112" t="s">
        <v>1918</v>
      </c>
      <c r="V112" s="339" t="s">
        <v>2003</v>
      </c>
    </row>
    <row r="113" spans="15:22" x14ac:dyDescent="0.2">
      <c r="O113" t="s">
        <v>1873</v>
      </c>
      <c r="P113">
        <v>7.21</v>
      </c>
      <c r="S113" t="s">
        <v>2004</v>
      </c>
      <c r="T113" t="s">
        <v>2005</v>
      </c>
      <c r="U113" t="s">
        <v>1881</v>
      </c>
      <c r="V113" s="339" t="s">
        <v>2006</v>
      </c>
    </row>
    <row r="114" spans="15:22" x14ac:dyDescent="0.2">
      <c r="O114" t="s">
        <v>1878</v>
      </c>
      <c r="P114">
        <v>7.27</v>
      </c>
      <c r="S114" t="s">
        <v>2008</v>
      </c>
      <c r="T114" t="s">
        <v>524</v>
      </c>
      <c r="U114" t="s">
        <v>853</v>
      </c>
      <c r="V114" s="339" t="s">
        <v>1290</v>
      </c>
    </row>
    <row r="115" spans="15:22" x14ac:dyDescent="0.2">
      <c r="O115" t="s">
        <v>1882</v>
      </c>
      <c r="P115">
        <v>6.72</v>
      </c>
      <c r="S115" t="s">
        <v>2009</v>
      </c>
      <c r="T115" t="s">
        <v>2010</v>
      </c>
      <c r="U115" t="s">
        <v>2011</v>
      </c>
      <c r="V115" s="339" t="s">
        <v>2012</v>
      </c>
    </row>
    <row r="116" spans="15:22" x14ac:dyDescent="0.2">
      <c r="O116" t="s">
        <v>1898</v>
      </c>
      <c r="P116">
        <v>8.49</v>
      </c>
      <c r="S116" t="s">
        <v>2013</v>
      </c>
      <c r="T116" t="s">
        <v>570</v>
      </c>
      <c r="U116" t="s">
        <v>2014</v>
      </c>
      <c r="V116" s="339" t="s">
        <v>1655</v>
      </c>
    </row>
  </sheetData>
  <mergeCells count="22">
    <mergeCell ref="BI24:BJ24"/>
    <mergeCell ref="BK24:BL24"/>
    <mergeCell ref="CB1:CJ1"/>
    <mergeCell ref="CL1:CX1"/>
    <mergeCell ref="DA1:DJ1"/>
    <mergeCell ref="BB4:BC4"/>
    <mergeCell ref="AZ4:BA4"/>
    <mergeCell ref="BI4:BJ4"/>
    <mergeCell ref="BK4:BL4"/>
    <mergeCell ref="BI14:BJ14"/>
    <mergeCell ref="BK14:BL14"/>
    <mergeCell ref="AQ1:AX1"/>
    <mergeCell ref="AZ1:BG1"/>
    <mergeCell ref="BI1:BP1"/>
    <mergeCell ref="BR1:BZ1"/>
    <mergeCell ref="O1:Z1"/>
    <mergeCell ref="AD1:AO1"/>
    <mergeCell ref="B1:L1"/>
    <mergeCell ref="D4:E4"/>
    <mergeCell ref="H4:J4"/>
    <mergeCell ref="P4:S4"/>
    <mergeCell ref="T4:Z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E11D2-4D4D-4549-B80E-65EB3FF25A7B}">
  <dimension ref="A1:CY1048576"/>
  <sheetViews>
    <sheetView topLeftCell="BY1" zoomScale="40" zoomScaleNormal="40" workbookViewId="0">
      <selection activeCell="T21" sqref="T21"/>
    </sheetView>
  </sheetViews>
  <sheetFormatPr baseColWidth="10" defaultRowHeight="16" x14ac:dyDescent="0.2"/>
  <cols>
    <col min="1" max="1" width="72.83203125" bestFit="1" customWidth="1"/>
    <col min="2" max="2" width="41.83203125" bestFit="1" customWidth="1"/>
    <col min="3" max="3" width="106.5" bestFit="1" customWidth="1"/>
    <col min="4" max="4" width="8.1640625" bestFit="1" customWidth="1"/>
    <col min="5" max="5" width="33.1640625" bestFit="1" customWidth="1"/>
    <col min="63" max="63" width="28.1640625" bestFit="1" customWidth="1"/>
    <col min="69" max="69" width="25.33203125" bestFit="1" customWidth="1"/>
  </cols>
  <sheetData>
    <row r="1" spans="1:102" ht="21" x14ac:dyDescent="0.25">
      <c r="A1" s="312" t="s">
        <v>2267</v>
      </c>
      <c r="B1" s="312"/>
      <c r="C1" s="312"/>
      <c r="D1" s="312"/>
      <c r="E1" s="312"/>
      <c r="F1" s="312"/>
      <c r="H1" s="448" t="s">
        <v>2268</v>
      </c>
      <c r="I1" s="448"/>
      <c r="J1" s="448"/>
      <c r="K1" s="448"/>
      <c r="L1" s="448"/>
      <c r="M1" s="448"/>
      <c r="N1" s="448"/>
      <c r="O1" s="448"/>
      <c r="P1" s="448"/>
      <c r="Q1" s="448"/>
      <c r="R1" s="448"/>
      <c r="S1" s="448"/>
      <c r="T1" s="448"/>
      <c r="V1" s="448" t="s">
        <v>2280</v>
      </c>
      <c r="W1" s="448"/>
      <c r="X1" s="448"/>
      <c r="Y1" s="448"/>
      <c r="Z1" s="448"/>
      <c r="AA1" s="448"/>
      <c r="AB1" s="448"/>
      <c r="AC1" s="448"/>
      <c r="AD1" s="448"/>
      <c r="AE1" s="448"/>
      <c r="AG1" s="448" t="s">
        <v>2281</v>
      </c>
      <c r="AH1" s="448"/>
      <c r="AI1" s="448"/>
      <c r="AJ1" s="448"/>
      <c r="AK1" s="448"/>
      <c r="AL1" s="448"/>
      <c r="AM1" s="448"/>
      <c r="AN1" s="448"/>
      <c r="AO1" s="448"/>
      <c r="AP1" s="448"/>
      <c r="AS1" s="448" t="s">
        <v>2326</v>
      </c>
      <c r="AT1" s="448"/>
      <c r="AU1" s="448"/>
      <c r="AV1" s="448"/>
      <c r="AW1" s="448"/>
      <c r="AX1" s="448"/>
      <c r="AY1" s="448"/>
      <c r="AZ1" s="448"/>
      <c r="BA1" s="448"/>
      <c r="BB1" s="448"/>
      <c r="BC1" s="448"/>
      <c r="BD1" s="448"/>
      <c r="BE1" s="448"/>
      <c r="BF1" s="448"/>
      <c r="BG1" s="448"/>
      <c r="BH1" s="448"/>
      <c r="BJ1" s="448" t="s">
        <v>2327</v>
      </c>
      <c r="BK1" s="448"/>
      <c r="BL1" s="448"/>
      <c r="BM1" s="448"/>
      <c r="BN1" s="448"/>
      <c r="BO1" s="448"/>
      <c r="BP1" s="448"/>
      <c r="BQ1" s="448"/>
      <c r="BR1" s="448"/>
      <c r="BS1" s="448"/>
      <c r="BT1" s="448"/>
      <c r="BU1" s="448"/>
      <c r="BV1" s="448"/>
      <c r="BX1" s="448" t="s">
        <v>2380</v>
      </c>
      <c r="BY1" s="448"/>
      <c r="BZ1" s="448"/>
      <c r="CA1" s="448"/>
      <c r="CB1" s="448"/>
      <c r="CC1" s="448"/>
      <c r="CD1" s="448"/>
      <c r="CE1" s="448"/>
      <c r="CF1" s="448"/>
      <c r="CG1" s="448"/>
      <c r="CH1" s="448"/>
      <c r="CI1" s="448"/>
      <c r="CJ1" s="448"/>
      <c r="CL1" s="448" t="s">
        <v>2440</v>
      </c>
      <c r="CM1" s="448"/>
      <c r="CN1" s="448"/>
      <c r="CO1" s="448"/>
      <c r="CP1" s="448"/>
      <c r="CQ1" s="448"/>
      <c r="CR1" s="448"/>
      <c r="CS1" s="448"/>
      <c r="CT1" s="448"/>
      <c r="CU1" s="448"/>
      <c r="CV1" s="448"/>
      <c r="CW1" s="448"/>
      <c r="CX1" s="448"/>
    </row>
    <row r="3" spans="1:102" x14ac:dyDescent="0.2">
      <c r="A3" t="s">
        <v>232</v>
      </c>
      <c r="H3" t="s">
        <v>2269</v>
      </c>
      <c r="V3" t="s">
        <v>2270</v>
      </c>
      <c r="AG3" s="189" t="s">
        <v>341</v>
      </c>
      <c r="AH3" s="183" t="s">
        <v>1064</v>
      </c>
      <c r="AI3" s="189" t="s">
        <v>341</v>
      </c>
      <c r="AJ3" s="183" t="s">
        <v>1064</v>
      </c>
      <c r="AT3" s="112" t="s">
        <v>2310</v>
      </c>
      <c r="AX3" s="112" t="s">
        <v>2300</v>
      </c>
      <c r="BK3" t="s">
        <v>2328</v>
      </c>
      <c r="BQ3" t="s">
        <v>2329</v>
      </c>
      <c r="BX3" t="s">
        <v>2390</v>
      </c>
      <c r="CA3" t="s">
        <v>2391</v>
      </c>
      <c r="CL3" t="s">
        <v>2390</v>
      </c>
      <c r="CO3" t="s">
        <v>2441</v>
      </c>
      <c r="CS3" t="s">
        <v>2391</v>
      </c>
    </row>
    <row r="4" spans="1:102" x14ac:dyDescent="0.2">
      <c r="I4" s="429" t="s">
        <v>1043</v>
      </c>
      <c r="J4" s="429"/>
      <c r="K4" s="429"/>
      <c r="L4" s="429"/>
      <c r="M4" s="422" t="s">
        <v>1044</v>
      </c>
      <c r="N4" s="422"/>
      <c r="O4" s="422"/>
      <c r="P4" s="422"/>
      <c r="W4" s="429" t="s">
        <v>1043</v>
      </c>
      <c r="X4" s="429"/>
      <c r="Y4" s="429"/>
      <c r="Z4" s="429"/>
      <c r="AA4" s="422" t="s">
        <v>1044</v>
      </c>
      <c r="AB4" s="422"/>
      <c r="AC4" s="422"/>
      <c r="AD4" s="422"/>
      <c r="AG4" s="449" t="s">
        <v>2298</v>
      </c>
      <c r="AH4" s="449"/>
      <c r="AI4" s="449" t="s">
        <v>2299</v>
      </c>
      <c r="AJ4" s="449"/>
      <c r="AT4" s="112" t="s">
        <v>2301</v>
      </c>
      <c r="AX4" s="112" t="s">
        <v>2301</v>
      </c>
      <c r="BK4" s="418" t="s">
        <v>1125</v>
      </c>
      <c r="BL4" s="418"/>
      <c r="BM4" s="418" t="s">
        <v>1124</v>
      </c>
      <c r="BN4" s="418"/>
      <c r="BQ4" s="418" t="s">
        <v>1125</v>
      </c>
      <c r="BR4" s="418"/>
      <c r="BS4" s="418" t="s">
        <v>1124</v>
      </c>
      <c r="BT4" s="418"/>
      <c r="BX4" t="s">
        <v>2392</v>
      </c>
      <c r="CA4" t="s">
        <v>2392</v>
      </c>
      <c r="CL4" t="s">
        <v>2442</v>
      </c>
      <c r="CO4" t="s">
        <v>2442</v>
      </c>
      <c r="CS4" t="s">
        <v>2442</v>
      </c>
    </row>
    <row r="5" spans="1:102" x14ac:dyDescent="0.2">
      <c r="H5" s="82" t="s">
        <v>1045</v>
      </c>
      <c r="I5" s="17">
        <v>3.59</v>
      </c>
      <c r="J5" s="17">
        <v>2.57</v>
      </c>
      <c r="K5" s="17">
        <v>2.78</v>
      </c>
      <c r="L5" s="17"/>
      <c r="M5" s="17">
        <v>3.35</v>
      </c>
      <c r="N5" s="17">
        <v>3.64</v>
      </c>
      <c r="O5" s="17">
        <v>5.23</v>
      </c>
      <c r="P5" s="17"/>
      <c r="V5" s="82" t="s">
        <v>1045</v>
      </c>
      <c r="W5" s="17">
        <v>54</v>
      </c>
      <c r="X5" s="17">
        <v>54.3</v>
      </c>
      <c r="Y5" s="17">
        <v>39.799999999999997</v>
      </c>
      <c r="Z5" s="17">
        <v>54.5</v>
      </c>
      <c r="AA5" s="17">
        <v>51</v>
      </c>
      <c r="AB5" s="17">
        <v>57.2</v>
      </c>
      <c r="AC5" s="17">
        <v>49</v>
      </c>
      <c r="AD5" s="17">
        <v>62.2</v>
      </c>
      <c r="AG5" s="17">
        <v>15.6</v>
      </c>
      <c r="AH5" s="17">
        <v>11.8</v>
      </c>
      <c r="AI5" s="17">
        <v>65.900000000000006</v>
      </c>
      <c r="AJ5" s="17">
        <v>73.599999999999994</v>
      </c>
      <c r="AT5" s="189" t="s">
        <v>341</v>
      </c>
      <c r="AU5" s="183" t="s">
        <v>1064</v>
      </c>
      <c r="AX5" s="189" t="s">
        <v>341</v>
      </c>
      <c r="AY5" s="183" t="s">
        <v>1064</v>
      </c>
      <c r="BK5" s="189" t="s">
        <v>341</v>
      </c>
      <c r="BL5" s="183" t="s">
        <v>1064</v>
      </c>
      <c r="BM5" s="189" t="s">
        <v>341</v>
      </c>
      <c r="BN5" s="183" t="s">
        <v>1064</v>
      </c>
      <c r="BQ5" s="189" t="s">
        <v>341</v>
      </c>
      <c r="BR5" s="183" t="s">
        <v>1064</v>
      </c>
      <c r="BS5" s="189" t="s">
        <v>341</v>
      </c>
      <c r="BT5" s="183" t="s">
        <v>1064</v>
      </c>
      <c r="BX5" s="189" t="s">
        <v>341</v>
      </c>
      <c r="BY5" s="183" t="s">
        <v>1064</v>
      </c>
      <c r="CA5" s="189" t="s">
        <v>341</v>
      </c>
      <c r="CB5" s="183" t="s">
        <v>1064</v>
      </c>
      <c r="CC5" s="189" t="s">
        <v>341</v>
      </c>
      <c r="CD5" s="183" t="s">
        <v>1064</v>
      </c>
      <c r="CE5" s="189" t="s">
        <v>341</v>
      </c>
      <c r="CF5" s="183" t="s">
        <v>1064</v>
      </c>
      <c r="CL5" s="309" t="s">
        <v>341</v>
      </c>
      <c r="CM5" s="310" t="s">
        <v>1064</v>
      </c>
      <c r="CO5" s="309" t="s">
        <v>341</v>
      </c>
      <c r="CP5" s="310" t="s">
        <v>1064</v>
      </c>
      <c r="CS5" s="309" t="s">
        <v>341</v>
      </c>
      <c r="CT5" s="310" t="s">
        <v>1064</v>
      </c>
      <c r="CU5" s="309" t="s">
        <v>341</v>
      </c>
      <c r="CV5" s="310" t="s">
        <v>1064</v>
      </c>
      <c r="CW5" s="309" t="s">
        <v>341</v>
      </c>
      <c r="CX5" s="310" t="s">
        <v>1064</v>
      </c>
    </row>
    <row r="6" spans="1:102" x14ac:dyDescent="0.2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1"/>
      <c r="H6" s="82" t="s">
        <v>1046</v>
      </c>
      <c r="I6" s="17">
        <v>6.48</v>
      </c>
      <c r="J6" s="17">
        <v>7.21</v>
      </c>
      <c r="K6" s="17">
        <v>10.1</v>
      </c>
      <c r="L6" s="17"/>
      <c r="M6" s="17">
        <v>9.4700000000000006</v>
      </c>
      <c r="N6" s="17">
        <v>10.3</v>
      </c>
      <c r="O6" s="17">
        <v>13.5</v>
      </c>
      <c r="P6" s="17"/>
      <c r="AG6" s="17">
        <v>20.6</v>
      </c>
      <c r="AH6" s="17">
        <v>16.100000000000001</v>
      </c>
      <c r="AI6" s="17">
        <v>61.7</v>
      </c>
      <c r="AJ6" s="17">
        <v>68.400000000000006</v>
      </c>
      <c r="AT6" s="17">
        <v>117660</v>
      </c>
      <c r="AU6" s="17">
        <v>30187.5</v>
      </c>
      <c r="AX6" s="17">
        <v>10</v>
      </c>
      <c r="AY6" s="17">
        <v>10</v>
      </c>
      <c r="BK6" s="17">
        <v>95.4</v>
      </c>
      <c r="BL6" s="17">
        <v>93.8</v>
      </c>
      <c r="BM6" s="17">
        <v>97.1</v>
      </c>
      <c r="BN6" s="17">
        <v>95</v>
      </c>
      <c r="BQ6" s="17">
        <v>23355</v>
      </c>
      <c r="BR6" s="17">
        <v>11292</v>
      </c>
      <c r="BS6" s="17">
        <v>9162</v>
      </c>
      <c r="BT6" s="17">
        <v>8774</v>
      </c>
      <c r="BX6" s="17">
        <v>1.25</v>
      </c>
      <c r="BY6" s="17">
        <v>3.01</v>
      </c>
      <c r="CA6" s="180">
        <v>2.36</v>
      </c>
      <c r="CB6" s="180">
        <v>4.09</v>
      </c>
      <c r="CC6" s="180">
        <v>0.25</v>
      </c>
      <c r="CD6" s="180">
        <v>0.63</v>
      </c>
      <c r="CE6" s="180">
        <v>0.71</v>
      </c>
      <c r="CF6" s="180">
        <v>0.77</v>
      </c>
      <c r="CL6" s="17">
        <v>96.58</v>
      </c>
      <c r="CM6" s="17">
        <v>98.17</v>
      </c>
      <c r="CO6" s="17">
        <v>6.15</v>
      </c>
      <c r="CP6" s="17">
        <v>23.7</v>
      </c>
      <c r="CS6" s="17">
        <v>79.87</v>
      </c>
      <c r="CT6" s="17">
        <v>90.5</v>
      </c>
      <c r="CU6" s="17">
        <v>92.786000000000001</v>
      </c>
      <c r="CV6" s="17">
        <v>95.019000000000005</v>
      </c>
      <c r="CW6" s="17">
        <v>99.272999999999996</v>
      </c>
      <c r="CX6" s="17">
        <v>93.808999999999997</v>
      </c>
    </row>
    <row r="7" spans="1:102" x14ac:dyDescent="0.2">
      <c r="A7" s="2" t="s">
        <v>7</v>
      </c>
      <c r="B7" s="3" t="s">
        <v>8</v>
      </c>
      <c r="C7" s="3" t="s">
        <v>9</v>
      </c>
      <c r="D7" s="4">
        <v>61.638199999999998</v>
      </c>
      <c r="E7" s="2" t="s">
        <v>10</v>
      </c>
      <c r="F7" s="1"/>
      <c r="H7" s="82" t="s">
        <v>1047</v>
      </c>
      <c r="I7" s="17">
        <v>4.17</v>
      </c>
      <c r="J7" s="17">
        <v>7.63</v>
      </c>
      <c r="K7" s="17">
        <v>4.9000000000000004</v>
      </c>
      <c r="L7" s="17">
        <v>5.77</v>
      </c>
      <c r="M7" s="17">
        <v>21.5</v>
      </c>
      <c r="N7" s="17">
        <v>13.7</v>
      </c>
      <c r="O7" s="17">
        <v>12.5</v>
      </c>
      <c r="P7" s="17">
        <v>13.4</v>
      </c>
      <c r="AG7" s="17">
        <v>6.1</v>
      </c>
      <c r="AH7" s="17">
        <v>4.58</v>
      </c>
      <c r="AI7" s="17">
        <v>80.3</v>
      </c>
      <c r="AJ7" s="17">
        <v>79</v>
      </c>
      <c r="AT7" s="17">
        <v>56439.394</v>
      </c>
      <c r="AU7" s="17">
        <v>27739.13</v>
      </c>
      <c r="AX7" s="17">
        <v>10</v>
      </c>
      <c r="AY7" s="17">
        <v>10</v>
      </c>
      <c r="BK7" s="17">
        <v>94.2</v>
      </c>
      <c r="BL7" s="17">
        <v>87.9</v>
      </c>
      <c r="BM7" s="17">
        <v>95.3</v>
      </c>
      <c r="BN7" s="17">
        <v>89</v>
      </c>
      <c r="BQ7" s="17">
        <v>21278</v>
      </c>
      <c r="BR7" s="17">
        <v>8292</v>
      </c>
      <c r="BS7" s="17">
        <v>8872</v>
      </c>
      <c r="BT7" s="17">
        <v>7212</v>
      </c>
      <c r="BX7" s="17">
        <v>0.91</v>
      </c>
      <c r="BY7" s="17">
        <v>1.35</v>
      </c>
      <c r="CA7" s="180">
        <v>2.2799999999999998</v>
      </c>
      <c r="CB7" s="180">
        <v>4.91</v>
      </c>
      <c r="CC7" s="180">
        <v>0.25</v>
      </c>
      <c r="CD7" s="180">
        <v>0.37</v>
      </c>
      <c r="CE7" s="180">
        <v>0.41</v>
      </c>
      <c r="CF7" s="180">
        <v>0.39</v>
      </c>
      <c r="CL7" s="17">
        <v>94.96</v>
      </c>
      <c r="CM7" s="17">
        <v>91.510999999999996</v>
      </c>
      <c r="CO7" s="17">
        <v>3.54</v>
      </c>
      <c r="CP7" s="17">
        <v>5.0199999999999996</v>
      </c>
      <c r="CS7" s="17">
        <v>79.72</v>
      </c>
      <c r="CT7" s="17">
        <v>81.52</v>
      </c>
      <c r="CU7" s="17">
        <v>96.096040000000002</v>
      </c>
      <c r="CV7" s="17">
        <v>94.334999999999994</v>
      </c>
      <c r="CW7" s="17">
        <v>96.613</v>
      </c>
      <c r="CX7" s="17">
        <v>95.852999999999994</v>
      </c>
    </row>
    <row r="8" spans="1:102" x14ac:dyDescent="0.2">
      <c r="A8" s="2" t="s">
        <v>11</v>
      </c>
      <c r="B8" s="3" t="s">
        <v>12</v>
      </c>
      <c r="C8" s="3" t="s">
        <v>13</v>
      </c>
      <c r="D8" s="4">
        <v>42.488100000000003</v>
      </c>
      <c r="E8" s="2" t="s">
        <v>14</v>
      </c>
      <c r="F8" s="1"/>
      <c r="V8" s="362"/>
      <c r="W8" s="254" t="s">
        <v>1265</v>
      </c>
      <c r="X8" s="254" t="s">
        <v>2271</v>
      </c>
      <c r="Y8" s="367" t="s">
        <v>2272</v>
      </c>
      <c r="Z8" s="254" t="s">
        <v>2273</v>
      </c>
      <c r="AA8" s="368" t="s">
        <v>2274</v>
      </c>
      <c r="AB8" s="254" t="s">
        <v>2275</v>
      </c>
      <c r="AG8" s="17">
        <v>21.9</v>
      </c>
      <c r="AH8" s="17">
        <v>16.600000000000001</v>
      </c>
      <c r="AI8" s="17">
        <v>60.7</v>
      </c>
      <c r="AJ8" s="17">
        <v>68.599999999999994</v>
      </c>
      <c r="AT8" s="17">
        <v>40393.442999999999</v>
      </c>
      <c r="AU8" s="17">
        <v>19222.222000000002</v>
      </c>
      <c r="AX8" s="17">
        <v>10</v>
      </c>
      <c r="AY8" s="17">
        <v>10</v>
      </c>
      <c r="BK8" s="17">
        <v>95.8</v>
      </c>
      <c r="BL8" s="17">
        <v>94.2</v>
      </c>
      <c r="BM8" s="17">
        <v>96.7</v>
      </c>
      <c r="BN8" s="17">
        <v>94.6</v>
      </c>
      <c r="BQ8" s="17">
        <v>21898</v>
      </c>
      <c r="BR8" s="17">
        <v>11949</v>
      </c>
      <c r="BS8" s="17">
        <v>10340</v>
      </c>
      <c r="BT8" s="17">
        <v>10789</v>
      </c>
      <c r="BX8" s="17">
        <v>0.79</v>
      </c>
      <c r="BY8" s="17">
        <v>2.09</v>
      </c>
      <c r="CA8" s="180">
        <v>1.96</v>
      </c>
      <c r="CB8" s="182" t="s">
        <v>2382</v>
      </c>
      <c r="CC8" s="180">
        <v>0.12</v>
      </c>
      <c r="CD8" s="182" t="s">
        <v>2383</v>
      </c>
      <c r="CE8" s="180">
        <v>0.48</v>
      </c>
      <c r="CF8" s="182" t="s">
        <v>2383</v>
      </c>
      <c r="CL8" s="17">
        <v>98</v>
      </c>
      <c r="CM8" s="17">
        <v>94.98</v>
      </c>
      <c r="CO8" s="17">
        <v>4.29</v>
      </c>
      <c r="CP8" s="17">
        <v>4.8899999999999997</v>
      </c>
      <c r="CS8" s="17">
        <v>86.31</v>
      </c>
      <c r="CT8" s="17">
        <v>77.45</v>
      </c>
      <c r="CU8" s="17">
        <v>93.981999999999999</v>
      </c>
      <c r="CV8" s="17">
        <v>91.942999999999998</v>
      </c>
      <c r="CW8" s="17">
        <v>94.275000000000006</v>
      </c>
      <c r="CX8" s="17">
        <v>90.28</v>
      </c>
    </row>
    <row r="9" spans="1:102" x14ac:dyDescent="0.2">
      <c r="A9" s="2" t="s">
        <v>15</v>
      </c>
      <c r="B9" s="3" t="s">
        <v>16</v>
      </c>
      <c r="C9" s="3" t="s">
        <v>17</v>
      </c>
      <c r="D9" s="4">
        <v>11.1092</v>
      </c>
      <c r="E9" s="2" t="s">
        <v>18</v>
      </c>
      <c r="F9" s="1"/>
      <c r="V9" s="254" t="s">
        <v>2276</v>
      </c>
      <c r="W9" s="365">
        <v>0.11899999999999999</v>
      </c>
      <c r="X9" s="365">
        <v>0.52100000000000002</v>
      </c>
      <c r="Y9" s="365">
        <v>0.433</v>
      </c>
      <c r="Z9" s="369">
        <v>0.51</v>
      </c>
      <c r="AA9" s="365">
        <v>0.42199999999999999</v>
      </c>
      <c r="AB9" s="369">
        <v>0.54</v>
      </c>
      <c r="AG9" s="17">
        <v>25.1</v>
      </c>
      <c r="AH9" s="17">
        <v>22.9</v>
      </c>
      <c r="AI9" s="17">
        <v>55.6</v>
      </c>
      <c r="AJ9" s="17">
        <v>60.9</v>
      </c>
      <c r="AT9" s="17">
        <v>75980</v>
      </c>
      <c r="AU9" s="17">
        <v>78411.764999999999</v>
      </c>
      <c r="AX9" s="17">
        <v>10</v>
      </c>
      <c r="AY9" s="17">
        <v>10</v>
      </c>
      <c r="BK9" s="17">
        <v>95.3</v>
      </c>
      <c r="BL9" s="17">
        <v>94.3</v>
      </c>
      <c r="BM9" s="17">
        <v>96.4</v>
      </c>
      <c r="BN9" s="17">
        <v>95.6</v>
      </c>
      <c r="BQ9" s="17">
        <v>21028</v>
      </c>
      <c r="BR9" s="17">
        <v>12591</v>
      </c>
      <c r="BS9" s="17">
        <v>10008</v>
      </c>
      <c r="BT9" s="17">
        <v>10431</v>
      </c>
      <c r="BX9" s="17">
        <v>1.1299999999999999</v>
      </c>
      <c r="BY9" s="17">
        <v>2.58</v>
      </c>
      <c r="CA9" s="182" t="s">
        <v>2384</v>
      </c>
      <c r="CB9" s="180">
        <v>5.85</v>
      </c>
      <c r="CC9" s="182" t="s">
        <v>2385</v>
      </c>
      <c r="CD9" s="180">
        <v>0.76</v>
      </c>
      <c r="CE9" s="182" t="s">
        <v>2386</v>
      </c>
      <c r="CF9" s="180">
        <v>1.1200000000000001</v>
      </c>
      <c r="CL9" s="17">
        <v>97.48</v>
      </c>
      <c r="CM9" s="17">
        <v>92.83</v>
      </c>
      <c r="CO9" s="17">
        <v>7.35</v>
      </c>
      <c r="CP9" s="17">
        <v>10.3</v>
      </c>
      <c r="CS9" s="17">
        <v>73.94</v>
      </c>
      <c r="CT9" s="17">
        <v>86.07</v>
      </c>
      <c r="CU9" s="17">
        <v>75.594049999999996</v>
      </c>
      <c r="CV9" s="17">
        <v>95.977000000000004</v>
      </c>
      <c r="CW9" s="17">
        <v>94.504000000000005</v>
      </c>
      <c r="CX9" s="17">
        <v>96.531999999999996</v>
      </c>
    </row>
    <row r="10" spans="1:102" x14ac:dyDescent="0.2">
      <c r="A10" s="2" t="s">
        <v>19</v>
      </c>
      <c r="B10" s="3" t="s">
        <v>20</v>
      </c>
      <c r="C10" s="3" t="s">
        <v>21</v>
      </c>
      <c r="D10" s="4">
        <v>19.077000000000002</v>
      </c>
      <c r="E10" s="2" t="s">
        <v>22</v>
      </c>
      <c r="F10" s="1"/>
      <c r="V10" s="254" t="s">
        <v>2277</v>
      </c>
      <c r="W10" s="365">
        <v>9.5000000000000001E-2</v>
      </c>
      <c r="X10" s="365">
        <v>0.39900000000000002</v>
      </c>
      <c r="Y10" s="365">
        <v>0.433</v>
      </c>
      <c r="Z10" s="370">
        <v>0.57199999999999995</v>
      </c>
      <c r="AA10" s="365">
        <v>0.42799999999999999</v>
      </c>
      <c r="AB10" s="370">
        <v>0.54300000000000004</v>
      </c>
      <c r="AT10" s="17">
        <v>42014.084999999999</v>
      </c>
      <c r="AU10" s="17">
        <v>59076.923000000003</v>
      </c>
      <c r="BK10" s="17">
        <v>95.5</v>
      </c>
      <c r="BL10" s="17">
        <v>92</v>
      </c>
      <c r="BM10" s="17">
        <v>96.8</v>
      </c>
      <c r="BN10" s="17">
        <v>94.4</v>
      </c>
      <c r="BQ10" s="17">
        <v>21239</v>
      </c>
      <c r="BR10" s="17">
        <v>10790</v>
      </c>
      <c r="BS10" s="17">
        <v>9441</v>
      </c>
      <c r="BT10" s="17">
        <v>9362</v>
      </c>
      <c r="BX10" s="17">
        <v>0.97</v>
      </c>
      <c r="BY10" s="17">
        <v>3.04</v>
      </c>
      <c r="CA10" s="182" t="s">
        <v>2387</v>
      </c>
      <c r="CB10" s="180">
        <v>6.31</v>
      </c>
      <c r="CC10" s="182" t="s">
        <v>2388</v>
      </c>
      <c r="CD10" s="180">
        <v>0.63</v>
      </c>
      <c r="CE10" s="182" t="s">
        <v>2389</v>
      </c>
      <c r="CF10" s="180">
        <v>0.85</v>
      </c>
      <c r="CL10" s="17">
        <v>95.47</v>
      </c>
      <c r="CM10" s="17">
        <v>92.85</v>
      </c>
      <c r="CO10" s="17">
        <v>2.79</v>
      </c>
      <c r="CP10" s="17">
        <v>3.57</v>
      </c>
      <c r="CS10" s="17">
        <v>75</v>
      </c>
      <c r="CT10" s="17">
        <v>74.66</v>
      </c>
      <c r="CU10" s="17">
        <v>87.09196</v>
      </c>
      <c r="CV10" s="17">
        <v>94.564999999999998</v>
      </c>
      <c r="CW10" s="17">
        <v>97.29</v>
      </c>
      <c r="CX10" s="17">
        <v>95.245000000000005</v>
      </c>
    </row>
    <row r="11" spans="1:102" x14ac:dyDescent="0.2">
      <c r="A11" s="2" t="s">
        <v>23</v>
      </c>
      <c r="B11" s="3" t="s">
        <v>24</v>
      </c>
      <c r="C11" s="3" t="s">
        <v>25</v>
      </c>
      <c r="D11" s="4">
        <v>3.1894</v>
      </c>
      <c r="E11" s="2" t="s">
        <v>26</v>
      </c>
      <c r="F11" s="1"/>
      <c r="V11" s="254" t="s">
        <v>2278</v>
      </c>
      <c r="W11" s="365">
        <v>0.104</v>
      </c>
      <c r="X11" s="365">
        <v>0.42499999999999999</v>
      </c>
      <c r="Y11" s="365">
        <v>0.35799999999999998</v>
      </c>
      <c r="Z11" s="370">
        <v>0.49</v>
      </c>
      <c r="AA11" s="365">
        <v>0.61</v>
      </c>
      <c r="AB11" s="370">
        <v>0.39800000000000002</v>
      </c>
      <c r="AC11" s="254"/>
      <c r="AD11" s="254"/>
      <c r="AE11" s="254"/>
      <c r="BX11" s="17">
        <v>0.73</v>
      </c>
      <c r="BY11" s="17">
        <v>2.0099999999999998</v>
      </c>
      <c r="CA11" s="180">
        <v>2.44</v>
      </c>
      <c r="CB11" s="180">
        <v>5.39</v>
      </c>
      <c r="CC11" s="180">
        <v>0.17</v>
      </c>
      <c r="CD11" s="180">
        <v>0.23</v>
      </c>
      <c r="CE11" s="180">
        <v>0.5</v>
      </c>
      <c r="CF11" s="180">
        <v>1.1000000000000001</v>
      </c>
      <c r="CL11" s="17">
        <v>98.86</v>
      </c>
      <c r="CM11" s="17">
        <v>97.79</v>
      </c>
      <c r="CO11" s="17">
        <v>1.73</v>
      </c>
      <c r="CP11" s="17">
        <v>1.55</v>
      </c>
      <c r="CS11" s="17">
        <v>81.97</v>
      </c>
      <c r="CT11" s="17">
        <v>84.81</v>
      </c>
      <c r="CU11" s="17">
        <v>95.293700000000001</v>
      </c>
      <c r="CV11" s="17">
        <v>90.47</v>
      </c>
      <c r="CW11" s="17">
        <v>93.393109999999993</v>
      </c>
      <c r="CX11" s="17">
        <v>93.835999999999999</v>
      </c>
    </row>
    <row r="12" spans="1:102" x14ac:dyDescent="0.2">
      <c r="A12" s="2" t="s">
        <v>27</v>
      </c>
      <c r="B12" s="3" t="s">
        <v>28</v>
      </c>
      <c r="C12" s="3" t="s">
        <v>29</v>
      </c>
      <c r="D12" s="4">
        <v>20.110900000000001</v>
      </c>
      <c r="E12" s="2" t="s">
        <v>30</v>
      </c>
      <c r="F12" s="1"/>
      <c r="V12" s="254" t="s">
        <v>2279</v>
      </c>
      <c r="W12" s="365">
        <v>8.5999999999999993E-2</v>
      </c>
      <c r="X12" s="365">
        <v>0.40500000000000003</v>
      </c>
      <c r="Y12" s="365">
        <v>0.371</v>
      </c>
      <c r="Z12" s="371">
        <v>0.622</v>
      </c>
      <c r="AA12" s="365">
        <v>0.621</v>
      </c>
      <c r="AB12" s="371">
        <v>0.54500000000000004</v>
      </c>
      <c r="AC12" s="364"/>
      <c r="AD12" s="364"/>
      <c r="AE12" s="364"/>
      <c r="AG12" s="362"/>
      <c r="AH12" s="254" t="s">
        <v>1049</v>
      </c>
      <c r="AI12" s="254" t="s">
        <v>2284</v>
      </c>
      <c r="AJ12" s="254" t="s">
        <v>2285</v>
      </c>
      <c r="AK12" s="254" t="s">
        <v>2286</v>
      </c>
      <c r="AL12" s="254" t="s">
        <v>2287</v>
      </c>
      <c r="AM12" s="254" t="s">
        <v>2288</v>
      </c>
      <c r="AN12" s="254" t="s">
        <v>2289</v>
      </c>
      <c r="AO12" s="254" t="s">
        <v>2290</v>
      </c>
      <c r="BX12" s="17">
        <v>0.87</v>
      </c>
      <c r="BY12" s="17">
        <v>1.64</v>
      </c>
      <c r="CA12" s="180">
        <v>6.08</v>
      </c>
      <c r="CB12" s="180">
        <v>7.75</v>
      </c>
      <c r="CC12" s="180">
        <v>0.26</v>
      </c>
      <c r="CD12" s="180">
        <v>0.46</v>
      </c>
      <c r="CE12" s="180">
        <v>0.44</v>
      </c>
      <c r="CF12" s="180">
        <v>0.43</v>
      </c>
      <c r="CL12" s="17">
        <v>93.8</v>
      </c>
      <c r="CM12" s="17">
        <v>96.96</v>
      </c>
      <c r="CO12" s="17">
        <v>3.57</v>
      </c>
      <c r="CP12" s="17">
        <v>4.58</v>
      </c>
      <c r="CS12" s="17">
        <v>77.27</v>
      </c>
      <c r="CT12" s="17">
        <v>87.52</v>
      </c>
      <c r="CU12" s="17">
        <v>96.143000000000001</v>
      </c>
      <c r="CV12" s="17">
        <v>97.76</v>
      </c>
      <c r="CW12" s="17">
        <v>96.471000000000004</v>
      </c>
      <c r="CX12" s="17">
        <v>96.3</v>
      </c>
    </row>
    <row r="13" spans="1:102" x14ac:dyDescent="0.2">
      <c r="A13" s="2" t="s">
        <v>31</v>
      </c>
      <c r="B13" s="3" t="s">
        <v>32</v>
      </c>
      <c r="C13" s="3" t="s">
        <v>33</v>
      </c>
      <c r="D13" s="4">
        <v>52.985999999999997</v>
      </c>
      <c r="E13" s="2" t="s">
        <v>34</v>
      </c>
      <c r="F13" s="1"/>
      <c r="H13" s="84" t="s">
        <v>1048</v>
      </c>
      <c r="I13" s="84"/>
      <c r="J13" s="84"/>
      <c r="K13" s="84"/>
      <c r="L13" s="84"/>
      <c r="M13" s="84"/>
      <c r="N13" s="84"/>
      <c r="O13" s="84"/>
      <c r="P13" s="84"/>
      <c r="Q13" s="84"/>
      <c r="R13" s="84"/>
      <c r="V13" s="254"/>
      <c r="W13" s="365"/>
      <c r="X13" s="365"/>
      <c r="Y13" s="365"/>
      <c r="Z13" s="365"/>
      <c r="AA13" s="365"/>
      <c r="AB13" s="362"/>
      <c r="AC13" s="364"/>
      <c r="AD13" s="364"/>
      <c r="AE13" s="364"/>
      <c r="AG13" s="254" t="s">
        <v>2291</v>
      </c>
      <c r="AH13" s="365">
        <v>0.48</v>
      </c>
      <c r="AI13" s="365">
        <v>9.06E-2</v>
      </c>
      <c r="AJ13" s="365">
        <v>0.51900000000000002</v>
      </c>
      <c r="AK13" s="369">
        <v>0.11799999999999999</v>
      </c>
      <c r="AL13" s="369">
        <v>0.73599999999999999</v>
      </c>
      <c r="AM13" s="365">
        <v>0.48</v>
      </c>
      <c r="AN13" s="369">
        <v>0.156</v>
      </c>
      <c r="AO13" s="369">
        <v>0.65900000000000003</v>
      </c>
      <c r="BX13" s="17">
        <v>1.1100000000000001</v>
      </c>
      <c r="BY13" s="17">
        <v>3.06</v>
      </c>
      <c r="CA13" s="180">
        <v>3.75</v>
      </c>
      <c r="CB13" s="180"/>
      <c r="CC13" s="180">
        <v>0.41</v>
      </c>
      <c r="CD13" s="180"/>
      <c r="CE13" s="180">
        <v>0.4</v>
      </c>
      <c r="CF13" s="180"/>
      <c r="CL13" s="17">
        <v>94.632999999999996</v>
      </c>
      <c r="CM13" s="17">
        <v>97.53</v>
      </c>
      <c r="CO13" s="17">
        <v>4.5</v>
      </c>
      <c r="CP13" s="17">
        <v>2.7</v>
      </c>
      <c r="CS13" s="17">
        <v>77.17</v>
      </c>
      <c r="CT13" s="17"/>
      <c r="CU13" s="17">
        <v>94.613</v>
      </c>
      <c r="CV13" s="17"/>
      <c r="CW13" s="17">
        <v>97.489000000000004</v>
      </c>
      <c r="CX13" s="17"/>
    </row>
    <row r="14" spans="1:102" x14ac:dyDescent="0.2">
      <c r="A14" s="6" t="s">
        <v>35</v>
      </c>
      <c r="B14" s="7" t="s">
        <v>36</v>
      </c>
      <c r="C14" s="7" t="s">
        <v>37</v>
      </c>
      <c r="D14" s="8">
        <v>23.394300000000001</v>
      </c>
      <c r="E14" s="6" t="s">
        <v>38</v>
      </c>
      <c r="F14" s="9"/>
      <c r="L14" s="427" t="s">
        <v>591</v>
      </c>
      <c r="M14" s="427"/>
      <c r="N14" s="427"/>
      <c r="O14" s="427"/>
      <c r="P14" s="427"/>
      <c r="V14" s="362"/>
      <c r="W14" s="362"/>
      <c r="X14" s="362"/>
      <c r="Y14" s="362"/>
      <c r="Z14" s="362"/>
      <c r="AA14" s="362"/>
      <c r="AB14" s="362"/>
      <c r="AC14" s="364"/>
      <c r="AD14" s="364"/>
      <c r="AE14" s="364"/>
      <c r="AG14" s="254" t="s">
        <v>2292</v>
      </c>
      <c r="AH14" s="365">
        <v>0.47</v>
      </c>
      <c r="AI14" s="365">
        <v>8.9899999999999994E-2</v>
      </c>
      <c r="AJ14" s="365">
        <v>0.46100000000000002</v>
      </c>
      <c r="AK14" s="370">
        <v>0.161</v>
      </c>
      <c r="AL14" s="370">
        <v>0.68400000000000005</v>
      </c>
      <c r="AM14" s="365">
        <v>0.53600000000000003</v>
      </c>
      <c r="AN14" s="370">
        <v>0.20599999999999999</v>
      </c>
      <c r="AO14" s="370">
        <v>0.61699999999999999</v>
      </c>
      <c r="AS14" s="377"/>
      <c r="AT14" s="362"/>
      <c r="AU14" s="362"/>
      <c r="AV14" s="362"/>
      <c r="AW14" s="362"/>
      <c r="AX14" s="362"/>
      <c r="AY14" s="362"/>
      <c r="AZ14" s="362"/>
      <c r="BA14" s="362"/>
      <c r="BB14" s="362"/>
      <c r="BC14" s="362"/>
      <c r="BD14" s="362"/>
      <c r="BE14" s="362"/>
      <c r="BF14" s="362"/>
      <c r="BG14" s="362"/>
      <c r="BH14" s="362"/>
      <c r="BK14" t="s">
        <v>346</v>
      </c>
      <c r="BL14" s="85" t="s">
        <v>2330</v>
      </c>
      <c r="BM14" s="85" t="s">
        <v>2331</v>
      </c>
      <c r="BN14" s="85" t="s">
        <v>2332</v>
      </c>
      <c r="BQ14" s="362"/>
      <c r="BR14" s="254" t="s">
        <v>2367</v>
      </c>
      <c r="BS14" s="254" t="s">
        <v>2368</v>
      </c>
      <c r="BT14" s="254" t="s">
        <v>2369</v>
      </c>
      <c r="BU14" s="362"/>
      <c r="BX14" s="17">
        <v>0.89</v>
      </c>
      <c r="BY14" s="17">
        <v>1.36</v>
      </c>
      <c r="CA14" s="180">
        <v>4.01</v>
      </c>
      <c r="CB14" s="180"/>
      <c r="CC14" s="180">
        <v>0.25</v>
      </c>
      <c r="CD14" s="180"/>
      <c r="CE14" s="180">
        <v>0.56000000000000005</v>
      </c>
      <c r="CF14" s="180"/>
      <c r="CL14" s="17">
        <v>86.24</v>
      </c>
      <c r="CM14" s="17">
        <v>96.28</v>
      </c>
      <c r="CO14" s="17">
        <v>4.3600000000000003</v>
      </c>
      <c r="CP14" s="17">
        <v>2.25</v>
      </c>
      <c r="CS14" s="17">
        <v>71.67</v>
      </c>
      <c r="CT14" s="17"/>
      <c r="CU14" s="17">
        <v>96.390140000000002</v>
      </c>
      <c r="CV14" s="17"/>
      <c r="CW14" s="17">
        <v>98.052999999999997</v>
      </c>
      <c r="CX14" s="17"/>
    </row>
    <row r="15" spans="1:102" x14ac:dyDescent="0.2">
      <c r="A15" s="2" t="s">
        <v>39</v>
      </c>
      <c r="B15" s="3" t="s">
        <v>40</v>
      </c>
      <c r="C15" s="3" t="s">
        <v>37</v>
      </c>
      <c r="D15" s="4">
        <v>27.747199999999999</v>
      </c>
      <c r="E15" s="2" t="s">
        <v>41</v>
      </c>
      <c r="F15" s="1"/>
      <c r="H15" t="s">
        <v>1045</v>
      </c>
      <c r="M15" s="355" t="s">
        <v>1064</v>
      </c>
      <c r="N15" s="186" t="s">
        <v>1065</v>
      </c>
      <c r="O15" s="355" t="s">
        <v>1066</v>
      </c>
      <c r="P15" s="186" t="s">
        <v>1067</v>
      </c>
      <c r="V15" s="362"/>
      <c r="W15" s="362"/>
      <c r="X15" s="362"/>
      <c r="Y15" s="362"/>
      <c r="Z15" s="362"/>
      <c r="AA15" s="362"/>
      <c r="AB15" s="362"/>
      <c r="AC15" s="364"/>
      <c r="AD15" s="364"/>
      <c r="AE15" s="364"/>
      <c r="AG15" s="254" t="s">
        <v>2293</v>
      </c>
      <c r="AH15" s="365">
        <v>0.45300000000000001</v>
      </c>
      <c r="AI15" s="365">
        <v>1.52E-2</v>
      </c>
      <c r="AJ15" s="365">
        <v>0.54700000000000004</v>
      </c>
      <c r="AK15" s="370">
        <v>4.58E-2</v>
      </c>
      <c r="AL15" s="370">
        <v>0.79</v>
      </c>
      <c r="AM15" s="365">
        <v>0.44500000000000001</v>
      </c>
      <c r="AN15" s="370">
        <v>6.0999999999999999E-2</v>
      </c>
      <c r="AO15" s="370">
        <v>0.80300000000000005</v>
      </c>
      <c r="AS15" s="362"/>
      <c r="AT15" s="362"/>
      <c r="AU15" s="362"/>
      <c r="AV15" s="375" t="s">
        <v>2311</v>
      </c>
      <c r="AW15" s="375" t="s">
        <v>2311</v>
      </c>
      <c r="AX15" s="362"/>
      <c r="AY15" s="362"/>
      <c r="AZ15" s="450" t="s">
        <v>2312</v>
      </c>
      <c r="BA15" s="450"/>
      <c r="BB15" s="450"/>
      <c r="BC15" s="450"/>
      <c r="BD15" s="450"/>
      <c r="BE15" s="450"/>
      <c r="BK15" t="s">
        <v>2333</v>
      </c>
      <c r="BL15" t="s">
        <v>2334</v>
      </c>
      <c r="BM15" s="101" t="s">
        <v>2335</v>
      </c>
      <c r="BN15" s="102" t="s">
        <v>2336</v>
      </c>
      <c r="BQ15" s="254" t="s">
        <v>2333</v>
      </c>
      <c r="BR15" s="365">
        <v>2.8500000000000001E-2</v>
      </c>
      <c r="BS15" s="388">
        <v>9162</v>
      </c>
      <c r="BT15" s="389">
        <v>23355</v>
      </c>
      <c r="BU15" s="362"/>
      <c r="BX15" s="182" t="s">
        <v>2381</v>
      </c>
      <c r="BY15" s="17">
        <v>3.73</v>
      </c>
      <c r="CA15" s="180">
        <v>4.75</v>
      </c>
      <c r="CB15" s="180"/>
      <c r="CC15" s="180">
        <v>0.3</v>
      </c>
      <c r="CD15" s="180"/>
      <c r="CE15" s="180">
        <v>0.37</v>
      </c>
      <c r="CF15" s="180"/>
      <c r="CL15" s="17">
        <v>91.82</v>
      </c>
      <c r="CM15" s="17">
        <v>94.230999999999995</v>
      </c>
      <c r="CO15" s="17">
        <v>7.65</v>
      </c>
      <c r="CP15" s="17">
        <v>2.4500000000000002</v>
      </c>
      <c r="CS15" s="17">
        <v>80.33</v>
      </c>
      <c r="CT15" s="17"/>
      <c r="CU15" s="17">
        <v>95.197220000000002</v>
      </c>
      <c r="CV15" s="17"/>
      <c r="CW15" s="17">
        <v>97.772999999999996</v>
      </c>
      <c r="CX15" s="17"/>
    </row>
    <row r="16" spans="1:102" x14ac:dyDescent="0.2">
      <c r="A16" s="2" t="s">
        <v>42</v>
      </c>
      <c r="B16" s="3" t="s">
        <v>43</v>
      </c>
      <c r="C16" s="3" t="s">
        <v>44</v>
      </c>
      <c r="D16" s="4">
        <v>89.775800000000004</v>
      </c>
      <c r="E16" s="2" t="s">
        <v>45</v>
      </c>
      <c r="F16" s="1"/>
      <c r="H16" t="s">
        <v>346</v>
      </c>
      <c r="L16" t="s">
        <v>1068</v>
      </c>
      <c r="M16" s="359" t="s">
        <v>1069</v>
      </c>
      <c r="N16" s="351" t="s">
        <v>1093</v>
      </c>
      <c r="O16" s="356" t="s">
        <v>1074</v>
      </c>
      <c r="P16" s="351" t="s">
        <v>1092</v>
      </c>
      <c r="V16" s="362"/>
      <c r="W16" s="362"/>
      <c r="X16" s="362"/>
      <c r="Y16" s="362"/>
      <c r="Z16" s="362"/>
      <c r="AA16" s="362"/>
      <c r="AB16" s="362"/>
      <c r="AC16" s="364"/>
      <c r="AD16" s="364"/>
      <c r="AE16" s="364"/>
      <c r="AG16" s="254" t="s">
        <v>2294</v>
      </c>
      <c r="AH16" s="365">
        <v>0.54200000000000004</v>
      </c>
      <c r="AI16" s="365">
        <v>0.13600000000000001</v>
      </c>
      <c r="AJ16" s="365">
        <v>0.499</v>
      </c>
      <c r="AK16" s="370">
        <v>0.16600000000000001</v>
      </c>
      <c r="AL16" s="370">
        <v>0.68600000000000005</v>
      </c>
      <c r="AM16" s="365">
        <v>0.5</v>
      </c>
      <c r="AN16" s="370">
        <v>0.219</v>
      </c>
      <c r="AO16" s="370">
        <v>0.60699999999999998</v>
      </c>
      <c r="AS16" s="375" t="s">
        <v>2322</v>
      </c>
      <c r="AT16" s="362"/>
      <c r="AU16" s="375" t="s">
        <v>1561</v>
      </c>
      <c r="AV16" s="375" t="s">
        <v>2313</v>
      </c>
      <c r="AW16" s="375" t="s">
        <v>2314</v>
      </c>
      <c r="AX16" s="378" t="s">
        <v>2315</v>
      </c>
      <c r="AY16" s="375" t="s">
        <v>2316</v>
      </c>
      <c r="AZ16" s="380">
        <v>1</v>
      </c>
      <c r="BA16" s="380">
        <v>10</v>
      </c>
      <c r="BB16" s="380">
        <v>100</v>
      </c>
      <c r="BC16" s="380">
        <v>1000</v>
      </c>
      <c r="BD16" s="380">
        <v>10000</v>
      </c>
      <c r="BE16" s="380">
        <v>100000</v>
      </c>
      <c r="BF16" s="362"/>
      <c r="BG16" s="377" t="s">
        <v>2317</v>
      </c>
      <c r="BH16" s="377" t="s">
        <v>2318</v>
      </c>
      <c r="BK16" t="s">
        <v>2337</v>
      </c>
      <c r="BL16" t="s">
        <v>2338</v>
      </c>
      <c r="BM16" s="61" t="s">
        <v>2339</v>
      </c>
      <c r="BN16" s="59" t="s">
        <v>2340</v>
      </c>
      <c r="BQ16" s="254" t="s">
        <v>2337</v>
      </c>
      <c r="BR16" s="365">
        <v>7.7700000000000005E-2</v>
      </c>
      <c r="BS16" s="390">
        <v>8872</v>
      </c>
      <c r="BT16" s="264">
        <v>21278</v>
      </c>
      <c r="BU16" s="362"/>
      <c r="CA16" s="17"/>
      <c r="CB16" s="17"/>
      <c r="CC16" s="17"/>
      <c r="CD16" s="17"/>
      <c r="CE16" s="17"/>
      <c r="CF16" s="17"/>
    </row>
    <row r="17" spans="1:99" ht="21" x14ac:dyDescent="0.25">
      <c r="A17" s="2" t="s">
        <v>46</v>
      </c>
      <c r="B17" s="3" t="s">
        <v>47</v>
      </c>
      <c r="C17" s="3" t="s">
        <v>48</v>
      </c>
      <c r="D17" s="4">
        <v>29.1633</v>
      </c>
      <c r="E17" s="2" t="s">
        <v>49</v>
      </c>
      <c r="F17" s="1"/>
      <c r="H17" t="s">
        <v>1050</v>
      </c>
      <c r="L17" t="s">
        <v>1051</v>
      </c>
      <c r="M17" s="359" t="s">
        <v>1052</v>
      </c>
      <c r="N17" s="352" t="s">
        <v>1053</v>
      </c>
      <c r="O17" s="356" t="s">
        <v>1054</v>
      </c>
      <c r="P17" s="352" t="s">
        <v>1055</v>
      </c>
      <c r="V17" s="362"/>
      <c r="W17" s="362"/>
      <c r="X17" s="362"/>
      <c r="Y17" s="362"/>
      <c r="Z17" s="362"/>
      <c r="AA17" s="362"/>
      <c r="AB17" s="362"/>
      <c r="AC17" s="362"/>
      <c r="AD17" s="362"/>
      <c r="AE17" s="362"/>
      <c r="AG17" s="254" t="s">
        <v>2295</v>
      </c>
      <c r="AH17" s="365">
        <v>0.55500000000000005</v>
      </c>
      <c r="AI17" s="365">
        <v>0.112</v>
      </c>
      <c r="AJ17" s="365">
        <v>0.45400000000000001</v>
      </c>
      <c r="AK17" s="370">
        <v>0.22900000000000001</v>
      </c>
      <c r="AL17" s="370">
        <v>0.60899999999999999</v>
      </c>
      <c r="AM17" s="365">
        <v>0.54300000000000004</v>
      </c>
      <c r="AN17" s="370">
        <v>0.251</v>
      </c>
      <c r="AO17" s="370">
        <v>0.55600000000000005</v>
      </c>
      <c r="AS17" s="379"/>
      <c r="AT17" s="362"/>
      <c r="AU17" s="362"/>
      <c r="AV17" s="362"/>
      <c r="AW17" s="362"/>
      <c r="AX17" s="362"/>
      <c r="AY17" s="362"/>
      <c r="AZ17" s="362"/>
      <c r="BA17" s="362"/>
      <c r="BB17" s="362"/>
      <c r="BC17" s="362"/>
      <c r="BD17" s="362"/>
      <c r="BE17" s="362"/>
      <c r="BF17" s="362"/>
      <c r="BG17" s="362"/>
      <c r="BH17" s="362"/>
      <c r="BK17" t="s">
        <v>2341</v>
      </c>
      <c r="BL17" t="s">
        <v>2342</v>
      </c>
      <c r="BM17" s="61" t="s">
        <v>2343</v>
      </c>
      <c r="BN17" s="59" t="s">
        <v>2344</v>
      </c>
      <c r="BQ17" s="254" t="s">
        <v>2341</v>
      </c>
      <c r="BR17" s="365">
        <v>6.5199999999999994E-2</v>
      </c>
      <c r="BS17" s="390">
        <v>10340</v>
      </c>
      <c r="BT17" s="264">
        <v>21898</v>
      </c>
      <c r="BU17" s="362"/>
      <c r="CO17" s="17"/>
      <c r="CP17" s="17"/>
    </row>
    <row r="18" spans="1:99" ht="17" thickBot="1" x14ac:dyDescent="0.25">
      <c r="A18" s="6" t="s">
        <v>50</v>
      </c>
      <c r="B18" s="7" t="s">
        <v>51</v>
      </c>
      <c r="C18" s="7" t="s">
        <v>52</v>
      </c>
      <c r="D18" s="8">
        <v>8.2210199999999993</v>
      </c>
      <c r="E18" s="6" t="s">
        <v>53</v>
      </c>
      <c r="F18" s="9"/>
      <c r="H18" t="s">
        <v>1056</v>
      </c>
      <c r="L18" t="s">
        <v>506</v>
      </c>
      <c r="M18" s="359" t="s">
        <v>732</v>
      </c>
      <c r="N18" s="352" t="s">
        <v>1057</v>
      </c>
      <c r="O18" s="356" t="s">
        <v>1058</v>
      </c>
      <c r="P18" s="352" t="s">
        <v>1059</v>
      </c>
      <c r="V18" s="362"/>
      <c r="W18" s="362"/>
      <c r="X18" s="362"/>
      <c r="Y18" s="362"/>
      <c r="Z18" s="362"/>
      <c r="AA18" s="362"/>
      <c r="AB18" s="362"/>
      <c r="AC18" s="362"/>
      <c r="AD18" s="362"/>
      <c r="AE18" s="362"/>
      <c r="AG18" s="362"/>
      <c r="AH18" s="362"/>
      <c r="AI18" s="362"/>
      <c r="AJ18" s="362"/>
      <c r="AK18" s="372"/>
      <c r="AL18" s="372"/>
      <c r="AM18" s="362"/>
      <c r="AN18" s="372"/>
      <c r="AO18" s="372"/>
      <c r="AS18" s="362"/>
      <c r="AT18" s="362"/>
      <c r="AU18" s="362"/>
      <c r="AV18" s="375" t="s">
        <v>2319</v>
      </c>
      <c r="AW18" s="375" t="s">
        <v>2320</v>
      </c>
      <c r="AX18" s="362"/>
      <c r="AY18" s="362"/>
      <c r="AZ18" s="362"/>
      <c r="BA18" s="362"/>
      <c r="BB18" s="362"/>
      <c r="BC18" s="362"/>
      <c r="BD18" s="362"/>
      <c r="BE18" s="362"/>
      <c r="BF18" s="362"/>
      <c r="BG18" s="362"/>
      <c r="BH18" s="362"/>
      <c r="BK18" t="s">
        <v>2345</v>
      </c>
      <c r="BL18" t="s">
        <v>2346</v>
      </c>
      <c r="BM18" s="61" t="s">
        <v>2347</v>
      </c>
      <c r="BN18" s="59" t="s">
        <v>2339</v>
      </c>
      <c r="BQ18" s="254" t="s">
        <v>2345</v>
      </c>
      <c r="BR18" s="365">
        <v>5.7599999999999998E-2</v>
      </c>
      <c r="BS18" s="390">
        <v>10008</v>
      </c>
      <c r="BT18" s="264">
        <v>21028</v>
      </c>
      <c r="BU18" s="362"/>
      <c r="BX18" t="s">
        <v>2390</v>
      </c>
      <c r="BY18" s="254"/>
      <c r="BZ18" s="254" t="s">
        <v>2393</v>
      </c>
      <c r="CA18" s="254" t="s">
        <v>2394</v>
      </c>
      <c r="CB18" s="254" t="s">
        <v>2395</v>
      </c>
      <c r="CC18" s="254" t="s">
        <v>2396</v>
      </c>
      <c r="CL18" t="s">
        <v>2390</v>
      </c>
      <c r="CR18" t="s">
        <v>2441</v>
      </c>
    </row>
    <row r="19" spans="1:99" x14ac:dyDescent="0.2">
      <c r="A19" s="6" t="s">
        <v>54</v>
      </c>
      <c r="B19" s="7" t="s">
        <v>55</v>
      </c>
      <c r="C19" s="7" t="s">
        <v>56</v>
      </c>
      <c r="D19" s="8">
        <v>13.2142</v>
      </c>
      <c r="E19" s="6" t="s">
        <v>57</v>
      </c>
      <c r="F19" s="9"/>
      <c r="H19" t="s">
        <v>1060</v>
      </c>
      <c r="L19" t="s">
        <v>354</v>
      </c>
      <c r="M19" s="359" t="s">
        <v>520</v>
      </c>
      <c r="N19" s="352" t="s">
        <v>1061</v>
      </c>
      <c r="O19" s="356" t="s">
        <v>1062</v>
      </c>
      <c r="P19" s="352" t="s">
        <v>1063</v>
      </c>
      <c r="V19" s="362"/>
      <c r="W19" s="362"/>
      <c r="X19" s="362"/>
      <c r="Y19" s="362"/>
      <c r="Z19" s="362"/>
      <c r="AA19" s="362"/>
      <c r="AB19" s="362"/>
      <c r="AC19" s="362"/>
      <c r="AD19" s="362"/>
      <c r="AE19" s="362"/>
      <c r="AG19" s="362"/>
      <c r="AH19" s="362"/>
      <c r="AI19" s="362"/>
      <c r="AJ19" s="254" t="s">
        <v>1064</v>
      </c>
      <c r="AK19" s="373" t="s">
        <v>2283</v>
      </c>
      <c r="AL19" s="373" t="s">
        <v>2296</v>
      </c>
      <c r="AM19" s="254" t="s">
        <v>341</v>
      </c>
      <c r="AN19" s="373" t="s">
        <v>2282</v>
      </c>
      <c r="AO19" s="373" t="s">
        <v>2297</v>
      </c>
      <c r="AS19" s="362"/>
      <c r="AT19" s="451" t="s">
        <v>341</v>
      </c>
      <c r="AU19" s="375">
        <v>1</v>
      </c>
      <c r="AV19" s="375">
        <v>111</v>
      </c>
      <c r="AW19" s="375">
        <v>50</v>
      </c>
      <c r="AX19" s="375">
        <v>2.2200000000000002</v>
      </c>
      <c r="AY19" s="362"/>
      <c r="AZ19" s="381" t="s">
        <v>2321</v>
      </c>
      <c r="BA19" s="381" t="s">
        <v>2321</v>
      </c>
      <c r="BB19" s="381">
        <v>53</v>
      </c>
      <c r="BC19" s="381">
        <v>5</v>
      </c>
      <c r="BD19" s="381">
        <v>1</v>
      </c>
      <c r="BE19" s="382"/>
      <c r="BF19" s="375">
        <v>5300</v>
      </c>
      <c r="BG19" s="375">
        <v>53000</v>
      </c>
      <c r="BH19" s="383">
        <v>117660</v>
      </c>
      <c r="BK19" t="s">
        <v>2348</v>
      </c>
      <c r="BL19" t="s">
        <v>1867</v>
      </c>
      <c r="BM19" s="61" t="s">
        <v>2349</v>
      </c>
      <c r="BN19" s="59" t="s">
        <v>2350</v>
      </c>
      <c r="BQ19" s="254" t="s">
        <v>2348</v>
      </c>
      <c r="BR19" s="365">
        <v>9.5200000000000007E-2</v>
      </c>
      <c r="BS19" s="390">
        <v>9441</v>
      </c>
      <c r="BT19" s="264">
        <v>21239</v>
      </c>
      <c r="BU19" s="362"/>
      <c r="BX19" s="254" t="s">
        <v>2397</v>
      </c>
      <c r="BY19" s="365"/>
      <c r="BZ19" s="365">
        <v>0.98299999999999998</v>
      </c>
      <c r="CA19" s="365">
        <v>0.49399999999999999</v>
      </c>
      <c r="CB19" s="365">
        <v>0.35299999999999998</v>
      </c>
      <c r="CC19" s="369">
        <v>1.2500000000000001E-2</v>
      </c>
      <c r="CL19" s="254" t="s">
        <v>2443</v>
      </c>
      <c r="CM19" s="394" t="s">
        <v>1583</v>
      </c>
      <c r="CN19" s="394" t="s">
        <v>2444</v>
      </c>
      <c r="CO19" s="394" t="s">
        <v>2445</v>
      </c>
      <c r="CR19" s="362"/>
      <c r="CS19" s="254" t="s">
        <v>2394</v>
      </c>
      <c r="CT19" s="254" t="s">
        <v>2486</v>
      </c>
      <c r="CU19" s="254" t="s">
        <v>2487</v>
      </c>
    </row>
    <row r="20" spans="1:99" x14ac:dyDescent="0.2">
      <c r="A20" s="2" t="s">
        <v>58</v>
      </c>
      <c r="B20" s="3" t="s">
        <v>59</v>
      </c>
      <c r="C20" s="3" t="s">
        <v>60</v>
      </c>
      <c r="D20" s="4">
        <v>1.7831399999999999</v>
      </c>
      <c r="E20" s="2" t="s">
        <v>61</v>
      </c>
      <c r="F20" s="1"/>
      <c r="M20" s="360"/>
      <c r="N20" s="352"/>
      <c r="O20" s="357"/>
      <c r="P20" s="352"/>
      <c r="V20" s="362"/>
      <c r="W20" s="362"/>
      <c r="X20" s="362"/>
      <c r="Y20" s="362"/>
      <c r="Z20" s="362"/>
      <c r="AA20" s="362"/>
      <c r="AB20" s="362"/>
      <c r="AC20" s="362"/>
      <c r="AD20" s="362"/>
      <c r="AE20" s="362"/>
      <c r="AS20" s="362"/>
      <c r="AT20" s="451"/>
      <c r="AU20" s="375">
        <v>2</v>
      </c>
      <c r="AV20" s="375">
        <v>149</v>
      </c>
      <c r="AW20" s="375">
        <v>66</v>
      </c>
      <c r="AX20" s="375">
        <v>2.2599999999999998</v>
      </c>
      <c r="AY20" s="362"/>
      <c r="AZ20" s="381" t="s">
        <v>2321</v>
      </c>
      <c r="BA20" s="381" t="s">
        <v>2321</v>
      </c>
      <c r="BB20" s="381">
        <v>25</v>
      </c>
      <c r="BC20" s="381">
        <v>1</v>
      </c>
      <c r="BD20" s="381">
        <v>1</v>
      </c>
      <c r="BE20" s="382"/>
      <c r="BF20" s="375">
        <v>2500</v>
      </c>
      <c r="BG20" s="375">
        <v>25000</v>
      </c>
      <c r="BH20" s="384">
        <v>56439.394</v>
      </c>
      <c r="BK20" t="s">
        <v>2351</v>
      </c>
      <c r="BL20" t="s">
        <v>2352</v>
      </c>
      <c r="BM20" s="61" t="s">
        <v>2353</v>
      </c>
      <c r="BN20" s="59" t="s">
        <v>2354</v>
      </c>
      <c r="BQ20" s="254" t="s">
        <v>2351</v>
      </c>
      <c r="BR20" s="365">
        <v>2.3900000000000001E-2</v>
      </c>
      <c r="BS20" s="390">
        <v>8774</v>
      </c>
      <c r="BT20" s="264">
        <v>11292</v>
      </c>
      <c r="BU20" s="362"/>
      <c r="BX20" s="254" t="s">
        <v>2398</v>
      </c>
      <c r="BY20" s="365"/>
      <c r="BZ20" s="365">
        <v>0.97399999999999998</v>
      </c>
      <c r="CA20" s="365">
        <v>0.53</v>
      </c>
      <c r="CB20" s="365">
        <v>0.47699999999999998</v>
      </c>
      <c r="CC20" s="370">
        <v>9.1000000000000004E-3</v>
      </c>
      <c r="CL20" s="254" t="s">
        <v>2446</v>
      </c>
      <c r="CM20" s="254">
        <v>51</v>
      </c>
      <c r="CN20" s="254">
        <v>43.8</v>
      </c>
      <c r="CO20" s="395">
        <v>96.7</v>
      </c>
      <c r="CR20" s="254" t="s">
        <v>2397</v>
      </c>
      <c r="CS20" s="365">
        <v>0.28999999999999998</v>
      </c>
      <c r="CT20" s="365">
        <v>0.39200000000000002</v>
      </c>
      <c r="CU20" s="369">
        <v>6.1499999999999999E-2</v>
      </c>
    </row>
    <row r="21" spans="1:99" x14ac:dyDescent="0.2">
      <c r="A21" s="2" t="s">
        <v>62</v>
      </c>
      <c r="B21" s="3" t="s">
        <v>63</v>
      </c>
      <c r="C21" s="3" t="s">
        <v>64</v>
      </c>
      <c r="D21" s="4">
        <v>5.3501700000000003</v>
      </c>
      <c r="E21" s="2" t="s">
        <v>65</v>
      </c>
      <c r="F21" s="1"/>
      <c r="H21" t="s">
        <v>1046</v>
      </c>
      <c r="L21" t="s">
        <v>1068</v>
      </c>
      <c r="M21" s="359" t="s">
        <v>1069</v>
      </c>
      <c r="N21" s="352" t="s">
        <v>1093</v>
      </c>
      <c r="O21" s="356" t="s">
        <v>1074</v>
      </c>
      <c r="P21" s="352" t="s">
        <v>1070</v>
      </c>
      <c r="V21" s="362"/>
      <c r="W21" s="362"/>
      <c r="X21" s="362"/>
      <c r="Y21" s="362"/>
      <c r="Z21" s="362"/>
      <c r="AA21" s="362"/>
      <c r="AB21" s="362"/>
      <c r="AC21" s="362"/>
      <c r="AD21" s="362"/>
      <c r="AE21" s="362"/>
      <c r="AS21" s="362"/>
      <c r="AT21" s="451"/>
      <c r="AU21" s="375">
        <v>3</v>
      </c>
      <c r="AV21" s="375">
        <v>154</v>
      </c>
      <c r="AW21" s="375">
        <v>61</v>
      </c>
      <c r="AX21" s="375">
        <v>2.52</v>
      </c>
      <c r="AY21" s="362"/>
      <c r="AZ21" s="381" t="s">
        <v>2321</v>
      </c>
      <c r="BA21" s="381" t="s">
        <v>2321</v>
      </c>
      <c r="BB21" s="381">
        <v>16</v>
      </c>
      <c r="BC21" s="381">
        <v>4</v>
      </c>
      <c r="BD21" s="382"/>
      <c r="BE21" s="382"/>
      <c r="BF21" s="375">
        <v>1600</v>
      </c>
      <c r="BG21" s="375">
        <v>16000</v>
      </c>
      <c r="BH21" s="384">
        <v>40393.442999999999</v>
      </c>
      <c r="BK21" t="s">
        <v>2355</v>
      </c>
      <c r="BL21" t="s">
        <v>1632</v>
      </c>
      <c r="BM21" s="61" t="s">
        <v>2356</v>
      </c>
      <c r="BN21" s="59" t="s">
        <v>2357</v>
      </c>
      <c r="BQ21" s="254" t="s">
        <v>2355</v>
      </c>
      <c r="BR21" s="365">
        <v>3.5999999999999999E-3</v>
      </c>
      <c r="BS21" s="390">
        <v>7212</v>
      </c>
      <c r="BT21" s="264">
        <v>8292</v>
      </c>
      <c r="BU21" s="362"/>
      <c r="BX21" s="254" t="s">
        <v>2399</v>
      </c>
      <c r="BY21" s="365"/>
      <c r="BZ21" s="365">
        <v>0.97</v>
      </c>
      <c r="CA21" s="365">
        <v>0.48599999999999999</v>
      </c>
      <c r="CB21" s="365">
        <v>0.36899999999999999</v>
      </c>
      <c r="CC21" s="370">
        <v>7.9000000000000008E-3</v>
      </c>
      <c r="CL21" s="254" t="s">
        <v>2447</v>
      </c>
      <c r="CM21" s="254">
        <v>51.6</v>
      </c>
      <c r="CN21" s="254">
        <v>44.2</v>
      </c>
      <c r="CO21" s="396">
        <v>0.12</v>
      </c>
      <c r="CR21" s="254" t="s">
        <v>2488</v>
      </c>
      <c r="CS21" s="365">
        <v>0.30599999999999999</v>
      </c>
      <c r="CT21" s="365">
        <v>0.32100000000000001</v>
      </c>
      <c r="CU21" s="397">
        <v>0</v>
      </c>
    </row>
    <row r="22" spans="1:99" x14ac:dyDescent="0.2">
      <c r="A22" s="2" t="s">
        <v>66</v>
      </c>
      <c r="B22" s="3" t="s">
        <v>67</v>
      </c>
      <c r="C22" s="3" t="s">
        <v>68</v>
      </c>
      <c r="D22" s="4">
        <v>0.1</v>
      </c>
      <c r="E22" s="2" t="s">
        <v>69</v>
      </c>
      <c r="F22" s="1"/>
      <c r="H22" t="s">
        <v>1071</v>
      </c>
      <c r="L22" s="185">
        <v>0.39700000000000002</v>
      </c>
      <c r="M22" s="361">
        <v>0.49299999999999999</v>
      </c>
      <c r="N22" s="353">
        <v>9.4700000000000006E-2</v>
      </c>
      <c r="O22" s="358">
        <v>0.498</v>
      </c>
      <c r="P22" s="353">
        <v>6.4799999999999996E-2</v>
      </c>
      <c r="V22" s="254"/>
      <c r="W22" s="365"/>
      <c r="X22" s="366"/>
      <c r="Y22" s="365"/>
      <c r="Z22" s="365"/>
      <c r="AA22" s="365"/>
      <c r="AB22" s="366"/>
      <c r="AC22" s="365"/>
      <c r="AD22" s="365"/>
      <c r="AE22" s="365"/>
      <c r="AS22" s="362"/>
      <c r="AT22" s="451"/>
      <c r="AU22" s="375">
        <v>4</v>
      </c>
      <c r="AV22" s="375">
        <v>131</v>
      </c>
      <c r="AW22" s="375">
        <v>50</v>
      </c>
      <c r="AX22" s="375">
        <v>2.62</v>
      </c>
      <c r="AY22" s="362"/>
      <c r="AZ22" s="381" t="s">
        <v>2321</v>
      </c>
      <c r="BA22" s="381" t="s">
        <v>2321</v>
      </c>
      <c r="BB22" s="381">
        <v>29</v>
      </c>
      <c r="BC22" s="381">
        <v>3</v>
      </c>
      <c r="BD22" s="382"/>
      <c r="BE22" s="382"/>
      <c r="BF22" s="375">
        <v>2900</v>
      </c>
      <c r="BG22" s="375">
        <v>29000</v>
      </c>
      <c r="BH22" s="384">
        <v>75980</v>
      </c>
      <c r="BK22" t="s">
        <v>2358</v>
      </c>
      <c r="BL22" t="s">
        <v>2359</v>
      </c>
      <c r="BM22" s="61" t="s">
        <v>2360</v>
      </c>
      <c r="BN22" s="59" t="s">
        <v>2340</v>
      </c>
      <c r="BQ22" s="254" t="s">
        <v>2358</v>
      </c>
      <c r="BR22" s="365">
        <v>2.5000000000000001E-2</v>
      </c>
      <c r="BS22" s="390">
        <v>10789</v>
      </c>
      <c r="BT22" s="264">
        <v>11949</v>
      </c>
      <c r="BU22" s="362"/>
      <c r="BX22" s="254" t="s">
        <v>2400</v>
      </c>
      <c r="BY22" s="365"/>
      <c r="BZ22" s="365">
        <v>0.97399999999999998</v>
      </c>
      <c r="CA22" s="365">
        <v>0.441</v>
      </c>
      <c r="CB22" s="365">
        <v>0.373</v>
      </c>
      <c r="CC22" s="370">
        <v>1.1299999999999999E-2</v>
      </c>
      <c r="CL22" s="254" t="s">
        <v>2448</v>
      </c>
      <c r="CM22" s="254">
        <v>49.5</v>
      </c>
      <c r="CN22" s="254">
        <v>57.1</v>
      </c>
      <c r="CO22" s="396">
        <v>95.1</v>
      </c>
      <c r="CR22" s="254" t="s">
        <v>2489</v>
      </c>
      <c r="CS22" s="365">
        <v>0.30199999999999999</v>
      </c>
      <c r="CT22" s="365">
        <v>0.45700000000000002</v>
      </c>
      <c r="CU22" s="370">
        <v>3.5400000000000001E-2</v>
      </c>
    </row>
    <row r="23" spans="1:99" x14ac:dyDescent="0.2">
      <c r="A23" s="2" t="s">
        <v>70</v>
      </c>
      <c r="B23" s="3" t="s">
        <v>71</v>
      </c>
      <c r="C23" s="3" t="s">
        <v>68</v>
      </c>
      <c r="D23" s="4">
        <v>51.726900000000001</v>
      </c>
      <c r="E23" s="2" t="s">
        <v>72</v>
      </c>
      <c r="F23" s="1"/>
      <c r="H23" t="s">
        <v>1072</v>
      </c>
      <c r="L23" s="185">
        <v>0.51700000000000002</v>
      </c>
      <c r="M23" s="361">
        <v>0.51</v>
      </c>
      <c r="N23" s="353">
        <v>0.10299999999999999</v>
      </c>
      <c r="O23" s="358">
        <v>0.47799999999999998</v>
      </c>
      <c r="P23" s="353">
        <v>7.2099999999999997E-2</v>
      </c>
      <c r="V23" s="254"/>
      <c r="W23" s="365"/>
      <c r="X23" s="366"/>
      <c r="Y23" s="365"/>
      <c r="Z23" s="365"/>
      <c r="AA23" s="364"/>
      <c r="AB23" s="366"/>
      <c r="AC23" s="365"/>
      <c r="AD23" s="365"/>
      <c r="AE23" s="364"/>
      <c r="AS23" s="362"/>
      <c r="AT23" s="451"/>
      <c r="AU23" s="375">
        <v>5</v>
      </c>
      <c r="AV23" s="375">
        <v>157</v>
      </c>
      <c r="AW23" s="375">
        <v>71</v>
      </c>
      <c r="AX23" s="375">
        <v>2.21</v>
      </c>
      <c r="AY23" s="362"/>
      <c r="AZ23" s="381" t="s">
        <v>2321</v>
      </c>
      <c r="BA23" s="381" t="s">
        <v>2321</v>
      </c>
      <c r="BB23" s="381">
        <v>19</v>
      </c>
      <c r="BC23" s="381">
        <v>1</v>
      </c>
      <c r="BD23" s="381">
        <v>1</v>
      </c>
      <c r="BE23" s="382"/>
      <c r="BF23" s="375">
        <v>1900</v>
      </c>
      <c r="BG23" s="375">
        <v>19000</v>
      </c>
      <c r="BH23" s="384">
        <v>42014.084999999999</v>
      </c>
      <c r="BK23" t="s">
        <v>2361</v>
      </c>
      <c r="BL23" t="s">
        <v>1998</v>
      </c>
      <c r="BM23" s="61" t="s">
        <v>2362</v>
      </c>
      <c r="BN23" s="59" t="s">
        <v>2363</v>
      </c>
      <c r="BQ23" s="254" t="s">
        <v>2361</v>
      </c>
      <c r="BR23" s="365">
        <v>1.49E-2</v>
      </c>
      <c r="BS23" s="390">
        <v>10431</v>
      </c>
      <c r="BT23" s="264">
        <v>12591</v>
      </c>
      <c r="BU23" s="362"/>
      <c r="BX23" s="254" t="s">
        <v>2401</v>
      </c>
      <c r="BY23" s="365"/>
      <c r="BZ23" s="365">
        <v>0.97099999999999997</v>
      </c>
      <c r="CA23" s="365">
        <v>0.49399999999999999</v>
      </c>
      <c r="CB23" s="365">
        <v>0.39100000000000001</v>
      </c>
      <c r="CC23" s="370">
        <v>9.7000000000000003E-3</v>
      </c>
      <c r="CL23" s="254" t="s">
        <v>2449</v>
      </c>
      <c r="CM23" s="254">
        <v>51.1</v>
      </c>
      <c r="CN23" s="254">
        <v>57.2</v>
      </c>
      <c r="CO23" s="396">
        <v>0.14000000000000001</v>
      </c>
      <c r="CR23" s="254" t="s">
        <v>2490</v>
      </c>
      <c r="CS23" s="365">
        <v>0.28299999999999997</v>
      </c>
      <c r="CT23" s="365">
        <v>0.45</v>
      </c>
      <c r="CU23" s="397">
        <v>0</v>
      </c>
    </row>
    <row r="24" spans="1:99" x14ac:dyDescent="0.2">
      <c r="A24" s="2" t="s">
        <v>73</v>
      </c>
      <c r="B24" s="3" t="s">
        <v>74</v>
      </c>
      <c r="C24" s="3" t="s">
        <v>75</v>
      </c>
      <c r="D24" s="4">
        <v>3.2939600000000002</v>
      </c>
      <c r="E24" s="2" t="s">
        <v>76</v>
      </c>
      <c r="F24" s="1"/>
      <c r="H24" t="s">
        <v>1073</v>
      </c>
      <c r="L24" s="185">
        <v>0.47399999999999998</v>
      </c>
      <c r="M24" s="361">
        <v>0.496</v>
      </c>
      <c r="N24" s="353">
        <v>0.13500000000000001</v>
      </c>
      <c r="O24" s="358">
        <v>0.49299999999999999</v>
      </c>
      <c r="P24" s="353">
        <v>0.10100000000000001</v>
      </c>
      <c r="V24" s="254"/>
      <c r="W24" s="365"/>
      <c r="X24" s="366"/>
      <c r="Y24" s="365"/>
      <c r="Z24" s="365"/>
      <c r="AA24" s="365"/>
      <c r="AB24" s="366"/>
      <c r="AC24" s="365"/>
      <c r="AD24" s="365"/>
      <c r="AE24" s="364"/>
      <c r="AS24" s="362"/>
      <c r="AT24" s="445" t="s">
        <v>1064</v>
      </c>
      <c r="AU24" s="375">
        <v>1</v>
      </c>
      <c r="AV24" s="375">
        <v>161</v>
      </c>
      <c r="AW24" s="375">
        <v>64</v>
      </c>
      <c r="AX24" s="375">
        <v>2.52</v>
      </c>
      <c r="AY24" s="362"/>
      <c r="AZ24" s="381" t="s">
        <v>2321</v>
      </c>
      <c r="BA24" s="381" t="s">
        <v>2321</v>
      </c>
      <c r="BB24" s="381">
        <v>12</v>
      </c>
      <c r="BC24" s="381">
        <v>1</v>
      </c>
      <c r="BD24" s="382"/>
      <c r="BE24" s="382"/>
      <c r="BF24" s="375">
        <v>1200</v>
      </c>
      <c r="BG24" s="375">
        <v>12000</v>
      </c>
      <c r="BH24" s="384">
        <v>30187.5</v>
      </c>
      <c r="BK24" t="s">
        <v>2364</v>
      </c>
      <c r="BL24" t="s">
        <v>1671</v>
      </c>
      <c r="BM24" s="66" t="s">
        <v>2365</v>
      </c>
      <c r="BN24" s="64" t="s">
        <v>2366</v>
      </c>
      <c r="BQ24" s="254" t="s">
        <v>2364</v>
      </c>
      <c r="BR24" s="365">
        <v>4.7999999999999996E-3</v>
      </c>
      <c r="BS24" s="391">
        <v>9362</v>
      </c>
      <c r="BT24" s="257">
        <v>10790</v>
      </c>
      <c r="BU24" s="362"/>
      <c r="BX24" s="254" t="s">
        <v>2402</v>
      </c>
      <c r="BY24" s="365"/>
      <c r="BZ24" s="365">
        <v>0.96399999999999997</v>
      </c>
      <c r="CA24" s="365">
        <v>0.505</v>
      </c>
      <c r="CB24" s="365">
        <v>0.32400000000000001</v>
      </c>
      <c r="CC24" s="370">
        <v>7.3000000000000001E-3</v>
      </c>
      <c r="CL24" s="254" t="s">
        <v>2450</v>
      </c>
      <c r="CM24" s="254">
        <v>52.1</v>
      </c>
      <c r="CN24" s="254">
        <v>47.3</v>
      </c>
      <c r="CO24" s="396">
        <v>98.1</v>
      </c>
      <c r="CR24" s="254" t="s">
        <v>2491</v>
      </c>
      <c r="CS24" s="365">
        <v>0.254</v>
      </c>
      <c r="CT24" s="365">
        <v>0.374</v>
      </c>
      <c r="CU24" s="370">
        <v>4.2900000000000001E-2</v>
      </c>
    </row>
    <row r="25" spans="1:99" x14ac:dyDescent="0.2">
      <c r="A25" s="2" t="s">
        <v>77</v>
      </c>
      <c r="B25" s="3" t="s">
        <v>78</v>
      </c>
      <c r="C25" s="3" t="s">
        <v>79</v>
      </c>
      <c r="D25" s="4">
        <v>132.852</v>
      </c>
      <c r="E25" s="2" t="s">
        <v>80</v>
      </c>
      <c r="F25" s="1"/>
      <c r="V25" s="254"/>
      <c r="W25" s="365"/>
      <c r="X25" s="366"/>
      <c r="Y25" s="365"/>
      <c r="Z25" s="365"/>
      <c r="AA25" s="365"/>
      <c r="AB25" s="366"/>
      <c r="AC25" s="365"/>
      <c r="AD25" s="365"/>
      <c r="AE25" s="365"/>
      <c r="AS25" s="362"/>
      <c r="AT25" s="445"/>
      <c r="AU25" s="375">
        <v>2</v>
      </c>
      <c r="AV25" s="375">
        <v>174</v>
      </c>
      <c r="AW25" s="375">
        <v>69</v>
      </c>
      <c r="AX25" s="375">
        <v>2.52</v>
      </c>
      <c r="AY25" s="362"/>
      <c r="AZ25" s="381" t="s">
        <v>2321</v>
      </c>
      <c r="BA25" s="381" t="s">
        <v>2321</v>
      </c>
      <c r="BB25" s="381">
        <v>11</v>
      </c>
      <c r="BC25" s="381">
        <v>4</v>
      </c>
      <c r="BD25" s="382"/>
      <c r="BE25" s="382"/>
      <c r="BF25" s="375">
        <v>1100</v>
      </c>
      <c r="BG25" s="375">
        <v>11000</v>
      </c>
      <c r="BH25" s="384">
        <v>27739.13</v>
      </c>
      <c r="BQ25" s="254" t="s">
        <v>2375</v>
      </c>
      <c r="BR25" s="365">
        <v>2.9100000000000001E-2</v>
      </c>
      <c r="BS25" s="254">
        <v>687</v>
      </c>
      <c r="BT25" s="254">
        <v>93.2</v>
      </c>
      <c r="BU25" s="362"/>
      <c r="BX25" s="254" t="s">
        <v>2403</v>
      </c>
      <c r="BY25" s="365"/>
      <c r="BZ25" s="365">
        <v>0.97399999999999998</v>
      </c>
      <c r="CA25" s="365">
        <v>0.41099999999999998</v>
      </c>
      <c r="CB25" s="365">
        <v>0.32300000000000001</v>
      </c>
      <c r="CC25" s="370">
        <v>8.6999999999999994E-3</v>
      </c>
      <c r="CL25" s="254" t="s">
        <v>2451</v>
      </c>
      <c r="CM25" s="254">
        <v>55.5</v>
      </c>
      <c r="CN25" s="254">
        <v>47.4</v>
      </c>
      <c r="CO25" s="396">
        <v>0.1</v>
      </c>
      <c r="CR25" s="254" t="s">
        <v>2492</v>
      </c>
      <c r="CS25" s="365">
        <v>0.246</v>
      </c>
      <c r="CT25" s="365">
        <v>0.375</v>
      </c>
      <c r="CU25" s="370">
        <v>1.3999999999999999E-4</v>
      </c>
    </row>
    <row r="26" spans="1:99" x14ac:dyDescent="0.2">
      <c r="A26" s="2" t="s">
        <v>81</v>
      </c>
      <c r="B26" s="3" t="s">
        <v>82</v>
      </c>
      <c r="C26" s="3" t="s">
        <v>83</v>
      </c>
      <c r="D26" s="4">
        <v>130.19800000000001</v>
      </c>
      <c r="E26" s="2" t="s">
        <v>84</v>
      </c>
      <c r="F26" s="1"/>
      <c r="H26" t="s">
        <v>1047</v>
      </c>
      <c r="L26" t="s">
        <v>1068</v>
      </c>
      <c r="M26" s="359" t="s">
        <v>1069</v>
      </c>
      <c r="N26" s="352" t="s">
        <v>1093</v>
      </c>
      <c r="O26" s="356" t="s">
        <v>1074</v>
      </c>
      <c r="P26" s="352" t="s">
        <v>1092</v>
      </c>
      <c r="V26" s="254"/>
      <c r="W26" s="365"/>
      <c r="X26" s="366"/>
      <c r="Y26" s="365"/>
      <c r="Z26" s="365"/>
      <c r="AA26" s="365"/>
      <c r="AB26" s="366"/>
      <c r="AC26" s="365"/>
      <c r="AD26" s="365"/>
      <c r="AE26" s="364"/>
      <c r="AS26" s="362"/>
      <c r="AT26" s="445"/>
      <c r="AU26" s="375">
        <v>3</v>
      </c>
      <c r="AV26" s="375">
        <v>173</v>
      </c>
      <c r="AW26" s="375">
        <v>72</v>
      </c>
      <c r="AX26" s="375">
        <v>2.4</v>
      </c>
      <c r="AY26" s="362"/>
      <c r="AZ26" s="381" t="s">
        <v>2321</v>
      </c>
      <c r="BA26" s="381" t="s">
        <v>2321</v>
      </c>
      <c r="BB26" s="381">
        <v>8</v>
      </c>
      <c r="BC26" s="381">
        <v>2</v>
      </c>
      <c r="BD26" s="382"/>
      <c r="BE26" s="382"/>
      <c r="BF26" s="375">
        <v>800</v>
      </c>
      <c r="BG26" s="375">
        <v>8000</v>
      </c>
      <c r="BH26" s="384">
        <v>19222.222000000002</v>
      </c>
      <c r="BQ26" s="254" t="s">
        <v>2376</v>
      </c>
      <c r="BR26" s="365">
        <v>8.3000000000000004E-2</v>
      </c>
      <c r="BS26" s="254">
        <v>648</v>
      </c>
      <c r="BT26" s="254">
        <v>53.3</v>
      </c>
      <c r="BU26" s="362"/>
      <c r="BX26" s="254" t="s">
        <v>2404</v>
      </c>
      <c r="BY26" s="365"/>
      <c r="BZ26" s="365">
        <v>0.96899999999999997</v>
      </c>
      <c r="CA26" s="365">
        <v>0.46800000000000003</v>
      </c>
      <c r="CB26" s="365">
        <v>0.35</v>
      </c>
      <c r="CC26" s="370">
        <v>1.11E-2</v>
      </c>
      <c r="CL26" s="254" t="s">
        <v>2452</v>
      </c>
      <c r="CM26" s="254">
        <v>42.6</v>
      </c>
      <c r="CN26" s="254">
        <v>49.8</v>
      </c>
      <c r="CO26" s="396">
        <v>97.7</v>
      </c>
      <c r="CR26" s="254" t="s">
        <v>2493</v>
      </c>
      <c r="CS26" s="365">
        <v>0.22700000000000001</v>
      </c>
      <c r="CT26" s="365">
        <v>0.34</v>
      </c>
      <c r="CU26" s="370">
        <v>7.3499999999999996E-2</v>
      </c>
    </row>
    <row r="27" spans="1:99" x14ac:dyDescent="0.2">
      <c r="A27" s="2" t="s">
        <v>85</v>
      </c>
      <c r="B27" s="3" t="s">
        <v>86</v>
      </c>
      <c r="C27" s="3" t="s">
        <v>87</v>
      </c>
      <c r="D27" s="4">
        <v>171.77199999999999</v>
      </c>
      <c r="E27" s="2" t="s">
        <v>88</v>
      </c>
      <c r="F27" s="1"/>
      <c r="H27" t="s">
        <v>1075</v>
      </c>
      <c r="L27" t="s">
        <v>743</v>
      </c>
      <c r="M27" s="359" t="s">
        <v>1076</v>
      </c>
      <c r="N27" s="352" t="s">
        <v>1077</v>
      </c>
      <c r="O27" s="356" t="s">
        <v>959</v>
      </c>
      <c r="P27" s="352" t="s">
        <v>1078</v>
      </c>
      <c r="V27" s="362"/>
      <c r="W27" s="362"/>
      <c r="X27" s="362"/>
      <c r="Y27" s="362"/>
      <c r="Z27" s="362"/>
      <c r="AA27" s="362"/>
      <c r="AB27" s="362"/>
      <c r="AC27" s="362"/>
      <c r="AD27" s="362"/>
      <c r="AE27" s="362"/>
      <c r="AS27" s="362"/>
      <c r="AT27" s="445"/>
      <c r="AU27" s="375">
        <v>4</v>
      </c>
      <c r="AV27" s="375">
        <v>172</v>
      </c>
      <c r="AW27" s="375">
        <v>68</v>
      </c>
      <c r="AX27" s="375">
        <v>2.5299999999999998</v>
      </c>
      <c r="AY27" s="362"/>
      <c r="AZ27" s="381" t="s">
        <v>2321</v>
      </c>
      <c r="BA27" s="381" t="s">
        <v>2321</v>
      </c>
      <c r="BB27" s="381">
        <v>31</v>
      </c>
      <c r="BC27" s="381">
        <v>1</v>
      </c>
      <c r="BD27" s="382"/>
      <c r="BE27" s="382"/>
      <c r="BF27" s="375">
        <v>3100</v>
      </c>
      <c r="BG27" s="375">
        <v>31000</v>
      </c>
      <c r="BH27" s="384">
        <v>78411.764999999999</v>
      </c>
      <c r="BQ27" s="254" t="s">
        <v>2377</v>
      </c>
      <c r="BR27" s="365">
        <v>6.83E-2</v>
      </c>
      <c r="BS27" s="254">
        <v>789</v>
      </c>
      <c r="BT27" s="254">
        <v>41.2</v>
      </c>
      <c r="BU27" s="362"/>
      <c r="BX27" s="254" t="s">
        <v>2405</v>
      </c>
      <c r="BY27" s="365"/>
      <c r="BZ27" s="365">
        <v>0.97199999999999998</v>
      </c>
      <c r="CA27" s="365">
        <v>0.45400000000000001</v>
      </c>
      <c r="CB27" s="365">
        <v>0.28699999999999998</v>
      </c>
      <c r="CC27" s="370">
        <v>8.8999999999999999E-3</v>
      </c>
      <c r="CL27" s="254" t="s">
        <v>2453</v>
      </c>
      <c r="CM27" s="254">
        <v>43.2</v>
      </c>
      <c r="CN27" s="254">
        <v>49.6</v>
      </c>
      <c r="CO27" s="396">
        <v>0.22</v>
      </c>
      <c r="CR27" s="254" t="s">
        <v>2494</v>
      </c>
      <c r="CS27" s="365">
        <v>0.216</v>
      </c>
      <c r="CT27" s="365">
        <v>0.33</v>
      </c>
      <c r="CU27" s="397">
        <v>0</v>
      </c>
    </row>
    <row r="28" spans="1:99" ht="17" thickBot="1" x14ac:dyDescent="0.25">
      <c r="A28" s="2" t="s">
        <v>89</v>
      </c>
      <c r="B28" s="3" t="s">
        <v>90</v>
      </c>
      <c r="C28" s="3" t="s">
        <v>91</v>
      </c>
      <c r="D28" s="4">
        <v>142.01900000000001</v>
      </c>
      <c r="E28" s="2" t="s">
        <v>92</v>
      </c>
      <c r="F28" s="1"/>
      <c r="H28" t="s">
        <v>1079</v>
      </c>
      <c r="L28" t="s">
        <v>1080</v>
      </c>
      <c r="M28" s="359" t="s">
        <v>1081</v>
      </c>
      <c r="N28" s="352" t="s">
        <v>979</v>
      </c>
      <c r="O28" s="356" t="s">
        <v>1082</v>
      </c>
      <c r="P28" s="352" t="s">
        <v>1083</v>
      </c>
      <c r="AS28" s="362"/>
      <c r="AT28" s="445"/>
      <c r="AU28" s="375">
        <v>5</v>
      </c>
      <c r="AV28" s="375">
        <v>160</v>
      </c>
      <c r="AW28" s="375">
        <v>65</v>
      </c>
      <c r="AX28" s="375">
        <v>2.46</v>
      </c>
      <c r="AY28" s="362"/>
      <c r="AZ28" s="381" t="s">
        <v>2321</v>
      </c>
      <c r="BA28" s="381" t="s">
        <v>2321</v>
      </c>
      <c r="BB28" s="381">
        <v>24</v>
      </c>
      <c r="BC28" s="381">
        <v>4</v>
      </c>
      <c r="BD28" s="382"/>
      <c r="BE28" s="382"/>
      <c r="BF28" s="375">
        <v>2400</v>
      </c>
      <c r="BG28" s="375">
        <v>24000</v>
      </c>
      <c r="BH28" s="385">
        <v>59076.923000000003</v>
      </c>
      <c r="BQ28" s="254" t="s">
        <v>2378</v>
      </c>
      <c r="BR28" s="365">
        <v>5.8099999999999999E-2</v>
      </c>
      <c r="BS28" s="254">
        <v>711</v>
      </c>
      <c r="BT28" s="254">
        <v>53.4</v>
      </c>
      <c r="BU28" s="362"/>
      <c r="BX28" s="255" t="s">
        <v>2406</v>
      </c>
      <c r="BY28" s="393"/>
      <c r="BZ28" s="393">
        <v>0.97599999999999998</v>
      </c>
      <c r="CA28" s="393">
        <v>0.245</v>
      </c>
      <c r="CB28" s="393">
        <v>0.26600000000000001</v>
      </c>
      <c r="CC28" s="371">
        <v>6.3700000000000007E-2</v>
      </c>
      <c r="CL28" s="254" t="s">
        <v>2454</v>
      </c>
      <c r="CM28" s="254">
        <v>52.4</v>
      </c>
      <c r="CN28" s="254">
        <v>50.2</v>
      </c>
      <c r="CO28" s="396">
        <v>95.9</v>
      </c>
      <c r="CR28" s="254" t="s">
        <v>2495</v>
      </c>
      <c r="CS28" s="365">
        <v>0.23799999999999999</v>
      </c>
      <c r="CT28" s="365">
        <v>0.374</v>
      </c>
      <c r="CU28" s="370">
        <v>2.7900000000000001E-2</v>
      </c>
    </row>
    <row r="29" spans="1:99" x14ac:dyDescent="0.2">
      <c r="A29" s="2" t="s">
        <v>93</v>
      </c>
      <c r="B29" s="3" t="s">
        <v>94</v>
      </c>
      <c r="C29" s="3" t="s">
        <v>95</v>
      </c>
      <c r="D29" s="4">
        <v>89.7059</v>
      </c>
      <c r="E29" s="2" t="s">
        <v>96</v>
      </c>
      <c r="F29" s="1"/>
      <c r="H29" t="s">
        <v>1084</v>
      </c>
      <c r="L29" t="s">
        <v>1085</v>
      </c>
      <c r="M29" s="359" t="s">
        <v>1086</v>
      </c>
      <c r="N29" s="352" t="s">
        <v>870</v>
      </c>
      <c r="O29" s="356" t="s">
        <v>1087</v>
      </c>
      <c r="P29" s="352" t="s">
        <v>1088</v>
      </c>
      <c r="V29" s="362"/>
      <c r="W29" s="254"/>
      <c r="X29" s="363"/>
      <c r="Y29" s="254"/>
      <c r="Z29" s="254"/>
      <c r="AA29" s="254"/>
      <c r="AB29" s="363"/>
      <c r="AC29" s="254"/>
      <c r="AD29" s="254"/>
      <c r="AE29" s="254"/>
      <c r="AS29" s="362"/>
      <c r="AT29" s="375"/>
      <c r="AV29" s="375"/>
      <c r="AW29" s="375"/>
      <c r="AX29" s="362"/>
      <c r="AY29" s="375"/>
      <c r="AZ29" s="375"/>
      <c r="BA29" s="375"/>
      <c r="BB29" s="375"/>
      <c r="BC29" s="375"/>
      <c r="BD29" s="375"/>
      <c r="BE29" s="375"/>
      <c r="BF29" s="375"/>
      <c r="BG29" s="375"/>
      <c r="BQ29" s="254" t="s">
        <v>2379</v>
      </c>
      <c r="BR29" s="365">
        <v>9.4700000000000006E-2</v>
      </c>
      <c r="BS29" s="254">
        <v>646</v>
      </c>
      <c r="BT29" s="254">
        <v>32.1</v>
      </c>
      <c r="BU29" s="362"/>
      <c r="BX29" s="254" t="s">
        <v>2407</v>
      </c>
      <c r="BY29" s="365"/>
      <c r="BZ29" s="365">
        <v>0.98599999999999999</v>
      </c>
      <c r="CA29" s="365">
        <v>0.35699999999999998</v>
      </c>
      <c r="CB29" s="365">
        <v>0.128</v>
      </c>
      <c r="CC29" s="370">
        <v>3.0099999999999998E-2</v>
      </c>
      <c r="CL29" s="254" t="s">
        <v>2455</v>
      </c>
      <c r="CM29" s="254">
        <v>51.6</v>
      </c>
      <c r="CN29" s="254">
        <v>49.3</v>
      </c>
      <c r="CO29" s="396">
        <v>0.43</v>
      </c>
      <c r="CR29" s="254" t="s">
        <v>2496</v>
      </c>
      <c r="CS29" s="365">
        <v>0.23300000000000001</v>
      </c>
      <c r="CT29" s="365">
        <v>0.373</v>
      </c>
      <c r="CU29" s="397">
        <v>0</v>
      </c>
    </row>
    <row r="30" spans="1:99" x14ac:dyDescent="0.2">
      <c r="A30" s="2" t="s">
        <v>97</v>
      </c>
      <c r="B30" s="3" t="s">
        <v>98</v>
      </c>
      <c r="C30" s="3" t="s">
        <v>99</v>
      </c>
      <c r="D30" s="4">
        <v>69.982299999999995</v>
      </c>
      <c r="E30" s="2" t="s">
        <v>100</v>
      </c>
      <c r="F30" s="1"/>
      <c r="H30" t="s">
        <v>1089</v>
      </c>
      <c r="L30" t="s">
        <v>1090</v>
      </c>
      <c r="M30" s="359" t="s">
        <v>1086</v>
      </c>
      <c r="N30" s="354" t="s">
        <v>558</v>
      </c>
      <c r="O30" s="356" t="s">
        <v>386</v>
      </c>
      <c r="P30" s="354" t="s">
        <v>1091</v>
      </c>
      <c r="V30" s="254"/>
      <c r="W30" s="365"/>
      <c r="X30" s="366"/>
      <c r="Y30" s="365"/>
      <c r="Z30" s="365"/>
      <c r="AA30" s="365"/>
      <c r="AB30" s="366"/>
      <c r="AC30" s="365"/>
      <c r="AD30" s="365"/>
      <c r="AE30" s="365"/>
      <c r="BQ30" s="254" t="s">
        <v>2370</v>
      </c>
      <c r="BR30" s="365">
        <v>2.4400000000000002E-2</v>
      </c>
      <c r="BS30" s="254">
        <v>653</v>
      </c>
      <c r="BT30" s="254">
        <v>-105</v>
      </c>
      <c r="BU30" s="362"/>
      <c r="BX30" s="254" t="s">
        <v>2408</v>
      </c>
      <c r="BY30" s="365"/>
      <c r="BZ30" s="365">
        <v>0.97799999999999998</v>
      </c>
      <c r="CA30" s="365">
        <v>0.35299999999999998</v>
      </c>
      <c r="CB30" s="365">
        <v>0.254</v>
      </c>
      <c r="CC30" s="370">
        <v>1.35E-2</v>
      </c>
      <c r="CL30" s="254" t="s">
        <v>2456</v>
      </c>
      <c r="CM30" s="254">
        <v>53.8</v>
      </c>
      <c r="CN30" s="254">
        <v>44.6</v>
      </c>
      <c r="CO30" s="396">
        <v>99</v>
      </c>
      <c r="CR30" s="254" t="s">
        <v>2497</v>
      </c>
      <c r="CS30" s="365">
        <v>0.253</v>
      </c>
      <c r="CT30" s="365">
        <v>0.36599999999999999</v>
      </c>
      <c r="CU30" s="370">
        <v>1.7299999999999999E-2</v>
      </c>
    </row>
    <row r="31" spans="1:99" x14ac:dyDescent="0.2">
      <c r="A31" s="2" t="s">
        <v>101</v>
      </c>
      <c r="B31" s="3" t="s">
        <v>102</v>
      </c>
      <c r="C31" s="3" t="s">
        <v>103</v>
      </c>
      <c r="D31" s="4">
        <v>527.346</v>
      </c>
      <c r="E31" s="2" t="s">
        <v>104</v>
      </c>
      <c r="F31" s="1"/>
      <c r="V31" s="254"/>
      <c r="W31" s="365"/>
      <c r="X31" s="366"/>
      <c r="Y31" s="365"/>
      <c r="Z31" s="365"/>
      <c r="AA31" s="365"/>
      <c r="AB31" s="366"/>
      <c r="AC31" s="365"/>
      <c r="AD31" s="365"/>
      <c r="AE31" s="365"/>
      <c r="AS31" s="375" t="s">
        <v>2323</v>
      </c>
      <c r="AT31" s="362"/>
      <c r="AU31" s="375" t="s">
        <v>1561</v>
      </c>
      <c r="AV31" s="375" t="s">
        <v>2313</v>
      </c>
      <c r="AW31" s="375" t="s">
        <v>2314</v>
      </c>
      <c r="AX31" s="378" t="s">
        <v>2315</v>
      </c>
      <c r="AY31" s="375" t="s">
        <v>2316</v>
      </c>
      <c r="AZ31" s="380">
        <v>1</v>
      </c>
      <c r="BA31" s="380">
        <v>10</v>
      </c>
      <c r="BB31" s="380">
        <v>100</v>
      </c>
      <c r="BC31" s="380">
        <v>1000</v>
      </c>
      <c r="BD31" s="380">
        <v>10000</v>
      </c>
      <c r="BE31" s="380">
        <v>100000</v>
      </c>
      <c r="BQ31" s="254" t="s">
        <v>2371</v>
      </c>
      <c r="BR31" s="365">
        <v>3.3E-3</v>
      </c>
      <c r="BS31" s="254">
        <v>630</v>
      </c>
      <c r="BT31" s="254">
        <v>-43</v>
      </c>
      <c r="BU31" s="362"/>
      <c r="BX31" s="254" t="s">
        <v>2409</v>
      </c>
      <c r="BY31" s="365"/>
      <c r="BZ31" s="365">
        <v>0.98299999999999998</v>
      </c>
      <c r="CA31" s="365">
        <v>0.34200000000000003</v>
      </c>
      <c r="CB31" s="365">
        <v>0.14499999999999999</v>
      </c>
      <c r="CC31" s="370">
        <v>2.0899999999999998E-2</v>
      </c>
      <c r="CL31" s="254" t="s">
        <v>2457</v>
      </c>
      <c r="CM31" s="254">
        <v>53.6</v>
      </c>
      <c r="CN31" s="254">
        <v>44.5</v>
      </c>
      <c r="CO31" s="396">
        <v>0.14000000000000001</v>
      </c>
      <c r="CR31" s="254" t="s">
        <v>2498</v>
      </c>
      <c r="CS31" s="365">
        <v>0.24</v>
      </c>
      <c r="CT31" s="365">
        <v>0.36399999999999999</v>
      </c>
      <c r="CU31" s="397">
        <v>0</v>
      </c>
    </row>
    <row r="32" spans="1:99" x14ac:dyDescent="0.2">
      <c r="A32" s="6" t="s">
        <v>105</v>
      </c>
      <c r="B32" s="7" t="s">
        <v>106</v>
      </c>
      <c r="C32" s="7" t="s">
        <v>107</v>
      </c>
      <c r="D32" s="10">
        <v>1064.17</v>
      </c>
      <c r="E32" s="6" t="s">
        <v>108</v>
      </c>
      <c r="F32" s="9"/>
      <c r="M32" s="176"/>
      <c r="O32" s="176"/>
      <c r="V32" s="254"/>
      <c r="W32" s="365"/>
      <c r="X32" s="366"/>
      <c r="Y32" s="365"/>
      <c r="Z32" s="365"/>
      <c r="AA32" s="365"/>
      <c r="AB32" s="366"/>
      <c r="AC32" s="365"/>
      <c r="AD32" s="365"/>
      <c r="AE32" s="365"/>
      <c r="AS32" s="375"/>
      <c r="AY32" s="375"/>
      <c r="AZ32" s="377"/>
      <c r="BA32" s="377"/>
      <c r="BB32" s="377"/>
      <c r="BC32" s="362"/>
      <c r="BD32" s="362"/>
      <c r="BE32" s="362"/>
      <c r="BF32" s="362"/>
      <c r="BG32" s="377"/>
      <c r="BH32" s="377"/>
      <c r="BQ32" s="254" t="s">
        <v>2372</v>
      </c>
      <c r="BR32" s="365">
        <v>2.2700000000000001E-2</v>
      </c>
      <c r="BS32" s="254">
        <v>563</v>
      </c>
      <c r="BT32" s="254">
        <v>-127</v>
      </c>
      <c r="BU32" s="362"/>
      <c r="BX32" s="254" t="s">
        <v>2410</v>
      </c>
      <c r="BY32" s="365"/>
      <c r="BZ32" s="365">
        <v>0.98199999999999998</v>
      </c>
      <c r="CA32" s="365">
        <v>0.39300000000000002</v>
      </c>
      <c r="CB32" s="365">
        <v>9.2299999999999993E-2</v>
      </c>
      <c r="CC32" s="370">
        <v>2.58E-2</v>
      </c>
      <c r="CL32" s="254" t="s">
        <v>2458</v>
      </c>
      <c r="CM32" s="254">
        <v>39.299999999999997</v>
      </c>
      <c r="CN32" s="254">
        <v>41.3</v>
      </c>
      <c r="CO32" s="396">
        <v>94</v>
      </c>
      <c r="CR32" s="254" t="s">
        <v>2499</v>
      </c>
      <c r="CS32" s="365">
        <v>0.21</v>
      </c>
      <c r="CT32" s="365">
        <v>0.26800000000000002</v>
      </c>
      <c r="CU32" s="370">
        <v>3.5700000000000003E-2</v>
      </c>
    </row>
    <row r="33" spans="1:99" ht="21" x14ac:dyDescent="0.25">
      <c r="A33" s="6" t="s">
        <v>109</v>
      </c>
      <c r="B33" s="7" t="s">
        <v>110</v>
      </c>
      <c r="C33" s="7" t="s">
        <v>111</v>
      </c>
      <c r="D33" s="8">
        <v>794.23500000000001</v>
      </c>
      <c r="E33" s="6" t="s">
        <v>112</v>
      </c>
      <c r="F33" s="9"/>
      <c r="M33" s="176"/>
      <c r="O33" s="176"/>
      <c r="V33" s="254"/>
      <c r="W33" s="365"/>
      <c r="X33" s="366"/>
      <c r="Y33" s="365"/>
      <c r="Z33" s="365"/>
      <c r="AA33" s="365"/>
      <c r="AB33" s="366"/>
      <c r="AC33" s="365"/>
      <c r="AD33" s="365"/>
      <c r="AE33" s="365"/>
      <c r="AS33" s="379"/>
      <c r="AT33" s="387" t="s">
        <v>2302</v>
      </c>
      <c r="AU33" s="375" t="s">
        <v>291</v>
      </c>
      <c r="AV33" s="375">
        <v>80.8</v>
      </c>
      <c r="AW33" s="376">
        <v>25.8</v>
      </c>
      <c r="AX33">
        <f>AV33/AW33</f>
        <v>3.1317829457364339</v>
      </c>
      <c r="AY33" s="375"/>
      <c r="AZ33" s="382" t="s">
        <v>2324</v>
      </c>
      <c r="BA33" s="382"/>
      <c r="BB33" s="382"/>
      <c r="BC33" s="382"/>
      <c r="BD33" s="382"/>
      <c r="BE33" s="382"/>
      <c r="BF33" s="362"/>
      <c r="BG33" s="362"/>
      <c r="BH33" s="362" t="s">
        <v>2325</v>
      </c>
      <c r="BQ33" s="254" t="s">
        <v>2373</v>
      </c>
      <c r="BR33" s="365">
        <v>1.41E-2</v>
      </c>
      <c r="BS33" s="254">
        <v>543</v>
      </c>
      <c r="BT33" s="254">
        <v>-150</v>
      </c>
      <c r="BU33" s="362"/>
      <c r="BX33" s="254" t="s">
        <v>2411</v>
      </c>
      <c r="BY33" s="365"/>
      <c r="BZ33" s="365">
        <v>0.98</v>
      </c>
      <c r="CA33" s="365">
        <v>0.42199999999999999</v>
      </c>
      <c r="CB33" s="365">
        <v>0.128</v>
      </c>
      <c r="CC33" s="370">
        <v>3.04E-2</v>
      </c>
      <c r="CL33" s="254" t="s">
        <v>2459</v>
      </c>
      <c r="CM33" s="254">
        <v>39.6</v>
      </c>
      <c r="CN33" s="254">
        <v>42.4</v>
      </c>
      <c r="CO33" s="396">
        <v>0.2</v>
      </c>
      <c r="CR33" s="254" t="s">
        <v>2500</v>
      </c>
      <c r="CS33" s="365">
        <v>0.20300000000000001</v>
      </c>
      <c r="CT33" s="365">
        <v>0.27200000000000002</v>
      </c>
      <c r="CU33" s="370">
        <v>2.1000000000000001E-4</v>
      </c>
    </row>
    <row r="34" spans="1:99" x14ac:dyDescent="0.2">
      <c r="A34" s="2" t="s">
        <v>113</v>
      </c>
      <c r="B34" s="3" t="s">
        <v>114</v>
      </c>
      <c r="C34" s="3" t="s">
        <v>111</v>
      </c>
      <c r="D34" s="4">
        <v>841.68499999999995</v>
      </c>
      <c r="E34" s="2" t="s">
        <v>115</v>
      </c>
      <c r="F34" s="1"/>
      <c r="M34" s="176"/>
      <c r="O34" s="176"/>
      <c r="V34" s="254"/>
      <c r="W34" s="365"/>
      <c r="X34" s="366"/>
      <c r="Y34" s="365"/>
      <c r="Z34" s="365"/>
      <c r="AA34" s="365"/>
      <c r="AB34" s="366"/>
      <c r="AC34" s="365"/>
      <c r="AD34" s="365"/>
      <c r="AE34" s="365"/>
      <c r="AS34" s="362"/>
      <c r="AT34" s="387" t="s">
        <v>2303</v>
      </c>
      <c r="AU34" s="375" t="s">
        <v>292</v>
      </c>
      <c r="AV34" s="375">
        <v>73.5</v>
      </c>
      <c r="AW34" s="376">
        <v>24.5</v>
      </c>
      <c r="AX34">
        <f t="shared" ref="AX34:AX40" si="0">AV34/AW34</f>
        <v>3</v>
      </c>
      <c r="AY34" s="375"/>
      <c r="AZ34" s="382" t="s">
        <v>2324</v>
      </c>
      <c r="BA34" s="382"/>
      <c r="BB34" s="382"/>
      <c r="BC34" s="382"/>
      <c r="BD34" s="382"/>
      <c r="BE34" s="382"/>
      <c r="BF34" s="362"/>
      <c r="BG34" s="362"/>
      <c r="BH34" s="362" t="s">
        <v>2325</v>
      </c>
      <c r="BQ34" s="254" t="s">
        <v>2374</v>
      </c>
      <c r="BR34" s="365">
        <v>4.5999999999999999E-3</v>
      </c>
      <c r="BS34" s="254">
        <v>512</v>
      </c>
      <c r="BT34" s="254">
        <v>-128</v>
      </c>
      <c r="BU34" s="362"/>
      <c r="BX34" s="254" t="s">
        <v>2412</v>
      </c>
      <c r="BY34" s="365"/>
      <c r="BZ34" s="365">
        <v>0.98299999999999998</v>
      </c>
      <c r="CA34" s="365">
        <v>0.53300000000000003</v>
      </c>
      <c r="CB34" s="365">
        <v>0.25</v>
      </c>
      <c r="CC34" s="370">
        <v>2.01E-2</v>
      </c>
      <c r="CL34" s="254" t="s">
        <v>2460</v>
      </c>
      <c r="CM34" s="254">
        <v>49</v>
      </c>
      <c r="CN34" s="254">
        <v>47.4</v>
      </c>
      <c r="CO34" s="396">
        <v>94.7</v>
      </c>
      <c r="CR34" s="254" t="s">
        <v>2501</v>
      </c>
      <c r="CS34" s="365">
        <v>0.20499999999999999</v>
      </c>
      <c r="CT34" s="365">
        <v>0.313</v>
      </c>
      <c r="CU34" s="370">
        <v>4.4999999999999998E-2</v>
      </c>
    </row>
    <row r="35" spans="1:99" x14ac:dyDescent="0.2">
      <c r="A35" s="2" t="s">
        <v>116</v>
      </c>
      <c r="B35" s="3" t="s">
        <v>117</v>
      </c>
      <c r="C35" s="3" t="s">
        <v>118</v>
      </c>
      <c r="D35" s="4">
        <v>157.96100000000001</v>
      </c>
      <c r="E35" s="2" t="s">
        <v>119</v>
      </c>
      <c r="F35" s="1"/>
      <c r="M35" s="176"/>
      <c r="V35" s="362"/>
      <c r="W35" s="362"/>
      <c r="X35" s="362"/>
      <c r="Y35" s="362"/>
      <c r="Z35" s="362"/>
      <c r="AA35" s="362"/>
      <c r="AB35" s="362"/>
      <c r="AC35" s="362"/>
      <c r="AD35" s="362"/>
      <c r="AE35" s="362"/>
      <c r="AS35" s="362"/>
      <c r="AT35" s="387" t="s">
        <v>2304</v>
      </c>
      <c r="AU35" s="375" t="s">
        <v>1240</v>
      </c>
      <c r="AV35" s="375">
        <v>88.4</v>
      </c>
      <c r="AW35" s="376">
        <v>23.4</v>
      </c>
      <c r="AX35">
        <f t="shared" si="0"/>
        <v>3.7777777777777781</v>
      </c>
      <c r="AY35" s="375"/>
      <c r="AZ35" s="382" t="s">
        <v>2324</v>
      </c>
      <c r="BA35" s="381"/>
      <c r="BB35" s="381"/>
      <c r="BC35" s="381"/>
      <c r="BD35" s="381"/>
      <c r="BE35" s="382"/>
      <c r="BF35" s="375"/>
      <c r="BG35" s="375"/>
      <c r="BH35" s="362" t="s">
        <v>2325</v>
      </c>
      <c r="BX35" s="254" t="s">
        <v>2413</v>
      </c>
      <c r="BY35" s="365"/>
      <c r="BZ35" s="365">
        <v>0.97899999999999998</v>
      </c>
      <c r="CA35" s="365">
        <v>0.40799999999999997</v>
      </c>
      <c r="CB35" s="365">
        <v>0.13200000000000001</v>
      </c>
      <c r="CC35" s="370">
        <v>1.6400000000000001E-2</v>
      </c>
      <c r="CL35" s="254" t="s">
        <v>2461</v>
      </c>
      <c r="CM35" s="254">
        <v>50.9</v>
      </c>
      <c r="CN35" s="254">
        <v>47.7</v>
      </c>
      <c r="CO35" s="396">
        <v>6.7000000000000004E-2</v>
      </c>
      <c r="CR35" s="254" t="s">
        <v>2502</v>
      </c>
      <c r="CS35" s="365">
        <v>0.19600000000000001</v>
      </c>
      <c r="CT35" s="365">
        <v>0.316</v>
      </c>
      <c r="CU35" s="397">
        <v>0</v>
      </c>
    </row>
    <row r="36" spans="1:99" x14ac:dyDescent="0.2">
      <c r="A36" s="6" t="s">
        <v>120</v>
      </c>
      <c r="B36" s="7" t="s">
        <v>121</v>
      </c>
      <c r="C36" s="7" t="s">
        <v>122</v>
      </c>
      <c r="D36" s="8">
        <v>961.17899999999997</v>
      </c>
      <c r="E36" s="6" t="s">
        <v>123</v>
      </c>
      <c r="F36" s="9"/>
      <c r="M36" s="176"/>
      <c r="V36" s="254"/>
      <c r="W36" s="365"/>
      <c r="X36" s="365"/>
      <c r="Y36" s="365"/>
      <c r="Z36" s="365"/>
      <c r="AA36" s="365"/>
      <c r="AB36" s="365"/>
      <c r="AC36" s="365"/>
      <c r="AD36" s="365"/>
      <c r="AE36" s="364"/>
      <c r="AS36" s="362"/>
      <c r="AT36" s="387" t="s">
        <v>2305</v>
      </c>
      <c r="AU36" s="375" t="s">
        <v>293</v>
      </c>
      <c r="AV36" s="375">
        <v>101.1</v>
      </c>
      <c r="AW36" s="376">
        <v>25.6</v>
      </c>
      <c r="AX36">
        <f t="shared" si="0"/>
        <v>3.9492187499999996</v>
      </c>
      <c r="AY36" s="375"/>
      <c r="AZ36" s="382" t="s">
        <v>2324</v>
      </c>
      <c r="BA36" s="381"/>
      <c r="BB36" s="381"/>
      <c r="BC36" s="381"/>
      <c r="BD36" s="382"/>
      <c r="BE36" s="381"/>
      <c r="BF36" s="375"/>
      <c r="BG36" s="375"/>
      <c r="BH36" s="362" t="s">
        <v>2325</v>
      </c>
      <c r="BX36" s="254" t="s">
        <v>2414</v>
      </c>
      <c r="BY36" s="365"/>
      <c r="BZ36" s="365">
        <v>0.97699999999999998</v>
      </c>
      <c r="CA36" s="365">
        <v>0.44400000000000001</v>
      </c>
      <c r="CB36" s="365">
        <v>0.151</v>
      </c>
      <c r="CC36" s="370">
        <v>3.0599999999999999E-2</v>
      </c>
      <c r="CL36" s="254" t="s">
        <v>2462</v>
      </c>
      <c r="CM36" s="254">
        <v>52</v>
      </c>
      <c r="CN36" s="254">
        <v>48.5</v>
      </c>
      <c r="CO36" s="396">
        <v>86.3</v>
      </c>
      <c r="CR36" s="254" t="s">
        <v>2503</v>
      </c>
      <c r="CS36" s="365">
        <v>0.22700000000000001</v>
      </c>
      <c r="CT36" s="365">
        <v>0.40200000000000002</v>
      </c>
      <c r="CU36" s="370">
        <v>4.36E-2</v>
      </c>
    </row>
    <row r="37" spans="1:99" x14ac:dyDescent="0.2">
      <c r="A37" s="6" t="s">
        <v>124</v>
      </c>
      <c r="B37" s="7" t="s">
        <v>125</v>
      </c>
      <c r="C37" s="7" t="s">
        <v>126</v>
      </c>
      <c r="D37" s="8">
        <v>745.54399999999998</v>
      </c>
      <c r="E37" s="6" t="s">
        <v>127</v>
      </c>
      <c r="F37" s="9"/>
      <c r="M37" s="176"/>
      <c r="V37" s="362"/>
      <c r="W37" s="362"/>
      <c r="X37" s="362"/>
      <c r="Y37" s="362"/>
      <c r="Z37" s="362"/>
      <c r="AA37" s="362"/>
      <c r="AB37" s="362"/>
      <c r="AC37" s="362"/>
      <c r="AD37" s="362"/>
      <c r="AE37" s="362"/>
      <c r="AS37" s="362"/>
      <c r="AT37" s="386" t="s">
        <v>2306</v>
      </c>
      <c r="AU37" s="375" t="s">
        <v>291</v>
      </c>
      <c r="AV37" s="375">
        <v>90.7</v>
      </c>
      <c r="AW37" s="376">
        <v>35.1</v>
      </c>
      <c r="AX37">
        <f t="shared" si="0"/>
        <v>2.584045584045584</v>
      </c>
      <c r="AY37" s="375"/>
      <c r="AZ37" s="382" t="s">
        <v>2324</v>
      </c>
      <c r="BA37" s="381"/>
      <c r="BB37" s="381"/>
      <c r="BC37" s="382"/>
      <c r="BD37" s="382"/>
      <c r="BE37" s="381"/>
      <c r="BF37" s="375"/>
      <c r="BG37" s="375"/>
      <c r="BH37" s="362" t="s">
        <v>2325</v>
      </c>
      <c r="BX37" s="254" t="s">
        <v>2415</v>
      </c>
      <c r="BY37" s="365"/>
      <c r="BZ37" s="365">
        <v>0.97699999999999998</v>
      </c>
      <c r="CA37" s="365">
        <v>0.499</v>
      </c>
      <c r="CB37" s="365">
        <v>0.14699999999999999</v>
      </c>
      <c r="CC37" s="370">
        <v>1.3599999999999999E-2</v>
      </c>
      <c r="CL37" s="254" t="s">
        <v>2463</v>
      </c>
      <c r="CM37" s="254">
        <v>52.1</v>
      </c>
      <c r="CN37" s="254">
        <v>48.1</v>
      </c>
      <c r="CO37" s="396">
        <v>0.06</v>
      </c>
      <c r="CR37" s="254" t="s">
        <v>2504</v>
      </c>
      <c r="CS37" s="365">
        <v>0.22</v>
      </c>
      <c r="CT37" s="365">
        <v>0.39700000000000002</v>
      </c>
      <c r="CU37" s="370">
        <v>1.6000000000000001E-4</v>
      </c>
    </row>
    <row r="38" spans="1:99" x14ac:dyDescent="0.2">
      <c r="A38" s="2" t="s">
        <v>128</v>
      </c>
      <c r="B38" s="3" t="s">
        <v>129</v>
      </c>
      <c r="C38" s="3" t="s">
        <v>130</v>
      </c>
      <c r="D38" s="4">
        <v>508.75099999999998</v>
      </c>
      <c r="E38" s="2" t="s">
        <v>131</v>
      </c>
      <c r="F38" s="1"/>
      <c r="V38" s="362"/>
      <c r="W38" s="362"/>
      <c r="X38" s="362"/>
      <c r="Y38" s="362"/>
      <c r="Z38" s="362"/>
      <c r="AA38" s="362"/>
      <c r="AB38" s="362"/>
      <c r="AC38" s="362"/>
      <c r="AD38" s="362"/>
      <c r="AE38" s="362"/>
      <c r="AS38" s="362"/>
      <c r="AT38" s="386" t="s">
        <v>2307</v>
      </c>
      <c r="AU38" s="375" t="s">
        <v>292</v>
      </c>
      <c r="AV38" s="375">
        <v>92.5</v>
      </c>
      <c r="AW38" s="376">
        <v>25.4</v>
      </c>
      <c r="AX38">
        <f t="shared" si="0"/>
        <v>3.6417322834645671</v>
      </c>
      <c r="AY38" s="375"/>
      <c r="AZ38" s="382" t="s">
        <v>2324</v>
      </c>
      <c r="BA38" s="381"/>
      <c r="BB38" s="381"/>
      <c r="BC38" s="382"/>
      <c r="BD38" s="382"/>
      <c r="BE38" s="381"/>
      <c r="BF38" s="375"/>
      <c r="BG38" s="375"/>
      <c r="BH38" s="362" t="s">
        <v>2325</v>
      </c>
      <c r="BX38" s="254" t="s">
        <v>2416</v>
      </c>
      <c r="BY38" s="365"/>
      <c r="BZ38" s="365">
        <v>0.98</v>
      </c>
      <c r="CA38" s="365">
        <v>0.438</v>
      </c>
      <c r="CB38" s="365">
        <v>0.13300000000000001</v>
      </c>
      <c r="CC38" s="371">
        <v>3.73E-2</v>
      </c>
      <c r="CL38" s="254" t="s">
        <v>2464</v>
      </c>
      <c r="CM38" s="254">
        <v>21.6</v>
      </c>
      <c r="CN38" s="254">
        <v>45.8</v>
      </c>
      <c r="CO38" s="396">
        <v>92.2</v>
      </c>
      <c r="CR38" s="254" t="s">
        <v>2505</v>
      </c>
      <c r="CS38" s="365">
        <v>0.13900000000000001</v>
      </c>
      <c r="CT38" s="365">
        <v>0.30099999999999999</v>
      </c>
      <c r="CU38" s="370">
        <v>7.6499999999999999E-2</v>
      </c>
    </row>
    <row r="39" spans="1:99" x14ac:dyDescent="0.2">
      <c r="A39" s="2" t="s">
        <v>132</v>
      </c>
      <c r="B39" s="3" t="s">
        <v>133</v>
      </c>
      <c r="C39" s="3" t="s">
        <v>134</v>
      </c>
      <c r="D39" s="4">
        <v>344.67099999999999</v>
      </c>
      <c r="E39" s="2" t="s">
        <v>135</v>
      </c>
      <c r="F39" s="1"/>
      <c r="V39" s="362"/>
      <c r="W39" s="254"/>
      <c r="X39" s="254"/>
      <c r="Y39" s="254"/>
      <c r="Z39" s="254"/>
      <c r="AA39" s="254"/>
      <c r="AB39" s="254"/>
      <c r="AC39" s="254"/>
      <c r="AD39" s="254"/>
      <c r="AE39" s="254"/>
      <c r="AS39" s="362"/>
      <c r="AT39" s="386" t="s">
        <v>2308</v>
      </c>
      <c r="AU39" s="375" t="s">
        <v>1240</v>
      </c>
      <c r="AV39" s="375">
        <v>93.8</v>
      </c>
      <c r="AW39" s="376">
        <v>23.7</v>
      </c>
      <c r="AX39">
        <f t="shared" si="0"/>
        <v>3.9578059071729959</v>
      </c>
      <c r="AY39" s="375"/>
      <c r="AZ39" s="382" t="s">
        <v>2324</v>
      </c>
      <c r="BA39" s="381"/>
      <c r="BB39" s="381"/>
      <c r="BC39" s="381"/>
      <c r="BD39" s="382"/>
      <c r="BE39" s="381"/>
      <c r="BF39" s="375"/>
      <c r="BG39" s="375"/>
      <c r="BH39" s="362" t="s">
        <v>2325</v>
      </c>
      <c r="CL39" s="254" t="s">
        <v>2465</v>
      </c>
      <c r="CM39" s="254">
        <v>21.5</v>
      </c>
      <c r="CN39" s="254">
        <v>46.4</v>
      </c>
      <c r="CO39" s="396">
        <v>0.38</v>
      </c>
      <c r="CR39" s="254" t="s">
        <v>2506</v>
      </c>
      <c r="CS39" s="365">
        <v>0.13700000000000001</v>
      </c>
      <c r="CT39" s="365">
        <v>0.29299999999999998</v>
      </c>
      <c r="CU39" s="397">
        <v>0</v>
      </c>
    </row>
    <row r="40" spans="1:99" x14ac:dyDescent="0.2">
      <c r="A40" s="2" t="s">
        <v>136</v>
      </c>
      <c r="B40" s="3" t="s">
        <v>137</v>
      </c>
      <c r="C40" s="3" t="s">
        <v>138</v>
      </c>
      <c r="D40" s="5">
        <v>355.87</v>
      </c>
      <c r="E40" s="2" t="s">
        <v>139</v>
      </c>
      <c r="F40" s="1"/>
      <c r="V40" s="362"/>
      <c r="W40" s="254"/>
      <c r="X40" s="254"/>
      <c r="Y40" s="254"/>
      <c r="Z40" s="254"/>
      <c r="AA40" s="254"/>
      <c r="AB40" s="254"/>
      <c r="AC40" s="254"/>
      <c r="AD40" s="254"/>
      <c r="AE40" s="254"/>
      <c r="AS40" s="362"/>
      <c r="AT40" s="386" t="s">
        <v>2309</v>
      </c>
      <c r="AU40" s="375" t="s">
        <v>293</v>
      </c>
      <c r="AV40" s="375">
        <v>98.2</v>
      </c>
      <c r="AW40" s="376">
        <v>30.7</v>
      </c>
      <c r="AX40">
        <f t="shared" si="0"/>
        <v>3.1986970684039089</v>
      </c>
      <c r="AY40" s="362"/>
      <c r="AZ40" s="382" t="s">
        <v>2324</v>
      </c>
      <c r="BA40" s="381"/>
      <c r="BB40" s="381"/>
      <c r="BC40" s="381"/>
      <c r="BD40" s="382"/>
      <c r="BE40" s="382"/>
      <c r="BF40" s="375"/>
      <c r="BG40" s="375"/>
      <c r="BH40" s="362" t="s">
        <v>2325</v>
      </c>
      <c r="CA40" t="s">
        <v>2436</v>
      </c>
      <c r="CL40" s="254" t="s">
        <v>2466</v>
      </c>
      <c r="CM40" s="254">
        <v>43</v>
      </c>
      <c r="CN40" s="254">
        <v>22.3</v>
      </c>
      <c r="CO40" s="396">
        <v>98.6</v>
      </c>
      <c r="CR40" s="254" t="s">
        <v>2507</v>
      </c>
      <c r="CS40" s="365">
        <v>0.20899999999999999</v>
      </c>
      <c r="CT40" s="365">
        <v>4.8899999999999999E-2</v>
      </c>
      <c r="CU40" s="370">
        <v>0.23699999999999999</v>
      </c>
    </row>
    <row r="41" spans="1:99" x14ac:dyDescent="0.2">
      <c r="A41" s="2" t="s">
        <v>140</v>
      </c>
      <c r="B41" s="3" t="s">
        <v>141</v>
      </c>
      <c r="C41" s="3" t="s">
        <v>142</v>
      </c>
      <c r="D41" s="4">
        <v>472.59300000000002</v>
      </c>
      <c r="E41" s="2" t="s">
        <v>143</v>
      </c>
      <c r="F41" s="1"/>
      <c r="V41" s="362"/>
      <c r="W41" s="254"/>
      <c r="X41" s="254"/>
      <c r="Y41" s="254"/>
      <c r="Z41" s="254"/>
      <c r="AA41" s="254"/>
      <c r="AB41" s="254"/>
      <c r="AC41" s="254"/>
      <c r="AD41" s="254"/>
      <c r="AE41" s="254"/>
      <c r="AS41" s="362"/>
      <c r="AT41" s="375"/>
      <c r="AU41" s="375"/>
      <c r="AV41" s="375"/>
      <c r="AW41" s="375"/>
      <c r="AX41" s="362"/>
      <c r="AY41" s="375"/>
      <c r="AZ41" s="375"/>
      <c r="BA41" s="375"/>
      <c r="BB41" s="375"/>
      <c r="BC41" s="362"/>
      <c r="BD41" s="362"/>
      <c r="BE41" s="375"/>
      <c r="BF41" s="375"/>
      <c r="BG41" s="375"/>
      <c r="BX41" s="362"/>
      <c r="CA41" s="254" t="s">
        <v>2394</v>
      </c>
      <c r="CB41" s="254" t="s">
        <v>2417</v>
      </c>
      <c r="CC41" s="254" t="s">
        <v>2418</v>
      </c>
      <c r="CL41" s="254" t="s">
        <v>2467</v>
      </c>
      <c r="CM41" s="254">
        <v>43.3</v>
      </c>
      <c r="CN41" s="254">
        <v>22.1</v>
      </c>
      <c r="CO41" s="396">
        <v>0.43</v>
      </c>
      <c r="CR41" s="254" t="s">
        <v>2508</v>
      </c>
      <c r="CS41" s="365">
        <v>0.189</v>
      </c>
      <c r="CT41" s="365">
        <v>3.1199999999999999E-2</v>
      </c>
      <c r="CU41" s="397">
        <v>0</v>
      </c>
    </row>
    <row r="42" spans="1:99" x14ac:dyDescent="0.2">
      <c r="A42" s="2" t="s">
        <v>144</v>
      </c>
      <c r="B42" s="3" t="s">
        <v>145</v>
      </c>
      <c r="C42" s="3" t="s">
        <v>146</v>
      </c>
      <c r="D42" s="4">
        <v>398.92899999999997</v>
      </c>
      <c r="E42" s="2" t="s">
        <v>147</v>
      </c>
      <c r="F42" s="1"/>
      <c r="V42" s="362"/>
      <c r="W42" s="254"/>
      <c r="X42" s="254"/>
      <c r="Y42" s="254"/>
      <c r="Z42" s="254"/>
      <c r="AA42" s="254"/>
      <c r="AB42" s="254"/>
      <c r="AC42" s="254"/>
      <c r="AD42" s="254"/>
      <c r="AE42" s="254"/>
      <c r="AS42" s="362"/>
      <c r="AT42" s="375"/>
      <c r="AU42" s="375"/>
      <c r="AV42" s="375"/>
      <c r="AW42" s="375"/>
      <c r="AX42" s="362"/>
      <c r="AY42" s="375"/>
      <c r="AZ42" s="375"/>
      <c r="BA42" s="375"/>
      <c r="BB42" s="375"/>
      <c r="BC42" s="362"/>
      <c r="BD42" s="362"/>
      <c r="BE42" s="375"/>
      <c r="BF42" s="375"/>
      <c r="BG42" s="375"/>
      <c r="BX42" s="254" t="s">
        <v>2419</v>
      </c>
      <c r="CA42" s="365">
        <v>0.13900000000000001</v>
      </c>
      <c r="CB42" s="365">
        <v>0.41799999999999998</v>
      </c>
      <c r="CC42" s="369">
        <v>2.3599999999999999E-2</v>
      </c>
      <c r="CL42" s="254" t="s">
        <v>2468</v>
      </c>
      <c r="CM42" s="254">
        <v>41.9</v>
      </c>
      <c r="CN42" s="254">
        <v>42.3</v>
      </c>
      <c r="CO42" s="396">
        <v>91.6</v>
      </c>
      <c r="CR42" s="254" t="s">
        <v>2509</v>
      </c>
      <c r="CS42" s="365">
        <v>0.223</v>
      </c>
      <c r="CT42" s="365">
        <v>0.35699999999999998</v>
      </c>
      <c r="CU42" s="370">
        <v>5.0200000000000002E-2</v>
      </c>
    </row>
    <row r="43" spans="1:99" x14ac:dyDescent="0.2">
      <c r="A43" s="2" t="s">
        <v>148</v>
      </c>
      <c r="B43" s="3" t="s">
        <v>149</v>
      </c>
      <c r="C43" s="3" t="s">
        <v>150</v>
      </c>
      <c r="D43" s="5">
        <v>505.15</v>
      </c>
      <c r="E43" s="2" t="s">
        <v>151</v>
      </c>
      <c r="F43" s="1"/>
      <c r="V43" s="362"/>
      <c r="W43" s="254"/>
      <c r="X43" s="254"/>
      <c r="Y43" s="254"/>
      <c r="Z43" s="254"/>
      <c r="AA43" s="254"/>
      <c r="AB43" s="254"/>
      <c r="AC43" s="254"/>
      <c r="AD43" s="254"/>
      <c r="AE43" s="254"/>
      <c r="AS43" s="362"/>
      <c r="AT43" s="375"/>
      <c r="AU43" s="375"/>
      <c r="AV43" s="375"/>
      <c r="AW43" s="375"/>
      <c r="AX43" s="362"/>
      <c r="AY43" s="375"/>
      <c r="AZ43" s="375"/>
      <c r="BA43" s="375"/>
      <c r="BB43" s="375"/>
      <c r="BC43" s="362"/>
      <c r="BD43" s="362"/>
      <c r="BE43" s="375"/>
      <c r="BF43" s="375"/>
      <c r="BG43" s="375"/>
      <c r="BX43" s="254" t="s">
        <v>2420</v>
      </c>
      <c r="CA43" s="365">
        <v>0.13100000000000001</v>
      </c>
      <c r="CB43" s="365">
        <v>0.35099999999999998</v>
      </c>
      <c r="CC43" s="370">
        <v>2.2800000000000001E-2</v>
      </c>
      <c r="CL43" s="254" t="s">
        <v>2469</v>
      </c>
      <c r="CM43" s="254">
        <v>44.7</v>
      </c>
      <c r="CN43" s="254">
        <v>43.1</v>
      </c>
      <c r="CO43" s="396">
        <v>8.8999999999999996E-2</v>
      </c>
      <c r="CR43" s="254" t="s">
        <v>2510</v>
      </c>
      <c r="CS43" s="365">
        <v>0.214</v>
      </c>
      <c r="CT43" s="365">
        <v>0.34100000000000003</v>
      </c>
      <c r="CU43" s="397">
        <v>0</v>
      </c>
    </row>
    <row r="44" spans="1:99" x14ac:dyDescent="0.2">
      <c r="A44" s="6" t="s">
        <v>152</v>
      </c>
      <c r="B44" s="7" t="s">
        <v>153</v>
      </c>
      <c r="C44" s="7" t="s">
        <v>154</v>
      </c>
      <c r="D44" s="8">
        <v>805.47299999999996</v>
      </c>
      <c r="E44" s="6" t="s">
        <v>155</v>
      </c>
      <c r="F44" s="9"/>
      <c r="AS44" s="362"/>
      <c r="AT44" s="375"/>
      <c r="AU44" s="375"/>
      <c r="AV44" s="375"/>
      <c r="AW44" s="375"/>
      <c r="AX44" s="362"/>
      <c r="AY44" s="375"/>
      <c r="AZ44" s="375"/>
      <c r="BA44" s="375"/>
      <c r="BB44" s="375"/>
      <c r="BC44" s="362"/>
      <c r="BD44" s="362"/>
      <c r="BE44" s="375"/>
      <c r="BF44" s="375"/>
      <c r="BG44" s="375"/>
      <c r="BX44" s="254" t="s">
        <v>2421</v>
      </c>
      <c r="CA44" s="365">
        <v>0.157</v>
      </c>
      <c r="CB44" s="365">
        <v>0.53200000000000003</v>
      </c>
      <c r="CC44" s="370">
        <v>1.9599999999999999E-2</v>
      </c>
      <c r="CL44" s="254" t="s">
        <v>2470</v>
      </c>
      <c r="CM44" s="254">
        <v>32.299999999999997</v>
      </c>
      <c r="CN44" s="254">
        <v>28.8</v>
      </c>
      <c r="CO44" s="396">
        <v>95.1</v>
      </c>
      <c r="CR44" s="254" t="s">
        <v>2511</v>
      </c>
      <c r="CS44" s="365">
        <v>0.19900000000000001</v>
      </c>
      <c r="CT44" s="365">
        <v>0.158</v>
      </c>
      <c r="CU44" s="370">
        <v>4.8899999999999999E-2</v>
      </c>
    </row>
    <row r="45" spans="1:99" x14ac:dyDescent="0.2">
      <c r="A45" s="2" t="s">
        <v>156</v>
      </c>
      <c r="B45" s="3" t="s">
        <v>157</v>
      </c>
      <c r="C45" s="3" t="s">
        <v>158</v>
      </c>
      <c r="D45" s="4">
        <v>818.89300000000003</v>
      </c>
      <c r="E45" s="2" t="s">
        <v>159</v>
      </c>
      <c r="F45" s="1"/>
      <c r="BX45" s="254" t="s">
        <v>2422</v>
      </c>
      <c r="CA45" s="365">
        <v>8.3500000000000005E-2</v>
      </c>
      <c r="CB45" s="365">
        <v>8.4099999999999994E-2</v>
      </c>
      <c r="CC45" s="370">
        <v>0.32600000000000001</v>
      </c>
      <c r="CL45" s="254" t="s">
        <v>2471</v>
      </c>
      <c r="CM45" s="254">
        <v>34</v>
      </c>
      <c r="CN45" s="254">
        <v>28.8</v>
      </c>
      <c r="CO45" s="396">
        <v>0.12</v>
      </c>
      <c r="CR45" s="254" t="s">
        <v>2512</v>
      </c>
      <c r="CS45" s="365">
        <v>0.191</v>
      </c>
      <c r="CT45" s="365">
        <v>0.151</v>
      </c>
      <c r="CU45" s="397">
        <v>0</v>
      </c>
    </row>
    <row r="46" spans="1:99" x14ac:dyDescent="0.2">
      <c r="A46" s="2" t="s">
        <v>160</v>
      </c>
      <c r="B46" s="3" t="s">
        <v>161</v>
      </c>
      <c r="C46" s="3" t="s">
        <v>162</v>
      </c>
      <c r="D46" s="4">
        <v>504.93400000000003</v>
      </c>
      <c r="E46" s="2" t="s">
        <v>163</v>
      </c>
      <c r="F46" s="1"/>
      <c r="BX46" s="254" t="s">
        <v>2423</v>
      </c>
      <c r="CA46" s="365">
        <v>7.6200000000000004E-2</v>
      </c>
      <c r="CB46" s="365">
        <v>9.4700000000000006E-2</v>
      </c>
      <c r="CC46" s="370">
        <v>0.222</v>
      </c>
      <c r="CL46" s="254" t="s">
        <v>2472</v>
      </c>
      <c r="CM46" s="254">
        <v>40.5</v>
      </c>
      <c r="CN46" s="254">
        <v>20.5</v>
      </c>
      <c r="CO46" s="396">
        <v>93.5</v>
      </c>
      <c r="CR46" s="254" t="s">
        <v>2513</v>
      </c>
      <c r="CS46" s="365">
        <v>0.17699999999999999</v>
      </c>
      <c r="CT46" s="365">
        <v>3.1600000000000003E-2</v>
      </c>
      <c r="CU46" s="370">
        <v>0.10299999999999999</v>
      </c>
    </row>
    <row r="47" spans="1:99" x14ac:dyDescent="0.2">
      <c r="A47" s="2" t="s">
        <v>164</v>
      </c>
      <c r="B47" s="3" t="s">
        <v>165</v>
      </c>
      <c r="C47" s="3" t="s">
        <v>166</v>
      </c>
      <c r="D47" s="4">
        <v>310.24099999999999</v>
      </c>
      <c r="E47" s="2" t="s">
        <v>167</v>
      </c>
      <c r="F47" s="1"/>
      <c r="BX47" s="254" t="s">
        <v>2424</v>
      </c>
      <c r="CA47" s="365">
        <v>0.153</v>
      </c>
      <c r="CB47" s="365">
        <v>0.34899999999999998</v>
      </c>
      <c r="CC47" s="370">
        <v>2.4400000000000002E-2</v>
      </c>
      <c r="CL47" s="254" t="s">
        <v>2473</v>
      </c>
      <c r="CM47" s="254">
        <v>40.5</v>
      </c>
      <c r="CN47" s="254">
        <v>19.100000000000001</v>
      </c>
      <c r="CO47" s="396">
        <v>0.67</v>
      </c>
      <c r="CR47" s="254" t="s">
        <v>2514</v>
      </c>
      <c r="CS47" s="365">
        <v>0.16800000000000001</v>
      </c>
      <c r="CT47" s="365">
        <v>2.8299999999999999E-2</v>
      </c>
      <c r="CU47" s="397">
        <v>0</v>
      </c>
    </row>
    <row r="48" spans="1:99" x14ac:dyDescent="0.2">
      <c r="A48" s="2" t="s">
        <v>168</v>
      </c>
      <c r="B48" s="3" t="s">
        <v>169</v>
      </c>
      <c r="C48" s="3" t="s">
        <v>166</v>
      </c>
      <c r="D48" s="4">
        <v>208.34100000000001</v>
      </c>
      <c r="E48" s="2" t="s">
        <v>170</v>
      </c>
      <c r="F48" s="1"/>
      <c r="BX48" s="254" t="s">
        <v>2425</v>
      </c>
      <c r="CA48" s="365">
        <v>0.14000000000000001</v>
      </c>
      <c r="CB48" s="365">
        <v>0.23200000000000001</v>
      </c>
      <c r="CC48" s="370">
        <v>6.08E-2</v>
      </c>
      <c r="CL48" s="254" t="s">
        <v>2474</v>
      </c>
      <c r="CM48" s="254">
        <v>44.3</v>
      </c>
      <c r="CN48" s="254">
        <v>27.6</v>
      </c>
      <c r="CO48" s="396">
        <v>93.1</v>
      </c>
      <c r="CR48" s="254" t="s">
        <v>2515</v>
      </c>
      <c r="CS48" s="365">
        <v>0.192</v>
      </c>
      <c r="CT48" s="365">
        <v>0.125</v>
      </c>
      <c r="CU48" s="370">
        <v>3.5700000000000003E-2</v>
      </c>
    </row>
    <row r="49" spans="1:103" x14ac:dyDescent="0.2">
      <c r="A49" s="2" t="s">
        <v>171</v>
      </c>
      <c r="B49" s="3" t="s">
        <v>172</v>
      </c>
      <c r="C49" s="3" t="s">
        <v>162</v>
      </c>
      <c r="D49" s="5">
        <v>487.11</v>
      </c>
      <c r="E49" s="2" t="s">
        <v>173</v>
      </c>
      <c r="F49" s="1"/>
      <c r="BX49" s="254" t="s">
        <v>2426</v>
      </c>
      <c r="CA49" s="365">
        <v>0.18</v>
      </c>
      <c r="CB49" s="365">
        <v>0.46700000000000003</v>
      </c>
      <c r="CC49" s="370">
        <v>3.7499999999999999E-2</v>
      </c>
      <c r="CL49" s="254" t="s">
        <v>2475</v>
      </c>
      <c r="CM49" s="254">
        <v>45.9</v>
      </c>
      <c r="CN49" s="254">
        <v>26.6</v>
      </c>
      <c r="CO49" s="396">
        <v>0.25</v>
      </c>
      <c r="CR49" s="254" t="s">
        <v>2516</v>
      </c>
      <c r="CS49" s="365">
        <v>0.17399999999999999</v>
      </c>
      <c r="CT49" s="365">
        <v>0.112</v>
      </c>
      <c r="CU49" s="397">
        <v>0</v>
      </c>
    </row>
    <row r="50" spans="1:103" x14ac:dyDescent="0.2">
      <c r="A50" s="2" t="s">
        <v>174</v>
      </c>
      <c r="B50" s="3" t="s">
        <v>175</v>
      </c>
      <c r="C50" s="3" t="s">
        <v>176</v>
      </c>
      <c r="D50" s="4">
        <v>511.51600000000002</v>
      </c>
      <c r="E50" s="2" t="s">
        <v>177</v>
      </c>
      <c r="F50" s="1"/>
      <c r="BX50" s="254" t="s">
        <v>2427</v>
      </c>
      <c r="CA50" s="365">
        <v>9.6500000000000002E-2</v>
      </c>
      <c r="CB50" s="365">
        <v>0.25800000000000001</v>
      </c>
      <c r="CC50" s="370">
        <v>4.0099999999999997E-2</v>
      </c>
      <c r="CL50" s="254" t="s">
        <v>2476</v>
      </c>
      <c r="CM50" s="254">
        <v>56.2</v>
      </c>
      <c r="CN50" s="254">
        <v>33.799999999999997</v>
      </c>
      <c r="CO50" s="396">
        <v>98.1</v>
      </c>
      <c r="CR50" s="254" t="s">
        <v>2517</v>
      </c>
      <c r="CS50" s="365">
        <v>0.23799999999999999</v>
      </c>
      <c r="CT50" s="365">
        <v>0.17599999999999999</v>
      </c>
      <c r="CU50" s="370">
        <v>1.55E-2</v>
      </c>
    </row>
    <row r="51" spans="1:103" x14ac:dyDescent="0.2">
      <c r="A51" s="2" t="s">
        <v>178</v>
      </c>
      <c r="B51" s="3" t="s">
        <v>179</v>
      </c>
      <c r="C51" s="3" t="s">
        <v>176</v>
      </c>
      <c r="D51" s="4">
        <v>463.72500000000002</v>
      </c>
      <c r="E51" s="2" t="s">
        <v>180</v>
      </c>
      <c r="F51" s="1"/>
      <c r="BX51" s="255" t="s">
        <v>2428</v>
      </c>
      <c r="BY51" s="30"/>
      <c r="BZ51" s="30"/>
      <c r="CA51" s="393">
        <v>8.8099999999999998E-2</v>
      </c>
      <c r="CB51" s="393">
        <v>0.215</v>
      </c>
      <c r="CC51" s="371">
        <v>4.7500000000000001E-2</v>
      </c>
      <c r="CL51" s="254" t="s">
        <v>2477</v>
      </c>
      <c r="CM51" s="254">
        <v>53.7</v>
      </c>
      <c r="CN51" s="254">
        <v>33.6</v>
      </c>
      <c r="CO51" s="396">
        <v>0.31</v>
      </c>
      <c r="CR51" s="254" t="s">
        <v>2518</v>
      </c>
      <c r="CS51" s="365">
        <v>0.223</v>
      </c>
      <c r="CT51" s="365">
        <v>0.154</v>
      </c>
      <c r="CU51" s="397">
        <v>0</v>
      </c>
    </row>
    <row r="52" spans="1:103" x14ac:dyDescent="0.2">
      <c r="A52" s="2" t="s">
        <v>181</v>
      </c>
      <c r="B52" s="3" t="s">
        <v>182</v>
      </c>
      <c r="C52" s="3" t="s">
        <v>183</v>
      </c>
      <c r="D52" s="4">
        <v>337.41800000000001</v>
      </c>
      <c r="E52" s="2" t="s">
        <v>184</v>
      </c>
      <c r="F52" s="1"/>
      <c r="BX52" s="254" t="s">
        <v>2429</v>
      </c>
      <c r="CA52" s="365">
        <v>0.159</v>
      </c>
      <c r="CB52" s="365">
        <v>0.33100000000000002</v>
      </c>
      <c r="CC52" s="370">
        <v>4.0899999999999999E-2</v>
      </c>
      <c r="CL52" s="254" t="s">
        <v>2478</v>
      </c>
      <c r="CM52" s="254">
        <v>44.4</v>
      </c>
      <c r="CN52" s="254">
        <v>25.8</v>
      </c>
      <c r="CO52" s="396">
        <v>97.1</v>
      </c>
      <c r="CR52" s="254" t="s">
        <v>2519</v>
      </c>
      <c r="CS52" s="365">
        <v>0.218</v>
      </c>
      <c r="CT52" s="365">
        <v>0.18099999999999999</v>
      </c>
      <c r="CU52" s="370">
        <v>4.58E-2</v>
      </c>
    </row>
    <row r="53" spans="1:103" x14ac:dyDescent="0.2">
      <c r="A53" s="2" t="s">
        <v>185</v>
      </c>
      <c r="B53" s="3" t="s">
        <v>186</v>
      </c>
      <c r="C53" s="3" t="s">
        <v>176</v>
      </c>
      <c r="D53" s="4">
        <v>455.36700000000002</v>
      </c>
      <c r="E53" s="2" t="s">
        <v>187</v>
      </c>
      <c r="F53" s="1"/>
      <c r="BX53" s="254" t="s">
        <v>2430</v>
      </c>
      <c r="CA53" s="365">
        <v>0.113</v>
      </c>
      <c r="CB53" s="365">
        <v>0.34699999999999998</v>
      </c>
      <c r="CC53" s="370">
        <v>4.9099999999999998E-2</v>
      </c>
      <c r="CL53" s="254" t="s">
        <v>2479</v>
      </c>
      <c r="CM53" s="254">
        <v>44.7</v>
      </c>
      <c r="CN53" s="254">
        <v>26.4</v>
      </c>
      <c r="CO53" s="396">
        <v>0.14000000000000001</v>
      </c>
      <c r="CR53" s="254" t="s">
        <v>2520</v>
      </c>
      <c r="CS53" s="365">
        <v>0.19800000000000001</v>
      </c>
      <c r="CT53" s="365">
        <v>0.14899999999999999</v>
      </c>
      <c r="CU53" s="397">
        <v>0</v>
      </c>
    </row>
    <row r="54" spans="1:103" x14ac:dyDescent="0.2">
      <c r="A54" s="2" t="s">
        <v>188</v>
      </c>
      <c r="B54" s="3" t="s">
        <v>189</v>
      </c>
      <c r="C54" s="3" t="s">
        <v>190</v>
      </c>
      <c r="D54" s="4">
        <v>626.89400000000001</v>
      </c>
      <c r="E54" s="2" t="s">
        <v>191</v>
      </c>
      <c r="F54" s="1"/>
      <c r="BX54" s="254" t="s">
        <v>2431</v>
      </c>
      <c r="CA54" s="365">
        <v>6.9199999999999998E-2</v>
      </c>
      <c r="CB54" s="365">
        <v>4.1300000000000003E-2</v>
      </c>
      <c r="CC54" s="370">
        <v>0.378</v>
      </c>
      <c r="CL54" s="254" t="s">
        <v>2480</v>
      </c>
      <c r="CM54" s="254">
        <v>51.3</v>
      </c>
      <c r="CN54" s="254">
        <v>35.1</v>
      </c>
      <c r="CO54" s="396">
        <v>98</v>
      </c>
      <c r="CR54" s="254" t="s">
        <v>2521</v>
      </c>
      <c r="CS54" s="365">
        <v>0.22600000000000001</v>
      </c>
      <c r="CT54" s="365">
        <v>0.254</v>
      </c>
      <c r="CU54" s="370">
        <v>2.7E-2</v>
      </c>
    </row>
    <row r="55" spans="1:103" x14ac:dyDescent="0.2">
      <c r="A55" s="2" t="s">
        <v>192</v>
      </c>
      <c r="B55" s="3" t="s">
        <v>193</v>
      </c>
      <c r="C55" s="3" t="s">
        <v>194</v>
      </c>
      <c r="D55" s="4">
        <v>818.91200000000003</v>
      </c>
      <c r="E55" s="2" t="s">
        <v>195</v>
      </c>
      <c r="F55" s="1"/>
      <c r="BX55" s="254" t="s">
        <v>2432</v>
      </c>
      <c r="CA55" s="365">
        <v>0.13700000000000001</v>
      </c>
      <c r="CB55" s="365">
        <v>0.35299999999999998</v>
      </c>
      <c r="CC55" s="370">
        <v>5.8500000000000003E-2</v>
      </c>
      <c r="CL55" s="254" t="s">
        <v>2481</v>
      </c>
      <c r="CM55" s="254">
        <v>51</v>
      </c>
      <c r="CN55" s="254">
        <v>35.299999999999997</v>
      </c>
      <c r="CO55" s="396">
        <v>0.47</v>
      </c>
      <c r="CR55" s="254" t="s">
        <v>2522</v>
      </c>
      <c r="CS55" s="365">
        <v>0.215</v>
      </c>
      <c r="CT55" s="365">
        <v>0.252</v>
      </c>
      <c r="CU55" s="397">
        <v>0</v>
      </c>
    </row>
    <row r="56" spans="1:103" x14ac:dyDescent="0.2">
      <c r="A56" s="2" t="s">
        <v>196</v>
      </c>
      <c r="B56" s="3" t="s">
        <v>197</v>
      </c>
      <c r="C56" s="3" t="s">
        <v>198</v>
      </c>
      <c r="D56" s="4">
        <v>644.34400000000005</v>
      </c>
      <c r="E56" s="2" t="s">
        <v>199</v>
      </c>
      <c r="F56" s="1"/>
      <c r="BX56" s="254" t="s">
        <v>2433</v>
      </c>
      <c r="CA56" s="365">
        <v>0.125</v>
      </c>
      <c r="CB56" s="365">
        <v>0.26200000000000001</v>
      </c>
      <c r="CC56" s="370">
        <v>6.3100000000000003E-2</v>
      </c>
      <c r="CL56" s="254" t="s">
        <v>2482</v>
      </c>
      <c r="CM56" s="254">
        <v>57.6</v>
      </c>
      <c r="CN56" s="254">
        <v>31.6</v>
      </c>
      <c r="CO56" s="396">
        <v>96.6</v>
      </c>
      <c r="CR56" s="254" t="s">
        <v>2523</v>
      </c>
      <c r="CS56" s="365">
        <v>0.23899999999999999</v>
      </c>
      <c r="CT56" s="365">
        <v>0.23400000000000001</v>
      </c>
      <c r="CU56" s="370">
        <v>2.2499999999999999E-2</v>
      </c>
    </row>
    <row r="57" spans="1:103" x14ac:dyDescent="0.2">
      <c r="A57" s="2" t="s">
        <v>200</v>
      </c>
      <c r="B57" s="3" t="s">
        <v>201</v>
      </c>
      <c r="C57" s="3" t="s">
        <v>202</v>
      </c>
      <c r="D57" s="5">
        <v>528.75</v>
      </c>
      <c r="E57" s="2" t="s">
        <v>203</v>
      </c>
      <c r="F57" s="1"/>
      <c r="BX57" s="254" t="s">
        <v>2434</v>
      </c>
      <c r="CA57" s="365">
        <v>0.19</v>
      </c>
      <c r="CB57" s="365">
        <v>0.28699999999999998</v>
      </c>
      <c r="CC57" s="370">
        <v>5.3900000000000003E-2</v>
      </c>
      <c r="CL57" s="254" t="s">
        <v>2483</v>
      </c>
      <c r="CM57" s="254">
        <v>57.4</v>
      </c>
      <c r="CN57" s="254">
        <v>32.799999999999997</v>
      </c>
      <c r="CO57" s="396">
        <v>0.32</v>
      </c>
      <c r="CR57" s="254" t="s">
        <v>2524</v>
      </c>
      <c r="CS57" s="365">
        <v>0.21</v>
      </c>
      <c r="CT57" s="365">
        <v>0.217</v>
      </c>
      <c r="CU57" s="397">
        <v>0</v>
      </c>
    </row>
    <row r="58" spans="1:103" x14ac:dyDescent="0.2">
      <c r="A58" s="2" t="s">
        <v>204</v>
      </c>
      <c r="B58" s="3" t="s">
        <v>205</v>
      </c>
      <c r="C58" s="3" t="s">
        <v>206</v>
      </c>
      <c r="D58" s="4">
        <v>557.59500000000003</v>
      </c>
      <c r="E58" s="2" t="s">
        <v>207</v>
      </c>
      <c r="F58" s="1"/>
      <c r="BX58" s="254" t="s">
        <v>2435</v>
      </c>
      <c r="CA58" s="365">
        <v>0.13900000000000001</v>
      </c>
      <c r="CB58" s="365">
        <v>0.21099999999999999</v>
      </c>
      <c r="CC58" s="371">
        <v>7.7499999999999999E-2</v>
      </c>
      <c r="CL58" s="254" t="s">
        <v>2484</v>
      </c>
      <c r="CM58" s="254">
        <v>49.1</v>
      </c>
      <c r="CN58" s="254">
        <v>33.799999999999997</v>
      </c>
      <c r="CO58" s="396">
        <v>94.3</v>
      </c>
      <c r="CR58" s="254" t="s">
        <v>2525</v>
      </c>
      <c r="CS58" s="365">
        <v>0.218</v>
      </c>
      <c r="CT58" s="365">
        <v>0.24099999999999999</v>
      </c>
      <c r="CU58" s="370">
        <v>2.4500000000000001E-2</v>
      </c>
    </row>
    <row r="59" spans="1:103" x14ac:dyDescent="0.2">
      <c r="A59" s="2" t="s">
        <v>208</v>
      </c>
      <c r="B59" s="3" t="s">
        <v>209</v>
      </c>
      <c r="C59" s="3" t="s">
        <v>210</v>
      </c>
      <c r="D59" s="4">
        <v>602.70899999999995</v>
      </c>
      <c r="E59" s="2" t="s">
        <v>211</v>
      </c>
      <c r="F59" s="1"/>
      <c r="CL59" s="254" t="s">
        <v>2485</v>
      </c>
      <c r="CM59" s="254">
        <v>48.1</v>
      </c>
      <c r="CN59" s="254">
        <v>34.200000000000003</v>
      </c>
      <c r="CO59" s="373">
        <v>6.9000000000000006E-2</v>
      </c>
      <c r="CR59" s="254" t="s">
        <v>2526</v>
      </c>
      <c r="CS59" s="365">
        <v>0.17100000000000001</v>
      </c>
      <c r="CT59" s="365">
        <v>0.19400000000000001</v>
      </c>
      <c r="CU59" s="398">
        <v>0</v>
      </c>
    </row>
    <row r="60" spans="1:103" x14ac:dyDescent="0.2">
      <c r="A60" s="2" t="s">
        <v>212</v>
      </c>
      <c r="B60" s="3" t="s">
        <v>213</v>
      </c>
      <c r="C60" s="3" t="s">
        <v>214</v>
      </c>
      <c r="D60" s="4">
        <v>660.60199999999998</v>
      </c>
      <c r="E60" s="2" t="s">
        <v>215</v>
      </c>
      <c r="F60" s="1"/>
      <c r="CA60" t="s">
        <v>1046</v>
      </c>
      <c r="CR60" s="254"/>
      <c r="CS60" s="365"/>
      <c r="CT60" s="365"/>
      <c r="CU60" s="364"/>
    </row>
    <row r="61" spans="1:103" x14ac:dyDescent="0.2">
      <c r="A61" s="2" t="s">
        <v>216</v>
      </c>
      <c r="B61" s="3" t="s">
        <v>217</v>
      </c>
      <c r="C61" s="3" t="s">
        <v>218</v>
      </c>
      <c r="D61" s="5">
        <v>661.62</v>
      </c>
      <c r="E61" s="2" t="s">
        <v>219</v>
      </c>
      <c r="F61" s="1"/>
      <c r="BX61" s="362"/>
      <c r="CA61" s="254" t="s">
        <v>2437</v>
      </c>
      <c r="CB61" s="254" t="s">
        <v>2438</v>
      </c>
      <c r="CC61" s="254" t="s">
        <v>2439</v>
      </c>
      <c r="CL61" t="s">
        <v>2598</v>
      </c>
      <c r="CR61" t="s">
        <v>2599</v>
      </c>
      <c r="CS61" s="365"/>
      <c r="CT61" s="365"/>
      <c r="CU61" s="364"/>
      <c r="CW61" t="s">
        <v>2600</v>
      </c>
    </row>
    <row r="62" spans="1:103" x14ac:dyDescent="0.2">
      <c r="A62" s="12" t="s">
        <v>233</v>
      </c>
      <c r="B62" s="13" t="s">
        <v>234</v>
      </c>
      <c r="C62" s="13" t="s">
        <v>235</v>
      </c>
      <c r="D62" s="14">
        <v>737.16600000000005</v>
      </c>
      <c r="E62" s="12" t="s">
        <v>262</v>
      </c>
      <c r="F62" s="15"/>
      <c r="BX62" s="254" t="s">
        <v>2429</v>
      </c>
      <c r="CA62" s="365">
        <v>0.29299999999999998</v>
      </c>
      <c r="CB62" s="365">
        <v>0.501</v>
      </c>
      <c r="CC62" s="369">
        <v>6.3E-3</v>
      </c>
      <c r="CL62" s="254"/>
      <c r="CM62" s="394" t="s">
        <v>1583</v>
      </c>
      <c r="CN62" s="394" t="s">
        <v>2527</v>
      </c>
      <c r="CO62" s="394" t="s">
        <v>2528</v>
      </c>
      <c r="CP62" s="394"/>
      <c r="CR62" s="362"/>
      <c r="CS62" s="254" t="s">
        <v>2563</v>
      </c>
      <c r="CT62" s="254" t="s">
        <v>2564</v>
      </c>
      <c r="CW62" s="362"/>
      <c r="CX62" s="254" t="s">
        <v>2563</v>
      </c>
      <c r="CY62" s="254" t="s">
        <v>2564</v>
      </c>
    </row>
    <row r="63" spans="1:103" x14ac:dyDescent="0.2">
      <c r="A63" s="12" t="s">
        <v>236</v>
      </c>
      <c r="B63" s="13" t="s">
        <v>237</v>
      </c>
      <c r="C63" s="13" t="s">
        <v>238</v>
      </c>
      <c r="D63" s="16">
        <v>755.33</v>
      </c>
      <c r="E63" s="12" t="s">
        <v>263</v>
      </c>
      <c r="F63" s="15"/>
      <c r="BX63" s="254" t="s">
        <v>2430</v>
      </c>
      <c r="CA63" s="365">
        <v>0.53800000000000003</v>
      </c>
      <c r="CB63" s="365">
        <v>0.627</v>
      </c>
      <c r="CC63" s="370">
        <v>3.7000000000000002E-3</v>
      </c>
      <c r="CL63" s="254" t="s">
        <v>2529</v>
      </c>
      <c r="CM63" s="254">
        <v>16.100000000000001</v>
      </c>
      <c r="CN63" s="254">
        <v>44.9</v>
      </c>
      <c r="CO63" s="395">
        <v>81.2</v>
      </c>
      <c r="CP63" s="254"/>
      <c r="CR63" s="254" t="s">
        <v>2419</v>
      </c>
      <c r="CS63" s="365">
        <v>0.95499999999999996</v>
      </c>
      <c r="CT63" s="369">
        <v>0.92800000000000005</v>
      </c>
      <c r="CW63" s="254" t="s">
        <v>2419</v>
      </c>
      <c r="CX63" s="365">
        <v>0.88800000000000001</v>
      </c>
      <c r="CY63" s="369">
        <v>0.99299999999999999</v>
      </c>
    </row>
    <row r="64" spans="1:103" x14ac:dyDescent="0.2">
      <c r="A64" s="12" t="s">
        <v>239</v>
      </c>
      <c r="B64" s="13" t="s">
        <v>240</v>
      </c>
      <c r="C64" s="13" t="s">
        <v>241</v>
      </c>
      <c r="D64" s="14">
        <v>653.21299999999997</v>
      </c>
      <c r="E64" s="12" t="s">
        <v>264</v>
      </c>
      <c r="F64" s="15"/>
      <c r="BX64" s="254" t="s">
        <v>2431</v>
      </c>
      <c r="CA64" s="365">
        <v>0.55500000000000005</v>
      </c>
      <c r="CB64" s="365">
        <v>0.45900000000000002</v>
      </c>
      <c r="CC64" s="370">
        <v>5.4999999999999997E-3</v>
      </c>
      <c r="CL64" s="254" t="s">
        <v>2530</v>
      </c>
      <c r="CM64" s="254">
        <v>18.3</v>
      </c>
      <c r="CN64" s="254">
        <v>51.5</v>
      </c>
      <c r="CO64" s="396">
        <v>1.33</v>
      </c>
      <c r="CP64" s="254"/>
      <c r="CR64" s="254" t="s">
        <v>2565</v>
      </c>
      <c r="CS64" s="365">
        <v>0.95299999999999996</v>
      </c>
      <c r="CT64" s="370">
        <v>1.3999999999999999E-4</v>
      </c>
      <c r="CW64" s="254" t="s">
        <v>2565</v>
      </c>
      <c r="CX64" s="365">
        <v>0.88500000000000001</v>
      </c>
      <c r="CY64" s="370">
        <v>2.7E-4</v>
      </c>
    </row>
    <row r="65" spans="1:103" x14ac:dyDescent="0.2">
      <c r="A65" s="2" t="s">
        <v>242</v>
      </c>
      <c r="B65" s="3" t="s">
        <v>243</v>
      </c>
      <c r="C65" s="3" t="s">
        <v>235</v>
      </c>
      <c r="D65" s="4">
        <v>840.89400000000001</v>
      </c>
      <c r="E65" s="2" t="s">
        <v>265</v>
      </c>
      <c r="F65" s="11"/>
      <c r="BX65" s="254" t="s">
        <v>2432</v>
      </c>
      <c r="CA65" s="365">
        <v>0.47099999999999997</v>
      </c>
      <c r="CB65" s="365">
        <v>0.59699999999999998</v>
      </c>
      <c r="CC65" s="370">
        <v>7.6E-3</v>
      </c>
      <c r="CL65" s="254" t="s">
        <v>2531</v>
      </c>
      <c r="CM65" s="254">
        <v>15.1</v>
      </c>
      <c r="CN65" s="254">
        <v>34.6</v>
      </c>
      <c r="CO65" s="396">
        <v>81.2</v>
      </c>
      <c r="CP65" s="254"/>
      <c r="CR65" s="254" t="s">
        <v>2566</v>
      </c>
      <c r="CS65" s="365">
        <v>0.95599999999999996</v>
      </c>
      <c r="CT65" s="370">
        <v>0.96099999999999997</v>
      </c>
      <c r="CW65" s="254" t="s">
        <v>2566</v>
      </c>
      <c r="CX65" s="365">
        <v>0.89200000000000002</v>
      </c>
      <c r="CY65" s="370">
        <v>0.96699999999999997</v>
      </c>
    </row>
    <row r="66" spans="1:103" x14ac:dyDescent="0.2">
      <c r="A66" s="2" t="s">
        <v>244</v>
      </c>
      <c r="B66" s="3" t="s">
        <v>245</v>
      </c>
      <c r="C66" s="3" t="s">
        <v>238</v>
      </c>
      <c r="D66" s="4">
        <v>597.01900000000001</v>
      </c>
      <c r="E66" s="2" t="s">
        <v>266</v>
      </c>
      <c r="F66" s="11"/>
      <c r="BX66" s="254" t="s">
        <v>2433</v>
      </c>
      <c r="CA66" s="365">
        <v>0.46400000000000002</v>
      </c>
      <c r="CB66" s="365">
        <v>0.59099999999999997</v>
      </c>
      <c r="CC66" s="370">
        <v>6.3E-3</v>
      </c>
      <c r="CL66" s="254" t="s">
        <v>2532</v>
      </c>
      <c r="CM66" s="254">
        <v>16.100000000000001</v>
      </c>
      <c r="CN66" s="254">
        <v>40.6</v>
      </c>
      <c r="CO66" s="396">
        <v>1.48</v>
      </c>
      <c r="CP66" s="254"/>
      <c r="CR66" s="254" t="s">
        <v>2567</v>
      </c>
      <c r="CS66" s="365">
        <v>0.95699999999999996</v>
      </c>
      <c r="CT66" s="399">
        <v>3.96E-5</v>
      </c>
      <c r="CW66" s="254" t="s">
        <v>2567</v>
      </c>
      <c r="CX66" s="365">
        <v>0.89</v>
      </c>
      <c r="CY66" s="370">
        <v>8.7000000000000001E-4</v>
      </c>
    </row>
    <row r="67" spans="1:103" x14ac:dyDescent="0.2">
      <c r="A67" s="2" t="s">
        <v>246</v>
      </c>
      <c r="B67" s="3" t="s">
        <v>247</v>
      </c>
      <c r="C67" s="3" t="s">
        <v>241</v>
      </c>
      <c r="D67" s="4">
        <v>682.98500000000001</v>
      </c>
      <c r="E67" s="2" t="s">
        <v>267</v>
      </c>
      <c r="F67" s="11"/>
      <c r="BX67" s="254" t="s">
        <v>2434</v>
      </c>
      <c r="CA67" s="365">
        <v>0.45300000000000001</v>
      </c>
      <c r="CB67" s="365">
        <v>0.58399999999999996</v>
      </c>
      <c r="CC67" s="370">
        <v>2.3E-3</v>
      </c>
      <c r="CL67" s="254" t="s">
        <v>2533</v>
      </c>
      <c r="CM67" s="254">
        <v>15.3</v>
      </c>
      <c r="CN67" s="254">
        <v>50.5</v>
      </c>
      <c r="CO67" s="396">
        <v>87.1</v>
      </c>
      <c r="CP67" s="254"/>
      <c r="CR67" s="254" t="s">
        <v>2568</v>
      </c>
      <c r="CS67" s="365">
        <v>0.97799999999999998</v>
      </c>
      <c r="CT67" s="370">
        <v>0.94</v>
      </c>
      <c r="CW67" s="254" t="s">
        <v>2568</v>
      </c>
      <c r="CX67" s="365">
        <v>0.93899999999999995</v>
      </c>
      <c r="CY67" s="370">
        <v>0.94299999999999995</v>
      </c>
    </row>
    <row r="68" spans="1:103" x14ac:dyDescent="0.2">
      <c r="A68" s="12" t="s">
        <v>248</v>
      </c>
      <c r="B68" s="13" t="s">
        <v>249</v>
      </c>
      <c r="C68" s="13" t="s">
        <v>250</v>
      </c>
      <c r="D68" s="14">
        <v>468.64100000000002</v>
      </c>
      <c r="E68" s="12" t="s">
        <v>268</v>
      </c>
      <c r="F68" s="15"/>
      <c r="BX68" s="255" t="s">
        <v>2435</v>
      </c>
      <c r="BY68" s="30"/>
      <c r="BZ68" s="30"/>
      <c r="CA68" s="393">
        <v>0.40200000000000002</v>
      </c>
      <c r="CB68" s="393">
        <v>0.55300000000000005</v>
      </c>
      <c r="CC68" s="371">
        <v>4.5999999999999999E-3</v>
      </c>
      <c r="CL68" s="254" t="s">
        <v>2534</v>
      </c>
      <c r="CM68" s="254">
        <v>20.9</v>
      </c>
      <c r="CN68" s="254">
        <v>58.7</v>
      </c>
      <c r="CO68" s="396">
        <v>0.79</v>
      </c>
      <c r="CP68" s="254"/>
      <c r="CR68" s="254" t="s">
        <v>2569</v>
      </c>
      <c r="CS68" s="365">
        <v>0.97</v>
      </c>
      <c r="CT68" s="370">
        <v>1.8000000000000001E-4</v>
      </c>
      <c r="CW68" s="254" t="s">
        <v>2569</v>
      </c>
      <c r="CX68" s="365">
        <v>0.93400000000000005</v>
      </c>
      <c r="CY68" s="370">
        <v>2.5000000000000001E-4</v>
      </c>
    </row>
    <row r="69" spans="1:103" x14ac:dyDescent="0.2">
      <c r="A69" s="2" t="s">
        <v>251</v>
      </c>
      <c r="B69" s="3" t="s">
        <v>252</v>
      </c>
      <c r="C69" s="4"/>
      <c r="D69" s="4">
        <v>636.53599999999994</v>
      </c>
      <c r="E69" s="2" t="s">
        <v>269</v>
      </c>
      <c r="F69" s="11"/>
      <c r="BX69" s="254" t="s">
        <v>2419</v>
      </c>
      <c r="CA69" s="365">
        <v>0.58499999999999996</v>
      </c>
      <c r="CB69" s="365">
        <v>0.61099999999999999</v>
      </c>
      <c r="CC69" s="370">
        <v>2.5000000000000001E-3</v>
      </c>
      <c r="CL69" s="254" t="s">
        <v>2535</v>
      </c>
      <c r="CM69" s="254">
        <v>9.73</v>
      </c>
      <c r="CN69" s="254">
        <v>6.49</v>
      </c>
      <c r="CO69" s="396">
        <v>80</v>
      </c>
      <c r="CP69" s="254"/>
      <c r="CR69" s="254" t="s">
        <v>2570</v>
      </c>
      <c r="CS69" s="365">
        <v>0.89600000000000002</v>
      </c>
      <c r="CT69" s="370">
        <v>0.75600000000000001</v>
      </c>
      <c r="CW69" s="254" t="s">
        <v>2570</v>
      </c>
      <c r="CX69" s="365">
        <v>0.79200000000000004</v>
      </c>
      <c r="CY69" s="370">
        <v>0.94599999999999995</v>
      </c>
    </row>
    <row r="70" spans="1:103" x14ac:dyDescent="0.2">
      <c r="A70" s="2" t="s">
        <v>253</v>
      </c>
      <c r="B70" s="3" t="s">
        <v>254</v>
      </c>
      <c r="C70" s="3" t="s">
        <v>255</v>
      </c>
      <c r="D70" s="4">
        <v>651.26800000000003</v>
      </c>
      <c r="E70" s="2" t="s">
        <v>270</v>
      </c>
      <c r="F70" s="11"/>
      <c r="BX70" s="254" t="s">
        <v>2420</v>
      </c>
      <c r="CA70" s="365">
        <v>0.53600000000000003</v>
      </c>
      <c r="CB70" s="365">
        <v>0.63100000000000001</v>
      </c>
      <c r="CC70" s="370">
        <v>2.5000000000000001E-3</v>
      </c>
      <c r="CL70" s="254" t="s">
        <v>2536</v>
      </c>
      <c r="CM70" s="254">
        <v>9.27</v>
      </c>
      <c r="CN70" s="254">
        <v>8.57</v>
      </c>
      <c r="CO70" s="396">
        <v>6.06</v>
      </c>
      <c r="CP70" s="254"/>
      <c r="CR70" s="254" t="s">
        <v>2571</v>
      </c>
      <c r="CS70" s="365">
        <v>0.89400000000000002</v>
      </c>
      <c r="CT70" s="399">
        <v>5.9500000000000003E-5</v>
      </c>
      <c r="CW70" s="254" t="s">
        <v>2571</v>
      </c>
      <c r="CX70" s="365">
        <v>0.78500000000000003</v>
      </c>
      <c r="CY70" s="370">
        <v>9.6000000000000002E-4</v>
      </c>
    </row>
    <row r="71" spans="1:103" x14ac:dyDescent="0.2">
      <c r="A71" s="2" t="s">
        <v>256</v>
      </c>
      <c r="B71" s="3" t="s">
        <v>257</v>
      </c>
      <c r="C71" s="3" t="s">
        <v>258</v>
      </c>
      <c r="D71" s="4">
        <v>625.476</v>
      </c>
      <c r="E71" s="2" t="s">
        <v>271</v>
      </c>
      <c r="F71" s="11"/>
      <c r="BX71" s="254" t="s">
        <v>2421</v>
      </c>
      <c r="CA71" s="365">
        <v>0.51400000000000001</v>
      </c>
      <c r="CB71" s="365">
        <v>0.69499999999999995</v>
      </c>
      <c r="CC71" s="370">
        <v>1.1999999999999999E-3</v>
      </c>
      <c r="CL71" s="254" t="s">
        <v>2537</v>
      </c>
      <c r="CM71" s="254">
        <v>8.73</v>
      </c>
      <c r="CN71" s="254">
        <v>12</v>
      </c>
      <c r="CO71" s="396">
        <v>75</v>
      </c>
      <c r="CP71" s="254"/>
      <c r="CR71" s="254" t="s">
        <v>2572</v>
      </c>
      <c r="CS71" s="365">
        <v>0.94299999999999995</v>
      </c>
      <c r="CT71" s="370">
        <v>0.871</v>
      </c>
      <c r="CW71" s="254" t="s">
        <v>2572</v>
      </c>
      <c r="CX71" s="365">
        <v>0.873</v>
      </c>
      <c r="CY71" s="370">
        <v>0.97399999999999998</v>
      </c>
    </row>
    <row r="72" spans="1:103" x14ac:dyDescent="0.2">
      <c r="A72" s="2" t="s">
        <v>259</v>
      </c>
      <c r="B72" s="3" t="s">
        <v>260</v>
      </c>
      <c r="C72" s="3" t="s">
        <v>261</v>
      </c>
      <c r="D72" s="4">
        <v>700.43799999999999</v>
      </c>
      <c r="E72" s="2" t="s">
        <v>272</v>
      </c>
      <c r="F72" s="11"/>
      <c r="BX72" s="254" t="s">
        <v>2422</v>
      </c>
      <c r="CA72" s="365">
        <v>0.56299999999999994</v>
      </c>
      <c r="CB72" s="365">
        <v>0.40200000000000002</v>
      </c>
      <c r="CC72" s="370">
        <v>3.7000000000000002E-3</v>
      </c>
      <c r="CL72" s="254" t="s">
        <v>2538</v>
      </c>
      <c r="CM72" s="254">
        <v>9.7799999999999994</v>
      </c>
      <c r="CN72" s="254">
        <v>15.1</v>
      </c>
      <c r="CO72" s="396">
        <v>0</v>
      </c>
      <c r="CP72" s="254"/>
      <c r="CR72" s="254" t="s">
        <v>2573</v>
      </c>
      <c r="CS72" s="365">
        <v>0.93300000000000005</v>
      </c>
      <c r="CT72" s="399">
        <v>8.0400000000000003E-5</v>
      </c>
      <c r="CW72" s="254" t="s">
        <v>2573</v>
      </c>
      <c r="CX72" s="365">
        <v>0.86299999999999999</v>
      </c>
      <c r="CY72" s="370">
        <v>1.1000000000000001E-3</v>
      </c>
    </row>
    <row r="73" spans="1:103" x14ac:dyDescent="0.2">
      <c r="A73" s="12" t="s">
        <v>220</v>
      </c>
      <c r="B73" s="13" t="s">
        <v>221</v>
      </c>
      <c r="C73" s="13" t="s">
        <v>222</v>
      </c>
      <c r="D73" s="14">
        <v>45.998699999999999</v>
      </c>
      <c r="E73" s="12" t="s">
        <v>223</v>
      </c>
      <c r="F73" s="15"/>
      <c r="BX73" s="254" t="s">
        <v>2423</v>
      </c>
      <c r="CA73" s="365">
        <v>0.44</v>
      </c>
      <c r="CB73" s="365">
        <v>0.44900000000000001</v>
      </c>
      <c r="CC73" s="370">
        <v>3.5000000000000001E-3</v>
      </c>
      <c r="CL73" s="254" t="s">
        <v>2539</v>
      </c>
      <c r="CM73" s="254">
        <v>15.9</v>
      </c>
      <c r="CN73" s="254">
        <v>28.4</v>
      </c>
      <c r="CO73" s="396">
        <v>82.5</v>
      </c>
      <c r="CP73" s="254"/>
      <c r="CR73" s="254" t="s">
        <v>2574</v>
      </c>
      <c r="CS73" s="365">
        <v>0.96199999999999997</v>
      </c>
      <c r="CT73" s="370">
        <v>0.95299999999999996</v>
      </c>
      <c r="CW73" s="254" t="s">
        <v>2574</v>
      </c>
      <c r="CX73" s="365">
        <v>0.90800000000000003</v>
      </c>
      <c r="CY73" s="370">
        <v>0.93400000000000005</v>
      </c>
    </row>
    <row r="74" spans="1:103" x14ac:dyDescent="0.2">
      <c r="A74" s="12" t="s">
        <v>224</v>
      </c>
      <c r="B74" s="13" t="s">
        <v>225</v>
      </c>
      <c r="C74" s="13" t="s">
        <v>226</v>
      </c>
      <c r="D74" s="14">
        <v>2.69346</v>
      </c>
      <c r="E74" s="12" t="s">
        <v>227</v>
      </c>
      <c r="F74" s="15"/>
      <c r="BX74" s="254" t="s">
        <v>2424</v>
      </c>
      <c r="CA74" s="365">
        <v>0.60599999999999998</v>
      </c>
      <c r="CB74" s="365">
        <v>0.63800000000000001</v>
      </c>
      <c r="CC74" s="370">
        <v>1.6999999999999999E-3</v>
      </c>
      <c r="CL74" s="254" t="s">
        <v>2540</v>
      </c>
      <c r="CM74" s="254">
        <v>15</v>
      </c>
      <c r="CN74" s="254">
        <v>40.200000000000003</v>
      </c>
      <c r="CO74" s="396">
        <v>0.53</v>
      </c>
      <c r="CP74" s="254"/>
      <c r="CR74" s="254" t="s">
        <v>2575</v>
      </c>
      <c r="CS74" s="365">
        <v>0.95699999999999996</v>
      </c>
      <c r="CT74" s="399">
        <v>6.3E-5</v>
      </c>
      <c r="CW74" s="254" t="s">
        <v>2575</v>
      </c>
      <c r="CX74" s="365">
        <v>0.89</v>
      </c>
      <c r="CY74" s="399">
        <v>6.8899999999999994E-5</v>
      </c>
    </row>
    <row r="75" spans="1:103" x14ac:dyDescent="0.2">
      <c r="A75" s="12" t="s">
        <v>228</v>
      </c>
      <c r="B75" s="13" t="s">
        <v>229</v>
      </c>
      <c r="C75" s="13" t="s">
        <v>230</v>
      </c>
      <c r="D75" s="14">
        <v>1.5251600000000001</v>
      </c>
      <c r="E75" s="12" t="s">
        <v>231</v>
      </c>
      <c r="F75" s="15"/>
      <c r="BX75" s="254" t="s">
        <v>2425</v>
      </c>
      <c r="CA75" s="365">
        <v>0.65</v>
      </c>
      <c r="CB75" s="365">
        <v>0.60599999999999998</v>
      </c>
      <c r="CC75" s="370">
        <v>2.5999999999999999E-3</v>
      </c>
      <c r="CL75" s="254" t="s">
        <v>2541</v>
      </c>
      <c r="CM75" s="254">
        <v>13.4</v>
      </c>
      <c r="CN75" s="254">
        <v>26.5</v>
      </c>
      <c r="CO75" s="396">
        <v>78</v>
      </c>
      <c r="CP75" s="254"/>
      <c r="CR75" s="254" t="s">
        <v>2576</v>
      </c>
      <c r="CS75" s="365">
        <v>0.95699999999999996</v>
      </c>
      <c r="CT75" s="370">
        <v>0.96199999999999997</v>
      </c>
      <c r="CW75" s="254" t="s">
        <v>2576</v>
      </c>
      <c r="CX75" s="365">
        <v>0.90300000000000002</v>
      </c>
      <c r="CY75" s="370">
        <v>0.96499999999999997</v>
      </c>
    </row>
    <row r="76" spans="1:103" x14ac:dyDescent="0.2">
      <c r="A76" s="1"/>
      <c r="B76" s="1"/>
      <c r="C76" s="1"/>
      <c r="D76" s="1"/>
      <c r="E76" s="1"/>
      <c r="F76" s="1"/>
      <c r="BX76" s="254" t="s">
        <v>2426</v>
      </c>
      <c r="CA76" s="365">
        <v>0.61099999999999999</v>
      </c>
      <c r="CB76" s="365">
        <v>0.69499999999999995</v>
      </c>
      <c r="CC76" s="370">
        <v>4.1000000000000003E-3</v>
      </c>
      <c r="CL76" s="254" t="s">
        <v>2542</v>
      </c>
      <c r="CM76" s="254">
        <v>14.4</v>
      </c>
      <c r="CN76" s="254">
        <v>35.6</v>
      </c>
      <c r="CO76" s="396">
        <v>0.73</v>
      </c>
      <c r="CP76" s="254"/>
      <c r="CR76" s="254" t="s">
        <v>2577</v>
      </c>
      <c r="CS76" s="365">
        <v>0.95199999999999996</v>
      </c>
      <c r="CT76" s="370">
        <v>5.6999999999999998E-4</v>
      </c>
      <c r="CW76" s="254" t="s">
        <v>2577</v>
      </c>
      <c r="CX76" s="365">
        <v>0.89100000000000001</v>
      </c>
      <c r="CY76" s="370">
        <v>2.9E-4</v>
      </c>
    </row>
    <row r="77" spans="1:103" x14ac:dyDescent="0.2">
      <c r="BX77" s="254" t="s">
        <v>2427</v>
      </c>
      <c r="CA77" s="365">
        <v>0.56499999999999995</v>
      </c>
      <c r="CB77" s="365">
        <v>0.58699999999999997</v>
      </c>
      <c r="CC77" s="370">
        <v>2.5000000000000001E-3</v>
      </c>
      <c r="CL77" s="254" t="s">
        <v>2543</v>
      </c>
      <c r="CM77" s="254">
        <v>21.5</v>
      </c>
      <c r="CN77" s="254">
        <v>50.1</v>
      </c>
      <c r="CO77" s="396">
        <v>78.400000000000006</v>
      </c>
      <c r="CP77" s="254"/>
      <c r="CR77" s="254" t="s">
        <v>2578</v>
      </c>
      <c r="CS77" s="365">
        <v>0.96299999999999997</v>
      </c>
      <c r="CT77" s="370">
        <v>0.94699999999999995</v>
      </c>
      <c r="CW77" s="254" t="s">
        <v>2578</v>
      </c>
      <c r="CX77" s="365">
        <v>0.93600000000000005</v>
      </c>
      <c r="CY77" s="370">
        <v>0.97499999999999998</v>
      </c>
    </row>
    <row r="78" spans="1:103" x14ac:dyDescent="0.2">
      <c r="BX78" s="254" t="s">
        <v>2428</v>
      </c>
      <c r="CA78" s="365">
        <v>0.57499999999999996</v>
      </c>
      <c r="CB78" s="365">
        <v>0.52900000000000003</v>
      </c>
      <c r="CC78" s="371">
        <v>3.0000000000000001E-3</v>
      </c>
      <c r="CL78" s="254" t="s">
        <v>2544</v>
      </c>
      <c r="CM78" s="254">
        <v>25.1</v>
      </c>
      <c r="CN78" s="254">
        <v>57.1</v>
      </c>
      <c r="CO78" s="396">
        <v>1.23</v>
      </c>
      <c r="CP78" s="254"/>
      <c r="CR78" s="254" t="s">
        <v>2579</v>
      </c>
      <c r="CS78" s="365">
        <v>0.95899999999999996</v>
      </c>
      <c r="CT78" s="370">
        <v>8.7000000000000001E-4</v>
      </c>
      <c r="CW78" s="254" t="s">
        <v>2579</v>
      </c>
      <c r="CX78" s="365">
        <v>0.91800000000000004</v>
      </c>
      <c r="CY78" s="370">
        <v>1.1E-4</v>
      </c>
    </row>
    <row r="79" spans="1:103" x14ac:dyDescent="0.2">
      <c r="CL79" s="254" t="s">
        <v>2545</v>
      </c>
      <c r="CM79" s="254">
        <v>12.2</v>
      </c>
      <c r="CN79" s="254">
        <v>25.4</v>
      </c>
      <c r="CO79" s="396">
        <v>72.7</v>
      </c>
      <c r="CP79" s="254"/>
      <c r="CR79" s="254" t="s">
        <v>2580</v>
      </c>
      <c r="CS79" s="365">
        <v>0.96099999999999997</v>
      </c>
      <c r="CT79" s="370">
        <v>0.96399999999999997</v>
      </c>
      <c r="CW79" s="254" t="s">
        <v>2580</v>
      </c>
      <c r="CX79" s="365">
        <v>0.89900000000000002</v>
      </c>
      <c r="CY79" s="370">
        <v>0.98099999999999998</v>
      </c>
    </row>
    <row r="80" spans="1:103" x14ac:dyDescent="0.2">
      <c r="CA80" t="s">
        <v>1047</v>
      </c>
      <c r="CL80" s="254" t="s">
        <v>2546</v>
      </c>
      <c r="CM80" s="254">
        <v>15.3</v>
      </c>
      <c r="CN80" s="254">
        <v>48.3</v>
      </c>
      <c r="CO80" s="396">
        <v>1.03</v>
      </c>
      <c r="CP80" s="254"/>
      <c r="CR80" s="254" t="s">
        <v>2581</v>
      </c>
      <c r="CS80" s="365">
        <v>0.95499999999999996</v>
      </c>
      <c r="CT80" s="399">
        <v>9.8599999999999998E-5</v>
      </c>
      <c r="CW80" s="254" t="s">
        <v>2581</v>
      </c>
      <c r="CX80" s="365">
        <v>0.88700000000000001</v>
      </c>
      <c r="CY80" s="370">
        <v>4.6999999999999999E-4</v>
      </c>
    </row>
    <row r="81" spans="76:103" x14ac:dyDescent="0.2">
      <c r="BX81" s="362"/>
      <c r="CA81" s="254" t="s">
        <v>2394</v>
      </c>
      <c r="CB81" s="254" t="s">
        <v>2417</v>
      </c>
      <c r="CC81" s="254" t="s">
        <v>2418</v>
      </c>
      <c r="CL81" s="254" t="s">
        <v>2547</v>
      </c>
      <c r="CM81" s="254">
        <v>13.8</v>
      </c>
      <c r="CN81" s="254">
        <v>36.9</v>
      </c>
      <c r="CO81" s="396">
        <v>82.1</v>
      </c>
      <c r="CP81" s="254"/>
      <c r="CR81" s="254" t="s">
        <v>2582</v>
      </c>
      <c r="CS81" s="365">
        <v>0.94399999999999995</v>
      </c>
      <c r="CT81" s="370">
        <v>0.95199999999999996</v>
      </c>
      <c r="CW81" s="254" t="s">
        <v>2582</v>
      </c>
      <c r="CX81" s="365">
        <v>0.91300000000000003</v>
      </c>
      <c r="CY81" s="370">
        <v>0.97799999999999998</v>
      </c>
    </row>
    <row r="82" spans="76:103" x14ac:dyDescent="0.2">
      <c r="BX82" s="254" t="s">
        <v>2419</v>
      </c>
      <c r="CA82" s="365">
        <v>0.58199999999999996</v>
      </c>
      <c r="CB82" s="365">
        <v>0.39500000000000002</v>
      </c>
      <c r="CC82" s="369">
        <v>7.1000000000000004E-3</v>
      </c>
      <c r="CL82" s="254" t="s">
        <v>2548</v>
      </c>
      <c r="CM82" s="254">
        <v>12.4</v>
      </c>
      <c r="CN82" s="254">
        <v>34.4</v>
      </c>
      <c r="CO82" s="396">
        <v>1.77</v>
      </c>
      <c r="CP82" s="254"/>
      <c r="CR82" s="254" t="s">
        <v>2583</v>
      </c>
      <c r="CS82" s="365">
        <v>0.93700000000000006</v>
      </c>
      <c r="CT82" s="399">
        <v>2.7800000000000001E-5</v>
      </c>
      <c r="CW82" s="254" t="s">
        <v>2583</v>
      </c>
      <c r="CX82" s="365">
        <v>0.88800000000000001</v>
      </c>
      <c r="CY82" s="370">
        <v>2.7E-4</v>
      </c>
    </row>
    <row r="83" spans="76:103" x14ac:dyDescent="0.2">
      <c r="BX83" s="254" t="s">
        <v>2420</v>
      </c>
      <c r="CA83" s="365">
        <v>0.54200000000000004</v>
      </c>
      <c r="CB83" s="365">
        <v>0.41199999999999998</v>
      </c>
      <c r="CC83" s="370">
        <v>4.1000000000000003E-3</v>
      </c>
      <c r="CL83" s="254" t="s">
        <v>2549</v>
      </c>
      <c r="CM83" s="254">
        <v>19.3</v>
      </c>
      <c r="CN83" s="254">
        <v>54.8</v>
      </c>
      <c r="CO83" s="396">
        <v>92</v>
      </c>
      <c r="CP83" s="254"/>
      <c r="CR83" s="254" t="s">
        <v>2584</v>
      </c>
      <c r="CS83" s="365">
        <v>0.97799999999999998</v>
      </c>
      <c r="CT83" s="370">
        <v>0.95099999999999996</v>
      </c>
      <c r="CW83" s="254" t="s">
        <v>2584</v>
      </c>
      <c r="CX83" s="365">
        <v>0.97199999999999998</v>
      </c>
      <c r="CY83" s="370">
        <v>0.93899999999999995</v>
      </c>
    </row>
    <row r="84" spans="76:103" x14ac:dyDescent="0.2">
      <c r="BX84" s="254" t="s">
        <v>2421</v>
      </c>
      <c r="CA84" s="365">
        <v>0.45300000000000001</v>
      </c>
      <c r="CB84" s="365">
        <v>0.48799999999999999</v>
      </c>
      <c r="CC84" s="370">
        <v>4.7999999999999996E-3</v>
      </c>
      <c r="CL84" s="254" t="s">
        <v>2550</v>
      </c>
      <c r="CM84" s="254">
        <v>21.1</v>
      </c>
      <c r="CN84" s="254">
        <v>59.9</v>
      </c>
      <c r="CO84" s="396">
        <v>1.5</v>
      </c>
      <c r="CP84" s="254"/>
      <c r="CR84" s="254" t="s">
        <v>2585</v>
      </c>
      <c r="CS84" s="365">
        <v>0.97399999999999998</v>
      </c>
      <c r="CT84" s="370">
        <v>8.0999999999999996E-4</v>
      </c>
      <c r="CW84" s="254" t="s">
        <v>2585</v>
      </c>
      <c r="CX84" s="365">
        <v>0.96899999999999997</v>
      </c>
      <c r="CY84" s="370">
        <v>9.1E-4</v>
      </c>
    </row>
    <row r="85" spans="76:103" x14ac:dyDescent="0.2">
      <c r="BX85" s="254" t="s">
        <v>2422</v>
      </c>
      <c r="CA85" s="365">
        <v>0.63500000000000001</v>
      </c>
      <c r="CB85" s="365">
        <v>0.3</v>
      </c>
      <c r="CC85" s="370">
        <v>3.3E-3</v>
      </c>
      <c r="CL85" s="254" t="s">
        <v>2551</v>
      </c>
      <c r="CM85" s="254">
        <v>17.100000000000001</v>
      </c>
      <c r="CN85" s="254">
        <v>42.4</v>
      </c>
      <c r="CO85" s="396">
        <v>83</v>
      </c>
      <c r="CP85" s="254"/>
      <c r="CR85" s="254" t="s">
        <v>2586</v>
      </c>
      <c r="CS85" s="365">
        <v>0.96</v>
      </c>
      <c r="CT85" s="370">
        <v>0.94399999999999995</v>
      </c>
      <c r="CW85" s="254" t="s">
        <v>2586</v>
      </c>
      <c r="CX85" s="365">
        <v>0.92600000000000005</v>
      </c>
      <c r="CY85" s="370">
        <v>0.95899999999999996</v>
      </c>
    </row>
    <row r="86" spans="76:103" x14ac:dyDescent="0.2">
      <c r="BX86" s="254" t="s">
        <v>2423</v>
      </c>
      <c r="CA86" s="365">
        <v>0.61699999999999999</v>
      </c>
      <c r="CB86" s="365">
        <v>0.35699999999999998</v>
      </c>
      <c r="CC86" s="370">
        <v>6.1000000000000004E-3</v>
      </c>
      <c r="CL86" s="254" t="s">
        <v>2552</v>
      </c>
      <c r="CM86" s="254">
        <v>17.399999999999999</v>
      </c>
      <c r="CN86" s="254">
        <v>52.1</v>
      </c>
      <c r="CO86" s="396">
        <v>1.48</v>
      </c>
      <c r="CP86" s="254"/>
      <c r="CR86" s="254" t="s">
        <v>2587</v>
      </c>
      <c r="CS86" s="365">
        <v>0.96199999999999997</v>
      </c>
      <c r="CT86" s="370">
        <v>6.4999999999999997E-4</v>
      </c>
      <c r="CW86" s="254" t="s">
        <v>2587</v>
      </c>
      <c r="CX86" s="365">
        <v>0.92200000000000004</v>
      </c>
      <c r="CY86" s="370">
        <v>4.6999999999999999E-4</v>
      </c>
    </row>
    <row r="87" spans="76:103" x14ac:dyDescent="0.2">
      <c r="BX87" s="254" t="s">
        <v>2424</v>
      </c>
      <c r="CA87" s="365">
        <v>0.61899999999999999</v>
      </c>
      <c r="CB87" s="365">
        <v>0.42099999999999999</v>
      </c>
      <c r="CC87" s="370">
        <v>5.0000000000000001E-3</v>
      </c>
      <c r="CL87" s="254" t="s">
        <v>2553</v>
      </c>
      <c r="CM87" s="254">
        <v>8.15</v>
      </c>
      <c r="CN87" s="254">
        <v>5.13</v>
      </c>
      <c r="CO87" s="396">
        <v>81.2</v>
      </c>
      <c r="CP87" s="254"/>
      <c r="CR87" s="254" t="s">
        <v>2588</v>
      </c>
      <c r="CS87" s="365">
        <v>0.89900000000000002</v>
      </c>
      <c r="CT87" s="370">
        <v>0.92</v>
      </c>
      <c r="CW87" s="254" t="s">
        <v>2588</v>
      </c>
      <c r="CX87" s="365">
        <v>0.86399999999999999</v>
      </c>
      <c r="CY87" s="370">
        <v>0.90400000000000003</v>
      </c>
    </row>
    <row r="88" spans="76:103" x14ac:dyDescent="0.2">
      <c r="BX88" s="254" t="s">
        <v>2425</v>
      </c>
      <c r="CA88" s="365">
        <v>0.56999999999999995</v>
      </c>
      <c r="CB88" s="365">
        <v>0.45500000000000002</v>
      </c>
      <c r="CC88" s="370">
        <v>4.4000000000000003E-3</v>
      </c>
      <c r="CL88" s="254" t="s">
        <v>2554</v>
      </c>
      <c r="CM88" s="254">
        <v>7.11</v>
      </c>
      <c r="CN88" s="254">
        <v>5.92</v>
      </c>
      <c r="CO88" s="396">
        <v>3.75</v>
      </c>
      <c r="CP88" s="254"/>
      <c r="CR88" s="254" t="s">
        <v>2589</v>
      </c>
      <c r="CS88" s="365">
        <v>0.90500000000000003</v>
      </c>
      <c r="CT88" s="370">
        <v>5.6999999999999998E-4</v>
      </c>
      <c r="CW88" s="254" t="s">
        <v>2589</v>
      </c>
      <c r="CX88" s="365">
        <v>0.85899999999999999</v>
      </c>
      <c r="CY88" s="370">
        <v>1.1999999999999999E-3</v>
      </c>
    </row>
    <row r="89" spans="76:103" x14ac:dyDescent="0.2">
      <c r="BX89" s="254" t="s">
        <v>2426</v>
      </c>
      <c r="CA89" s="365">
        <v>0.59299999999999997</v>
      </c>
      <c r="CB89" s="365">
        <v>0.52100000000000002</v>
      </c>
      <c r="CC89" s="370">
        <v>4.0000000000000001E-3</v>
      </c>
      <c r="CL89" s="254" t="s">
        <v>2555</v>
      </c>
      <c r="CM89" s="254">
        <v>19.600000000000001</v>
      </c>
      <c r="CN89" s="254">
        <v>55.2</v>
      </c>
      <c r="CO89" s="396">
        <v>86.5</v>
      </c>
      <c r="CP89" s="254"/>
      <c r="CR89" s="254" t="s">
        <v>2590</v>
      </c>
      <c r="CS89" s="365">
        <v>0.95299999999999996</v>
      </c>
      <c r="CT89" s="370">
        <v>0.96</v>
      </c>
      <c r="CW89" s="254" t="s">
        <v>2590</v>
      </c>
      <c r="CX89" s="365">
        <v>0.94</v>
      </c>
      <c r="CY89" s="370">
        <v>0.96599999999999997</v>
      </c>
    </row>
    <row r="90" spans="76:103" x14ac:dyDescent="0.2">
      <c r="BX90" s="254" t="s">
        <v>2427</v>
      </c>
      <c r="CA90" s="365">
        <v>0.56899999999999995</v>
      </c>
      <c r="CB90" s="365">
        <v>0.41799999999999998</v>
      </c>
      <c r="CC90" s="370">
        <v>5.5999999999999999E-3</v>
      </c>
      <c r="CL90" s="254" t="s">
        <v>2556</v>
      </c>
      <c r="CM90" s="254">
        <v>21.3</v>
      </c>
      <c r="CN90" s="254">
        <v>62.1</v>
      </c>
      <c r="CO90" s="396">
        <v>0.43</v>
      </c>
      <c r="CP90" s="254"/>
      <c r="CR90" s="254" t="s">
        <v>2591</v>
      </c>
      <c r="CS90" s="365">
        <v>0.95</v>
      </c>
      <c r="CT90" s="370">
        <v>2.3000000000000001E-4</v>
      </c>
      <c r="CW90" s="254" t="s">
        <v>2591</v>
      </c>
      <c r="CX90" s="365">
        <v>0.93700000000000006</v>
      </c>
      <c r="CY90" s="370">
        <v>6.8000000000000005E-4</v>
      </c>
    </row>
    <row r="91" spans="76:103" x14ac:dyDescent="0.2">
      <c r="BX91" s="255" t="s">
        <v>2428</v>
      </c>
      <c r="BY91" s="30"/>
      <c r="BZ91" s="30"/>
      <c r="CA91" s="393">
        <v>0.67500000000000004</v>
      </c>
      <c r="CB91" s="393">
        <v>0.48</v>
      </c>
      <c r="CC91" s="371">
        <v>3.7000000000000002E-3</v>
      </c>
      <c r="CL91" s="254" t="s">
        <v>2557</v>
      </c>
      <c r="CM91" s="254">
        <v>15.2</v>
      </c>
      <c r="CN91" s="254">
        <v>38.1</v>
      </c>
      <c r="CO91" s="396">
        <v>75.5</v>
      </c>
      <c r="CP91" s="254"/>
      <c r="CR91" s="254" t="s">
        <v>2592</v>
      </c>
      <c r="CS91" s="365">
        <v>0.95699999999999996</v>
      </c>
      <c r="CT91" s="370">
        <v>0.94599999999999995</v>
      </c>
      <c r="CW91" s="254" t="s">
        <v>2592</v>
      </c>
      <c r="CX91" s="365">
        <v>0.93899999999999995</v>
      </c>
      <c r="CY91" s="370">
        <v>0.95299999999999996</v>
      </c>
    </row>
    <row r="92" spans="76:103" x14ac:dyDescent="0.2">
      <c r="BX92" s="254" t="s">
        <v>2429</v>
      </c>
      <c r="CA92" s="365">
        <v>0.21199999999999999</v>
      </c>
      <c r="CB92" s="365">
        <v>0.41</v>
      </c>
      <c r="CC92" s="370">
        <v>7.7000000000000002E-3</v>
      </c>
      <c r="CL92" s="254" t="s">
        <v>2558</v>
      </c>
      <c r="CM92" s="254">
        <v>15.7</v>
      </c>
      <c r="CN92" s="254">
        <v>47.7</v>
      </c>
      <c r="CO92" s="396">
        <v>0.84</v>
      </c>
      <c r="CP92" s="254"/>
      <c r="CR92" s="254" t="s">
        <v>2593</v>
      </c>
      <c r="CS92" s="365">
        <v>0.95499999999999996</v>
      </c>
      <c r="CT92" s="370">
        <v>3.5E-4</v>
      </c>
      <c r="CW92" s="254" t="s">
        <v>2593</v>
      </c>
      <c r="CX92" s="365">
        <v>0.92700000000000005</v>
      </c>
      <c r="CY92" s="370">
        <v>5.5000000000000003E-4</v>
      </c>
    </row>
    <row r="93" spans="76:103" x14ac:dyDescent="0.2">
      <c r="BX93" s="254" t="s">
        <v>2430</v>
      </c>
      <c r="CA93" s="365">
        <v>0.58099999999999996</v>
      </c>
      <c r="CB93" s="365">
        <v>0.46400000000000002</v>
      </c>
      <c r="CC93" s="370">
        <v>3.8999999999999998E-3</v>
      </c>
      <c r="CL93" s="254" t="s">
        <v>2559</v>
      </c>
      <c r="CM93" s="254">
        <v>19.399999999999999</v>
      </c>
      <c r="CN93" s="254">
        <v>41.7</v>
      </c>
      <c r="CO93" s="396">
        <v>86.1</v>
      </c>
      <c r="CP93" s="254"/>
      <c r="CR93" s="254" t="s">
        <v>2594</v>
      </c>
      <c r="CS93" s="365">
        <v>0.97099999999999997</v>
      </c>
      <c r="CT93" s="370">
        <v>0.90500000000000003</v>
      </c>
      <c r="CW93" s="254" t="s">
        <v>2594</v>
      </c>
      <c r="CX93" s="365">
        <v>0.96299999999999997</v>
      </c>
      <c r="CY93" s="370">
        <v>0.93899999999999995</v>
      </c>
    </row>
    <row r="94" spans="76:103" x14ac:dyDescent="0.2">
      <c r="BX94" s="254" t="s">
        <v>2431</v>
      </c>
      <c r="CA94" s="365">
        <v>0.63900000000000001</v>
      </c>
      <c r="CB94" s="365">
        <v>0.373</v>
      </c>
      <c r="CC94" s="370">
        <v>5.4999999999999997E-3</v>
      </c>
      <c r="CL94" s="254" t="s">
        <v>2560</v>
      </c>
      <c r="CM94" s="254">
        <v>19.7</v>
      </c>
      <c r="CN94" s="254">
        <v>56</v>
      </c>
      <c r="CO94" s="396">
        <v>1.29</v>
      </c>
      <c r="CP94" s="254"/>
      <c r="CR94" s="254" t="s">
        <v>2595</v>
      </c>
      <c r="CS94" s="365">
        <v>0.96199999999999997</v>
      </c>
      <c r="CT94" s="370">
        <v>2.9999999999999997E-4</v>
      </c>
      <c r="CW94" s="254" t="s">
        <v>2595</v>
      </c>
      <c r="CX94" s="365">
        <v>0.97199999999999998</v>
      </c>
      <c r="CY94" s="370">
        <v>6.4000000000000005E-4</v>
      </c>
    </row>
    <row r="95" spans="76:103" x14ac:dyDescent="0.2">
      <c r="BX95" s="254" t="s">
        <v>2432</v>
      </c>
      <c r="CA95" s="365">
        <v>0.42399999999999999</v>
      </c>
      <c r="CB95" s="365">
        <v>0.49399999999999999</v>
      </c>
      <c r="CC95" s="370">
        <v>1.12E-2</v>
      </c>
      <c r="CL95" s="254" t="s">
        <v>2561</v>
      </c>
      <c r="CM95" s="254">
        <v>18.7</v>
      </c>
      <c r="CN95" s="254">
        <v>39.299999999999997</v>
      </c>
      <c r="CO95" s="396">
        <v>90.3</v>
      </c>
      <c r="CP95" s="254"/>
      <c r="CR95" s="254" t="s">
        <v>2596</v>
      </c>
      <c r="CS95" s="365">
        <v>0.96299999999999997</v>
      </c>
      <c r="CT95" s="370">
        <v>0.97799999999999998</v>
      </c>
      <c r="CW95" s="254" t="s">
        <v>2596</v>
      </c>
      <c r="CX95" s="365">
        <v>0.95699999999999996</v>
      </c>
      <c r="CY95" s="370">
        <v>0.96299999999999997</v>
      </c>
    </row>
    <row r="96" spans="76:103" x14ac:dyDescent="0.2">
      <c r="BX96" s="254" t="s">
        <v>2433</v>
      </c>
      <c r="CA96" s="365">
        <v>0.48599999999999999</v>
      </c>
      <c r="CB96" s="365">
        <v>0.50900000000000001</v>
      </c>
      <c r="CC96" s="370">
        <v>8.5000000000000006E-3</v>
      </c>
      <c r="CL96" s="254" t="s">
        <v>2562</v>
      </c>
      <c r="CM96" s="254">
        <v>20.3</v>
      </c>
      <c r="CN96" s="254">
        <v>51.7</v>
      </c>
      <c r="CO96" s="373">
        <v>2.78</v>
      </c>
      <c r="CP96" s="254"/>
      <c r="CR96" s="254" t="s">
        <v>2597</v>
      </c>
      <c r="CS96" s="365">
        <v>0.96299999999999997</v>
      </c>
      <c r="CT96" s="371">
        <v>4.0000000000000002E-4</v>
      </c>
      <c r="CW96" s="254" t="s">
        <v>2597</v>
      </c>
      <c r="CX96" s="365">
        <v>0.96199999999999997</v>
      </c>
      <c r="CY96" s="398">
        <v>0</v>
      </c>
    </row>
    <row r="97" spans="76:81" x14ac:dyDescent="0.2">
      <c r="BX97" s="254" t="s">
        <v>2434</v>
      </c>
      <c r="CA97" s="365">
        <v>0.42099999999999999</v>
      </c>
      <c r="CB97" s="365">
        <v>0.48399999999999999</v>
      </c>
      <c r="CC97" s="370">
        <v>1.0999999999999999E-2</v>
      </c>
    </row>
    <row r="98" spans="76:81" x14ac:dyDescent="0.2">
      <c r="BX98" s="254" t="s">
        <v>2435</v>
      </c>
      <c r="CA98" s="365">
        <v>0.34899999999999998</v>
      </c>
      <c r="CB98" s="365">
        <v>0.47499999999999998</v>
      </c>
      <c r="CC98" s="371">
        <v>4.3E-3</v>
      </c>
    </row>
    <row r="1048576" spans="53:53" x14ac:dyDescent="0.2">
      <c r="BA1048576" s="382"/>
    </row>
  </sheetData>
  <mergeCells count="21">
    <mergeCell ref="BS4:BT4"/>
    <mergeCell ref="AZ15:BE15"/>
    <mergeCell ref="AT19:AT23"/>
    <mergeCell ref="AT24:AT28"/>
    <mergeCell ref="AS1:BH1"/>
    <mergeCell ref="BK4:BL4"/>
    <mergeCell ref="CL1:CX1"/>
    <mergeCell ref="H1:T1"/>
    <mergeCell ref="L14:P14"/>
    <mergeCell ref="I4:L4"/>
    <mergeCell ref="M4:P4"/>
    <mergeCell ref="W4:Z4"/>
    <mergeCell ref="AA4:AD4"/>
    <mergeCell ref="V1:AE1"/>
    <mergeCell ref="AG1:AP1"/>
    <mergeCell ref="AI4:AJ4"/>
    <mergeCell ref="AG4:AH4"/>
    <mergeCell ref="BJ1:BV1"/>
    <mergeCell ref="BX1:CJ1"/>
    <mergeCell ref="BM4:BN4"/>
    <mergeCell ref="BQ4:BR4"/>
  </mergeCells>
  <pageMargins left="0.7" right="0.7" top="0.75" bottom="0.75" header="0.3" footer="0.3"/>
  <pageSetup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AD02F-2FDD-ED41-AC6D-08A9AD9AD275}">
  <dimension ref="B1:BI59"/>
  <sheetViews>
    <sheetView topLeftCell="R1" zoomScale="50" zoomScaleNormal="50" workbookViewId="0">
      <selection activeCell="AQ36" sqref="AQ36"/>
    </sheetView>
  </sheetViews>
  <sheetFormatPr baseColWidth="10" defaultRowHeight="16" x14ac:dyDescent="0.2"/>
  <sheetData>
    <row r="1" spans="2:61" ht="21" x14ac:dyDescent="0.25">
      <c r="B1" s="448" t="s">
        <v>2637</v>
      </c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  <c r="N1" s="448"/>
      <c r="O1" s="448"/>
      <c r="P1" s="448"/>
      <c r="S1" s="448" t="s">
        <v>2638</v>
      </c>
      <c r="T1" s="448"/>
      <c r="U1" s="448"/>
      <c r="V1" s="448"/>
      <c r="W1" s="448"/>
      <c r="X1" s="448"/>
      <c r="Y1" s="448"/>
      <c r="Z1" s="448"/>
      <c r="AC1" s="448" t="s">
        <v>2641</v>
      </c>
      <c r="AD1" s="448"/>
      <c r="AE1" s="448"/>
      <c r="AF1" s="448"/>
      <c r="AG1" s="448"/>
      <c r="AH1" s="448"/>
      <c r="AI1" s="448"/>
      <c r="AJ1" s="448"/>
      <c r="AK1" s="448"/>
      <c r="AL1" s="448"/>
      <c r="AM1" s="448"/>
      <c r="AN1" s="448"/>
      <c r="AO1" s="448"/>
      <c r="AP1" s="448"/>
      <c r="AQ1" s="448"/>
      <c r="AR1" s="448"/>
      <c r="AS1" s="448"/>
      <c r="AT1" s="448"/>
      <c r="AU1" s="448"/>
      <c r="AV1" s="448"/>
      <c r="AW1" s="448"/>
    </row>
    <row r="3" spans="2:61" x14ac:dyDescent="0.2">
      <c r="C3" s="421" t="s">
        <v>2609</v>
      </c>
      <c r="D3" s="421"/>
      <c r="F3" s="422" t="s">
        <v>2610</v>
      </c>
      <c r="G3" s="422"/>
      <c r="H3" s="422"/>
      <c r="U3" s="421" t="s">
        <v>2609</v>
      </c>
      <c r="V3" s="421"/>
      <c r="X3" s="422" t="s">
        <v>2610</v>
      </c>
      <c r="Y3" s="422"/>
      <c r="Z3" s="422"/>
      <c r="AC3" s="83" t="s">
        <v>2666</v>
      </c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Z3" s="111"/>
      <c r="BA3" s="111"/>
      <c r="BB3" s="111"/>
      <c r="BC3" s="111"/>
      <c r="BD3" s="17"/>
      <c r="BE3" s="17"/>
      <c r="BF3" s="17"/>
      <c r="BG3" s="17"/>
      <c r="BH3" s="17"/>
      <c r="BI3" s="17"/>
    </row>
    <row r="4" spans="2:61" x14ac:dyDescent="0.2">
      <c r="B4" s="82" t="s">
        <v>475</v>
      </c>
      <c r="C4" s="17">
        <v>0.89618601681407295</v>
      </c>
      <c r="D4" s="17">
        <v>1.1038139831859299</v>
      </c>
      <c r="E4" s="17"/>
      <c r="F4" s="17">
        <v>2.0700763175266998</v>
      </c>
      <c r="G4" s="17">
        <v>2.3224524141269498</v>
      </c>
      <c r="H4" s="17">
        <v>2.9872949476354398</v>
      </c>
      <c r="T4" s="82" t="s">
        <v>2601</v>
      </c>
      <c r="U4" s="17">
        <v>4.3503499999999997</v>
      </c>
      <c r="V4" s="17">
        <v>2.4651700000000001</v>
      </c>
      <c r="W4" s="17"/>
      <c r="X4" s="17">
        <v>3.6823899999999998</v>
      </c>
      <c r="Y4" s="17">
        <v>4.6907800000000002</v>
      </c>
      <c r="Z4" s="17">
        <v>4.3477499999999996</v>
      </c>
      <c r="AZ4" s="111"/>
      <c r="BD4" s="17"/>
      <c r="BE4" s="17"/>
      <c r="BF4" s="17"/>
      <c r="BG4" s="17"/>
      <c r="BH4" s="17"/>
      <c r="BI4" s="17"/>
    </row>
    <row r="5" spans="2:61" x14ac:dyDescent="0.2">
      <c r="B5" s="82" t="s">
        <v>2611</v>
      </c>
      <c r="C5" s="17">
        <v>0.73131854244241601</v>
      </c>
      <c r="D5" s="17">
        <v>1.26868145755758</v>
      </c>
      <c r="E5" s="17"/>
      <c r="F5" s="17">
        <v>1.50707275952165</v>
      </c>
      <c r="G5" s="17">
        <v>1.7349252414072101</v>
      </c>
      <c r="H5" s="17">
        <v>1.79328584662709</v>
      </c>
      <c r="T5" s="82" t="s">
        <v>2602</v>
      </c>
      <c r="U5" s="17">
        <v>4.8083400000000003</v>
      </c>
      <c r="V5" s="17">
        <v>5.0877100000000004</v>
      </c>
      <c r="W5" s="17"/>
      <c r="X5" s="17">
        <v>5.5509399999999998</v>
      </c>
      <c r="Y5" s="17">
        <v>5.4069000000000003</v>
      </c>
      <c r="Z5" s="17">
        <v>5.3886700000000003</v>
      </c>
      <c r="AC5" s="374" t="s">
        <v>1436</v>
      </c>
      <c r="AD5" s="421" t="s">
        <v>2639</v>
      </c>
      <c r="AE5" s="421"/>
      <c r="AF5" s="421"/>
      <c r="AG5" s="421"/>
      <c r="AH5" s="421"/>
      <c r="AI5" s="421"/>
      <c r="AJ5" s="421"/>
      <c r="AK5" s="421"/>
      <c r="AL5" s="421"/>
      <c r="AM5" s="421"/>
      <c r="AN5" s="421"/>
      <c r="AO5" s="421"/>
      <c r="AP5" s="422" t="s">
        <v>2640</v>
      </c>
      <c r="AQ5" s="422"/>
      <c r="AR5" s="422"/>
      <c r="AS5" s="422"/>
      <c r="AT5" s="422"/>
      <c r="AU5" s="422"/>
      <c r="AV5" s="422"/>
      <c r="AW5" s="422"/>
      <c r="AZ5" s="111"/>
      <c r="BD5" s="17"/>
      <c r="BE5" s="17"/>
      <c r="BF5" s="17"/>
      <c r="BG5" s="17"/>
      <c r="BH5" s="17"/>
      <c r="BI5" s="17"/>
    </row>
    <row r="6" spans="2:61" x14ac:dyDescent="0.2">
      <c r="B6" s="82" t="s">
        <v>2612</v>
      </c>
      <c r="C6" s="17">
        <v>0.82790743056225702</v>
      </c>
      <c r="D6" s="17">
        <v>1.17209256943774</v>
      </c>
      <c r="E6" s="17"/>
      <c r="F6" s="17">
        <v>1.50204933922086</v>
      </c>
      <c r="G6" s="17">
        <v>1.49819089191251</v>
      </c>
      <c r="H6" s="17">
        <v>1.6347923754447899</v>
      </c>
      <c r="T6" s="82" t="s">
        <v>2603</v>
      </c>
      <c r="U6" s="17">
        <v>1.3814</v>
      </c>
      <c r="V6" s="17">
        <v>0.66798999999999997</v>
      </c>
      <c r="W6" s="17"/>
      <c r="X6" s="17">
        <v>2.1076100000000002</v>
      </c>
      <c r="Y6" s="17">
        <v>0.86894000000000005</v>
      </c>
      <c r="Z6" s="17">
        <v>2.46604</v>
      </c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Q6" s="111"/>
      <c r="AR6" s="111"/>
      <c r="AS6" s="111"/>
      <c r="AT6" s="111"/>
      <c r="AZ6" s="111"/>
      <c r="BD6" s="17"/>
      <c r="BE6" s="17"/>
      <c r="BF6" s="17"/>
      <c r="BG6" s="17"/>
      <c r="BH6" s="17"/>
      <c r="BI6" s="17"/>
    </row>
    <row r="7" spans="2:61" x14ac:dyDescent="0.2">
      <c r="B7" s="82" t="s">
        <v>2613</v>
      </c>
      <c r="C7" s="17">
        <v>0.97743399065250902</v>
      </c>
      <c r="D7" s="17">
        <v>1.02256600934749</v>
      </c>
      <c r="E7" s="17"/>
      <c r="F7" s="17">
        <v>2.8275227684845401</v>
      </c>
      <c r="G7" s="17">
        <v>2.2277736777947101</v>
      </c>
      <c r="H7" s="17">
        <v>2.3709457250328798</v>
      </c>
      <c r="T7" s="82" t="s">
        <v>2604</v>
      </c>
      <c r="U7" s="17">
        <v>3.4927800000000002</v>
      </c>
      <c r="V7" s="17">
        <v>3.1192199999999999</v>
      </c>
      <c r="W7" s="17"/>
      <c r="X7" s="17">
        <v>5.73637</v>
      </c>
      <c r="Y7" s="17">
        <v>4.2517800000000001</v>
      </c>
      <c r="Z7" s="17">
        <v>4.2630400000000002</v>
      </c>
      <c r="AC7" s="212">
        <v>7.9440540000000004</v>
      </c>
      <c r="AD7" s="17">
        <v>65.692660000000004</v>
      </c>
      <c r="AE7" s="17">
        <v>61.395679999999999</v>
      </c>
      <c r="AF7" s="17">
        <v>64.910309999999996</v>
      </c>
      <c r="AG7" s="17">
        <v>60.198650000000001</v>
      </c>
      <c r="AH7" s="17">
        <v>63.495690000000003</v>
      </c>
      <c r="AI7" s="17">
        <v>61.820050000000002</v>
      </c>
      <c r="AJ7" s="17">
        <v>63.845689999999998</v>
      </c>
      <c r="AK7" s="17">
        <v>62.475670000000001</v>
      </c>
      <c r="AL7" s="17">
        <v>61.367429999999999</v>
      </c>
      <c r="AM7" s="17">
        <v>60.738979999999998</v>
      </c>
      <c r="AN7" s="17">
        <v>63.811590000000002</v>
      </c>
      <c r="AO7" s="17">
        <v>61.344160000000002</v>
      </c>
      <c r="AP7" s="338">
        <v>62.365969999999997</v>
      </c>
      <c r="AQ7" s="17">
        <v>63.618169999999999</v>
      </c>
      <c r="AR7" s="17">
        <v>63.815109999999997</v>
      </c>
      <c r="AS7" s="17">
        <v>63.030560000000001</v>
      </c>
      <c r="AT7" s="17">
        <v>65.463430000000002</v>
      </c>
      <c r="AU7" s="17">
        <v>61.447940000000003</v>
      </c>
      <c r="AV7" s="17">
        <v>57.989939999999997</v>
      </c>
      <c r="AW7" s="17">
        <v>62.925429999999999</v>
      </c>
      <c r="AZ7" s="111"/>
      <c r="BD7" s="17"/>
      <c r="BE7" s="17"/>
      <c r="BF7" s="17"/>
      <c r="BG7" s="17"/>
      <c r="BH7" s="17"/>
      <c r="BI7" s="17"/>
    </row>
    <row r="8" spans="2:61" x14ac:dyDescent="0.2">
      <c r="B8" s="82" t="s">
        <v>1473</v>
      </c>
      <c r="C8" s="17">
        <v>0.90195367875525001</v>
      </c>
      <c r="D8" s="17">
        <v>1.09804632124475</v>
      </c>
      <c r="E8" s="17"/>
      <c r="F8" s="17">
        <v>2.0271048707084098</v>
      </c>
      <c r="G8" s="17">
        <v>2.2536556027843799</v>
      </c>
      <c r="H8" s="17">
        <v>2.6592693650772299</v>
      </c>
      <c r="T8" s="82" t="s">
        <v>2605</v>
      </c>
      <c r="U8" s="17">
        <v>6.6707900000000002</v>
      </c>
      <c r="V8" s="17">
        <v>6.0479900000000004</v>
      </c>
      <c r="W8" s="17"/>
      <c r="X8" s="17">
        <v>6.2363299999999997</v>
      </c>
      <c r="Y8" s="17">
        <v>6.1129800000000003</v>
      </c>
      <c r="Z8" s="17">
        <v>6.7551100000000002</v>
      </c>
      <c r="AC8" s="212">
        <v>14.53387</v>
      </c>
      <c r="AD8" s="17">
        <v>65.744500000000002</v>
      </c>
      <c r="AE8" s="17">
        <v>60.538629999999998</v>
      </c>
      <c r="AF8" s="17">
        <v>64.131259999999997</v>
      </c>
      <c r="AG8" s="17">
        <v>60.746699999999997</v>
      </c>
      <c r="AH8" s="17">
        <v>63.616320000000002</v>
      </c>
      <c r="AI8" s="17">
        <v>61.468980000000002</v>
      </c>
      <c r="AJ8" s="17">
        <v>63.701239999999999</v>
      </c>
      <c r="AK8" s="17">
        <v>61.745890000000003</v>
      </c>
      <c r="AL8" s="17">
        <v>61.637189999999997</v>
      </c>
      <c r="AM8" s="17">
        <v>60.72231</v>
      </c>
      <c r="AN8" s="17">
        <v>64.651769999999999</v>
      </c>
      <c r="AO8" s="17">
        <v>60.927390000000003</v>
      </c>
      <c r="AP8" s="338">
        <v>62.548099999999998</v>
      </c>
      <c r="AQ8" s="17">
        <v>64.358019999999996</v>
      </c>
      <c r="AR8" s="17">
        <v>64.922079999999994</v>
      </c>
      <c r="AS8" s="17">
        <v>63.569600000000001</v>
      </c>
      <c r="AT8" s="17">
        <v>66.548240000000007</v>
      </c>
      <c r="AU8" s="17">
        <v>62.060519999999997</v>
      </c>
      <c r="AV8" s="17">
        <v>59.881740000000001</v>
      </c>
      <c r="AW8" s="17">
        <v>63.532940000000004</v>
      </c>
      <c r="AZ8" s="111"/>
      <c r="BD8" s="17"/>
      <c r="BE8" s="17"/>
      <c r="BF8" s="17"/>
      <c r="BG8" s="17"/>
      <c r="BH8" s="17"/>
      <c r="BI8" s="17"/>
    </row>
    <row r="9" spans="2:61" x14ac:dyDescent="0.2">
      <c r="T9" s="82" t="s">
        <v>2606</v>
      </c>
      <c r="U9" s="17">
        <v>2.8296100000000002</v>
      </c>
      <c r="V9" s="17">
        <v>7.6679999999999998E-2</v>
      </c>
      <c r="W9" s="17"/>
      <c r="X9" s="17">
        <v>3.8174600000000001</v>
      </c>
      <c r="Y9" s="17">
        <v>3.66994</v>
      </c>
      <c r="Z9" s="17">
        <v>2.98325</v>
      </c>
      <c r="AC9" s="240">
        <v>21.11919</v>
      </c>
      <c r="AD9" s="241">
        <v>65.651430000000005</v>
      </c>
      <c r="AE9" s="241">
        <v>59.932690000000001</v>
      </c>
      <c r="AF9" s="241">
        <v>64.541370000000001</v>
      </c>
      <c r="AG9" s="241">
        <v>60.583660000000002</v>
      </c>
      <c r="AH9" s="241">
        <v>63.507899999999999</v>
      </c>
      <c r="AI9" s="241">
        <v>61.462429999999998</v>
      </c>
      <c r="AJ9" s="241">
        <v>63.238630000000001</v>
      </c>
      <c r="AK9" s="241">
        <v>61.630719999999997</v>
      </c>
      <c r="AL9" s="241">
        <v>62.01285</v>
      </c>
      <c r="AM9" s="241">
        <v>61.0321</v>
      </c>
      <c r="AN9" s="241">
        <v>63.845059999999997</v>
      </c>
      <c r="AO9" s="241">
        <v>60.471150000000002</v>
      </c>
      <c r="AP9" s="401">
        <v>63.33229</v>
      </c>
      <c r="AQ9" s="241">
        <v>65.538250000000005</v>
      </c>
      <c r="AR9" s="241">
        <v>66.137460000000004</v>
      </c>
      <c r="AS9" s="241">
        <v>64.252799999999993</v>
      </c>
      <c r="AT9" s="241">
        <v>67.216030000000003</v>
      </c>
      <c r="AU9" s="241">
        <v>63.173499999999997</v>
      </c>
      <c r="AV9" s="241">
        <v>60.662509999999997</v>
      </c>
      <c r="AW9" s="241">
        <v>63.920639999999999</v>
      </c>
      <c r="AZ9" s="111"/>
      <c r="BD9" s="17"/>
      <c r="BE9" s="17"/>
      <c r="BF9" s="17"/>
      <c r="BG9" s="17"/>
      <c r="BH9" s="17"/>
      <c r="BI9" s="17"/>
    </row>
    <row r="10" spans="2:61" x14ac:dyDescent="0.2">
      <c r="T10" s="82" t="s">
        <v>2607</v>
      </c>
      <c r="U10" s="17">
        <v>3.96963</v>
      </c>
      <c r="V10" s="17">
        <v>3.8292899999999999</v>
      </c>
      <c r="W10" s="17"/>
      <c r="X10" s="17">
        <v>4.1496599999999999</v>
      </c>
      <c r="Y10" s="17">
        <v>3.4378299999999999</v>
      </c>
      <c r="Z10" s="17">
        <v>3.3247300000000002</v>
      </c>
      <c r="AC10" s="212">
        <v>27.765989999999999</v>
      </c>
      <c r="AD10" s="17">
        <v>104.0179</v>
      </c>
      <c r="AE10" s="17">
        <v>95.704539999999994</v>
      </c>
      <c r="AF10" s="17">
        <v>110.2765</v>
      </c>
      <c r="AG10" s="17">
        <v>105.1191</v>
      </c>
      <c r="AH10" s="17">
        <v>104.52670000000001</v>
      </c>
      <c r="AI10" s="17">
        <v>101.1927</v>
      </c>
      <c r="AJ10" s="17">
        <v>104.9605</v>
      </c>
      <c r="AK10" s="17">
        <v>112.9111</v>
      </c>
      <c r="AL10" s="17">
        <v>102.2649</v>
      </c>
      <c r="AM10" s="17">
        <v>100.57940000000001</v>
      </c>
      <c r="AN10" s="17">
        <v>122.1789</v>
      </c>
      <c r="AO10" s="17">
        <v>101.7129</v>
      </c>
      <c r="AP10" s="338">
        <v>162.91309999999999</v>
      </c>
      <c r="AQ10" s="17">
        <v>162.51439999999999</v>
      </c>
      <c r="AR10" s="17">
        <v>170.69929999999999</v>
      </c>
      <c r="AS10" s="17">
        <v>158.89240000000001</v>
      </c>
      <c r="AT10" s="17">
        <v>145.66839999999999</v>
      </c>
      <c r="AU10" s="17">
        <v>141.6276</v>
      </c>
      <c r="AV10" s="17">
        <v>168.10640000000001</v>
      </c>
      <c r="AW10" s="17">
        <v>144.97559999999999</v>
      </c>
      <c r="AZ10" s="111"/>
      <c r="BD10" s="17"/>
      <c r="BE10" s="17"/>
      <c r="BF10" s="17"/>
      <c r="BG10" s="17"/>
      <c r="BH10" s="17"/>
      <c r="BI10" s="17"/>
    </row>
    <row r="11" spans="2:61" x14ac:dyDescent="0.2">
      <c r="C11" s="421" t="s">
        <v>2619</v>
      </c>
      <c r="D11" s="421"/>
      <c r="F11" s="422" t="s">
        <v>2620</v>
      </c>
      <c r="G11" s="422"/>
      <c r="T11" s="82" t="s">
        <v>2608</v>
      </c>
      <c r="U11" s="17">
        <v>5.3410700000000002</v>
      </c>
      <c r="V11" s="17">
        <v>5.33371</v>
      </c>
      <c r="W11" s="17"/>
      <c r="X11" s="17">
        <v>4.5720700000000001</v>
      </c>
      <c r="Y11" s="17">
        <v>5.2593500000000004</v>
      </c>
      <c r="Z11" s="17">
        <v>4.3339299999999996</v>
      </c>
      <c r="AC11" s="212">
        <v>34.3292</v>
      </c>
      <c r="AD11" s="17">
        <v>117.5664</v>
      </c>
      <c r="AE11" s="17">
        <v>104.8464</v>
      </c>
      <c r="AF11" s="17">
        <v>115.1283</v>
      </c>
      <c r="AG11" s="17">
        <v>113.86279999999999</v>
      </c>
      <c r="AH11" s="17">
        <v>109.2617</v>
      </c>
      <c r="AI11" s="17">
        <v>110.60469999999999</v>
      </c>
      <c r="AJ11" s="17">
        <v>108.2128</v>
      </c>
      <c r="AK11" s="17">
        <v>111.51220000000001</v>
      </c>
      <c r="AL11" s="17">
        <v>115.715</v>
      </c>
      <c r="AM11" s="17">
        <v>110.0886</v>
      </c>
      <c r="AN11" s="17">
        <v>118.4631</v>
      </c>
      <c r="AO11" s="17">
        <v>116.532</v>
      </c>
      <c r="AP11" s="338">
        <v>133.5907</v>
      </c>
      <c r="AQ11" s="17">
        <v>130.92359999999999</v>
      </c>
      <c r="AR11" s="17">
        <v>141.10230000000001</v>
      </c>
      <c r="AS11" s="17">
        <v>132.17910000000001</v>
      </c>
      <c r="AT11" s="17">
        <v>127.80549999999999</v>
      </c>
      <c r="AU11" s="17">
        <v>136.18940000000001</v>
      </c>
      <c r="AV11" s="17">
        <v>143.71430000000001</v>
      </c>
      <c r="AW11" s="17">
        <v>134.21950000000001</v>
      </c>
      <c r="AZ11" s="111"/>
      <c r="BD11" s="17"/>
      <c r="BE11" s="17"/>
      <c r="BF11" s="17"/>
      <c r="BG11" s="17"/>
      <c r="BH11" s="17"/>
      <c r="BI11" s="17"/>
    </row>
    <row r="12" spans="2:61" x14ac:dyDescent="0.2">
      <c r="B12" s="82" t="s">
        <v>2614</v>
      </c>
      <c r="C12" s="17">
        <v>0.79338445486545495</v>
      </c>
      <c r="D12" s="17">
        <v>1.2066155451345399</v>
      </c>
      <c r="F12" s="17">
        <v>2.2241172472348598</v>
      </c>
      <c r="G12" s="17">
        <v>2.4714345550067098</v>
      </c>
      <c r="AC12" s="212">
        <v>40.92004</v>
      </c>
      <c r="AD12" s="17">
        <v>117.1923</v>
      </c>
      <c r="AE12" s="17">
        <v>104.7345</v>
      </c>
      <c r="AF12" s="17">
        <v>112.6844</v>
      </c>
      <c r="AG12" s="17">
        <v>111.05500000000001</v>
      </c>
      <c r="AH12" s="17">
        <v>108.8617</v>
      </c>
      <c r="AI12" s="17">
        <v>109.83750000000001</v>
      </c>
      <c r="AJ12" s="17">
        <v>106.28149999999999</v>
      </c>
      <c r="AK12" s="17">
        <v>107.35299999999999</v>
      </c>
      <c r="AL12" s="17">
        <v>119.46299999999999</v>
      </c>
      <c r="AM12" s="17">
        <v>110.8907</v>
      </c>
      <c r="AN12" s="17">
        <v>116.45780000000001</v>
      </c>
      <c r="AO12" s="17">
        <v>119.6117</v>
      </c>
      <c r="AP12" s="338">
        <v>119.7466</v>
      </c>
      <c r="AQ12" s="17">
        <v>121.2787</v>
      </c>
      <c r="AR12" s="17">
        <v>127.4905</v>
      </c>
      <c r="AS12" s="17">
        <v>123.1867</v>
      </c>
      <c r="AT12" s="17">
        <v>120.0393</v>
      </c>
      <c r="AU12" s="17">
        <v>129.87520000000001</v>
      </c>
      <c r="AV12" s="17">
        <v>137.0188</v>
      </c>
      <c r="AW12" s="17">
        <v>129.89850000000001</v>
      </c>
      <c r="AZ12" s="111"/>
      <c r="BD12" s="17"/>
      <c r="BE12" s="17"/>
      <c r="BF12" s="17"/>
      <c r="BG12" s="17"/>
      <c r="BH12" s="17"/>
      <c r="BI12" s="17"/>
    </row>
    <row r="13" spans="2:61" x14ac:dyDescent="0.2">
      <c r="B13" s="82" t="s">
        <v>2615</v>
      </c>
      <c r="C13" s="17">
        <v>0.92419129131368405</v>
      </c>
      <c r="D13" s="17">
        <v>1.0758087086863199</v>
      </c>
      <c r="F13" s="17">
        <v>0.25293232318342102</v>
      </c>
      <c r="G13" s="17">
        <v>0.248086803936091</v>
      </c>
      <c r="AC13" s="212">
        <v>47.544789999999999</v>
      </c>
      <c r="AD13" s="17">
        <v>109.8202</v>
      </c>
      <c r="AE13" s="17">
        <v>97.778959999999998</v>
      </c>
      <c r="AF13" s="17">
        <v>105.77209999999999</v>
      </c>
      <c r="AG13" s="17">
        <v>101.11799999999999</v>
      </c>
      <c r="AH13" s="17">
        <v>101.3086</v>
      </c>
      <c r="AI13" s="17">
        <v>104.8227</v>
      </c>
      <c r="AJ13" s="17">
        <v>99.392300000000006</v>
      </c>
      <c r="AK13" s="17">
        <v>100.3814</v>
      </c>
      <c r="AL13" s="17">
        <v>115.45059999999999</v>
      </c>
      <c r="AM13" s="17">
        <v>102.4563</v>
      </c>
      <c r="AN13" s="17">
        <v>108.8824</v>
      </c>
      <c r="AO13" s="17">
        <v>112.6564</v>
      </c>
      <c r="AP13" s="338">
        <v>107.6142</v>
      </c>
      <c r="AQ13" s="17">
        <v>111.93219999999999</v>
      </c>
      <c r="AR13" s="17">
        <v>114.95359999999999</v>
      </c>
      <c r="AS13" s="17">
        <v>113.75749999999999</v>
      </c>
      <c r="AT13" s="17">
        <v>110.47450000000001</v>
      </c>
      <c r="AU13" s="17">
        <v>120.69070000000001</v>
      </c>
      <c r="AV13" s="17">
        <v>128.86150000000001</v>
      </c>
      <c r="AW13" s="17">
        <v>121.1374</v>
      </c>
      <c r="AZ13" s="111"/>
      <c r="BD13" s="17"/>
      <c r="BE13" s="17"/>
      <c r="BF13" s="17"/>
      <c r="BG13" s="17"/>
      <c r="BH13" s="17"/>
      <c r="BI13" s="17"/>
    </row>
    <row r="14" spans="2:61" x14ac:dyDescent="0.2">
      <c r="B14" s="82" t="s">
        <v>2616</v>
      </c>
      <c r="C14" s="17">
        <v>0.94523165139957499</v>
      </c>
      <c r="D14" s="17">
        <v>1.05476834860042</v>
      </c>
      <c r="F14" s="17">
        <v>0.58482575394445102</v>
      </c>
      <c r="G14" s="17">
        <v>0.68040605239643204</v>
      </c>
      <c r="AC14" s="240">
        <v>54.12715</v>
      </c>
      <c r="AD14" s="241">
        <v>106.9074</v>
      </c>
      <c r="AE14" s="241">
        <v>86.43047</v>
      </c>
      <c r="AF14" s="241">
        <v>102.1225</v>
      </c>
      <c r="AG14" s="241">
        <v>99.011759999999995</v>
      </c>
      <c r="AH14" s="241">
        <v>94.877989999999997</v>
      </c>
      <c r="AI14" s="241">
        <v>97.389070000000004</v>
      </c>
      <c r="AJ14" s="241">
        <v>96.397769999999994</v>
      </c>
      <c r="AK14" s="241">
        <v>96.31053</v>
      </c>
      <c r="AL14" s="241">
        <v>113.6908</v>
      </c>
      <c r="AM14" s="241">
        <v>96.726969999999994</v>
      </c>
      <c r="AN14" s="241">
        <v>105.4438</v>
      </c>
      <c r="AO14" s="241">
        <v>111.47410000000001</v>
      </c>
      <c r="AP14" s="401">
        <v>102.7932</v>
      </c>
      <c r="AQ14" s="241">
        <v>107.4581</v>
      </c>
      <c r="AR14" s="241">
        <v>108.82599999999999</v>
      </c>
      <c r="AS14" s="241">
        <v>109.3349</v>
      </c>
      <c r="AT14" s="241">
        <v>104.0252</v>
      </c>
      <c r="AU14" s="241">
        <v>115.58499999999999</v>
      </c>
      <c r="AV14" s="241">
        <v>125.62730000000001</v>
      </c>
      <c r="AW14" s="241">
        <v>116.3505</v>
      </c>
      <c r="AZ14" s="111"/>
      <c r="BD14" s="17"/>
      <c r="BE14" s="17"/>
      <c r="BF14" s="17"/>
      <c r="BG14" s="17"/>
      <c r="BH14" s="17"/>
      <c r="BI14" s="17"/>
    </row>
    <row r="15" spans="2:61" x14ac:dyDescent="0.2">
      <c r="B15" s="82" t="s">
        <v>2617</v>
      </c>
      <c r="C15" s="17">
        <v>0.87587604239151595</v>
      </c>
      <c r="D15" s="17">
        <v>1.1241239576084801</v>
      </c>
      <c r="F15" s="17">
        <v>0.26190553745319101</v>
      </c>
      <c r="G15" s="17">
        <v>0.39863975986292199</v>
      </c>
      <c r="T15" t="s">
        <v>2665</v>
      </c>
      <c r="AC15" s="212">
        <v>67.368219999999994</v>
      </c>
      <c r="AD15" s="17">
        <v>112.8152</v>
      </c>
      <c r="AE15" s="17">
        <v>131.64689999999999</v>
      </c>
      <c r="AF15" s="17">
        <v>108.358</v>
      </c>
      <c r="AG15" s="17">
        <v>115.5972</v>
      </c>
      <c r="AH15" s="17">
        <v>105.1695</v>
      </c>
      <c r="AI15" s="17">
        <v>116.44110000000001</v>
      </c>
      <c r="AJ15" s="17">
        <v>131.67859999999999</v>
      </c>
      <c r="AK15" s="17">
        <v>119.4063</v>
      </c>
      <c r="AL15" s="17">
        <v>134.2276</v>
      </c>
      <c r="AM15" s="17">
        <v>132.00839999999999</v>
      </c>
      <c r="AN15" s="17">
        <v>122.5992</v>
      </c>
      <c r="AO15" s="17">
        <v>138.06010000000001</v>
      </c>
      <c r="AP15" s="338">
        <v>100.3706</v>
      </c>
      <c r="AQ15" s="17">
        <v>116.1583</v>
      </c>
      <c r="AR15" s="17">
        <v>109.7313</v>
      </c>
      <c r="AS15" s="17">
        <v>132.13040000000001</v>
      </c>
      <c r="AT15" s="17">
        <v>115.06399999999999</v>
      </c>
      <c r="AU15" s="17">
        <v>129.02719999999999</v>
      </c>
      <c r="AV15" s="17">
        <v>122.2881</v>
      </c>
      <c r="AW15" s="17">
        <v>134.0934</v>
      </c>
      <c r="AZ15" s="111"/>
      <c r="BD15" s="17"/>
      <c r="BE15" s="17"/>
      <c r="BF15" s="17"/>
      <c r="BG15" s="17"/>
      <c r="BH15" s="17"/>
      <c r="BI15" s="17"/>
    </row>
    <row r="16" spans="2:61" x14ac:dyDescent="0.2">
      <c r="B16" s="82" t="s">
        <v>2618</v>
      </c>
      <c r="C16" s="17">
        <v>0.98632598688538398</v>
      </c>
      <c r="D16" s="17">
        <v>1.01367401311462</v>
      </c>
      <c r="F16" s="17">
        <v>0.60117196858715105</v>
      </c>
      <c r="G16" s="17">
        <v>0.61809403413221298</v>
      </c>
      <c r="AC16" s="212">
        <v>74.078159999999997</v>
      </c>
      <c r="AD16" s="17">
        <v>109.90130000000001</v>
      </c>
      <c r="AE16" s="17">
        <v>123.4663</v>
      </c>
      <c r="AF16" s="17">
        <v>98.624099999999999</v>
      </c>
      <c r="AG16" s="17">
        <v>115.40949999999999</v>
      </c>
      <c r="AH16" s="17">
        <v>101.70059999999999</v>
      </c>
      <c r="AI16" s="17">
        <v>112.8916</v>
      </c>
      <c r="AJ16" s="17">
        <v>120.846</v>
      </c>
      <c r="AK16" s="17">
        <v>114.2627</v>
      </c>
      <c r="AL16" s="17">
        <v>128.53399999999999</v>
      </c>
      <c r="AM16" s="17">
        <v>123.6084</v>
      </c>
      <c r="AN16" s="17">
        <v>116.56699999999999</v>
      </c>
      <c r="AO16" s="17">
        <v>130.0189</v>
      </c>
      <c r="AP16" s="338">
        <v>97.031689999999998</v>
      </c>
      <c r="AQ16" s="17">
        <v>108.0474</v>
      </c>
      <c r="AR16" s="17">
        <v>105.95650000000001</v>
      </c>
      <c r="AS16" s="17">
        <v>123.9592</v>
      </c>
      <c r="AT16" s="17">
        <v>111.6298</v>
      </c>
      <c r="AU16" s="17">
        <v>125.69159999999999</v>
      </c>
      <c r="AV16" s="17">
        <v>125.4308</v>
      </c>
      <c r="AW16" s="17">
        <v>128.84460000000001</v>
      </c>
      <c r="AZ16" s="111"/>
      <c r="BD16" s="17"/>
      <c r="BE16" s="17"/>
      <c r="BF16" s="17"/>
      <c r="BG16" s="17"/>
      <c r="BH16" s="17"/>
      <c r="BI16" s="17"/>
    </row>
    <row r="17" spans="2:61" x14ac:dyDescent="0.2">
      <c r="AC17" s="240">
        <v>80.465900000000005</v>
      </c>
      <c r="AD17" s="241">
        <v>104.0164</v>
      </c>
      <c r="AE17" s="241">
        <v>95.167439999999999</v>
      </c>
      <c r="AF17" s="241">
        <v>104.8215</v>
      </c>
      <c r="AG17" s="241">
        <v>91.496899999999997</v>
      </c>
      <c r="AH17" s="241">
        <v>88.23245</v>
      </c>
      <c r="AI17" s="241">
        <v>90.189419999999998</v>
      </c>
      <c r="AJ17" s="241">
        <v>106.03660000000001</v>
      </c>
      <c r="AK17" s="241">
        <v>85.853200000000001</v>
      </c>
      <c r="AL17" s="241">
        <v>125.3235</v>
      </c>
      <c r="AM17" s="241">
        <v>92.769689999999997</v>
      </c>
      <c r="AN17" s="241">
        <v>123.15430000000001</v>
      </c>
      <c r="AO17" s="241">
        <v>103.88200000000001</v>
      </c>
      <c r="AP17" s="401">
        <v>102.4777</v>
      </c>
      <c r="AQ17" s="241">
        <v>111.5587</v>
      </c>
      <c r="AR17" s="241">
        <v>107.09480000000001</v>
      </c>
      <c r="AS17" s="241">
        <v>113.6515</v>
      </c>
      <c r="AT17" s="241">
        <v>108.17749999999999</v>
      </c>
      <c r="AU17" s="241">
        <v>95.929829999999995</v>
      </c>
      <c r="AV17" s="241">
        <v>110.30589999999999</v>
      </c>
      <c r="AW17" s="241">
        <v>112.89960000000001</v>
      </c>
      <c r="AZ17" s="111"/>
      <c r="BD17" s="17"/>
      <c r="BE17" s="17"/>
      <c r="BF17" s="17"/>
      <c r="BG17" s="17"/>
      <c r="BH17" s="17"/>
      <c r="BI17" s="17"/>
    </row>
    <row r="18" spans="2:61" ht="25" x14ac:dyDescent="0.25">
      <c r="B18" s="400" t="s">
        <v>2621</v>
      </c>
      <c r="C18" s="362"/>
      <c r="D18" s="362"/>
      <c r="E18" s="362"/>
      <c r="F18" s="362"/>
      <c r="G18" s="362"/>
      <c r="H18" s="362"/>
      <c r="I18" s="362"/>
      <c r="J18" s="400" t="s">
        <v>2622</v>
      </c>
      <c r="K18" s="362"/>
      <c r="L18" s="362"/>
      <c r="M18" s="362"/>
      <c r="N18" s="362"/>
      <c r="O18" s="362"/>
      <c r="P18" s="362"/>
      <c r="AC18" s="212">
        <v>87.054919999999996</v>
      </c>
      <c r="AD18" s="17">
        <v>100.1066</v>
      </c>
      <c r="AE18" s="17">
        <v>87.676950000000005</v>
      </c>
      <c r="AF18" s="17">
        <v>96.63288</v>
      </c>
      <c r="AG18" s="17">
        <v>93.710660000000004</v>
      </c>
      <c r="AH18" s="17">
        <v>94.134100000000004</v>
      </c>
      <c r="AI18" s="17">
        <v>91.766109999999998</v>
      </c>
      <c r="AJ18" s="17">
        <v>95.45017</v>
      </c>
      <c r="AK18" s="17">
        <v>77.709699999999998</v>
      </c>
      <c r="AL18" s="17">
        <v>113.0543</v>
      </c>
      <c r="AM18" s="17">
        <v>89.798509999999993</v>
      </c>
      <c r="AN18" s="17">
        <v>104.62690000000001</v>
      </c>
      <c r="AO18" s="17">
        <v>100.1225</v>
      </c>
      <c r="AP18" s="338">
        <v>94.720119999999994</v>
      </c>
      <c r="AQ18" s="17">
        <v>97.273929999999993</v>
      </c>
      <c r="AR18" s="17">
        <v>95.340999999999994</v>
      </c>
      <c r="AS18" s="17">
        <v>94.860470000000007</v>
      </c>
      <c r="AT18" s="17">
        <v>97.428460000000001</v>
      </c>
      <c r="AU18" s="17">
        <v>92.087609999999998</v>
      </c>
      <c r="AV18" s="17">
        <v>107.7522</v>
      </c>
      <c r="AW18" s="17">
        <v>102.3888</v>
      </c>
      <c r="AZ18" s="111"/>
      <c r="BD18" s="17"/>
      <c r="BE18" s="17"/>
      <c r="BF18" s="17"/>
      <c r="BG18" s="17"/>
      <c r="BH18" s="17"/>
      <c r="BI18" s="17"/>
    </row>
    <row r="19" spans="2:61" x14ac:dyDescent="0.2">
      <c r="B19" s="375" t="s">
        <v>584</v>
      </c>
      <c r="C19" s="375" t="s">
        <v>2623</v>
      </c>
      <c r="D19" s="375" t="s">
        <v>475</v>
      </c>
      <c r="E19" s="375" t="s">
        <v>2611</v>
      </c>
      <c r="F19" s="375" t="s">
        <v>2612</v>
      </c>
      <c r="G19" s="375" t="s">
        <v>2613</v>
      </c>
      <c r="H19" s="375" t="s">
        <v>1473</v>
      </c>
      <c r="I19" s="362"/>
      <c r="J19" s="375" t="s">
        <v>584</v>
      </c>
      <c r="K19" s="375" t="s">
        <v>2623</v>
      </c>
      <c r="L19" s="375" t="s">
        <v>2614</v>
      </c>
      <c r="M19" s="375" t="s">
        <v>2615</v>
      </c>
      <c r="N19" s="375" t="s">
        <v>2616</v>
      </c>
      <c r="O19" s="375" t="s">
        <v>2617</v>
      </c>
      <c r="P19" s="375" t="s">
        <v>2618</v>
      </c>
      <c r="AC19" s="212">
        <v>93.667559999999995</v>
      </c>
      <c r="AD19" s="17">
        <v>94.788250000000005</v>
      </c>
      <c r="AE19" s="17">
        <v>85.937169999999995</v>
      </c>
      <c r="AF19" s="17">
        <v>90.322379999999995</v>
      </c>
      <c r="AG19" s="17">
        <v>88.934510000000003</v>
      </c>
      <c r="AH19" s="17">
        <v>91.512649999999994</v>
      </c>
      <c r="AI19" s="17">
        <v>87.637910000000005</v>
      </c>
      <c r="AJ19" s="17">
        <v>93.754009999999994</v>
      </c>
      <c r="AK19" s="17">
        <v>75.677760000000006</v>
      </c>
      <c r="AL19" s="17">
        <v>111.34699999999999</v>
      </c>
      <c r="AM19" s="17">
        <v>86.823809999999995</v>
      </c>
      <c r="AN19" s="17">
        <v>102.7779</v>
      </c>
      <c r="AO19" s="17">
        <v>95.580860000000001</v>
      </c>
      <c r="AP19" s="338">
        <v>90.279539999999997</v>
      </c>
      <c r="AQ19" s="17">
        <v>94.58135</v>
      </c>
      <c r="AR19" s="17">
        <v>92.180980000000005</v>
      </c>
      <c r="AS19" s="17">
        <v>96.332400000000007</v>
      </c>
      <c r="AT19" s="17">
        <v>94.711029999999994</v>
      </c>
      <c r="AU19" s="17">
        <v>88.898989999999998</v>
      </c>
      <c r="AV19" s="17">
        <v>108.9503</v>
      </c>
      <c r="AW19" s="17">
        <v>100.7677</v>
      </c>
      <c r="AZ19" s="111"/>
      <c r="BD19" s="17"/>
      <c r="BE19" s="17"/>
      <c r="BF19" s="17"/>
      <c r="BG19" s="17"/>
      <c r="BH19" s="17"/>
      <c r="BI19" s="17"/>
    </row>
    <row r="20" spans="2:61" x14ac:dyDescent="0.2">
      <c r="B20" s="375" t="s">
        <v>2624</v>
      </c>
      <c r="C20" s="375">
        <v>15.653</v>
      </c>
      <c r="D20" s="375">
        <v>26.939</v>
      </c>
      <c r="E20" s="375">
        <v>30.643000000000001</v>
      </c>
      <c r="F20" s="375">
        <v>28.689</v>
      </c>
      <c r="G20" s="375">
        <v>23.048999999999999</v>
      </c>
      <c r="H20" s="375">
        <v>27.361999999999998</v>
      </c>
      <c r="I20" s="362"/>
      <c r="J20" s="375" t="s">
        <v>2625</v>
      </c>
      <c r="K20" s="375">
        <v>14.824999999999999</v>
      </c>
      <c r="L20" s="375">
        <v>22.908000000000001</v>
      </c>
      <c r="M20" s="375">
        <v>28.943000000000001</v>
      </c>
      <c r="N20" s="375">
        <v>17.152000000000001</v>
      </c>
      <c r="O20" s="375">
        <v>22.206</v>
      </c>
      <c r="P20" s="375">
        <v>23.483000000000001</v>
      </c>
      <c r="AC20" s="212">
        <v>100.24720000000001</v>
      </c>
      <c r="AD20" s="17">
        <v>93.093109999999996</v>
      </c>
      <c r="AE20" s="17">
        <v>82.918120000000002</v>
      </c>
      <c r="AF20" s="17">
        <v>88.509469999999993</v>
      </c>
      <c r="AG20" s="17">
        <v>84.752470000000002</v>
      </c>
      <c r="AH20" s="17">
        <v>87.849279999999993</v>
      </c>
      <c r="AI20" s="17">
        <v>83.779430000000005</v>
      </c>
      <c r="AJ20" s="17">
        <v>91.156649999999999</v>
      </c>
      <c r="AK20" s="17">
        <v>72.536150000000006</v>
      </c>
      <c r="AL20" s="17">
        <v>108.41240000000001</v>
      </c>
      <c r="AM20" s="17">
        <v>83.906809999999993</v>
      </c>
      <c r="AN20" s="17">
        <v>100.1561</v>
      </c>
      <c r="AO20" s="17">
        <v>91.630520000000004</v>
      </c>
      <c r="AP20" s="338">
        <v>87.712400000000002</v>
      </c>
      <c r="AQ20" s="17">
        <v>93.861530000000002</v>
      </c>
      <c r="AR20" s="17">
        <v>90.300790000000006</v>
      </c>
      <c r="AS20" s="17">
        <v>95.368589999999998</v>
      </c>
      <c r="AT20" s="17">
        <v>92.50197</v>
      </c>
      <c r="AU20" s="17">
        <v>85.993510000000001</v>
      </c>
      <c r="AV20" s="17">
        <v>107.5025</v>
      </c>
      <c r="AW20" s="17">
        <v>98.687839999999994</v>
      </c>
      <c r="AZ20" s="111"/>
      <c r="BD20" s="17"/>
      <c r="BE20" s="17"/>
      <c r="BF20" s="17"/>
      <c r="BG20" s="17"/>
      <c r="BH20" s="17"/>
      <c r="BI20" s="17"/>
    </row>
    <row r="21" spans="2:61" x14ac:dyDescent="0.2">
      <c r="B21" s="375" t="s">
        <v>2626</v>
      </c>
      <c r="C21" s="375">
        <v>15.435</v>
      </c>
      <c r="D21" s="375">
        <v>26.555</v>
      </c>
      <c r="E21" s="375">
        <v>30.222000000000001</v>
      </c>
      <c r="F21" s="375">
        <v>28.475000000000001</v>
      </c>
      <c r="G21" s="375">
        <v>23.175000000000001</v>
      </c>
      <c r="H21" s="375">
        <v>26.991</v>
      </c>
      <c r="I21" s="362"/>
      <c r="J21" s="375" t="s">
        <v>2627</v>
      </c>
      <c r="K21" s="375">
        <v>15.821</v>
      </c>
      <c r="L21" s="375">
        <v>23.751000000000001</v>
      </c>
      <c r="M21" s="375">
        <v>29.966999999999999</v>
      </c>
      <c r="N21" s="375">
        <v>17.928999999999998</v>
      </c>
      <c r="O21" s="375">
        <v>22.596</v>
      </c>
      <c r="P21" s="375">
        <v>24.439</v>
      </c>
      <c r="AC21" s="240">
        <v>106.8634</v>
      </c>
      <c r="AD21" s="241">
        <v>90.156559999999999</v>
      </c>
      <c r="AE21" s="241">
        <v>79.370350000000002</v>
      </c>
      <c r="AF21" s="241">
        <v>86.194919999999996</v>
      </c>
      <c r="AG21" s="241">
        <v>81.219149999999999</v>
      </c>
      <c r="AH21" s="241">
        <v>84.307270000000003</v>
      </c>
      <c r="AI21" s="241">
        <v>79.903080000000003</v>
      </c>
      <c r="AJ21" s="241">
        <v>88.231070000000003</v>
      </c>
      <c r="AK21" s="241">
        <v>70.745180000000005</v>
      </c>
      <c r="AL21" s="241">
        <v>104.8321</v>
      </c>
      <c r="AM21" s="241">
        <v>79.952719999999999</v>
      </c>
      <c r="AN21" s="241">
        <v>95.85042</v>
      </c>
      <c r="AO21" s="241">
        <v>87.519649999999999</v>
      </c>
      <c r="AP21" s="401">
        <v>85.835210000000004</v>
      </c>
      <c r="AQ21" s="241">
        <v>91.728579999999994</v>
      </c>
      <c r="AR21" s="241">
        <v>87.709530000000001</v>
      </c>
      <c r="AS21" s="241">
        <v>92.052189999999996</v>
      </c>
      <c r="AT21" s="241">
        <v>89.414630000000002</v>
      </c>
      <c r="AU21" s="241">
        <v>82.62</v>
      </c>
      <c r="AV21" s="241">
        <v>103.54340000000001</v>
      </c>
      <c r="AW21" s="241">
        <v>94.395740000000004</v>
      </c>
      <c r="AZ21" s="111"/>
      <c r="BD21" s="17"/>
      <c r="BE21" s="17"/>
      <c r="BF21" s="17"/>
      <c r="BG21" s="17"/>
      <c r="BH21" s="17"/>
      <c r="BI21" s="17"/>
    </row>
    <row r="22" spans="2:61" x14ac:dyDescent="0.2">
      <c r="B22" s="375" t="s">
        <v>2628</v>
      </c>
      <c r="C22" s="375">
        <v>15.592000000000001</v>
      </c>
      <c r="D22" s="375">
        <v>26.35</v>
      </c>
      <c r="E22" s="375">
        <v>30.332000000000001</v>
      </c>
      <c r="F22" s="375">
        <v>28.506</v>
      </c>
      <c r="G22" s="375">
        <v>23.242999999999999</v>
      </c>
      <c r="H22" s="375">
        <v>26.91</v>
      </c>
      <c r="I22" s="362"/>
      <c r="J22" s="375" t="s">
        <v>2629</v>
      </c>
      <c r="K22" s="375">
        <v>15.96</v>
      </c>
      <c r="L22" s="375">
        <v>25.529</v>
      </c>
      <c r="M22" s="375">
        <v>28.207999999999998</v>
      </c>
      <c r="N22" s="375">
        <v>17.594000000000001</v>
      </c>
      <c r="O22" s="375">
        <v>21.597999999999999</v>
      </c>
      <c r="P22" s="375">
        <v>23.902999999999999</v>
      </c>
      <c r="AC22" s="212">
        <v>120.084</v>
      </c>
      <c r="AD22" s="17">
        <v>56.769489999999998</v>
      </c>
      <c r="AE22" s="17">
        <v>43.905450000000002</v>
      </c>
      <c r="AF22" s="17">
        <v>52.961640000000003</v>
      </c>
      <c r="AG22" s="17">
        <v>50.687159999999999</v>
      </c>
      <c r="AH22" s="17">
        <v>56.455620000000003</v>
      </c>
      <c r="AI22" s="17">
        <v>60.863880000000002</v>
      </c>
      <c r="AJ22" s="17">
        <v>53.044350000000001</v>
      </c>
      <c r="AK22" s="17">
        <v>52.328400000000002</v>
      </c>
      <c r="AL22" s="17">
        <v>54.533079999999998</v>
      </c>
      <c r="AM22" s="17">
        <v>75.252600000000001</v>
      </c>
      <c r="AN22" s="17">
        <v>37.288510000000002</v>
      </c>
      <c r="AO22" s="17">
        <v>50.701369999999997</v>
      </c>
      <c r="AP22" s="338">
        <v>72.444090000000003</v>
      </c>
      <c r="AQ22" s="17">
        <v>71.242379999999997</v>
      </c>
      <c r="AR22" s="17">
        <v>77.573040000000006</v>
      </c>
      <c r="AS22" s="17">
        <v>72.263319999999993</v>
      </c>
      <c r="AT22" s="17">
        <v>70.463139999999996</v>
      </c>
      <c r="AU22" s="17">
        <v>72.769229999999993</v>
      </c>
      <c r="AV22" s="17">
        <v>62.9238</v>
      </c>
      <c r="AW22" s="17">
        <v>69.470179999999999</v>
      </c>
      <c r="BD22" s="17"/>
      <c r="BE22" s="17"/>
      <c r="BF22" s="17"/>
      <c r="BG22" s="17"/>
      <c r="BH22" s="17"/>
      <c r="BI22" s="17"/>
    </row>
    <row r="23" spans="2:61" x14ac:dyDescent="0.2">
      <c r="B23" s="375" t="s">
        <v>2630</v>
      </c>
      <c r="C23" s="375">
        <v>13.763</v>
      </c>
      <c r="D23" s="375">
        <v>26.257999999999999</v>
      </c>
      <c r="E23" s="375">
        <v>29.797000000000001</v>
      </c>
      <c r="F23" s="375">
        <v>27.658999999999999</v>
      </c>
      <c r="G23" s="375">
        <v>22.692</v>
      </c>
      <c r="H23" s="375">
        <v>26.640999999999998</v>
      </c>
      <c r="I23" s="362"/>
      <c r="J23" s="375" t="s">
        <v>2631</v>
      </c>
      <c r="K23" s="375">
        <v>14.983000000000001</v>
      </c>
      <c r="L23" s="375">
        <v>23.948</v>
      </c>
      <c r="M23" s="375">
        <v>27.013000000000002</v>
      </c>
      <c r="N23" s="375">
        <v>16.459</v>
      </c>
      <c r="O23" s="375">
        <v>20.262</v>
      </c>
      <c r="P23" s="375">
        <v>22.887</v>
      </c>
      <c r="AC23" s="212">
        <v>126.69750000000001</v>
      </c>
      <c r="AD23" s="17">
        <v>51.339869999999998</v>
      </c>
      <c r="AE23" s="17">
        <v>39.492449999999998</v>
      </c>
      <c r="AF23" s="17">
        <v>48.746670000000002</v>
      </c>
      <c r="AG23" s="17">
        <v>47.032080000000001</v>
      </c>
      <c r="AH23" s="17">
        <v>50.087809999999998</v>
      </c>
      <c r="AI23" s="17">
        <v>54.845669999999998</v>
      </c>
      <c r="AJ23" s="17">
        <v>46.815829999999998</v>
      </c>
      <c r="AK23" s="17">
        <v>48.554519999999997</v>
      </c>
      <c r="AL23" s="17">
        <v>48.542299999999997</v>
      </c>
      <c r="AM23" s="17">
        <v>70.733429999999998</v>
      </c>
      <c r="AN23" s="17">
        <v>33.001550000000002</v>
      </c>
      <c r="AO23" s="17">
        <v>43.977330000000002</v>
      </c>
      <c r="AP23" s="338">
        <v>71.479759999999999</v>
      </c>
      <c r="AQ23" s="17">
        <v>70.074619999999996</v>
      </c>
      <c r="AR23" s="17">
        <v>74.924840000000003</v>
      </c>
      <c r="AS23" s="17">
        <v>68.824110000000005</v>
      </c>
      <c r="AT23" s="17">
        <v>68.905389999999997</v>
      </c>
      <c r="AU23" s="17">
        <v>71.618530000000007</v>
      </c>
      <c r="AV23" s="17">
        <v>58.016300000000001</v>
      </c>
      <c r="AW23" s="17">
        <v>66.044719999999998</v>
      </c>
      <c r="BE23" s="17"/>
      <c r="BF23" s="17"/>
      <c r="BG23" s="17"/>
      <c r="BH23" s="17"/>
      <c r="BI23" s="17"/>
    </row>
    <row r="24" spans="2:61" x14ac:dyDescent="0.2">
      <c r="B24" s="375" t="s">
        <v>2632</v>
      </c>
      <c r="C24" s="375">
        <v>13.689</v>
      </c>
      <c r="D24" s="375">
        <v>25.882999999999999</v>
      </c>
      <c r="E24" s="375">
        <v>28.928000000000001</v>
      </c>
      <c r="F24" s="375">
        <v>27.082999999999998</v>
      </c>
      <c r="G24" s="375">
        <v>22.553000000000001</v>
      </c>
      <c r="H24" s="375">
        <v>26.282</v>
      </c>
      <c r="I24" s="362"/>
      <c r="J24" s="375" t="s">
        <v>327</v>
      </c>
      <c r="K24" s="375">
        <v>29.491</v>
      </c>
      <c r="L24" s="375">
        <v>39.494999999999997</v>
      </c>
      <c r="M24" s="375" t="s">
        <v>328</v>
      </c>
      <c r="N24" s="375">
        <v>37.741</v>
      </c>
      <c r="O24" s="375" t="s">
        <v>328</v>
      </c>
      <c r="P24" s="375" t="s">
        <v>328</v>
      </c>
      <c r="AC24" s="212">
        <v>133.30500000000001</v>
      </c>
      <c r="AD24" s="17">
        <v>48.843420000000002</v>
      </c>
      <c r="AE24" s="17">
        <v>37.117080000000001</v>
      </c>
      <c r="AF24" s="17">
        <v>46.151249999999997</v>
      </c>
      <c r="AG24" s="17">
        <v>44.672060000000002</v>
      </c>
      <c r="AH24" s="17">
        <v>47.26032</v>
      </c>
      <c r="AI24" s="17">
        <v>51.221899999999998</v>
      </c>
      <c r="AJ24" s="17">
        <v>43.449120000000001</v>
      </c>
      <c r="AK24" s="17">
        <v>45.900539999999999</v>
      </c>
      <c r="AL24" s="17">
        <v>45.634830000000001</v>
      </c>
      <c r="AM24" s="17">
        <v>67.143870000000007</v>
      </c>
      <c r="AN24" s="17">
        <v>30.859760000000001</v>
      </c>
      <c r="AO24" s="17">
        <v>40.810029999999998</v>
      </c>
      <c r="AP24" s="338">
        <v>70.210300000000004</v>
      </c>
      <c r="AQ24" s="17">
        <v>68.6387</v>
      </c>
      <c r="AR24" s="17">
        <v>72.135350000000003</v>
      </c>
      <c r="AS24" s="17">
        <v>65.874099999999999</v>
      </c>
      <c r="AT24" s="17">
        <v>66.891260000000003</v>
      </c>
      <c r="AU24" s="17">
        <v>70.285480000000007</v>
      </c>
      <c r="AV24" s="17">
        <v>53.573680000000003</v>
      </c>
      <c r="AW24" s="17">
        <v>63.213799999999999</v>
      </c>
    </row>
    <row r="25" spans="2:61" x14ac:dyDescent="0.2">
      <c r="B25" s="375" t="s">
        <v>327</v>
      </c>
      <c r="C25" s="375">
        <v>29.645</v>
      </c>
      <c r="D25" s="375" t="s">
        <v>328</v>
      </c>
      <c r="E25" s="375" t="s">
        <v>328</v>
      </c>
      <c r="F25" s="375" t="s">
        <v>328</v>
      </c>
      <c r="G25" s="375" t="s">
        <v>328</v>
      </c>
      <c r="H25" s="375" t="s">
        <v>328</v>
      </c>
      <c r="I25" s="362"/>
      <c r="J25" s="362"/>
      <c r="K25" s="362"/>
      <c r="L25" s="362"/>
      <c r="M25" s="362"/>
      <c r="N25" s="362"/>
      <c r="O25" s="362"/>
      <c r="P25" s="362"/>
    </row>
    <row r="26" spans="2:61" x14ac:dyDescent="0.2">
      <c r="B26" s="362"/>
      <c r="C26" s="362"/>
      <c r="D26" s="362"/>
      <c r="E26" s="362"/>
      <c r="F26" s="362"/>
      <c r="G26" s="362"/>
      <c r="H26" s="362"/>
      <c r="I26" s="362"/>
      <c r="J26" s="362"/>
      <c r="K26" s="362"/>
      <c r="L26" s="362"/>
      <c r="M26" s="362"/>
      <c r="N26" s="362"/>
      <c r="O26" s="362"/>
      <c r="P26" s="362"/>
    </row>
    <row r="27" spans="2:61" x14ac:dyDescent="0.2">
      <c r="B27" s="375" t="s">
        <v>2633</v>
      </c>
      <c r="C27" s="362"/>
      <c r="D27" s="362"/>
      <c r="E27" s="362"/>
      <c r="F27" s="362"/>
      <c r="G27" s="362"/>
      <c r="H27" s="362"/>
      <c r="I27" s="362"/>
      <c r="J27" s="362"/>
      <c r="K27" s="362"/>
      <c r="L27" s="362"/>
      <c r="M27" s="362"/>
      <c r="N27" s="362"/>
      <c r="O27" s="362"/>
      <c r="P27" s="362"/>
      <c r="AE27" s="444" t="s">
        <v>341</v>
      </c>
      <c r="AF27" s="444"/>
      <c r="AG27" s="444"/>
      <c r="AH27" s="445" t="s">
        <v>1064</v>
      </c>
      <c r="AI27" s="445"/>
      <c r="AJ27" s="445"/>
    </row>
    <row r="28" spans="2:61" x14ac:dyDescent="0.2">
      <c r="B28" s="362"/>
      <c r="C28" s="375" t="s">
        <v>584</v>
      </c>
      <c r="D28" s="375" t="s">
        <v>475</v>
      </c>
      <c r="E28" s="375" t="s">
        <v>2611</v>
      </c>
      <c r="F28" s="375" t="s">
        <v>2612</v>
      </c>
      <c r="G28" s="375" t="s">
        <v>2613</v>
      </c>
      <c r="H28" s="375" t="s">
        <v>1473</v>
      </c>
      <c r="I28" s="362"/>
      <c r="J28" s="362"/>
      <c r="K28" s="375" t="s">
        <v>584</v>
      </c>
      <c r="L28" s="375" t="s">
        <v>2614</v>
      </c>
      <c r="M28" s="375" t="s">
        <v>2615</v>
      </c>
      <c r="N28" s="375" t="s">
        <v>2616</v>
      </c>
      <c r="O28" s="375" t="s">
        <v>2617</v>
      </c>
      <c r="P28" s="375" t="s">
        <v>2618</v>
      </c>
      <c r="AE28" t="s">
        <v>2644</v>
      </c>
      <c r="AF28" t="s">
        <v>1444</v>
      </c>
      <c r="AG28" t="s">
        <v>1445</v>
      </c>
      <c r="AH28" t="s">
        <v>2644</v>
      </c>
      <c r="AI28" t="s">
        <v>1444</v>
      </c>
      <c r="AJ28" t="s">
        <v>1445</v>
      </c>
    </row>
    <row r="29" spans="2:61" x14ac:dyDescent="0.2">
      <c r="B29" s="362"/>
      <c r="C29" s="375" t="s">
        <v>2624</v>
      </c>
      <c r="D29" s="375">
        <v>-11.286</v>
      </c>
      <c r="E29" s="375">
        <v>-14.99</v>
      </c>
      <c r="F29" s="375">
        <v>-13.036</v>
      </c>
      <c r="G29" s="375">
        <v>-7.3959999999999999</v>
      </c>
      <c r="H29" s="375">
        <v>-11.709</v>
      </c>
      <c r="I29" s="362"/>
      <c r="J29" s="362"/>
      <c r="K29" s="375" t="s">
        <v>2625</v>
      </c>
      <c r="L29" s="375">
        <v>-8.0820000000000007</v>
      </c>
      <c r="M29" s="375">
        <v>-14.118</v>
      </c>
      <c r="N29" s="375">
        <v>-2.327</v>
      </c>
      <c r="O29" s="375">
        <v>-7.38</v>
      </c>
      <c r="P29" s="375">
        <v>-8.6579999999999995</v>
      </c>
      <c r="AD29" s="82" t="s">
        <v>2642</v>
      </c>
      <c r="AE29" s="402">
        <v>59.7</v>
      </c>
      <c r="AF29" s="402">
        <v>13.1</v>
      </c>
      <c r="AG29" s="402">
        <v>12</v>
      </c>
      <c r="AH29" s="402">
        <v>90.6</v>
      </c>
      <c r="AI29" s="402">
        <v>13.3</v>
      </c>
      <c r="AJ29" s="402">
        <v>8</v>
      </c>
    </row>
    <row r="30" spans="2:61" x14ac:dyDescent="0.2">
      <c r="B30" s="362"/>
      <c r="C30" s="375" t="s">
        <v>2626</v>
      </c>
      <c r="D30" s="375">
        <v>-11.12</v>
      </c>
      <c r="E30" s="375">
        <v>-14.787000000000001</v>
      </c>
      <c r="F30" s="375">
        <v>-13.04</v>
      </c>
      <c r="G30" s="375">
        <v>-7.74</v>
      </c>
      <c r="H30" s="375">
        <v>-11.555999999999999</v>
      </c>
      <c r="I30" s="362"/>
      <c r="J30" s="362"/>
      <c r="K30" s="375" t="s">
        <v>2627</v>
      </c>
      <c r="L30" s="375">
        <v>-7.93</v>
      </c>
      <c r="M30" s="375">
        <v>-14.146000000000001</v>
      </c>
      <c r="N30" s="375">
        <v>-2.1080000000000001</v>
      </c>
      <c r="O30" s="375">
        <v>-6.774</v>
      </c>
      <c r="P30" s="375">
        <v>-8.6180000000000003</v>
      </c>
    </row>
    <row r="31" spans="2:61" x14ac:dyDescent="0.2">
      <c r="B31" s="362"/>
      <c r="C31" s="375" t="s">
        <v>2628</v>
      </c>
      <c r="D31" s="375">
        <v>-10.757</v>
      </c>
      <c r="E31" s="375">
        <v>-14.739000000000001</v>
      </c>
      <c r="F31" s="375">
        <v>-12.914</v>
      </c>
      <c r="G31" s="375">
        <v>-7.65</v>
      </c>
      <c r="H31" s="375">
        <v>-11.317</v>
      </c>
      <c r="I31" s="362"/>
      <c r="J31" s="362"/>
      <c r="K31" s="375" t="s">
        <v>2629</v>
      </c>
      <c r="L31" s="375">
        <v>-9.57</v>
      </c>
      <c r="M31" s="375">
        <v>-12.249000000000001</v>
      </c>
      <c r="N31" s="375">
        <v>-1.6339999999999999</v>
      </c>
      <c r="O31" s="375">
        <v>-5.6390000000000002</v>
      </c>
      <c r="P31" s="375">
        <v>-7.9429999999999996</v>
      </c>
      <c r="AE31" t="s">
        <v>2644</v>
      </c>
      <c r="AF31" t="s">
        <v>1444</v>
      </c>
      <c r="AG31" t="s">
        <v>1445</v>
      </c>
      <c r="AH31" t="s">
        <v>2644</v>
      </c>
      <c r="AI31" t="s">
        <v>1444</v>
      </c>
      <c r="AJ31" t="s">
        <v>1445</v>
      </c>
    </row>
    <row r="32" spans="2:61" x14ac:dyDescent="0.2">
      <c r="B32" s="362"/>
      <c r="C32" s="375" t="s">
        <v>2630</v>
      </c>
      <c r="D32" s="375">
        <v>-12.494</v>
      </c>
      <c r="E32" s="375">
        <v>-16.033000000000001</v>
      </c>
      <c r="F32" s="375">
        <v>-13.895</v>
      </c>
      <c r="G32" s="375">
        <v>-8.9290000000000003</v>
      </c>
      <c r="H32" s="375">
        <v>-12.877000000000001</v>
      </c>
      <c r="I32" s="362"/>
      <c r="J32" s="362"/>
      <c r="K32" s="375" t="s">
        <v>2631</v>
      </c>
      <c r="L32" s="375">
        <v>-8.9649999999999999</v>
      </c>
      <c r="M32" s="375">
        <v>-12.03</v>
      </c>
      <c r="N32" s="375">
        <v>-1.476</v>
      </c>
      <c r="O32" s="375">
        <v>-5.2789999999999999</v>
      </c>
      <c r="P32" s="375">
        <v>-7.9039999999999999</v>
      </c>
      <c r="AD32" s="82" t="s">
        <v>2643</v>
      </c>
      <c r="AE32" s="402">
        <v>3.2</v>
      </c>
      <c r="AF32" s="402">
        <v>1.2</v>
      </c>
      <c r="AG32" s="402">
        <v>12</v>
      </c>
      <c r="AH32" s="402">
        <v>1.8</v>
      </c>
      <c r="AI32" s="402">
        <v>0.5</v>
      </c>
      <c r="AJ32" s="402">
        <v>8</v>
      </c>
    </row>
    <row r="33" spans="2:16" x14ac:dyDescent="0.2">
      <c r="B33" s="362"/>
      <c r="C33" s="375" t="s">
        <v>2632</v>
      </c>
      <c r="D33" s="375">
        <v>-12.194000000000001</v>
      </c>
      <c r="E33" s="375">
        <v>-15.239000000000001</v>
      </c>
      <c r="F33" s="375">
        <v>-13.394</v>
      </c>
      <c r="G33" s="375">
        <v>-8.8629999999999995</v>
      </c>
      <c r="H33" s="375">
        <v>-12.593</v>
      </c>
      <c r="I33" s="362"/>
      <c r="J33" s="362"/>
      <c r="K33" s="362"/>
      <c r="L33" s="362"/>
      <c r="M33" s="362"/>
      <c r="N33" s="362"/>
      <c r="O33" s="362"/>
      <c r="P33" s="362"/>
    </row>
    <row r="34" spans="2:16" x14ac:dyDescent="0.2">
      <c r="B34" s="362"/>
      <c r="C34" s="362"/>
      <c r="D34" s="362"/>
      <c r="E34" s="362"/>
      <c r="F34" s="362"/>
      <c r="G34" s="362"/>
      <c r="H34" s="362"/>
      <c r="I34" s="362"/>
      <c r="J34" s="362"/>
      <c r="K34" s="362"/>
      <c r="L34" s="362"/>
      <c r="M34" s="362"/>
      <c r="N34" s="362"/>
      <c r="O34" s="362"/>
      <c r="P34" s="362"/>
    </row>
    <row r="35" spans="2:16" x14ac:dyDescent="0.2">
      <c r="B35" s="375" t="s">
        <v>2634</v>
      </c>
      <c r="C35" s="362"/>
      <c r="D35" s="362"/>
      <c r="E35" s="362"/>
      <c r="F35" s="362"/>
      <c r="G35" s="362"/>
      <c r="H35" s="362"/>
      <c r="I35" s="362"/>
      <c r="J35" s="362"/>
      <c r="K35" s="362"/>
      <c r="L35" s="362"/>
      <c r="M35" s="362"/>
      <c r="N35" s="362"/>
      <c r="O35" s="362"/>
      <c r="P35" s="362"/>
    </row>
    <row r="36" spans="2:16" x14ac:dyDescent="0.2">
      <c r="B36" s="362"/>
      <c r="C36" s="375" t="s">
        <v>584</v>
      </c>
      <c r="D36" s="375" t="s">
        <v>475</v>
      </c>
      <c r="E36" s="375" t="s">
        <v>2611</v>
      </c>
      <c r="F36" s="375" t="s">
        <v>2612</v>
      </c>
      <c r="G36" s="375" t="s">
        <v>2613</v>
      </c>
      <c r="H36" s="375" t="s">
        <v>1473</v>
      </c>
      <c r="I36" s="362"/>
      <c r="J36" s="362"/>
      <c r="K36" s="375" t="s">
        <v>584</v>
      </c>
      <c r="L36" s="375" t="s">
        <v>2614</v>
      </c>
      <c r="M36" s="375" t="s">
        <v>2615</v>
      </c>
      <c r="N36" s="375" t="s">
        <v>2616</v>
      </c>
      <c r="O36" s="375" t="s">
        <v>2617</v>
      </c>
      <c r="P36" s="375" t="s">
        <v>2618</v>
      </c>
    </row>
    <row r="37" spans="2:16" x14ac:dyDescent="0.2">
      <c r="B37" s="362"/>
      <c r="C37" s="375" t="s">
        <v>2624</v>
      </c>
      <c r="D37" s="375">
        <v>4.0036407846334498E-4</v>
      </c>
      <c r="E37" s="375">
        <v>3.0728021376746003E-5</v>
      </c>
      <c r="F37" s="375">
        <v>1.1905995761814E-4</v>
      </c>
      <c r="G37" s="375">
        <v>5.9367829933891399E-3</v>
      </c>
      <c r="H37" s="375">
        <v>2.9874349415015002E-4</v>
      </c>
      <c r="I37" s="362"/>
      <c r="J37" s="362"/>
      <c r="K37" s="375" t="s">
        <v>2625</v>
      </c>
      <c r="L37" s="375">
        <v>3.6893361050854799E-3</v>
      </c>
      <c r="M37" s="375">
        <v>5.6235352343764001E-5</v>
      </c>
      <c r="N37" s="375">
        <v>0.19936655206078499</v>
      </c>
      <c r="O37" s="375">
        <v>6.0017040622911801E-3</v>
      </c>
      <c r="P37" s="375">
        <v>2.47613085960998E-3</v>
      </c>
    </row>
    <row r="38" spans="2:16" x14ac:dyDescent="0.2">
      <c r="B38" s="362"/>
      <c r="C38" s="375" t="s">
        <v>2626</v>
      </c>
      <c r="D38" s="375">
        <v>4.4917499547451401E-4</v>
      </c>
      <c r="E38" s="375">
        <v>3.5373753236662999E-5</v>
      </c>
      <c r="F38" s="375">
        <v>1.1875411774923299E-4</v>
      </c>
      <c r="G38" s="375">
        <v>4.6775251576630797E-3</v>
      </c>
      <c r="H38" s="375">
        <v>3.3213128689861998E-4</v>
      </c>
      <c r="I38" s="362"/>
      <c r="J38" s="362"/>
      <c r="K38" s="375" t="s">
        <v>2627</v>
      </c>
      <c r="L38" s="375">
        <v>4.0995827654671602E-3</v>
      </c>
      <c r="M38" s="375">
        <v>5.5158030636783999E-5</v>
      </c>
      <c r="N38" s="375">
        <v>0.231949786329782</v>
      </c>
      <c r="O38" s="375">
        <v>9.13504116570211E-3</v>
      </c>
      <c r="P38" s="375">
        <v>2.5458301318547999E-3</v>
      </c>
    </row>
    <row r="39" spans="2:16" x14ac:dyDescent="0.2">
      <c r="B39" s="362"/>
      <c r="C39" s="375" t="s">
        <v>2628</v>
      </c>
      <c r="D39" s="375">
        <v>5.7775917664584797E-4</v>
      </c>
      <c r="E39" s="375">
        <v>3.6563679810164997E-5</v>
      </c>
      <c r="F39" s="375">
        <v>1.2958183586424501E-4</v>
      </c>
      <c r="G39" s="375">
        <v>4.9781350712759303E-3</v>
      </c>
      <c r="H39" s="375">
        <v>3.9190839777913E-4</v>
      </c>
      <c r="I39" s="362"/>
      <c r="J39" s="362"/>
      <c r="K39" s="375" t="s">
        <v>2629</v>
      </c>
      <c r="L39" s="375">
        <v>1.3160555803376399E-3</v>
      </c>
      <c r="M39" s="375">
        <v>2.0547877094527001E-4</v>
      </c>
      <c r="N39" s="375">
        <v>0.32222858512512698</v>
      </c>
      <c r="O39" s="375">
        <v>2.0071163262916501E-2</v>
      </c>
      <c r="P39" s="375">
        <v>4.06251844959083E-3</v>
      </c>
    </row>
    <row r="40" spans="2:16" x14ac:dyDescent="0.2">
      <c r="B40" s="362"/>
      <c r="C40" s="375" t="s">
        <v>2630</v>
      </c>
      <c r="D40" s="375">
        <v>1.7332727577028801E-4</v>
      </c>
      <c r="E40" s="375">
        <v>1.4911006561165001E-5</v>
      </c>
      <c r="F40" s="375">
        <v>6.5624091713002E-5</v>
      </c>
      <c r="G40" s="375">
        <v>2.0522605715306702E-3</v>
      </c>
      <c r="H40" s="375">
        <v>1.32924940118546E-4</v>
      </c>
      <c r="I40" s="362"/>
      <c r="J40" s="362"/>
      <c r="K40" s="375" t="s">
        <v>2631</v>
      </c>
      <c r="L40" s="375">
        <v>2.0015178161839498E-3</v>
      </c>
      <c r="M40" s="375">
        <v>2.3918841619777301E-4</v>
      </c>
      <c r="N40" s="375">
        <v>0.35956954266296298</v>
      </c>
      <c r="O40" s="375">
        <v>2.5759895680342801E-2</v>
      </c>
      <c r="P40" s="375">
        <v>4.17516058068513E-3</v>
      </c>
    </row>
    <row r="41" spans="2:16" x14ac:dyDescent="0.2">
      <c r="B41" s="362"/>
      <c r="C41" s="375" t="s">
        <v>2632</v>
      </c>
      <c r="D41" s="375">
        <v>2.1348365972381799E-4</v>
      </c>
      <c r="E41" s="375">
        <v>2.5867411312299E-5</v>
      </c>
      <c r="F41" s="375">
        <v>9.2905930582928999E-5</v>
      </c>
      <c r="G41" s="375">
        <v>2.1470216125493999E-3</v>
      </c>
      <c r="H41" s="375">
        <v>1.6182398823437599E-4</v>
      </c>
      <c r="I41" s="362"/>
      <c r="J41" s="362"/>
      <c r="K41" s="362"/>
      <c r="L41" s="362"/>
      <c r="M41" s="362"/>
      <c r="N41" s="362"/>
      <c r="O41" s="362"/>
      <c r="P41" s="362"/>
    </row>
    <row r="42" spans="2:16" x14ac:dyDescent="0.2">
      <c r="B42" s="362"/>
      <c r="C42" s="362"/>
      <c r="D42" s="362"/>
      <c r="E42" s="362"/>
      <c r="F42" s="362"/>
      <c r="G42" s="362"/>
      <c r="H42" s="362"/>
      <c r="I42" s="362"/>
      <c r="J42" s="362"/>
      <c r="K42" s="362"/>
      <c r="L42" s="362"/>
      <c r="M42" s="362"/>
      <c r="N42" s="362"/>
      <c r="O42" s="362"/>
      <c r="P42" s="362"/>
    </row>
    <row r="43" spans="2:16" x14ac:dyDescent="0.2">
      <c r="B43" s="375" t="s">
        <v>591</v>
      </c>
      <c r="C43" s="362"/>
      <c r="D43" s="362"/>
      <c r="E43" s="362"/>
      <c r="F43" s="362"/>
      <c r="G43" s="362"/>
      <c r="H43" s="362"/>
      <c r="I43" s="362"/>
      <c r="J43" s="362"/>
      <c r="K43" s="362"/>
      <c r="L43" s="362"/>
      <c r="M43" s="362"/>
      <c r="N43" s="362"/>
      <c r="O43" s="362"/>
      <c r="P43" s="362"/>
    </row>
    <row r="44" spans="2:16" x14ac:dyDescent="0.2">
      <c r="B44" s="362"/>
      <c r="C44" s="375" t="s">
        <v>584</v>
      </c>
      <c r="D44" s="375" t="s">
        <v>475</v>
      </c>
      <c r="E44" s="375" t="s">
        <v>2611</v>
      </c>
      <c r="F44" s="375" t="s">
        <v>2612</v>
      </c>
      <c r="G44" s="375" t="s">
        <v>2613</v>
      </c>
      <c r="H44" s="375" t="s">
        <v>1473</v>
      </c>
      <c r="I44" s="362"/>
      <c r="J44" s="362"/>
      <c r="K44" s="375" t="s">
        <v>584</v>
      </c>
      <c r="L44" s="375" t="s">
        <v>2614</v>
      </c>
      <c r="M44" s="375" t="s">
        <v>2615</v>
      </c>
      <c r="N44" s="375" t="s">
        <v>2616</v>
      </c>
      <c r="O44" s="375" t="s">
        <v>2617</v>
      </c>
      <c r="P44" s="375" t="s">
        <v>2618</v>
      </c>
    </row>
    <row r="45" spans="2:16" x14ac:dyDescent="0.2">
      <c r="B45" s="362"/>
      <c r="C45" s="375" t="s">
        <v>2624</v>
      </c>
      <c r="D45" s="375">
        <v>4.0036407846334499E-2</v>
      </c>
      <c r="E45" s="375">
        <v>3.0728021376745501E-3</v>
      </c>
      <c r="F45" s="375">
        <v>1.1905995761814E-2</v>
      </c>
      <c r="G45" s="375">
        <v>0.59367829933891403</v>
      </c>
      <c r="H45" s="375">
        <v>2.9874349415014999E-2</v>
      </c>
      <c r="I45" s="362"/>
      <c r="J45" s="362"/>
      <c r="K45" s="375" t="s">
        <v>2625</v>
      </c>
      <c r="L45" s="375">
        <v>0.368933610508548</v>
      </c>
      <c r="M45" s="375">
        <v>5.6235352343763896E-3</v>
      </c>
      <c r="N45" s="375">
        <v>19.936655206078498</v>
      </c>
      <c r="O45" s="375">
        <v>0.60017040622911799</v>
      </c>
      <c r="P45" s="375">
        <v>0.24761308596099799</v>
      </c>
    </row>
    <row r="46" spans="2:16" x14ac:dyDescent="0.2">
      <c r="B46" s="362"/>
      <c r="C46" s="375" t="s">
        <v>2626</v>
      </c>
      <c r="D46" s="375">
        <v>4.4917499547451403E-2</v>
      </c>
      <c r="E46" s="375">
        <v>3.5373753236662801E-3</v>
      </c>
      <c r="F46" s="375">
        <v>1.18754117749233E-2</v>
      </c>
      <c r="G46" s="375">
        <v>0.467752515766308</v>
      </c>
      <c r="H46" s="375">
        <v>3.3213128689862002E-2</v>
      </c>
      <c r="I46" s="362"/>
      <c r="J46" s="362"/>
      <c r="K46" s="375" t="s">
        <v>2627</v>
      </c>
      <c r="L46" s="375">
        <v>0.40995827654671602</v>
      </c>
      <c r="M46" s="375">
        <v>5.5158030636784199E-3</v>
      </c>
      <c r="N46" s="375">
        <v>23.194978632978199</v>
      </c>
      <c r="O46" s="375">
        <v>0.91350411657021102</v>
      </c>
      <c r="P46" s="375">
        <v>0.25458301318547999</v>
      </c>
    </row>
    <row r="47" spans="2:16" x14ac:dyDescent="0.2">
      <c r="B47" s="362"/>
      <c r="C47" s="375" t="s">
        <v>2628</v>
      </c>
      <c r="D47" s="375">
        <v>5.77759176645848E-2</v>
      </c>
      <c r="E47" s="375">
        <v>3.6563679810164801E-3</v>
      </c>
      <c r="F47" s="375">
        <v>1.2958183586424501E-2</v>
      </c>
      <c r="G47" s="375">
        <v>0.49781350712759298</v>
      </c>
      <c r="H47" s="375">
        <v>3.9190839777913003E-2</v>
      </c>
      <c r="I47" s="362"/>
      <c r="J47" s="362"/>
      <c r="K47" s="375" t="s">
        <v>2629</v>
      </c>
      <c r="L47" s="375">
        <v>0.131605558033764</v>
      </c>
      <c r="M47" s="375">
        <v>2.0547877094527E-2</v>
      </c>
      <c r="N47" s="375">
        <v>32.222858512512701</v>
      </c>
      <c r="O47" s="375">
        <v>2.00711632629165</v>
      </c>
      <c r="P47" s="375">
        <v>0.40625184495908301</v>
      </c>
    </row>
    <row r="48" spans="2:16" x14ac:dyDescent="0.2">
      <c r="B48" s="362"/>
      <c r="C48" s="375" t="s">
        <v>2630</v>
      </c>
      <c r="D48" s="375">
        <v>1.7332727577028799E-2</v>
      </c>
      <c r="E48" s="375">
        <v>1.49110065611652E-3</v>
      </c>
      <c r="F48" s="375">
        <v>6.5624091713001997E-3</v>
      </c>
      <c r="G48" s="375">
        <v>0.20522605715306699</v>
      </c>
      <c r="H48" s="375">
        <v>1.3292494011854601E-2</v>
      </c>
      <c r="I48" s="362"/>
      <c r="J48" s="362"/>
      <c r="K48" s="375" t="s">
        <v>2631</v>
      </c>
      <c r="L48" s="375">
        <v>0.200151781618395</v>
      </c>
      <c r="M48" s="375">
        <v>2.3918841619777299E-2</v>
      </c>
      <c r="N48" s="375">
        <v>35.9569542662963</v>
      </c>
      <c r="O48" s="375">
        <v>2.5759895680342799</v>
      </c>
      <c r="P48" s="375">
        <v>0.417516058068513</v>
      </c>
    </row>
    <row r="49" spans="2:16" x14ac:dyDescent="0.2">
      <c r="B49" s="362"/>
      <c r="C49" s="375" t="s">
        <v>2632</v>
      </c>
      <c r="D49" s="375">
        <v>2.1348365972381801E-2</v>
      </c>
      <c r="E49" s="375">
        <v>2.5867411312299401E-3</v>
      </c>
      <c r="F49" s="375">
        <v>9.2905930582929293E-3</v>
      </c>
      <c r="G49" s="375">
        <v>0.21470216125493999</v>
      </c>
      <c r="H49" s="375">
        <v>1.61823988234376E-2</v>
      </c>
      <c r="I49" s="362"/>
      <c r="J49" s="362"/>
      <c r="K49" s="362"/>
      <c r="L49" s="362"/>
      <c r="M49" s="362"/>
      <c r="N49" s="362"/>
      <c r="O49" s="362"/>
      <c r="P49" s="362"/>
    </row>
    <row r="50" spans="2:16" x14ac:dyDescent="0.2">
      <c r="B50" s="362"/>
      <c r="C50" s="362"/>
      <c r="D50" s="362"/>
      <c r="E50" s="362"/>
      <c r="F50" s="362"/>
      <c r="G50" s="362"/>
      <c r="H50" s="362"/>
      <c r="I50" s="362"/>
      <c r="J50" s="362"/>
      <c r="K50" s="362"/>
      <c r="L50" s="362"/>
      <c r="M50" s="362"/>
      <c r="N50" s="362"/>
      <c r="O50" s="362"/>
      <c r="P50" s="362"/>
    </row>
    <row r="51" spans="2:16" x14ac:dyDescent="0.2">
      <c r="B51" s="362"/>
      <c r="C51" s="375" t="s">
        <v>2635</v>
      </c>
      <c r="D51" s="375">
        <v>1.93405467747053E-2</v>
      </c>
      <c r="E51" s="375">
        <v>2.0389208936732301E-3</v>
      </c>
      <c r="F51" s="375">
        <v>7.9265011147965705E-3</v>
      </c>
      <c r="G51" s="375">
        <v>0.20996410920400399</v>
      </c>
      <c r="H51" s="375">
        <v>1.47374464176461E-2</v>
      </c>
      <c r="I51" s="362"/>
      <c r="J51" s="362"/>
      <c r="K51" s="375" t="s">
        <v>2635</v>
      </c>
      <c r="L51" s="375">
        <v>0.16587866982607999</v>
      </c>
      <c r="M51" s="375">
        <v>2.2233359357152201E-2</v>
      </c>
      <c r="N51" s="375">
        <v>34.089906389404497</v>
      </c>
      <c r="O51" s="375">
        <v>2.2915529471629701</v>
      </c>
      <c r="P51" s="375">
        <v>0.41188395151379797</v>
      </c>
    </row>
    <row r="52" spans="2:16" x14ac:dyDescent="0.2">
      <c r="B52" s="362"/>
      <c r="C52" s="362"/>
      <c r="D52" s="362"/>
      <c r="E52" s="362"/>
      <c r="F52" s="362"/>
      <c r="G52" s="362"/>
      <c r="H52" s="362"/>
      <c r="I52" s="362"/>
      <c r="J52" s="362"/>
      <c r="K52" s="362"/>
      <c r="L52" s="362"/>
      <c r="M52" s="362"/>
      <c r="N52" s="362"/>
      <c r="O52" s="362"/>
      <c r="P52" s="362"/>
    </row>
    <row r="53" spans="2:16" x14ac:dyDescent="0.2">
      <c r="B53" s="375" t="s">
        <v>2636</v>
      </c>
      <c r="C53" s="362"/>
      <c r="D53" s="362"/>
      <c r="E53" s="362"/>
      <c r="F53" s="362"/>
      <c r="G53" s="362"/>
      <c r="H53" s="362"/>
      <c r="I53" s="362"/>
      <c r="J53" s="362"/>
      <c r="K53" s="362"/>
      <c r="L53" s="362"/>
      <c r="M53" s="362"/>
      <c r="N53" s="362"/>
      <c r="O53" s="362"/>
      <c r="P53" s="362"/>
    </row>
    <row r="54" spans="2:16" x14ac:dyDescent="0.2">
      <c r="B54" s="362"/>
      <c r="C54" s="375" t="s">
        <v>584</v>
      </c>
      <c r="D54" s="375" t="s">
        <v>475</v>
      </c>
      <c r="E54" s="375" t="s">
        <v>2611</v>
      </c>
      <c r="F54" s="375" t="s">
        <v>2612</v>
      </c>
      <c r="G54" s="375" t="s">
        <v>2613</v>
      </c>
      <c r="H54" s="375" t="s">
        <v>1473</v>
      </c>
      <c r="I54" s="362"/>
      <c r="J54" s="362"/>
      <c r="K54" s="375" t="s">
        <v>584</v>
      </c>
      <c r="L54" s="375" t="s">
        <v>2614</v>
      </c>
      <c r="M54" s="375" t="s">
        <v>2615</v>
      </c>
      <c r="N54" s="375" t="s">
        <v>2616</v>
      </c>
      <c r="O54" s="375" t="s">
        <v>2617</v>
      </c>
      <c r="P54" s="375" t="s">
        <v>2618</v>
      </c>
    </row>
    <row r="55" spans="2:16" x14ac:dyDescent="0.2">
      <c r="B55" s="362"/>
      <c r="C55" s="375" t="s">
        <v>2624</v>
      </c>
      <c r="D55" s="375">
        <v>2.0700763175266799</v>
      </c>
      <c r="E55" s="375">
        <v>1.50707275952169</v>
      </c>
      <c r="F55" s="375">
        <v>1.50204933922091</v>
      </c>
      <c r="G55" s="375">
        <v>2.8275227684846298</v>
      </c>
      <c r="H55" s="375">
        <v>2.02710487070844</v>
      </c>
      <c r="I55" s="362"/>
      <c r="J55" s="362"/>
      <c r="K55" s="375" t="s">
        <v>2625</v>
      </c>
      <c r="L55" s="375">
        <v>2.2241172472347799</v>
      </c>
      <c r="M55" s="375">
        <v>0.25293232318342201</v>
      </c>
      <c r="N55" s="375">
        <v>0.58482575394442904</v>
      </c>
      <c r="O55" s="375">
        <v>0.26190553745317202</v>
      </c>
      <c r="P55" s="375">
        <v>0.60117196858713495</v>
      </c>
    </row>
    <row r="56" spans="2:16" x14ac:dyDescent="0.2">
      <c r="B56" s="362"/>
      <c r="C56" s="375" t="s">
        <v>2626</v>
      </c>
      <c r="D56" s="375">
        <v>2.3224524141270502</v>
      </c>
      <c r="E56" s="375">
        <v>1.73492524140723</v>
      </c>
      <c r="F56" s="375">
        <v>1.4981908919125999</v>
      </c>
      <c r="G56" s="375">
        <v>2.2277736777947799</v>
      </c>
      <c r="H56" s="375">
        <v>2.2536556027843302</v>
      </c>
      <c r="I56" s="362"/>
      <c r="J56" s="362"/>
      <c r="K56" s="375" t="s">
        <v>2627</v>
      </c>
      <c r="L56" s="375">
        <v>2.4714345550066699</v>
      </c>
      <c r="M56" s="375">
        <v>0.24808680393608901</v>
      </c>
      <c r="N56" s="375">
        <v>0.68040605239642005</v>
      </c>
      <c r="O56" s="375">
        <v>0.398639759862919</v>
      </c>
      <c r="P56" s="375">
        <v>0.61809403413221198</v>
      </c>
    </row>
    <row r="57" spans="2:16" x14ac:dyDescent="0.2">
      <c r="B57" s="362"/>
      <c r="C57" s="375" t="s">
        <v>2628</v>
      </c>
      <c r="D57" s="375">
        <v>2.9872949476354802</v>
      </c>
      <c r="E57" s="375">
        <v>1.7932858466271</v>
      </c>
      <c r="F57" s="375">
        <v>1.6347923754448499</v>
      </c>
      <c r="G57" s="375">
        <v>2.3709457250329899</v>
      </c>
      <c r="H57" s="375">
        <v>2.6592693650772001</v>
      </c>
      <c r="I57" s="362"/>
      <c r="J57" s="362"/>
      <c r="K57" s="375" t="s">
        <v>2629</v>
      </c>
      <c r="L57" s="375">
        <v>0.79338445486541098</v>
      </c>
      <c r="M57" s="375">
        <v>0.92419129131365396</v>
      </c>
      <c r="N57" s="375">
        <v>0.94523165139954501</v>
      </c>
      <c r="O57" s="375">
        <v>0.87587604239148698</v>
      </c>
      <c r="P57" s="375">
        <v>0.98632598688534601</v>
      </c>
    </row>
    <row r="58" spans="2:16" x14ac:dyDescent="0.2">
      <c r="B58" s="362"/>
      <c r="C58" s="375" t="s">
        <v>2630</v>
      </c>
      <c r="D58" s="375">
        <v>0.89618601681404098</v>
      </c>
      <c r="E58" s="375">
        <v>0.731318542442428</v>
      </c>
      <c r="F58" s="375">
        <v>0.82790743056227001</v>
      </c>
      <c r="G58" s="375">
        <v>0.97743399065250003</v>
      </c>
      <c r="H58" s="375">
        <v>0.90195367875527199</v>
      </c>
      <c r="I58" s="362"/>
      <c r="J58" s="362"/>
      <c r="K58" s="375" t="s">
        <v>2631</v>
      </c>
      <c r="L58" s="375">
        <v>1.2066155451345799</v>
      </c>
      <c r="M58" s="375">
        <v>1.0758087086863399</v>
      </c>
      <c r="N58" s="375">
        <v>1.05476834860046</v>
      </c>
      <c r="O58" s="375">
        <v>1.12412395760851</v>
      </c>
      <c r="P58" s="375">
        <v>1.01367401311465</v>
      </c>
    </row>
    <row r="59" spans="2:16" x14ac:dyDescent="0.2">
      <c r="B59" s="362"/>
      <c r="C59" s="375" t="s">
        <v>2632</v>
      </c>
      <c r="D59" s="375">
        <v>1.1038139831859599</v>
      </c>
      <c r="E59" s="375">
        <v>1.26868145755757</v>
      </c>
      <c r="F59" s="375">
        <v>1.17209256943773</v>
      </c>
      <c r="G59" s="375">
        <v>1.02256600934749</v>
      </c>
      <c r="H59" s="375">
        <v>1.09804632124473</v>
      </c>
      <c r="I59" s="362"/>
      <c r="J59" s="362"/>
      <c r="K59" s="362"/>
      <c r="L59" s="362"/>
      <c r="M59" s="362"/>
      <c r="N59" s="362"/>
      <c r="O59" s="362"/>
      <c r="P59" s="362"/>
    </row>
  </sheetData>
  <mergeCells count="13">
    <mergeCell ref="AP5:AW5"/>
    <mergeCell ref="AC1:AW1"/>
    <mergeCell ref="C3:D3"/>
    <mergeCell ref="F3:H3"/>
    <mergeCell ref="F11:G11"/>
    <mergeCell ref="C11:D11"/>
    <mergeCell ref="B1:P1"/>
    <mergeCell ref="AE27:AG27"/>
    <mergeCell ref="AH27:AJ27"/>
    <mergeCell ref="S1:Z1"/>
    <mergeCell ref="U3:V3"/>
    <mergeCell ref="X3:Z3"/>
    <mergeCell ref="AD5:AO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85AEA-19DC-7B43-A688-17994D6EAC8C}">
  <dimension ref="B1:AI115"/>
  <sheetViews>
    <sheetView zoomScale="40" zoomScaleNormal="40" workbookViewId="0">
      <selection activeCell="Z25" sqref="Z25"/>
    </sheetView>
  </sheetViews>
  <sheetFormatPr baseColWidth="10" defaultRowHeight="16" x14ac:dyDescent="0.2"/>
  <cols>
    <col min="3" max="3" width="16" bestFit="1" customWidth="1"/>
  </cols>
  <sheetData>
    <row r="1" spans="2:35" ht="21" x14ac:dyDescent="0.25">
      <c r="B1" s="448" t="s">
        <v>2648</v>
      </c>
      <c r="C1" s="448"/>
      <c r="D1" s="448"/>
      <c r="E1" s="448"/>
      <c r="F1" s="448"/>
      <c r="G1" s="448"/>
      <c r="H1" s="448"/>
      <c r="I1" s="448"/>
      <c r="L1" s="448" t="s">
        <v>2650</v>
      </c>
      <c r="M1" s="448"/>
      <c r="N1" s="448"/>
      <c r="O1" s="448"/>
      <c r="P1" s="448"/>
      <c r="Q1" s="448"/>
      <c r="R1" s="448"/>
      <c r="S1" s="448"/>
      <c r="T1" s="448"/>
      <c r="U1" s="448"/>
      <c r="V1" s="448"/>
      <c r="W1" s="448"/>
      <c r="X1" s="448"/>
      <c r="Y1" s="448"/>
      <c r="Z1" s="448"/>
      <c r="AA1" s="448"/>
      <c r="AB1" s="448"/>
      <c r="AC1" s="448"/>
      <c r="AD1" s="448"/>
      <c r="AE1" s="448"/>
      <c r="AF1" s="448"/>
      <c r="AG1" s="448"/>
      <c r="AH1" s="448"/>
      <c r="AI1" s="448"/>
    </row>
    <row r="3" spans="2:35" x14ac:dyDescent="0.2">
      <c r="R3" t="s">
        <v>2654</v>
      </c>
      <c r="AA3" t="s">
        <v>2656</v>
      </c>
    </row>
    <row r="4" spans="2:35" x14ac:dyDescent="0.2">
      <c r="L4" t="s">
        <v>1454</v>
      </c>
      <c r="N4" s="406" t="s">
        <v>341</v>
      </c>
      <c r="O4" s="310" t="s">
        <v>1064</v>
      </c>
      <c r="R4" s="394" t="s">
        <v>584</v>
      </c>
      <c r="S4" s="394" t="s">
        <v>585</v>
      </c>
      <c r="T4" s="394" t="s">
        <v>586</v>
      </c>
      <c r="U4" s="394" t="s">
        <v>587</v>
      </c>
      <c r="V4" s="394" t="s">
        <v>588</v>
      </c>
      <c r="W4" s="394" t="s">
        <v>589</v>
      </c>
      <c r="X4" s="394" t="s">
        <v>590</v>
      </c>
      <c r="Y4" s="394" t="s">
        <v>591</v>
      </c>
      <c r="AA4" s="394" t="s">
        <v>584</v>
      </c>
      <c r="AB4" s="394" t="s">
        <v>585</v>
      </c>
      <c r="AC4" s="394" t="s">
        <v>586</v>
      </c>
      <c r="AD4" s="394" t="s">
        <v>587</v>
      </c>
      <c r="AE4" s="394" t="s">
        <v>588</v>
      </c>
      <c r="AF4" s="394" t="s">
        <v>589</v>
      </c>
      <c r="AG4" s="394" t="s">
        <v>590</v>
      </c>
      <c r="AH4" s="394" t="s">
        <v>591</v>
      </c>
      <c r="AI4" s="362"/>
    </row>
    <row r="5" spans="2:35" x14ac:dyDescent="0.2">
      <c r="B5" t="s">
        <v>2645</v>
      </c>
      <c r="D5" s="444" t="s">
        <v>341</v>
      </c>
      <c r="E5" s="444"/>
      <c r="F5" s="445" t="s">
        <v>1064</v>
      </c>
      <c r="G5" s="445"/>
      <c r="M5" s="82" t="s">
        <v>2651</v>
      </c>
      <c r="N5" s="17">
        <v>7.4797630000000004E-3</v>
      </c>
      <c r="O5" s="17">
        <v>2.1403861999999999E-2</v>
      </c>
      <c r="R5" s="375" t="s">
        <v>592</v>
      </c>
      <c r="S5" s="375" t="s">
        <v>593</v>
      </c>
      <c r="T5" s="375">
        <v>23.867999999999999</v>
      </c>
      <c r="U5" s="375">
        <v>23.806000000000001</v>
      </c>
      <c r="V5" s="375">
        <v>23.837</v>
      </c>
      <c r="W5" s="362"/>
      <c r="X5" s="362"/>
      <c r="Y5" s="362"/>
      <c r="AA5" s="254" t="s">
        <v>592</v>
      </c>
      <c r="AB5" s="254" t="s">
        <v>593</v>
      </c>
      <c r="AC5" s="254">
        <v>19.619</v>
      </c>
      <c r="AD5" s="254">
        <v>19.927</v>
      </c>
      <c r="AE5" s="254">
        <v>19.773</v>
      </c>
      <c r="AF5" s="362"/>
      <c r="AG5" s="362"/>
      <c r="AH5" s="362"/>
      <c r="AI5" s="362"/>
    </row>
    <row r="6" spans="2:35" x14ac:dyDescent="0.2">
      <c r="C6" s="82" t="s">
        <v>1262</v>
      </c>
      <c r="D6" s="17">
        <v>1</v>
      </c>
      <c r="E6" s="17">
        <v>1.1417619999999999</v>
      </c>
      <c r="F6" s="17">
        <v>0.64440600000000003</v>
      </c>
      <c r="G6" s="17">
        <v>0.89049800000000001</v>
      </c>
      <c r="M6" s="82"/>
      <c r="N6" s="17">
        <v>1.341762E-2</v>
      </c>
      <c r="O6" s="17">
        <v>8.7570730000000006E-3</v>
      </c>
      <c r="R6" s="375" t="s">
        <v>594</v>
      </c>
      <c r="S6" s="375" t="s">
        <v>593</v>
      </c>
      <c r="T6" s="375">
        <v>25.154</v>
      </c>
      <c r="U6" s="375">
        <v>25.152000000000001</v>
      </c>
      <c r="V6" s="375">
        <v>25.152999999999999</v>
      </c>
      <c r="W6" s="362"/>
      <c r="X6" s="362"/>
      <c r="Y6" s="362"/>
      <c r="AA6" s="254" t="s">
        <v>594</v>
      </c>
      <c r="AB6" s="254" t="s">
        <v>593</v>
      </c>
      <c r="AC6" s="254">
        <v>20.72</v>
      </c>
      <c r="AD6" s="254">
        <v>20.798999999999999</v>
      </c>
      <c r="AE6" s="254">
        <v>20.76</v>
      </c>
      <c r="AF6" s="362"/>
      <c r="AG6" s="362"/>
      <c r="AH6" s="362"/>
      <c r="AI6" s="362"/>
    </row>
    <row r="7" spans="2:35" x14ac:dyDescent="0.2">
      <c r="C7" s="82" t="s">
        <v>1452</v>
      </c>
      <c r="D7" s="17">
        <v>0.51942600000000005</v>
      </c>
      <c r="E7" s="17">
        <v>0.55862599999999996</v>
      </c>
      <c r="F7" s="17">
        <v>0.40909299999999998</v>
      </c>
      <c r="G7" s="17">
        <v>0.39641999999999999</v>
      </c>
      <c r="M7" s="82"/>
      <c r="N7" s="111"/>
      <c r="O7" s="17">
        <v>7.9190325000000006E-2</v>
      </c>
      <c r="R7" s="375" t="s">
        <v>595</v>
      </c>
      <c r="S7" s="375" t="s">
        <v>593</v>
      </c>
      <c r="T7" s="375">
        <v>24.95</v>
      </c>
      <c r="U7" s="375">
        <v>25.030999999999999</v>
      </c>
      <c r="V7" s="375">
        <v>24.99</v>
      </c>
      <c r="W7" s="362"/>
      <c r="X7" s="362"/>
      <c r="Y7" s="362"/>
      <c r="AA7" s="254" t="s">
        <v>595</v>
      </c>
      <c r="AB7" s="254" t="s">
        <v>593</v>
      </c>
      <c r="AC7" s="254">
        <v>19.981000000000002</v>
      </c>
      <c r="AD7" s="254">
        <v>19.963000000000001</v>
      </c>
      <c r="AE7" s="254">
        <v>19.972000000000001</v>
      </c>
      <c r="AF7" s="362"/>
      <c r="AG7" s="362"/>
      <c r="AH7" s="362"/>
      <c r="AI7" s="362"/>
    </row>
    <row r="8" spans="2:35" x14ac:dyDescent="0.2">
      <c r="C8" s="82" t="s">
        <v>1453</v>
      </c>
      <c r="D8" s="17">
        <v>0.20818300000000001</v>
      </c>
      <c r="E8" s="17"/>
      <c r="F8" s="17">
        <v>0.126747</v>
      </c>
      <c r="G8" s="17"/>
      <c r="M8" s="82"/>
      <c r="N8" s="17"/>
      <c r="O8" s="17">
        <v>0.167768693</v>
      </c>
      <c r="R8" s="375" t="s">
        <v>596</v>
      </c>
      <c r="S8" s="375" t="s">
        <v>593</v>
      </c>
      <c r="T8" s="375">
        <v>25.143000000000001</v>
      </c>
      <c r="U8" s="375">
        <v>25.126000000000001</v>
      </c>
      <c r="V8" s="375">
        <v>25.134</v>
      </c>
      <c r="W8" s="362"/>
      <c r="X8" s="362"/>
      <c r="Y8" s="362"/>
      <c r="AA8" s="254" t="s">
        <v>600</v>
      </c>
      <c r="AB8" s="254" t="s">
        <v>593</v>
      </c>
      <c r="AC8" s="254">
        <v>21.998000000000001</v>
      </c>
      <c r="AD8" s="254">
        <v>22.093</v>
      </c>
      <c r="AE8" s="254">
        <v>22.045000000000002</v>
      </c>
      <c r="AF8" s="362"/>
      <c r="AG8" s="362"/>
      <c r="AH8" s="362"/>
      <c r="AI8" s="362"/>
    </row>
    <row r="9" spans="2:35" x14ac:dyDescent="0.2">
      <c r="M9" s="82" t="s">
        <v>2652</v>
      </c>
      <c r="N9" s="111"/>
      <c r="O9" s="17">
        <v>7.7246354349999997</v>
      </c>
      <c r="R9" s="375" t="s">
        <v>597</v>
      </c>
      <c r="S9" s="375" t="s">
        <v>593</v>
      </c>
      <c r="T9" s="375">
        <v>23.312000000000001</v>
      </c>
      <c r="U9" s="375">
        <v>23.207999999999998</v>
      </c>
      <c r="V9" s="375">
        <v>23.26</v>
      </c>
      <c r="W9" s="362"/>
      <c r="X9" s="362"/>
      <c r="Y9" s="362"/>
      <c r="AA9" s="254" t="s">
        <v>601</v>
      </c>
      <c r="AB9" s="254" t="s">
        <v>593</v>
      </c>
      <c r="AC9" s="254">
        <v>20.981999999999999</v>
      </c>
      <c r="AD9" s="254">
        <v>21.047999999999998</v>
      </c>
      <c r="AE9" s="254">
        <v>21.015000000000001</v>
      </c>
      <c r="AF9" s="362"/>
      <c r="AG9" s="362"/>
      <c r="AH9" s="362"/>
      <c r="AI9" s="362"/>
    </row>
    <row r="10" spans="2:35" x14ac:dyDescent="0.2">
      <c r="B10" t="s">
        <v>2646</v>
      </c>
      <c r="D10" s="444" t="s">
        <v>341</v>
      </c>
      <c r="E10" s="444"/>
      <c r="F10" s="445" t="s">
        <v>1064</v>
      </c>
      <c r="G10" s="445"/>
      <c r="M10" s="82"/>
      <c r="N10" s="17">
        <v>0.129072822</v>
      </c>
      <c r="O10" s="17">
        <v>1.027198858</v>
      </c>
      <c r="R10" s="375" t="s">
        <v>598</v>
      </c>
      <c r="S10" s="375" t="s">
        <v>593</v>
      </c>
      <c r="T10" s="375">
        <v>24.486000000000001</v>
      </c>
      <c r="U10" s="375">
        <v>24.536000000000001</v>
      </c>
      <c r="V10" s="375">
        <v>24.510999999999999</v>
      </c>
      <c r="W10" s="362"/>
      <c r="X10" s="362"/>
      <c r="Y10" s="362"/>
      <c r="AA10" s="254" t="s">
        <v>602</v>
      </c>
      <c r="AB10" s="254" t="s">
        <v>593</v>
      </c>
      <c r="AC10" s="254">
        <v>19.951000000000001</v>
      </c>
      <c r="AD10" s="254">
        <v>19.966000000000001</v>
      </c>
      <c r="AE10" s="254">
        <v>19.959</v>
      </c>
      <c r="AF10" s="362"/>
      <c r="AG10" s="362"/>
      <c r="AH10" s="362"/>
      <c r="AI10" s="362"/>
    </row>
    <row r="11" spans="2:35" x14ac:dyDescent="0.2">
      <c r="C11" s="82" t="s">
        <v>1262</v>
      </c>
      <c r="D11" s="17">
        <v>1</v>
      </c>
      <c r="E11" s="17">
        <v>0.85923638999999996</v>
      </c>
      <c r="F11" s="17">
        <v>0.88689394399999999</v>
      </c>
      <c r="G11" s="17">
        <v>0.84588503299999995</v>
      </c>
      <c r="M11" s="82"/>
      <c r="N11" s="17">
        <v>0.22144436100000001</v>
      </c>
      <c r="O11" s="111"/>
      <c r="R11" s="375" t="s">
        <v>600</v>
      </c>
      <c r="S11" s="375" t="s">
        <v>593</v>
      </c>
      <c r="T11" s="375">
        <v>29.686</v>
      </c>
      <c r="U11" s="375">
        <v>29.914000000000001</v>
      </c>
      <c r="V11" s="375">
        <v>29.8</v>
      </c>
      <c r="W11" s="362"/>
      <c r="X11" s="362"/>
      <c r="Y11" s="362"/>
      <c r="AA11" s="254" t="s">
        <v>2655</v>
      </c>
      <c r="AB11" s="254" t="s">
        <v>593</v>
      </c>
      <c r="AC11" s="254">
        <v>24.843</v>
      </c>
      <c r="AD11" s="254">
        <v>24.82</v>
      </c>
      <c r="AE11" s="254">
        <v>24.832000000000001</v>
      </c>
      <c r="AF11" s="362"/>
      <c r="AG11" s="362"/>
      <c r="AH11" s="362"/>
      <c r="AI11" s="362"/>
    </row>
    <row r="12" spans="2:35" x14ac:dyDescent="0.2">
      <c r="C12" s="82" t="s">
        <v>1452</v>
      </c>
      <c r="D12" s="17">
        <v>0.77631227199999997</v>
      </c>
      <c r="E12" s="17">
        <v>0.83058343300000004</v>
      </c>
      <c r="F12" s="17">
        <v>0.50003067300000004</v>
      </c>
      <c r="G12" s="17">
        <v>0.65526187499999999</v>
      </c>
      <c r="M12" s="82"/>
      <c r="N12" s="17">
        <v>0.14524577799999999</v>
      </c>
      <c r="O12" s="17">
        <v>0.29411521899999998</v>
      </c>
      <c r="R12" s="375" t="s">
        <v>601</v>
      </c>
      <c r="S12" s="375" t="s">
        <v>593</v>
      </c>
      <c r="T12" s="375">
        <v>30.175000000000001</v>
      </c>
      <c r="U12" s="375">
        <v>29.971</v>
      </c>
      <c r="V12" s="375">
        <v>30.073</v>
      </c>
      <c r="W12" s="362"/>
      <c r="X12" s="362"/>
      <c r="Y12" s="362"/>
      <c r="AA12" s="254" t="s">
        <v>327</v>
      </c>
      <c r="AB12" s="254" t="s">
        <v>593</v>
      </c>
      <c r="AC12" s="254" t="s">
        <v>328</v>
      </c>
      <c r="AD12" s="254" t="s">
        <v>328</v>
      </c>
      <c r="AE12" s="254" t="s">
        <v>328</v>
      </c>
      <c r="AF12" s="362"/>
      <c r="AG12" s="362"/>
      <c r="AH12" s="362"/>
      <c r="AI12" s="362"/>
    </row>
    <row r="13" spans="2:35" x14ac:dyDescent="0.2">
      <c r="C13" s="82" t="s">
        <v>1453</v>
      </c>
      <c r="D13" s="17">
        <v>0.41718321000000003</v>
      </c>
      <c r="E13" s="17"/>
      <c r="F13" s="17">
        <v>0.24349684799999999</v>
      </c>
      <c r="G13" s="17"/>
      <c r="R13" s="375" t="s">
        <v>602</v>
      </c>
      <c r="S13" s="375" t="s">
        <v>593</v>
      </c>
      <c r="T13" s="375">
        <v>27.170999999999999</v>
      </c>
      <c r="U13" s="375">
        <v>27.257999999999999</v>
      </c>
      <c r="V13" s="375">
        <v>27.213999999999999</v>
      </c>
      <c r="W13" s="362"/>
      <c r="X13" s="362"/>
      <c r="Y13" s="362"/>
      <c r="AA13" s="362"/>
      <c r="AB13" s="362"/>
      <c r="AC13" s="362"/>
      <c r="AD13" s="362"/>
      <c r="AE13" s="362"/>
      <c r="AF13" s="362"/>
      <c r="AG13" s="362"/>
      <c r="AH13" s="362"/>
      <c r="AI13" s="362"/>
    </row>
    <row r="14" spans="2:35" x14ac:dyDescent="0.2">
      <c r="R14" s="375" t="s">
        <v>603</v>
      </c>
      <c r="S14" s="375" t="s">
        <v>593</v>
      </c>
      <c r="T14" s="375">
        <v>27.494</v>
      </c>
      <c r="U14" s="375">
        <v>27.425999999999998</v>
      </c>
      <c r="V14" s="375">
        <v>27.46</v>
      </c>
      <c r="W14" s="362"/>
      <c r="X14" s="362"/>
      <c r="Y14" s="362"/>
      <c r="AA14" s="254" t="s">
        <v>592</v>
      </c>
      <c r="AB14" s="254" t="s">
        <v>1454</v>
      </c>
      <c r="AC14" s="254">
        <v>33.479999999999997</v>
      </c>
      <c r="AD14" s="254" t="s">
        <v>328</v>
      </c>
      <c r="AE14" s="254">
        <v>33.479999999999997</v>
      </c>
      <c r="AF14" s="254">
        <v>-13.707000000000001</v>
      </c>
      <c r="AG14" s="254">
        <v>7.4999999999999993E-5</v>
      </c>
      <c r="AH14" s="254">
        <v>7.4799999999999997E-3</v>
      </c>
      <c r="AI14" s="362"/>
    </row>
    <row r="15" spans="2:35" x14ac:dyDescent="0.2">
      <c r="B15" t="s">
        <v>2647</v>
      </c>
      <c r="D15" s="444" t="s">
        <v>341</v>
      </c>
      <c r="E15" s="444"/>
      <c r="F15" s="445" t="s">
        <v>1064</v>
      </c>
      <c r="G15" s="445"/>
      <c r="L15" t="s">
        <v>1455</v>
      </c>
      <c r="N15" s="406" t="s">
        <v>341</v>
      </c>
      <c r="O15" s="310" t="s">
        <v>1064</v>
      </c>
      <c r="R15" s="375" t="s">
        <v>604</v>
      </c>
      <c r="S15" s="375" t="s">
        <v>593</v>
      </c>
      <c r="T15" s="375">
        <v>22.356000000000002</v>
      </c>
      <c r="U15" s="375">
        <v>22.469000000000001</v>
      </c>
      <c r="V15" s="375">
        <v>22.411999999999999</v>
      </c>
      <c r="W15" s="362"/>
      <c r="X15" s="362"/>
      <c r="Y15" s="362"/>
      <c r="AA15" s="254" t="s">
        <v>594</v>
      </c>
      <c r="AB15" s="254" t="s">
        <v>1454</v>
      </c>
      <c r="AC15" s="254">
        <v>33.622999999999998</v>
      </c>
      <c r="AD15" s="254" t="s">
        <v>328</v>
      </c>
      <c r="AE15" s="254">
        <v>33.622999999999998</v>
      </c>
      <c r="AF15" s="254">
        <v>-12.864000000000001</v>
      </c>
      <c r="AG15" s="254">
        <v>1.34E-4</v>
      </c>
      <c r="AH15" s="254">
        <v>1.3417999999999999E-2</v>
      </c>
      <c r="AI15" s="362"/>
    </row>
    <row r="16" spans="2:35" x14ac:dyDescent="0.2">
      <c r="C16" s="82" t="s">
        <v>1262</v>
      </c>
      <c r="D16" s="17">
        <v>1</v>
      </c>
      <c r="E16" s="17">
        <v>2.4842550000000001</v>
      </c>
      <c r="F16" s="17">
        <v>2.671189</v>
      </c>
      <c r="G16" s="17">
        <v>1.1337E-2</v>
      </c>
      <c r="M16" s="82" t="s">
        <v>2651</v>
      </c>
      <c r="N16" s="17">
        <v>6.9649908070000004</v>
      </c>
      <c r="O16" s="17">
        <v>1.0399541E-2</v>
      </c>
      <c r="R16" s="375" t="s">
        <v>605</v>
      </c>
      <c r="S16" s="375" t="s">
        <v>593</v>
      </c>
      <c r="T16" s="375">
        <v>24.81</v>
      </c>
      <c r="U16" s="375">
        <v>24.728000000000002</v>
      </c>
      <c r="V16" s="375">
        <v>24.768999999999998</v>
      </c>
      <c r="W16" s="362"/>
      <c r="X16" s="362"/>
      <c r="Y16" s="362"/>
      <c r="AA16" s="254" t="s">
        <v>595</v>
      </c>
      <c r="AB16" s="254" t="s">
        <v>1454</v>
      </c>
      <c r="AC16" s="254" t="s">
        <v>328</v>
      </c>
      <c r="AD16" s="254">
        <v>39.122</v>
      </c>
      <c r="AE16" s="254">
        <v>39.122</v>
      </c>
      <c r="AF16" s="254">
        <v>-19.149000000000001</v>
      </c>
      <c r="AG16" s="254">
        <v>1.9999999999999999E-6</v>
      </c>
      <c r="AH16" s="254">
        <v>1.7200000000000001E-4</v>
      </c>
      <c r="AI16" s="362"/>
    </row>
    <row r="17" spans="2:35" x14ac:dyDescent="0.2">
      <c r="C17" s="82" t="s">
        <v>1452</v>
      </c>
      <c r="D17" s="17">
        <v>7.0399999999999998E-4</v>
      </c>
      <c r="E17" s="17">
        <v>5.3899999999999998E-4</v>
      </c>
      <c r="F17" s="17">
        <v>1.2520000000000001E-3</v>
      </c>
      <c r="G17" s="17">
        <v>9.1500000000000001E-4</v>
      </c>
      <c r="M17" s="82"/>
      <c r="N17" s="111"/>
      <c r="O17" s="17">
        <v>2.8592401870000002</v>
      </c>
      <c r="R17" s="375" t="s">
        <v>327</v>
      </c>
      <c r="S17" s="375" t="s">
        <v>593</v>
      </c>
      <c r="T17" s="375" t="s">
        <v>328</v>
      </c>
      <c r="U17" s="375" t="s">
        <v>328</v>
      </c>
      <c r="V17" s="362"/>
      <c r="W17" s="362"/>
      <c r="X17" s="362"/>
      <c r="Y17" s="362"/>
      <c r="AA17" s="254" t="s">
        <v>600</v>
      </c>
      <c r="AB17" s="254" t="s">
        <v>1454</v>
      </c>
      <c r="AC17" s="254">
        <v>34.234999999999999</v>
      </c>
      <c r="AD17" s="254">
        <v>35.180999999999997</v>
      </c>
      <c r="AE17" s="254">
        <v>34.707999999999998</v>
      </c>
      <c r="AF17" s="254">
        <v>-12.663</v>
      </c>
      <c r="AG17" s="254">
        <v>1.54E-4</v>
      </c>
      <c r="AH17" s="254">
        <v>1.542E-2</v>
      </c>
      <c r="AI17" s="362"/>
    </row>
    <row r="18" spans="2:35" x14ac:dyDescent="0.2">
      <c r="C18" s="82" t="s">
        <v>1453</v>
      </c>
      <c r="D18" s="17">
        <v>1.044E-3</v>
      </c>
      <c r="E18" s="17"/>
      <c r="F18" s="17">
        <v>0.74732900000000002</v>
      </c>
      <c r="G18" s="17"/>
      <c r="M18" s="82"/>
      <c r="N18" s="17">
        <v>16.490039800000002</v>
      </c>
      <c r="O18" s="17">
        <v>2.0236239399999998</v>
      </c>
      <c r="R18" s="362"/>
      <c r="S18" s="362"/>
      <c r="T18" s="362"/>
      <c r="U18" s="362"/>
      <c r="V18" s="362"/>
      <c r="W18" s="362"/>
      <c r="X18" s="362"/>
      <c r="Y18" s="362"/>
      <c r="AA18" s="254" t="s">
        <v>601</v>
      </c>
      <c r="AB18" s="254" t="s">
        <v>1454</v>
      </c>
      <c r="AC18" s="254">
        <v>34.494</v>
      </c>
      <c r="AD18" s="254">
        <v>35.176000000000002</v>
      </c>
      <c r="AE18" s="254">
        <v>34.835000000000001</v>
      </c>
      <c r="AF18" s="254">
        <v>-13.82</v>
      </c>
      <c r="AG18" s="254">
        <v>6.8999999999999997E-5</v>
      </c>
      <c r="AH18" s="254">
        <v>6.9150000000000001E-3</v>
      </c>
      <c r="AI18" s="362"/>
    </row>
    <row r="19" spans="2:35" x14ac:dyDescent="0.2">
      <c r="M19" s="82" t="s">
        <v>2652</v>
      </c>
      <c r="N19" s="17">
        <v>6.6093588780000001</v>
      </c>
      <c r="O19" s="17">
        <v>0.15519161200000001</v>
      </c>
      <c r="R19" s="375" t="s">
        <v>592</v>
      </c>
      <c r="S19" s="375" t="s">
        <v>1454</v>
      </c>
      <c r="T19" s="375" t="s">
        <v>328</v>
      </c>
      <c r="U19" s="375" t="s">
        <v>328</v>
      </c>
      <c r="V19" s="362"/>
      <c r="W19" s="362"/>
      <c r="X19" s="362"/>
      <c r="Y19" s="375"/>
      <c r="AA19" s="254" t="s">
        <v>602</v>
      </c>
      <c r="AB19" s="254" t="s">
        <v>1454</v>
      </c>
      <c r="AC19" s="254">
        <v>29.989000000000001</v>
      </c>
      <c r="AD19" s="254">
        <v>30.533000000000001</v>
      </c>
      <c r="AE19" s="254">
        <v>30.260999999999999</v>
      </c>
      <c r="AF19" s="254">
        <v>-10.302</v>
      </c>
      <c r="AG19" s="254">
        <v>7.9199999999999995E-4</v>
      </c>
      <c r="AH19" s="254">
        <v>7.9189999999999997E-2</v>
      </c>
      <c r="AI19" s="362"/>
    </row>
    <row r="20" spans="2:35" x14ac:dyDescent="0.2">
      <c r="M20" s="82"/>
      <c r="N20" s="111"/>
      <c r="O20" s="17">
        <v>0.428703893</v>
      </c>
      <c r="R20" s="375" t="s">
        <v>594</v>
      </c>
      <c r="S20" s="375" t="s">
        <v>1454</v>
      </c>
      <c r="T20" s="375">
        <v>34.493000000000002</v>
      </c>
      <c r="U20" s="375">
        <v>35.008000000000003</v>
      </c>
      <c r="V20" s="375">
        <v>34.750999999999998</v>
      </c>
      <c r="W20" s="375">
        <v>-9.5980000000000008</v>
      </c>
      <c r="X20" s="375">
        <v>1E-3</v>
      </c>
      <c r="Y20" s="375">
        <v>0.129</v>
      </c>
      <c r="AA20" s="254" t="s">
        <v>2655</v>
      </c>
      <c r="AB20" s="254" t="s">
        <v>1454</v>
      </c>
      <c r="AC20" s="254">
        <v>33.966000000000001</v>
      </c>
      <c r="AD20" s="254">
        <v>34.134999999999998</v>
      </c>
      <c r="AE20" s="254">
        <v>34.051000000000002</v>
      </c>
      <c r="AF20" s="254">
        <v>-9.2189999999999994</v>
      </c>
      <c r="AG20" s="254">
        <v>1.678E-3</v>
      </c>
      <c r="AH20" s="254">
        <v>0.167769</v>
      </c>
      <c r="AI20" s="362"/>
    </row>
    <row r="21" spans="2:35" ht="17" thickBot="1" x14ac:dyDescent="0.25">
      <c r="D21" s="452" t="s">
        <v>1458</v>
      </c>
      <c r="E21" s="452"/>
      <c r="F21" s="405" t="s">
        <v>1459</v>
      </c>
      <c r="M21" s="82"/>
      <c r="N21" s="17">
        <v>5.4966386549999999</v>
      </c>
      <c r="O21" s="17">
        <v>4.6142158000000003E-2</v>
      </c>
      <c r="R21" s="375" t="s">
        <v>595</v>
      </c>
      <c r="S21" s="375" t="s">
        <v>1454</v>
      </c>
      <c r="T21" s="375">
        <v>33.808999999999997</v>
      </c>
      <c r="U21" s="375" t="s">
        <v>328</v>
      </c>
      <c r="V21" s="375">
        <v>33.808999999999997</v>
      </c>
      <c r="W21" s="375">
        <v>-8.8190000000000008</v>
      </c>
      <c r="X21" s="375">
        <v>2E-3</v>
      </c>
      <c r="Y21" s="375">
        <v>0.221</v>
      </c>
      <c r="AA21" s="254" t="s">
        <v>327</v>
      </c>
      <c r="AB21" s="254" t="s">
        <v>1454</v>
      </c>
      <c r="AC21" s="254">
        <v>34.905999999999999</v>
      </c>
      <c r="AD21" s="254" t="s">
        <v>328</v>
      </c>
      <c r="AE21" s="254">
        <v>34.905999999999999</v>
      </c>
      <c r="AF21" s="362"/>
      <c r="AG21" s="362"/>
      <c r="AH21" s="362"/>
      <c r="AI21" s="362"/>
    </row>
    <row r="22" spans="2:35" x14ac:dyDescent="0.2">
      <c r="B22" s="243">
        <v>1</v>
      </c>
      <c r="C22" s="244" t="s">
        <v>1460</v>
      </c>
      <c r="D22">
        <v>15.521018</v>
      </c>
      <c r="E22">
        <v>15.393926</v>
      </c>
      <c r="F22" s="46">
        <f>MEDIAN(D22:E22)</f>
        <v>15.457471999999999</v>
      </c>
      <c r="M22" s="82"/>
      <c r="N22" s="17">
        <v>3.9040146999999997E-2</v>
      </c>
      <c r="O22" s="17">
        <v>2.4563409690000002</v>
      </c>
      <c r="R22" s="375" t="s">
        <v>596</v>
      </c>
      <c r="S22" s="375" t="s">
        <v>1454</v>
      </c>
      <c r="T22" s="375" t="s">
        <v>328</v>
      </c>
      <c r="U22" s="375">
        <v>34.561999999999998</v>
      </c>
      <c r="V22" s="375">
        <v>34.561999999999998</v>
      </c>
      <c r="W22" s="375">
        <v>-9.4269999999999996</v>
      </c>
      <c r="X22" s="375">
        <v>1E-3</v>
      </c>
      <c r="Y22" s="375">
        <v>0.14499999999999999</v>
      </c>
      <c r="AA22" s="362"/>
      <c r="AB22" s="362"/>
      <c r="AC22" s="362"/>
      <c r="AD22" s="362"/>
      <c r="AE22" s="362"/>
      <c r="AF22" s="362"/>
      <c r="AG22" s="362"/>
      <c r="AH22" s="362"/>
      <c r="AI22" s="362"/>
    </row>
    <row r="23" spans="2:35" x14ac:dyDescent="0.2">
      <c r="B23" s="243">
        <v>2</v>
      </c>
      <c r="C23" s="62" t="s">
        <v>1461</v>
      </c>
      <c r="D23">
        <v>15.305706000000001</v>
      </c>
      <c r="E23">
        <v>15.03462</v>
      </c>
      <c r="F23" s="46">
        <f t="shared" ref="F23:F31" si="0">MEDIAN(D23:E23)</f>
        <v>15.170163000000001</v>
      </c>
      <c r="R23" s="375" t="s">
        <v>597</v>
      </c>
      <c r="S23" s="375" t="s">
        <v>1454</v>
      </c>
      <c r="T23" s="375">
        <v>32.454999999999998</v>
      </c>
      <c r="U23" s="375">
        <v>31.582999999999998</v>
      </c>
      <c r="V23" s="375">
        <v>32.018999999999998</v>
      </c>
      <c r="W23" s="375">
        <v>-8.7590000000000003</v>
      </c>
      <c r="X23" s="375">
        <v>2E-3</v>
      </c>
      <c r="Y23" s="375">
        <v>0.23100000000000001</v>
      </c>
      <c r="AA23" s="254" t="s">
        <v>592</v>
      </c>
      <c r="AB23" s="254" t="s">
        <v>1455</v>
      </c>
      <c r="AC23" s="254">
        <v>23.626999999999999</v>
      </c>
      <c r="AD23" s="254">
        <v>23.606999999999999</v>
      </c>
      <c r="AE23" s="254">
        <v>23.617000000000001</v>
      </c>
      <c r="AF23" s="254">
        <v>-3.8439999999999999</v>
      </c>
      <c r="AG23" s="254">
        <v>6.9650000000000004E-2</v>
      </c>
      <c r="AH23" s="254">
        <v>6.9649910000000004</v>
      </c>
      <c r="AI23" s="362"/>
    </row>
    <row r="24" spans="2:35" x14ac:dyDescent="0.2">
      <c r="B24" s="243">
        <v>5</v>
      </c>
      <c r="C24" s="62" t="s">
        <v>1462</v>
      </c>
      <c r="D24">
        <v>15.331628</v>
      </c>
      <c r="E24">
        <v>15.167793</v>
      </c>
      <c r="F24" s="46">
        <f t="shared" si="0"/>
        <v>15.249710499999999</v>
      </c>
      <c r="R24" s="375" t="s">
        <v>598</v>
      </c>
      <c r="S24" s="375" t="s">
        <v>1454</v>
      </c>
      <c r="T24" s="375">
        <v>33.744</v>
      </c>
      <c r="U24" s="375" t="s">
        <v>328</v>
      </c>
      <c r="V24" s="375">
        <v>33.744</v>
      </c>
      <c r="W24" s="375">
        <v>-9.2330000000000005</v>
      </c>
      <c r="X24" s="375">
        <v>2E-3</v>
      </c>
      <c r="Y24" s="375">
        <v>0.16600000000000001</v>
      </c>
      <c r="AA24" s="254" t="s">
        <v>594</v>
      </c>
      <c r="AB24" s="254" t="s">
        <v>1455</v>
      </c>
      <c r="AC24" s="254">
        <v>38.390999999999998</v>
      </c>
      <c r="AD24" s="254" t="s">
        <v>328</v>
      </c>
      <c r="AE24" s="254">
        <v>38.390999999999998</v>
      </c>
      <c r="AF24" s="254">
        <v>-17.632000000000001</v>
      </c>
      <c r="AG24" s="254">
        <v>5.0000000000000004E-6</v>
      </c>
      <c r="AH24" s="254">
        <v>4.9200000000000003E-4</v>
      </c>
      <c r="AI24" s="362"/>
    </row>
    <row r="25" spans="2:35" ht="17" thickBot="1" x14ac:dyDescent="0.25">
      <c r="B25" s="243">
        <v>6</v>
      </c>
      <c r="C25" s="62" t="s">
        <v>1463</v>
      </c>
      <c r="D25">
        <v>16.082951999999999</v>
      </c>
      <c r="E25">
        <v>16.206789000000001</v>
      </c>
      <c r="F25" s="46">
        <f t="shared" si="0"/>
        <v>16.1448705</v>
      </c>
      <c r="L25" t="s">
        <v>1456</v>
      </c>
      <c r="N25" s="406" t="s">
        <v>341</v>
      </c>
      <c r="O25" s="310" t="s">
        <v>1064</v>
      </c>
      <c r="R25" s="375" t="s">
        <v>600</v>
      </c>
      <c r="S25" s="375" t="s">
        <v>1454</v>
      </c>
      <c r="T25" s="375" t="s">
        <v>328</v>
      </c>
      <c r="U25" s="375">
        <v>33.494</v>
      </c>
      <c r="V25" s="375">
        <v>33.494</v>
      </c>
      <c r="W25" s="375">
        <v>-3.694</v>
      </c>
      <c r="X25" s="375">
        <v>7.6999999999999999E-2</v>
      </c>
      <c r="Y25" s="375">
        <v>7.7249999999999996</v>
      </c>
      <c r="AA25" s="254" t="s">
        <v>595</v>
      </c>
      <c r="AB25" s="254" t="s">
        <v>1455</v>
      </c>
      <c r="AC25" s="254">
        <v>22.614000000000001</v>
      </c>
      <c r="AD25" s="254">
        <v>22.530999999999999</v>
      </c>
      <c r="AE25" s="254">
        <v>22.573</v>
      </c>
      <c r="AF25" s="254">
        <v>-2.6</v>
      </c>
      <c r="AG25" s="254">
        <v>0.16489999999999999</v>
      </c>
      <c r="AH25" s="254">
        <v>16.49004</v>
      </c>
      <c r="AI25" s="362"/>
    </row>
    <row r="26" spans="2:35" x14ac:dyDescent="0.2">
      <c r="B26" s="243">
        <v>9</v>
      </c>
      <c r="C26" s="244" t="s">
        <v>1464</v>
      </c>
      <c r="D26">
        <v>13.565103000000001</v>
      </c>
      <c r="E26">
        <v>13.445105</v>
      </c>
      <c r="F26" s="46">
        <f t="shared" si="0"/>
        <v>13.505103999999999</v>
      </c>
      <c r="M26" s="82" t="s">
        <v>2651</v>
      </c>
      <c r="N26" s="17">
        <v>9.1979620999999998E-2</v>
      </c>
      <c r="O26" s="17">
        <v>8.7888638000000005E-2</v>
      </c>
      <c r="R26" s="375" t="s">
        <v>601</v>
      </c>
      <c r="S26" s="375" t="s">
        <v>1454</v>
      </c>
      <c r="T26" s="375">
        <v>36.677999999999997</v>
      </c>
      <c r="U26" s="375" t="s">
        <v>328</v>
      </c>
      <c r="V26" s="375">
        <v>36.677999999999997</v>
      </c>
      <c r="W26" s="375">
        <v>-6.6050000000000004</v>
      </c>
      <c r="X26" s="375">
        <v>0.01</v>
      </c>
      <c r="Y26" s="375">
        <v>1.0269999999999999</v>
      </c>
      <c r="AA26" s="254" t="s">
        <v>600</v>
      </c>
      <c r="AB26" s="254" t="s">
        <v>1455</v>
      </c>
      <c r="AC26" s="254" t="s">
        <v>328</v>
      </c>
      <c r="AD26" s="254">
        <v>35.277000000000001</v>
      </c>
      <c r="AE26" s="254">
        <v>35.277000000000001</v>
      </c>
      <c r="AF26" s="254">
        <v>-13.231</v>
      </c>
      <c r="AG26" s="254">
        <v>1.0399999999999999E-4</v>
      </c>
      <c r="AH26" s="254">
        <v>1.04E-2</v>
      </c>
      <c r="AI26" s="362"/>
    </row>
    <row r="27" spans="2:35" x14ac:dyDescent="0.2">
      <c r="B27" s="243">
        <v>10</v>
      </c>
      <c r="C27" s="62" t="s">
        <v>1461</v>
      </c>
      <c r="D27">
        <v>13.739839</v>
      </c>
      <c r="E27">
        <v>13.660614000000001</v>
      </c>
      <c r="F27" s="46">
        <f t="shared" si="0"/>
        <v>13.700226499999999</v>
      </c>
      <c r="M27" s="82"/>
      <c r="N27" s="17">
        <v>0.10873234399999999</v>
      </c>
      <c r="O27" s="17">
        <v>7.3490860000000003E-3</v>
      </c>
      <c r="R27" s="375" t="s">
        <v>602</v>
      </c>
      <c r="S27" s="375" t="s">
        <v>1454</v>
      </c>
      <c r="T27" s="375" t="s">
        <v>328</v>
      </c>
      <c r="U27" s="375" t="s">
        <v>328</v>
      </c>
      <c r="V27" s="362"/>
      <c r="W27" s="362"/>
      <c r="X27" s="362"/>
      <c r="Y27" s="375"/>
      <c r="AA27" s="254" t="s">
        <v>601</v>
      </c>
      <c r="AB27" s="254" t="s">
        <v>1455</v>
      </c>
      <c r="AC27" s="254">
        <v>26.067</v>
      </c>
      <c r="AD27" s="254">
        <v>26.22</v>
      </c>
      <c r="AE27" s="254">
        <v>26.143000000000001</v>
      </c>
      <c r="AF27" s="254">
        <v>-5.1280000000000001</v>
      </c>
      <c r="AG27" s="254">
        <v>2.8591999999999999E-2</v>
      </c>
      <c r="AH27" s="254">
        <v>2.8592399999999998</v>
      </c>
      <c r="AI27" s="362"/>
    </row>
    <row r="28" spans="2:35" x14ac:dyDescent="0.2">
      <c r="B28" s="243">
        <v>13</v>
      </c>
      <c r="C28" s="62" t="s">
        <v>1462</v>
      </c>
      <c r="D28">
        <v>15.210877999999999</v>
      </c>
      <c r="E28">
        <v>15.084237</v>
      </c>
      <c r="F28" s="46">
        <f t="shared" si="0"/>
        <v>15.1475575</v>
      </c>
      <c r="M28" s="82"/>
      <c r="N28" s="17">
        <v>0.26078094600000001</v>
      </c>
      <c r="O28" s="17">
        <v>0.78338009399999997</v>
      </c>
      <c r="R28" s="375" t="s">
        <v>603</v>
      </c>
      <c r="S28" s="375" t="s">
        <v>1454</v>
      </c>
      <c r="T28" s="375">
        <v>35.869</v>
      </c>
      <c r="U28" s="375" t="s">
        <v>328</v>
      </c>
      <c r="V28" s="375">
        <v>35.869</v>
      </c>
      <c r="W28" s="375">
        <v>-8.4090000000000007</v>
      </c>
      <c r="X28" s="375">
        <v>3.0000000000000001E-3</v>
      </c>
      <c r="Y28" s="375">
        <v>0.29399999999999998</v>
      </c>
      <c r="AA28" s="254" t="s">
        <v>602</v>
      </c>
      <c r="AB28" s="254" t="s">
        <v>1455</v>
      </c>
      <c r="AC28" s="254">
        <v>25.446999999999999</v>
      </c>
      <c r="AD28" s="254">
        <v>25.724</v>
      </c>
      <c r="AE28" s="254">
        <v>25.585000000000001</v>
      </c>
      <c r="AF28" s="254">
        <v>-5.6269999999999998</v>
      </c>
      <c r="AG28" s="254">
        <v>2.0236000000000001E-2</v>
      </c>
      <c r="AH28" s="254">
        <v>2.0236239999999999</v>
      </c>
      <c r="AI28" s="362"/>
    </row>
    <row r="29" spans="2:35" ht="17" thickBot="1" x14ac:dyDescent="0.25">
      <c r="B29" s="243">
        <v>14</v>
      </c>
      <c r="C29" s="62" t="s">
        <v>1463</v>
      </c>
      <c r="D29">
        <v>14.730517000000001</v>
      </c>
      <c r="E29">
        <v>14.559998999999999</v>
      </c>
      <c r="F29" s="46">
        <f t="shared" si="0"/>
        <v>14.645258</v>
      </c>
      <c r="M29" s="82"/>
      <c r="N29" s="17"/>
      <c r="O29" s="17">
        <v>9.7317926999999999E-2</v>
      </c>
      <c r="R29" s="375" t="s">
        <v>604</v>
      </c>
      <c r="S29" s="375" t="s">
        <v>1454</v>
      </c>
      <c r="T29" s="375">
        <v>29.640999999999998</v>
      </c>
      <c r="U29" s="375">
        <v>29.44</v>
      </c>
      <c r="V29" s="375">
        <v>29.54</v>
      </c>
      <c r="W29" s="375">
        <v>-7.1280000000000001</v>
      </c>
      <c r="X29" s="375">
        <v>7.0000000000000001E-3</v>
      </c>
      <c r="Y29" s="375">
        <v>0.71499999999999997</v>
      </c>
      <c r="AA29" s="254" t="s">
        <v>2655</v>
      </c>
      <c r="AB29" s="254" t="s">
        <v>1455</v>
      </c>
      <c r="AC29" s="375" t="s">
        <v>328</v>
      </c>
      <c r="AD29" s="254">
        <v>37.018000000000001</v>
      </c>
      <c r="AE29" s="254">
        <v>37.018000000000001</v>
      </c>
      <c r="AF29" s="254">
        <v>-12.186</v>
      </c>
      <c r="AG29" s="254">
        <v>2.1499999999999999E-4</v>
      </c>
      <c r="AH29" s="254">
        <v>2.1455999999999999E-2</v>
      </c>
      <c r="AI29" s="362"/>
    </row>
    <row r="30" spans="2:35" x14ac:dyDescent="0.2">
      <c r="B30" s="243">
        <v>17</v>
      </c>
      <c r="C30" s="244" t="s">
        <v>1465</v>
      </c>
      <c r="D30">
        <v>15.476407999999999</v>
      </c>
      <c r="E30">
        <v>15.196073</v>
      </c>
      <c r="F30" s="46">
        <f t="shared" si="0"/>
        <v>15.336240499999999</v>
      </c>
      <c r="M30" s="82" t="s">
        <v>2652</v>
      </c>
      <c r="N30" s="17">
        <v>1.6185803569999999</v>
      </c>
      <c r="O30" s="111"/>
      <c r="R30" s="375" t="s">
        <v>605</v>
      </c>
      <c r="S30" s="375" t="s">
        <v>1454</v>
      </c>
      <c r="T30" s="375">
        <v>34.552999999999997</v>
      </c>
      <c r="U30" s="375" t="s">
        <v>328</v>
      </c>
      <c r="V30" s="375">
        <v>34.552999999999997</v>
      </c>
      <c r="W30" s="375">
        <v>-9.7840000000000007</v>
      </c>
      <c r="X30" s="375">
        <v>1E-3</v>
      </c>
      <c r="Y30" s="375">
        <v>0.113</v>
      </c>
      <c r="AA30" s="254" t="s">
        <v>327</v>
      </c>
      <c r="AB30" s="254" t="s">
        <v>1455</v>
      </c>
      <c r="AC30" s="254">
        <v>36.981999999999999</v>
      </c>
      <c r="AD30" s="254" t="s">
        <v>328</v>
      </c>
      <c r="AE30" s="254">
        <v>36.981999999999999</v>
      </c>
      <c r="AF30" s="362"/>
      <c r="AG30" s="362"/>
      <c r="AH30" s="362"/>
      <c r="AI30" s="362"/>
    </row>
    <row r="31" spans="2:35" x14ac:dyDescent="0.2">
      <c r="B31" s="243">
        <v>19</v>
      </c>
      <c r="C31" s="62" t="s">
        <v>1462</v>
      </c>
      <c r="D31">
        <v>13.860867499999999</v>
      </c>
      <c r="E31">
        <v>13.900290500000001</v>
      </c>
      <c r="F31" s="46">
        <f t="shared" si="0"/>
        <v>13.880579000000001</v>
      </c>
      <c r="M31" s="82"/>
      <c r="N31" s="111"/>
      <c r="O31" s="111"/>
      <c r="R31" s="375" t="s">
        <v>327</v>
      </c>
      <c r="S31" s="375" t="s">
        <v>1454</v>
      </c>
      <c r="T31" s="375" t="s">
        <v>328</v>
      </c>
      <c r="U31" s="375" t="s">
        <v>328</v>
      </c>
      <c r="V31" s="362"/>
      <c r="W31" s="362"/>
      <c r="X31" s="362"/>
      <c r="Y31" s="362"/>
      <c r="AA31" s="362"/>
      <c r="AB31" s="362"/>
      <c r="AC31" s="362"/>
      <c r="AD31" s="362"/>
      <c r="AE31" s="362"/>
      <c r="AF31" s="362"/>
      <c r="AG31" s="362"/>
      <c r="AH31" s="362"/>
      <c r="AI31" s="362"/>
    </row>
    <row r="32" spans="2:35" x14ac:dyDescent="0.2">
      <c r="M32" s="82"/>
      <c r="N32" s="17">
        <v>0.86895645799999999</v>
      </c>
      <c r="O32" s="17">
        <v>1.2201447379999999</v>
      </c>
      <c r="R32" s="362"/>
      <c r="S32" s="362"/>
      <c r="T32" s="362"/>
      <c r="U32" s="362"/>
      <c r="V32" s="362"/>
      <c r="W32" s="362"/>
      <c r="X32" s="362"/>
      <c r="Y32" s="362"/>
      <c r="AA32" s="254" t="s">
        <v>592</v>
      </c>
      <c r="AB32" s="254" t="s">
        <v>1456</v>
      </c>
      <c r="AC32" s="254">
        <v>30.077999999999999</v>
      </c>
      <c r="AD32" s="254">
        <v>29.641999999999999</v>
      </c>
      <c r="AE32" s="254">
        <v>29.86</v>
      </c>
      <c r="AF32" s="254">
        <v>-10.086</v>
      </c>
      <c r="AG32" s="254">
        <v>9.2000000000000003E-4</v>
      </c>
      <c r="AH32" s="254">
        <v>9.1980000000000006E-2</v>
      </c>
      <c r="AI32" s="362"/>
    </row>
    <row r="33" spans="2:35" ht="17" thickBot="1" x14ac:dyDescent="0.25">
      <c r="D33" s="453" t="s">
        <v>2649</v>
      </c>
      <c r="E33" s="453"/>
      <c r="F33" s="404" t="s">
        <v>1459</v>
      </c>
      <c r="G33" t="s">
        <v>312</v>
      </c>
      <c r="H33" t="s">
        <v>1466</v>
      </c>
      <c r="I33" t="s">
        <v>1467</v>
      </c>
      <c r="M33" s="82"/>
      <c r="N33" s="111"/>
      <c r="O33" s="17">
        <v>1.213261682</v>
      </c>
      <c r="R33" s="375" t="s">
        <v>592</v>
      </c>
      <c r="S33" s="375" t="s">
        <v>1455</v>
      </c>
      <c r="T33" s="375">
        <v>27.577000000000002</v>
      </c>
      <c r="U33" s="375">
        <v>27.936</v>
      </c>
      <c r="V33" s="375">
        <v>27.756</v>
      </c>
      <c r="W33" s="375">
        <v>-3.919</v>
      </c>
      <c r="X33" s="375">
        <v>6.6000000000000003E-2</v>
      </c>
      <c r="Y33" s="375">
        <v>6.609</v>
      </c>
      <c r="AA33" s="254" t="s">
        <v>594</v>
      </c>
      <c r="AB33" s="254" t="s">
        <v>1456</v>
      </c>
      <c r="AC33" s="254">
        <v>30.602</v>
      </c>
      <c r="AD33" s="254">
        <v>30.606999999999999</v>
      </c>
      <c r="AE33" s="254">
        <v>30.605</v>
      </c>
      <c r="AF33" s="254">
        <v>-9.8450000000000006</v>
      </c>
      <c r="AG33" s="254">
        <v>1.0870000000000001E-3</v>
      </c>
      <c r="AH33" s="254">
        <v>0.108732</v>
      </c>
      <c r="AI33" s="362"/>
    </row>
    <row r="34" spans="2:35" x14ac:dyDescent="0.2">
      <c r="B34" s="243">
        <v>1</v>
      </c>
      <c r="C34" s="244" t="s">
        <v>1460</v>
      </c>
      <c r="D34">
        <v>22.678778000000001</v>
      </c>
      <c r="E34">
        <v>22.954014000000001</v>
      </c>
      <c r="F34" s="46">
        <v>22.816396000000001</v>
      </c>
      <c r="G34">
        <v>7.3589240000000018</v>
      </c>
      <c r="H34">
        <v>0</v>
      </c>
      <c r="I34" s="148">
        <v>1</v>
      </c>
      <c r="R34" s="375" t="s">
        <v>594</v>
      </c>
      <c r="S34" s="375" t="s">
        <v>1455</v>
      </c>
      <c r="T34" s="375" t="s">
        <v>328</v>
      </c>
      <c r="U34" s="375" t="s">
        <v>328</v>
      </c>
      <c r="V34" s="362"/>
      <c r="W34" s="362"/>
      <c r="X34" s="362"/>
      <c r="Y34" s="375"/>
      <c r="AA34" s="254" t="s">
        <v>595</v>
      </c>
      <c r="AB34" s="254" t="s">
        <v>1456</v>
      </c>
      <c r="AC34" s="254">
        <v>28.617000000000001</v>
      </c>
      <c r="AD34" s="254">
        <v>28.492999999999999</v>
      </c>
      <c r="AE34" s="254">
        <v>28.555</v>
      </c>
      <c r="AF34" s="254">
        <v>-8.5830000000000002</v>
      </c>
      <c r="AG34" s="254">
        <v>2.6080000000000001E-3</v>
      </c>
      <c r="AH34" s="254">
        <v>0.26078099999999999</v>
      </c>
      <c r="AI34" s="362"/>
    </row>
    <row r="35" spans="2:35" x14ac:dyDescent="0.2">
      <c r="B35" s="243">
        <v>2</v>
      </c>
      <c r="C35" s="62" t="s">
        <v>1461</v>
      </c>
      <c r="D35">
        <v>22.326134</v>
      </c>
      <c r="E35">
        <v>22.349516000000001</v>
      </c>
      <c r="F35" s="46">
        <v>22.337825000000002</v>
      </c>
      <c r="G35">
        <v>7.1676620000000018</v>
      </c>
      <c r="H35">
        <v>-0.19126200000000004</v>
      </c>
      <c r="I35" s="60">
        <v>1.1417620374940696</v>
      </c>
      <c r="L35" t="s">
        <v>2605</v>
      </c>
      <c r="N35" s="406" t="s">
        <v>341</v>
      </c>
      <c r="O35" s="310" t="s">
        <v>1064</v>
      </c>
      <c r="R35" s="375" t="s">
        <v>595</v>
      </c>
      <c r="S35" s="375" t="s">
        <v>1455</v>
      </c>
      <c r="T35" s="375">
        <v>29.175999999999998</v>
      </c>
      <c r="U35" s="375">
        <v>29.175000000000001</v>
      </c>
      <c r="V35" s="375">
        <v>29.175000000000001</v>
      </c>
      <c r="W35" s="375">
        <v>-4.1849999999999996</v>
      </c>
      <c r="X35" s="375">
        <v>5.5E-2</v>
      </c>
      <c r="Y35" s="375">
        <v>5.4969999999999999</v>
      </c>
      <c r="AA35" s="254" t="s">
        <v>600</v>
      </c>
      <c r="AB35" s="254" t="s">
        <v>1456</v>
      </c>
      <c r="AC35" s="254">
        <v>32.216999999999999</v>
      </c>
      <c r="AD35" s="254">
        <v>32.177999999999997</v>
      </c>
      <c r="AE35" s="254">
        <v>32.197000000000003</v>
      </c>
      <c r="AF35" s="254">
        <v>-10.151999999999999</v>
      </c>
      <c r="AG35" s="254">
        <v>8.7900000000000001E-4</v>
      </c>
      <c r="AH35" s="254">
        <v>8.7888999999999995E-2</v>
      </c>
      <c r="AI35" s="362"/>
    </row>
    <row r="36" spans="2:35" x14ac:dyDescent="0.2">
      <c r="B36" s="243">
        <v>5</v>
      </c>
      <c r="C36" s="62" t="s">
        <v>1462</v>
      </c>
      <c r="D36">
        <v>23.164759</v>
      </c>
      <c r="E36">
        <v>23.320426999999999</v>
      </c>
      <c r="F36" s="46">
        <v>23.242592999999999</v>
      </c>
      <c r="G36">
        <v>7.9928825000000003</v>
      </c>
      <c r="H36">
        <v>0.63395849999999854</v>
      </c>
      <c r="I36" s="60">
        <v>0.64440585170201947</v>
      </c>
      <c r="M36" s="82" t="s">
        <v>2651</v>
      </c>
      <c r="N36" s="17">
        <v>3.6850530749999999</v>
      </c>
      <c r="O36" s="111"/>
      <c r="R36" s="375" t="s">
        <v>596</v>
      </c>
      <c r="S36" s="375" t="s">
        <v>1455</v>
      </c>
      <c r="T36" s="375" t="s">
        <v>328</v>
      </c>
      <c r="U36" s="375" t="s">
        <v>328</v>
      </c>
      <c r="V36" s="375"/>
      <c r="W36" s="375"/>
      <c r="X36" s="375"/>
      <c r="Y36" s="375"/>
      <c r="AA36" s="254" t="s">
        <v>601</v>
      </c>
      <c r="AB36" s="254" t="s">
        <v>1456</v>
      </c>
      <c r="AC36" s="254" t="s">
        <v>328</v>
      </c>
      <c r="AD36" s="254">
        <v>34.747</v>
      </c>
      <c r="AE36" s="254">
        <v>34.747</v>
      </c>
      <c r="AF36" s="254">
        <v>-13.731999999999999</v>
      </c>
      <c r="AG36" s="254">
        <v>7.2999999999999999E-5</v>
      </c>
      <c r="AH36" s="254">
        <v>7.3489999999999996E-3</v>
      </c>
      <c r="AI36" s="362"/>
    </row>
    <row r="37" spans="2:35" ht="17" thickBot="1" x14ac:dyDescent="0.25">
      <c r="B37" s="243">
        <v>6</v>
      </c>
      <c r="C37" s="62" t="s">
        <v>1463</v>
      </c>
      <c r="D37">
        <v>23.700516</v>
      </c>
      <c r="E37">
        <v>23.641705999999999</v>
      </c>
      <c r="F37" s="46">
        <v>23.671111</v>
      </c>
      <c r="G37">
        <v>7.5262405000000001</v>
      </c>
      <c r="H37">
        <v>0.16731649999999831</v>
      </c>
      <c r="I37" s="60">
        <v>0.89049752086593392</v>
      </c>
      <c r="M37" s="82"/>
      <c r="N37" s="111"/>
      <c r="O37" s="17">
        <v>1.4171606000000001</v>
      </c>
      <c r="R37" s="375" t="s">
        <v>597</v>
      </c>
      <c r="S37" s="375" t="s">
        <v>1455</v>
      </c>
      <c r="T37" s="375">
        <v>24.872</v>
      </c>
      <c r="U37" s="375">
        <v>24.966000000000001</v>
      </c>
      <c r="V37" s="375">
        <v>24.919</v>
      </c>
      <c r="W37" s="375">
        <v>-1.659</v>
      </c>
      <c r="X37" s="375">
        <v>0.317</v>
      </c>
      <c r="Y37" s="375">
        <v>31.661999999999999</v>
      </c>
      <c r="AA37" s="254" t="s">
        <v>602</v>
      </c>
      <c r="AB37" s="254" t="s">
        <v>1456</v>
      </c>
      <c r="AC37" s="254">
        <v>27.003</v>
      </c>
      <c r="AD37" s="254">
        <v>26.905999999999999</v>
      </c>
      <c r="AE37" s="254">
        <v>26.954999999999998</v>
      </c>
      <c r="AF37" s="254">
        <v>-6.9960000000000004</v>
      </c>
      <c r="AG37" s="254">
        <v>7.8340000000000007E-3</v>
      </c>
      <c r="AH37" s="254">
        <v>0.78337999999999997</v>
      </c>
      <c r="AI37" s="362"/>
    </row>
    <row r="38" spans="2:35" x14ac:dyDescent="0.2">
      <c r="B38" s="243">
        <v>9</v>
      </c>
      <c r="C38" s="244" t="s">
        <v>1464</v>
      </c>
      <c r="D38">
        <v>21.725017999999999</v>
      </c>
      <c r="E38">
        <v>21.893055</v>
      </c>
      <c r="F38" s="46">
        <v>21.809036499999998</v>
      </c>
      <c r="G38">
        <v>8.3039324999999984</v>
      </c>
      <c r="H38">
        <v>0.94500849999999659</v>
      </c>
      <c r="I38" s="60">
        <v>0.51942649130825036</v>
      </c>
      <c r="M38" s="82"/>
      <c r="N38" s="17">
        <v>3.820770972</v>
      </c>
      <c r="O38" s="17">
        <v>4.6282950280000001</v>
      </c>
      <c r="R38" s="375" t="s">
        <v>598</v>
      </c>
      <c r="S38" s="375" t="s">
        <v>1455</v>
      </c>
      <c r="T38" s="375">
        <v>27.771999999999998</v>
      </c>
      <c r="U38" s="375">
        <v>27.449000000000002</v>
      </c>
      <c r="V38" s="375">
        <v>27.611000000000001</v>
      </c>
      <c r="W38" s="375">
        <v>-3.1</v>
      </c>
      <c r="X38" s="375">
        <v>0.11700000000000001</v>
      </c>
      <c r="Y38" s="375">
        <v>11.666</v>
      </c>
      <c r="AA38" s="254" t="s">
        <v>2655</v>
      </c>
      <c r="AB38" s="254" t="s">
        <v>1456</v>
      </c>
      <c r="AC38" s="254">
        <v>34.837000000000003</v>
      </c>
      <c r="AD38" s="375" t="s">
        <v>328</v>
      </c>
      <c r="AE38" s="254">
        <v>34.837000000000003</v>
      </c>
      <c r="AF38" s="254">
        <v>-10.005000000000001</v>
      </c>
      <c r="AG38" s="254">
        <v>9.7300000000000002E-4</v>
      </c>
      <c r="AH38" s="254">
        <v>9.7318000000000002E-2</v>
      </c>
      <c r="AI38" s="362"/>
    </row>
    <row r="39" spans="2:35" x14ac:dyDescent="0.2">
      <c r="B39" s="243">
        <v>10</v>
      </c>
      <c r="C39" s="62" t="s">
        <v>1461</v>
      </c>
      <c r="D39">
        <v>21.963830000000002</v>
      </c>
      <c r="E39">
        <v>21.834561999999998</v>
      </c>
      <c r="F39" s="46">
        <v>21.899196</v>
      </c>
      <c r="G39">
        <v>8.1989695000000005</v>
      </c>
      <c r="H39">
        <v>0.84004549999999867</v>
      </c>
      <c r="I39" s="60">
        <v>0.55862595070316301</v>
      </c>
      <c r="M39" s="82"/>
      <c r="N39" s="17"/>
      <c r="O39" s="111"/>
      <c r="R39" s="375" t="s">
        <v>600</v>
      </c>
      <c r="S39" s="375" t="s">
        <v>1455</v>
      </c>
      <c r="T39" s="375" t="s">
        <v>328</v>
      </c>
      <c r="U39" s="375">
        <v>39.131999999999998</v>
      </c>
      <c r="V39" s="375">
        <v>39.131999999999998</v>
      </c>
      <c r="W39" s="375">
        <v>-9.3320000000000007</v>
      </c>
      <c r="X39" s="375">
        <v>2E-3</v>
      </c>
      <c r="Y39" s="375">
        <v>0.155</v>
      </c>
      <c r="AA39" s="254" t="s">
        <v>327</v>
      </c>
      <c r="AB39" s="254" t="s">
        <v>1456</v>
      </c>
      <c r="AC39" s="254" t="s">
        <v>328</v>
      </c>
      <c r="AD39" s="254" t="s">
        <v>328</v>
      </c>
      <c r="AE39" s="254" t="s">
        <v>328</v>
      </c>
      <c r="AF39" s="362"/>
      <c r="AG39" s="362"/>
      <c r="AH39" s="362"/>
      <c r="AI39" s="362"/>
    </row>
    <row r="40" spans="2:35" x14ac:dyDescent="0.2">
      <c r="B40" s="243">
        <v>13</v>
      </c>
      <c r="C40" s="62" t="s">
        <v>1462</v>
      </c>
      <c r="D40">
        <v>23.71968</v>
      </c>
      <c r="E40">
        <v>23.872281999999998</v>
      </c>
      <c r="F40" s="46">
        <v>23.795980999999998</v>
      </c>
      <c r="G40">
        <v>8.648423499999998</v>
      </c>
      <c r="H40">
        <v>1.2894994999999962</v>
      </c>
      <c r="I40" s="60">
        <v>0.40909292724919438</v>
      </c>
      <c r="M40" s="82" t="s">
        <v>2652</v>
      </c>
      <c r="N40" s="17">
        <v>158.280675</v>
      </c>
      <c r="O40" s="17">
        <v>20198.601139999999</v>
      </c>
      <c r="R40" s="375" t="s">
        <v>601</v>
      </c>
      <c r="S40" s="375" t="s">
        <v>1455</v>
      </c>
      <c r="T40" s="375" t="s">
        <v>328</v>
      </c>
      <c r="U40" s="375">
        <v>37.939</v>
      </c>
      <c r="V40" s="375">
        <v>37.939</v>
      </c>
      <c r="W40" s="375">
        <v>-7.8659999999999997</v>
      </c>
      <c r="X40" s="375">
        <v>4.0000000000000001E-3</v>
      </c>
      <c r="Y40" s="375">
        <v>0.42899999999999999</v>
      </c>
      <c r="AA40" s="362"/>
      <c r="AB40" s="362"/>
      <c r="AC40" s="362"/>
      <c r="AD40" s="362"/>
      <c r="AE40" s="362"/>
      <c r="AF40" s="362"/>
      <c r="AG40" s="362"/>
      <c r="AH40" s="362"/>
      <c r="AI40" s="362"/>
    </row>
    <row r="41" spans="2:35" ht="17" thickBot="1" x14ac:dyDescent="0.25">
      <c r="B41" s="243">
        <v>14</v>
      </c>
      <c r="C41" s="62" t="s">
        <v>1463</v>
      </c>
      <c r="D41">
        <v>23.330729000000002</v>
      </c>
      <c r="E41">
        <v>23.347432999999999</v>
      </c>
      <c r="F41" s="46">
        <v>23.339081</v>
      </c>
      <c r="G41">
        <v>8.6938230000000001</v>
      </c>
      <c r="H41">
        <v>1.3348989999999983</v>
      </c>
      <c r="I41" s="60">
        <v>0.39641981983904295</v>
      </c>
      <c r="M41" s="82"/>
      <c r="N41" s="17">
        <v>208.25973590000001</v>
      </c>
      <c r="O41" s="17">
        <v>34416.444900000002</v>
      </c>
      <c r="R41" s="375" t="s">
        <v>602</v>
      </c>
      <c r="S41" s="375" t="s">
        <v>1455</v>
      </c>
      <c r="T41" s="375">
        <v>38.295999999999999</v>
      </c>
      <c r="U41" s="375" t="s">
        <v>328</v>
      </c>
      <c r="V41" s="375">
        <v>38.295999999999999</v>
      </c>
      <c r="W41" s="375">
        <v>-11.082000000000001</v>
      </c>
      <c r="X41" s="375">
        <v>0</v>
      </c>
      <c r="Y41" s="375">
        <v>4.5999999999999999E-2</v>
      </c>
      <c r="AA41" s="254" t="s">
        <v>592</v>
      </c>
      <c r="AB41" s="254" t="s">
        <v>2605</v>
      </c>
      <c r="AC41" s="254">
        <v>24.648</v>
      </c>
      <c r="AD41" s="254">
        <v>24.422999999999998</v>
      </c>
      <c r="AE41" s="254">
        <v>24.535</v>
      </c>
      <c r="AF41" s="254">
        <v>-4.7619999999999996</v>
      </c>
      <c r="AG41" s="254">
        <v>3.6851000000000002E-2</v>
      </c>
      <c r="AH41" s="254">
        <v>3.6850529999999999</v>
      </c>
      <c r="AI41" s="362"/>
    </row>
    <row r="42" spans="2:35" x14ac:dyDescent="0.2">
      <c r="B42" s="243">
        <v>17</v>
      </c>
      <c r="C42" s="244" t="s">
        <v>1465</v>
      </c>
      <c r="D42">
        <v>24.941652000000001</v>
      </c>
      <c r="E42">
        <v>24.976835000000001</v>
      </c>
      <c r="F42" s="46">
        <v>24.959243499999999</v>
      </c>
      <c r="G42">
        <v>9.6230030000000006</v>
      </c>
      <c r="H42">
        <v>2.2640789999999988</v>
      </c>
      <c r="I42" s="60">
        <v>0.20818254261775915</v>
      </c>
      <c r="M42" s="82"/>
      <c r="N42" s="17">
        <v>490.34673149999998</v>
      </c>
      <c r="O42" s="17">
        <v>2819.6493340000002</v>
      </c>
      <c r="R42" s="375" t="s">
        <v>603</v>
      </c>
      <c r="S42" s="375" t="s">
        <v>1455</v>
      </c>
      <c r="T42" s="375">
        <v>32.881999999999998</v>
      </c>
      <c r="U42" s="375">
        <v>32.731999999999999</v>
      </c>
      <c r="V42" s="375">
        <v>32.807000000000002</v>
      </c>
      <c r="W42" s="375">
        <v>-5.3470000000000004</v>
      </c>
      <c r="X42" s="375">
        <v>2.5000000000000001E-2</v>
      </c>
      <c r="Y42" s="375">
        <v>2.456</v>
      </c>
      <c r="AA42" s="254" t="s">
        <v>594</v>
      </c>
      <c r="AB42" s="254" t="s">
        <v>2605</v>
      </c>
      <c r="AC42" s="254">
        <v>34.442999999999998</v>
      </c>
      <c r="AD42" s="254">
        <v>35.113999999999997</v>
      </c>
      <c r="AE42" s="254">
        <v>34.777999999999999</v>
      </c>
      <c r="AF42" s="254">
        <v>-14.019</v>
      </c>
      <c r="AG42" s="254">
        <v>6.0000000000000002E-5</v>
      </c>
      <c r="AH42" s="254">
        <v>6.0239999999999998E-3</v>
      </c>
      <c r="AI42" s="362"/>
    </row>
    <row r="43" spans="2:35" x14ac:dyDescent="0.2">
      <c r="B43" s="243">
        <v>19</v>
      </c>
      <c r="C43" s="62" t="s">
        <v>1462</v>
      </c>
      <c r="D43">
        <v>24.225325000000002</v>
      </c>
      <c r="E43">
        <v>24.213626999999999</v>
      </c>
      <c r="F43" s="46">
        <v>24.219476</v>
      </c>
      <c r="G43">
        <v>10.338896999999999</v>
      </c>
      <c r="H43">
        <v>2.9799729999999975</v>
      </c>
      <c r="I43" s="65">
        <v>0.12674730702409703</v>
      </c>
      <c r="M43" s="82"/>
      <c r="N43" s="17">
        <v>465.55395069999997</v>
      </c>
      <c r="O43" s="17">
        <v>4676.4514360000003</v>
      </c>
      <c r="R43" s="375" t="s">
        <v>604</v>
      </c>
      <c r="S43" s="375" t="s">
        <v>1455</v>
      </c>
      <c r="T43" s="375">
        <v>24.550999999999998</v>
      </c>
      <c r="U43" s="375">
        <v>24.638000000000002</v>
      </c>
      <c r="V43" s="375">
        <v>24.594999999999999</v>
      </c>
      <c r="W43" s="375">
        <v>-2.1819999999999999</v>
      </c>
      <c r="X43" s="375">
        <v>0.22</v>
      </c>
      <c r="Y43" s="375">
        <v>22.033999999999999</v>
      </c>
      <c r="AA43" s="254" t="s">
        <v>595</v>
      </c>
      <c r="AB43" s="254" t="s">
        <v>2605</v>
      </c>
      <c r="AC43" s="254">
        <v>24.757000000000001</v>
      </c>
      <c r="AD43" s="254">
        <v>24.608000000000001</v>
      </c>
      <c r="AE43" s="254">
        <v>24.681999999999999</v>
      </c>
      <c r="AF43" s="254">
        <v>-4.71</v>
      </c>
      <c r="AG43" s="254">
        <v>3.8207999999999999E-2</v>
      </c>
      <c r="AH43" s="254">
        <v>3.8207710000000001</v>
      </c>
      <c r="AI43" s="362"/>
    </row>
    <row r="44" spans="2:35" x14ac:dyDescent="0.2">
      <c r="R44" s="375" t="s">
        <v>605</v>
      </c>
      <c r="S44" s="375" t="s">
        <v>1455</v>
      </c>
      <c r="T44" s="375">
        <v>29.189</v>
      </c>
      <c r="U44" s="375">
        <v>29.067</v>
      </c>
      <c r="V44" s="375">
        <v>29.128</v>
      </c>
      <c r="W44" s="375">
        <v>-4.359</v>
      </c>
      <c r="X44" s="375">
        <v>4.9000000000000002E-2</v>
      </c>
      <c r="Y44" s="375">
        <v>4.8730000000000002</v>
      </c>
      <c r="AA44" s="254" t="s">
        <v>600</v>
      </c>
      <c r="AB44" s="254" t="s">
        <v>2605</v>
      </c>
      <c r="AC44" s="375" t="s">
        <v>328</v>
      </c>
      <c r="AD44" s="254">
        <v>34.484999999999999</v>
      </c>
      <c r="AE44" s="254">
        <v>34.484999999999999</v>
      </c>
      <c r="AF44" s="254">
        <v>-12.44</v>
      </c>
      <c r="AG44" s="254">
        <v>1.8000000000000001E-4</v>
      </c>
      <c r="AH44" s="254">
        <v>1.7999000000000001E-2</v>
      </c>
      <c r="AI44" s="362"/>
    </row>
    <row r="45" spans="2:35" ht="17" thickBot="1" x14ac:dyDescent="0.25">
      <c r="D45" s="403" t="s">
        <v>2646</v>
      </c>
      <c r="E45" s="403"/>
      <c r="F45" s="403" t="s">
        <v>1459</v>
      </c>
      <c r="G45" t="s">
        <v>312</v>
      </c>
      <c r="H45" t="s">
        <v>1466</v>
      </c>
      <c r="I45" t="s">
        <v>1467</v>
      </c>
      <c r="R45" s="375" t="s">
        <v>327</v>
      </c>
      <c r="S45" s="375" t="s">
        <v>1455</v>
      </c>
      <c r="T45" s="375" t="s">
        <v>328</v>
      </c>
      <c r="U45" s="375" t="s">
        <v>328</v>
      </c>
      <c r="V45" s="362"/>
      <c r="W45" s="362"/>
      <c r="X45" s="362"/>
      <c r="Y45" s="362"/>
      <c r="AA45" s="254" t="s">
        <v>601</v>
      </c>
      <c r="AB45" s="254" t="s">
        <v>2605</v>
      </c>
      <c r="AC45" s="254">
        <v>27.105</v>
      </c>
      <c r="AD45" s="254">
        <v>27.207000000000001</v>
      </c>
      <c r="AE45" s="254">
        <v>27.155999999999999</v>
      </c>
      <c r="AF45" s="254">
        <v>-6.141</v>
      </c>
      <c r="AG45" s="254">
        <v>1.4172000000000001E-2</v>
      </c>
      <c r="AH45" s="254">
        <v>1.4171609999999999</v>
      </c>
      <c r="AI45" s="362"/>
    </row>
    <row r="46" spans="2:35" x14ac:dyDescent="0.2">
      <c r="B46" s="243">
        <v>1</v>
      </c>
      <c r="C46" s="244" t="s">
        <v>1460</v>
      </c>
      <c r="D46">
        <v>15.407944000000001</v>
      </c>
      <c r="E46">
        <v>15.6309</v>
      </c>
      <c r="F46">
        <v>15.519422</v>
      </c>
      <c r="G46">
        <v>-8.6942049999999984</v>
      </c>
      <c r="H46">
        <v>-8.6942049999999984</v>
      </c>
      <c r="I46" s="148">
        <v>414.20610286721887</v>
      </c>
      <c r="L46" t="s">
        <v>2653</v>
      </c>
      <c r="N46" s="406" t="s">
        <v>341</v>
      </c>
      <c r="O46" s="310" t="s">
        <v>1064</v>
      </c>
      <c r="R46" s="362"/>
      <c r="S46" s="362"/>
      <c r="T46" s="362"/>
      <c r="U46" s="362"/>
      <c r="V46" s="362"/>
      <c r="W46" s="362"/>
      <c r="X46" s="362"/>
      <c r="Y46" s="362"/>
      <c r="AA46" s="254" t="s">
        <v>602</v>
      </c>
      <c r="AB46" s="254" t="s">
        <v>2605</v>
      </c>
      <c r="AC46" s="254">
        <v>24.404</v>
      </c>
      <c r="AD46" s="254">
        <v>24.38</v>
      </c>
      <c r="AE46" s="254">
        <v>24.391999999999999</v>
      </c>
      <c r="AF46" s="254">
        <v>-4.4329999999999998</v>
      </c>
      <c r="AG46" s="254">
        <v>4.6282999999999998E-2</v>
      </c>
      <c r="AH46" s="254">
        <v>4.6282949999999996</v>
      </c>
      <c r="AI46" s="362"/>
    </row>
    <row r="47" spans="2:35" x14ac:dyDescent="0.2">
      <c r="B47" s="243">
        <v>2</v>
      </c>
      <c r="C47" s="62" t="s">
        <v>1461</v>
      </c>
      <c r="D47">
        <v>15.555619999999999</v>
      </c>
      <c r="E47">
        <v>15.346352</v>
      </c>
      <c r="F47">
        <v>15.450986</v>
      </c>
      <c r="G47">
        <v>15.450986</v>
      </c>
      <c r="H47">
        <v>15.450986</v>
      </c>
      <c r="I47" s="60">
        <v>2.2324911781385763E-5</v>
      </c>
      <c r="M47" s="82" t="s">
        <v>2651</v>
      </c>
      <c r="N47" s="17">
        <v>0.33093862099999999</v>
      </c>
      <c r="O47" s="111"/>
      <c r="R47" s="375" t="s">
        <v>592</v>
      </c>
      <c r="S47" s="375" t="s">
        <v>1456</v>
      </c>
      <c r="T47" s="375">
        <v>29.902000000000001</v>
      </c>
      <c r="U47" s="375">
        <v>29.67</v>
      </c>
      <c r="V47" s="375">
        <v>29.786000000000001</v>
      </c>
      <c r="W47" s="375">
        <v>-5.9489999999999998</v>
      </c>
      <c r="X47" s="375">
        <v>1.6E-2</v>
      </c>
      <c r="Y47" s="375">
        <v>1.619</v>
      </c>
      <c r="AA47" s="254" t="s">
        <v>2655</v>
      </c>
      <c r="AB47" s="254" t="s">
        <v>2605</v>
      </c>
      <c r="AC47" s="254">
        <v>34.408999999999999</v>
      </c>
      <c r="AD47" s="254">
        <v>35.393999999999998</v>
      </c>
      <c r="AE47" s="254">
        <v>34.902000000000001</v>
      </c>
      <c r="AF47" s="254">
        <v>-10.07</v>
      </c>
      <c r="AG47" s="254">
        <v>9.3000000000000005E-4</v>
      </c>
      <c r="AH47" s="254">
        <v>9.3019000000000004E-2</v>
      </c>
      <c r="AI47" s="362"/>
    </row>
    <row r="48" spans="2:35" x14ac:dyDescent="0.2">
      <c r="B48" s="243">
        <v>5</v>
      </c>
      <c r="C48" s="62" t="s">
        <v>1462</v>
      </c>
      <c r="D48">
        <v>15.61523</v>
      </c>
      <c r="E48">
        <v>15.354424</v>
      </c>
      <c r="F48">
        <v>15.484826999999999</v>
      </c>
      <c r="G48">
        <v>-11.218353</v>
      </c>
      <c r="H48">
        <v>-11.218353</v>
      </c>
      <c r="I48" s="60">
        <v>2382.6527635255579</v>
      </c>
      <c r="M48" s="82"/>
      <c r="N48" s="17">
        <v>0.21022648699999999</v>
      </c>
      <c r="O48" s="17">
        <v>0.32834989999999997</v>
      </c>
      <c r="R48" s="375" t="s">
        <v>594</v>
      </c>
      <c r="S48" s="375" t="s">
        <v>1456</v>
      </c>
      <c r="T48" s="375" t="s">
        <v>328</v>
      </c>
      <c r="U48" s="375" t="s">
        <v>328</v>
      </c>
      <c r="V48" s="407"/>
      <c r="W48" s="362"/>
      <c r="X48" s="362"/>
      <c r="Y48" s="375"/>
      <c r="AA48" s="254" t="s">
        <v>327</v>
      </c>
      <c r="AB48" s="254" t="s">
        <v>2605</v>
      </c>
      <c r="AC48" s="254">
        <v>32.825000000000003</v>
      </c>
      <c r="AD48" s="375" t="s">
        <v>328</v>
      </c>
      <c r="AE48" s="254">
        <v>32.825000000000003</v>
      </c>
      <c r="AF48" s="362"/>
      <c r="AG48" s="362"/>
      <c r="AH48" s="362"/>
      <c r="AI48" s="362"/>
    </row>
    <row r="49" spans="2:35" ht="17" thickBot="1" x14ac:dyDescent="0.25">
      <c r="B49" s="243">
        <v>6</v>
      </c>
      <c r="C49" s="62" t="s">
        <v>1463</v>
      </c>
      <c r="D49">
        <v>16.274028999999999</v>
      </c>
      <c r="E49">
        <v>16.622544999999999</v>
      </c>
      <c r="F49">
        <v>16.448287000000001</v>
      </c>
      <c r="G49">
        <v>-8.3909999999999982</v>
      </c>
      <c r="H49">
        <v>-8.3909999999999982</v>
      </c>
      <c r="I49" s="60">
        <v>335.69331563920531</v>
      </c>
      <c r="M49" s="82"/>
      <c r="N49" s="111"/>
      <c r="O49" s="17">
        <v>0.15357764400000001</v>
      </c>
      <c r="R49" s="375" t="s">
        <v>595</v>
      </c>
      <c r="S49" s="375" t="s">
        <v>1456</v>
      </c>
      <c r="T49" s="375">
        <v>31.823</v>
      </c>
      <c r="U49" s="375">
        <v>31.85</v>
      </c>
      <c r="V49" s="375">
        <v>31.837</v>
      </c>
      <c r="W49" s="375">
        <v>-6.8470000000000004</v>
      </c>
      <c r="X49" s="375">
        <v>8.9999999999999993E-3</v>
      </c>
      <c r="Y49" s="375">
        <v>0.86899999999999999</v>
      </c>
      <c r="AA49" s="362"/>
      <c r="AB49" s="362"/>
      <c r="AC49" s="362"/>
      <c r="AD49" s="362"/>
      <c r="AE49" s="362"/>
      <c r="AF49" s="362"/>
      <c r="AG49" s="362"/>
      <c r="AH49" s="362"/>
      <c r="AI49" s="362"/>
    </row>
    <row r="50" spans="2:35" x14ac:dyDescent="0.2">
      <c r="B50" s="243">
        <v>9</v>
      </c>
      <c r="C50" s="244" t="s">
        <v>1464</v>
      </c>
      <c r="D50">
        <v>14.041071000000001</v>
      </c>
      <c r="E50">
        <v>13.823619000000001</v>
      </c>
      <c r="F50">
        <v>13.932345000000002</v>
      </c>
      <c r="G50">
        <v>-16.014136999999998</v>
      </c>
      <c r="H50">
        <v>-16.014136999999998</v>
      </c>
      <c r="I50" s="60">
        <v>66181.345398483187</v>
      </c>
      <c r="M50" s="82"/>
      <c r="N50" s="17"/>
      <c r="O50" s="17">
        <v>14.48566662</v>
      </c>
      <c r="R50" s="375" t="s">
        <v>596</v>
      </c>
      <c r="S50" s="375" t="s">
        <v>1456</v>
      </c>
      <c r="T50" s="375" t="s">
        <v>328</v>
      </c>
      <c r="U50" s="375" t="s">
        <v>328</v>
      </c>
      <c r="V50" s="362"/>
      <c r="W50" s="362"/>
      <c r="X50" s="362"/>
      <c r="Y50" s="375"/>
      <c r="AA50" s="254" t="s">
        <v>592</v>
      </c>
      <c r="AB50" s="254" t="s">
        <v>2653</v>
      </c>
      <c r="AC50" s="254">
        <v>27.888000000000002</v>
      </c>
      <c r="AD50" s="254">
        <v>28.137</v>
      </c>
      <c r="AE50" s="254">
        <v>28.013000000000002</v>
      </c>
      <c r="AF50" s="254">
        <v>-8.2390000000000008</v>
      </c>
      <c r="AG50" s="254">
        <v>3.3089999999999999E-3</v>
      </c>
      <c r="AH50" s="254">
        <v>0.33093899999999998</v>
      </c>
      <c r="AI50" s="362"/>
    </row>
    <row r="51" spans="2:35" x14ac:dyDescent="0.2">
      <c r="B51" s="243">
        <v>10</v>
      </c>
      <c r="C51" s="62" t="s">
        <v>1461</v>
      </c>
      <c r="D51">
        <v>14.227513</v>
      </c>
      <c r="E51">
        <v>13.832445999999999</v>
      </c>
      <c r="F51">
        <v>14.0299795</v>
      </c>
      <c r="G51">
        <v>-20.458046499999998</v>
      </c>
      <c r="H51">
        <v>-20.458046499999998</v>
      </c>
      <c r="I51" s="60">
        <v>1440408.4126554122</v>
      </c>
      <c r="M51" s="82" t="s">
        <v>2652</v>
      </c>
      <c r="N51" s="17">
        <v>0.73658691700000001</v>
      </c>
      <c r="O51" s="17">
        <v>31.240456210000001</v>
      </c>
      <c r="R51" s="375" t="s">
        <v>597</v>
      </c>
      <c r="S51" s="375" t="s">
        <v>1456</v>
      </c>
      <c r="T51" s="375">
        <v>30.384</v>
      </c>
      <c r="U51" s="375">
        <v>30.957000000000001</v>
      </c>
      <c r="V51" s="375">
        <v>30.67</v>
      </c>
      <c r="W51" s="375">
        <v>-7.41</v>
      </c>
      <c r="X51" s="375">
        <v>6.0000000000000001E-3</v>
      </c>
      <c r="Y51" s="375">
        <v>0.58799999999999997</v>
      </c>
      <c r="AA51" s="254" t="s">
        <v>594</v>
      </c>
      <c r="AB51" s="254" t="s">
        <v>2653</v>
      </c>
      <c r="AC51" s="254">
        <v>29.652999999999999</v>
      </c>
      <c r="AD51" s="483">
        <v>30.690999999999999</v>
      </c>
      <c r="AE51" s="254">
        <v>30.172000000000001</v>
      </c>
      <c r="AF51" s="254">
        <v>-9.4130000000000003</v>
      </c>
      <c r="AG51" s="254">
        <v>1.467E-3</v>
      </c>
      <c r="AH51" s="254">
        <v>0.14671899999999999</v>
      </c>
      <c r="AI51" s="362"/>
    </row>
    <row r="52" spans="2:35" x14ac:dyDescent="0.2">
      <c r="B52" s="243">
        <v>13</v>
      </c>
      <c r="C52" s="62" t="s">
        <v>1462</v>
      </c>
      <c r="D52">
        <v>16.257577999999999</v>
      </c>
      <c r="E52">
        <v>16.161259999999999</v>
      </c>
      <c r="F52">
        <v>16.209418999999997</v>
      </c>
      <c r="G52">
        <v>-15.677964000000003</v>
      </c>
      <c r="H52">
        <v>-15.677964000000003</v>
      </c>
      <c r="I52" s="60">
        <v>52424.878780444567</v>
      </c>
      <c r="M52" s="82"/>
      <c r="N52" s="17">
        <v>0.24714883000000001</v>
      </c>
      <c r="O52" s="17">
        <v>58.167399000000003</v>
      </c>
      <c r="R52" s="375" t="s">
        <v>598</v>
      </c>
      <c r="S52" s="375" t="s">
        <v>1456</v>
      </c>
      <c r="T52" s="375">
        <v>32.518000000000001</v>
      </c>
      <c r="U52" s="375">
        <v>33.426000000000002</v>
      </c>
      <c r="V52" s="375">
        <v>32.972000000000001</v>
      </c>
      <c r="W52" s="375">
        <v>-8.4610000000000003</v>
      </c>
      <c r="X52" s="375">
        <v>3.0000000000000001E-3</v>
      </c>
      <c r="Y52" s="375">
        <v>0.28399999999999997</v>
      </c>
      <c r="AA52" s="254" t="s">
        <v>595</v>
      </c>
      <c r="AB52" s="254" t="s">
        <v>2653</v>
      </c>
      <c r="AC52" s="254">
        <v>30.591999999999999</v>
      </c>
      <c r="AD52" s="254">
        <v>31.341000000000001</v>
      </c>
      <c r="AE52" s="254">
        <v>30.966999999999999</v>
      </c>
      <c r="AF52" s="254">
        <v>-10.994</v>
      </c>
      <c r="AG52" s="254">
        <v>4.8999999999999998E-4</v>
      </c>
      <c r="AH52" s="254">
        <v>4.9020000000000001E-2</v>
      </c>
      <c r="AI52" s="362"/>
    </row>
    <row r="53" spans="2:35" ht="17" thickBot="1" x14ac:dyDescent="0.25">
      <c r="B53" s="243">
        <v>14</v>
      </c>
      <c r="C53" s="62" t="s">
        <v>1463</v>
      </c>
      <c r="D53">
        <v>15.36726</v>
      </c>
      <c r="E53">
        <v>15.266869</v>
      </c>
      <c r="F53">
        <v>15.317064500000001</v>
      </c>
      <c r="G53">
        <v>15.317064500000001</v>
      </c>
      <c r="H53">
        <v>15.317064500000001</v>
      </c>
      <c r="I53" s="60">
        <v>2.4496505759903739E-5</v>
      </c>
      <c r="M53" s="82"/>
      <c r="N53" s="17">
        <v>0.56514953400000001</v>
      </c>
      <c r="O53" s="17">
        <v>2.447863516</v>
      </c>
      <c r="R53" s="375" t="s">
        <v>600</v>
      </c>
      <c r="S53" s="375" t="s">
        <v>1456</v>
      </c>
      <c r="T53" s="375" t="s">
        <v>328</v>
      </c>
      <c r="U53" s="375" t="s">
        <v>328</v>
      </c>
      <c r="V53" s="362"/>
      <c r="W53" s="362"/>
      <c r="X53" s="362"/>
      <c r="Y53" s="375"/>
      <c r="AA53" s="254" t="s">
        <v>600</v>
      </c>
      <c r="AB53" s="254" t="s">
        <v>2653</v>
      </c>
      <c r="AC53" s="254">
        <v>30.373000000000001</v>
      </c>
      <c r="AD53" s="375" t="s">
        <v>328</v>
      </c>
      <c r="AE53" s="254">
        <v>31.155000000000001</v>
      </c>
      <c r="AF53" s="254">
        <v>-9.11</v>
      </c>
      <c r="AG53" s="254">
        <v>1.81E-3</v>
      </c>
      <c r="AH53" s="254">
        <v>0.181033</v>
      </c>
      <c r="AI53" s="362"/>
    </row>
    <row r="54" spans="2:35" x14ac:dyDescent="0.2">
      <c r="B54" s="243">
        <v>17</v>
      </c>
      <c r="C54" s="244" t="s">
        <v>1465</v>
      </c>
      <c r="D54">
        <v>16.502770000000002</v>
      </c>
      <c r="E54">
        <v>16.816105</v>
      </c>
      <c r="F54">
        <v>16.659437500000003</v>
      </c>
      <c r="G54">
        <v>-7.174850499999998</v>
      </c>
      <c r="H54">
        <v>-7.174850499999998</v>
      </c>
      <c r="I54" s="60">
        <v>144.49246993441204</v>
      </c>
      <c r="M54" s="82"/>
      <c r="N54" s="17">
        <v>0.480607901</v>
      </c>
      <c r="O54" s="17">
        <v>4.5891321380000001</v>
      </c>
      <c r="R54" s="375" t="s">
        <v>601</v>
      </c>
      <c r="S54" s="375" t="s">
        <v>1456</v>
      </c>
      <c r="T54" s="375" t="s">
        <v>328</v>
      </c>
      <c r="U54" s="375" t="s">
        <v>328</v>
      </c>
      <c r="V54" s="362"/>
      <c r="W54" s="362"/>
      <c r="X54" s="362"/>
      <c r="Y54" s="375"/>
      <c r="AA54" s="254" t="s">
        <v>601</v>
      </c>
      <c r="AB54" s="254" t="s">
        <v>2653</v>
      </c>
      <c r="AC54" s="254">
        <v>30.158000000000001</v>
      </c>
      <c r="AD54" s="254">
        <v>29.265000000000001</v>
      </c>
      <c r="AE54" s="254">
        <v>29.712</v>
      </c>
      <c r="AF54" s="254">
        <v>-8.6969999999999992</v>
      </c>
      <c r="AG54" s="254">
        <v>2.4099999999999998E-3</v>
      </c>
      <c r="AH54" s="254">
        <v>0.24099200000000001</v>
      </c>
      <c r="AI54" s="362"/>
    </row>
    <row r="55" spans="2:35" x14ac:dyDescent="0.2">
      <c r="B55" s="243">
        <v>19</v>
      </c>
      <c r="C55" s="62" t="s">
        <v>1462</v>
      </c>
      <c r="D55">
        <v>15.932002000000001</v>
      </c>
      <c r="E55">
        <v>16.029105999999999</v>
      </c>
      <c r="F55">
        <v>15.980554</v>
      </c>
      <c r="G55">
        <v>15.980554</v>
      </c>
      <c r="H55">
        <v>15.980554</v>
      </c>
      <c r="I55" s="65">
        <v>1.5465853737051159E-5</v>
      </c>
      <c r="R55" s="375" t="s">
        <v>602</v>
      </c>
      <c r="S55" s="375" t="s">
        <v>1456</v>
      </c>
      <c r="T55" s="375">
        <v>33.454000000000001</v>
      </c>
      <c r="U55" s="375">
        <v>33.688000000000002</v>
      </c>
      <c r="V55" s="375">
        <v>33.570999999999998</v>
      </c>
      <c r="W55" s="375">
        <v>-6.3570000000000002</v>
      </c>
      <c r="X55" s="375">
        <v>1.2E-2</v>
      </c>
      <c r="Y55" s="375">
        <v>1.22</v>
      </c>
      <c r="AA55" s="254" t="s">
        <v>602</v>
      </c>
      <c r="AB55" s="254" t="s">
        <v>2653</v>
      </c>
      <c r="AC55" s="254">
        <v>29.248999999999999</v>
      </c>
      <c r="AD55" s="254">
        <v>29.361999999999998</v>
      </c>
      <c r="AE55" s="254">
        <v>29.305</v>
      </c>
      <c r="AF55" s="254">
        <v>-9.3469999999999995</v>
      </c>
      <c r="AG55" s="254">
        <v>1.536E-3</v>
      </c>
      <c r="AH55" s="254">
        <v>0.15357799999999999</v>
      </c>
      <c r="AI55" s="362"/>
    </row>
    <row r="56" spans="2:35" x14ac:dyDescent="0.2">
      <c r="L56" t="s">
        <v>2606</v>
      </c>
      <c r="N56" s="406" t="s">
        <v>341</v>
      </c>
      <c r="O56" s="310" t="s">
        <v>1064</v>
      </c>
      <c r="R56" s="375" t="s">
        <v>603</v>
      </c>
      <c r="S56" s="375" t="s">
        <v>1456</v>
      </c>
      <c r="T56" s="375">
        <v>33.811</v>
      </c>
      <c r="U56" s="375">
        <v>33.838999999999999</v>
      </c>
      <c r="V56" s="375">
        <v>33.825000000000003</v>
      </c>
      <c r="W56" s="375">
        <v>-6.3650000000000002</v>
      </c>
      <c r="X56" s="375">
        <v>1.2E-2</v>
      </c>
      <c r="Y56" s="375">
        <v>1.2130000000000001</v>
      </c>
      <c r="AA56" s="254" t="s">
        <v>2655</v>
      </c>
      <c r="AB56" s="254" t="s">
        <v>2653</v>
      </c>
      <c r="AC56" s="375" t="s">
        <v>328</v>
      </c>
      <c r="AD56" s="254">
        <v>27.619</v>
      </c>
      <c r="AE56" s="254">
        <v>27.619</v>
      </c>
      <c r="AF56" s="254">
        <v>-2.7869999999999999</v>
      </c>
      <c r="AG56" s="254">
        <v>0.14485700000000001</v>
      </c>
      <c r="AH56" s="254">
        <v>14.485666999999999</v>
      </c>
      <c r="AI56" s="362"/>
    </row>
    <row r="57" spans="2:35" ht="17" thickBot="1" x14ac:dyDescent="0.25">
      <c r="D57" s="403" t="s">
        <v>2647</v>
      </c>
      <c r="E57" s="403"/>
      <c r="F57" s="403" t="s">
        <v>1459</v>
      </c>
      <c r="G57" t="s">
        <v>312</v>
      </c>
      <c r="H57" t="s">
        <v>1466</v>
      </c>
      <c r="I57" t="s">
        <v>1467</v>
      </c>
      <c r="M57" s="82" t="s">
        <v>2651</v>
      </c>
      <c r="N57" s="17">
        <v>5.2135819999999999E-2</v>
      </c>
      <c r="O57" s="17">
        <v>0.23484792700000001</v>
      </c>
      <c r="R57" s="375" t="s">
        <v>604</v>
      </c>
      <c r="S57" s="375" t="s">
        <v>1456</v>
      </c>
      <c r="T57" s="375">
        <v>31.977</v>
      </c>
      <c r="U57" s="375">
        <v>31.771000000000001</v>
      </c>
      <c r="V57" s="375">
        <v>31.873999999999999</v>
      </c>
      <c r="W57" s="375">
        <v>-9.4619999999999997</v>
      </c>
      <c r="X57" s="375">
        <v>1E-3</v>
      </c>
      <c r="Y57" s="375">
        <v>0.14199999999999999</v>
      </c>
      <c r="AA57" s="254" t="s">
        <v>327</v>
      </c>
      <c r="AB57" s="254" t="s">
        <v>2653</v>
      </c>
      <c r="AC57" s="254">
        <v>30.626000000000001</v>
      </c>
      <c r="AD57" s="254">
        <v>31.181999999999999</v>
      </c>
      <c r="AE57" s="254">
        <v>30.904</v>
      </c>
      <c r="AF57" s="362"/>
      <c r="AG57" s="362"/>
      <c r="AH57" s="362"/>
      <c r="AI57" s="362"/>
    </row>
    <row r="58" spans="2:35" x14ac:dyDescent="0.2">
      <c r="B58" s="243">
        <v>1</v>
      </c>
      <c r="C58" s="244" t="s">
        <v>1460</v>
      </c>
      <c r="D58">
        <v>25.458925000000001</v>
      </c>
      <c r="E58">
        <v>25.250869999999999</v>
      </c>
      <c r="F58">
        <v>25.3548975</v>
      </c>
      <c r="G58">
        <v>9.8974255000000007</v>
      </c>
      <c r="H58">
        <v>0</v>
      </c>
      <c r="I58" s="148">
        <v>1</v>
      </c>
      <c r="N58" s="17">
        <v>0.50860626900000006</v>
      </c>
      <c r="O58" s="17">
        <v>0.24803508799999999</v>
      </c>
      <c r="R58" s="375" t="s">
        <v>605</v>
      </c>
      <c r="S58" s="375" t="s">
        <v>1456</v>
      </c>
      <c r="T58" s="375">
        <v>37.451000000000001</v>
      </c>
      <c r="U58" s="375" t="s">
        <v>328</v>
      </c>
      <c r="V58" s="375">
        <v>37.451000000000001</v>
      </c>
      <c r="W58" s="375">
        <v>-12.682</v>
      </c>
      <c r="X58" s="375">
        <v>0</v>
      </c>
      <c r="Y58" s="375">
        <v>1.4999999999999999E-2</v>
      </c>
      <c r="AI58" s="362"/>
    </row>
    <row r="59" spans="2:35" x14ac:dyDescent="0.2">
      <c r="B59" s="243">
        <v>2</v>
      </c>
      <c r="C59" s="62" t="s">
        <v>1461</v>
      </c>
      <c r="D59">
        <v>23.675262</v>
      </c>
      <c r="E59">
        <v>23.834288000000001</v>
      </c>
      <c r="F59">
        <v>23.754775000000002</v>
      </c>
      <c r="G59">
        <v>8.5846120000000017</v>
      </c>
      <c r="H59">
        <v>-1.312813499999999</v>
      </c>
      <c r="I59" s="60">
        <v>2.4842553982729103</v>
      </c>
      <c r="N59" s="17">
        <v>0.12810338499999999</v>
      </c>
      <c r="O59" s="17">
        <v>8.6283482999999994E-2</v>
      </c>
      <c r="R59" s="375" t="s">
        <v>327</v>
      </c>
      <c r="S59" s="375" t="s">
        <v>1456</v>
      </c>
      <c r="T59" s="375">
        <v>38.024999999999999</v>
      </c>
      <c r="U59" s="375" t="s">
        <v>328</v>
      </c>
      <c r="V59" s="362"/>
      <c r="W59" s="362"/>
      <c r="X59" s="362"/>
      <c r="Y59" s="362"/>
      <c r="AA59" s="254" t="s">
        <v>592</v>
      </c>
      <c r="AB59" s="254" t="s">
        <v>2606</v>
      </c>
      <c r="AC59" s="254">
        <v>30.378</v>
      </c>
      <c r="AD59" s="254">
        <v>30.98</v>
      </c>
      <c r="AE59" s="254">
        <v>30.678999999999998</v>
      </c>
      <c r="AF59" s="254">
        <v>-10.904999999999999</v>
      </c>
      <c r="AG59" s="254">
        <v>5.2099999999999998E-4</v>
      </c>
      <c r="AH59" s="254">
        <v>5.2136000000000002E-2</v>
      </c>
      <c r="AI59" s="362"/>
    </row>
    <row r="60" spans="2:35" x14ac:dyDescent="0.2">
      <c r="B60" s="243">
        <v>5</v>
      </c>
      <c r="C60" s="62" t="s">
        <v>1462</v>
      </c>
      <c r="D60">
        <v>23.783840000000001</v>
      </c>
      <c r="E60">
        <v>23.675467999999999</v>
      </c>
      <c r="F60">
        <v>23.729654</v>
      </c>
      <c r="G60">
        <v>8.479943500000001</v>
      </c>
      <c r="H60">
        <v>-1.4174819999999997</v>
      </c>
      <c r="I60" s="60">
        <v>2.6711888935665948</v>
      </c>
      <c r="N60" s="17"/>
      <c r="O60" s="17">
        <v>4.5829084130000002</v>
      </c>
      <c r="R60" s="362"/>
      <c r="S60" s="362"/>
      <c r="T60" s="362"/>
      <c r="U60" s="362"/>
      <c r="V60" s="362"/>
      <c r="W60" s="362"/>
      <c r="X60" s="362"/>
      <c r="Y60" s="362"/>
      <c r="AA60" s="254" t="s">
        <v>594</v>
      </c>
      <c r="AB60" s="254" t="s">
        <v>2606</v>
      </c>
      <c r="AC60" s="254">
        <v>28.3</v>
      </c>
      <c r="AD60" s="254">
        <v>28.457000000000001</v>
      </c>
      <c r="AE60" s="254">
        <v>28.379000000000001</v>
      </c>
      <c r="AF60" s="254">
        <v>-7.6189999999999998</v>
      </c>
      <c r="AG60" s="254">
        <v>5.0860000000000002E-3</v>
      </c>
      <c r="AH60" s="254">
        <v>0.508606</v>
      </c>
      <c r="AI60" s="362"/>
    </row>
    <row r="61" spans="2:35" ht="17" thickBot="1" x14ac:dyDescent="0.25">
      <c r="B61" s="243">
        <v>6</v>
      </c>
      <c r="C61" s="62" t="s">
        <v>1463</v>
      </c>
      <c r="D61">
        <v>32.505122999999998</v>
      </c>
      <c r="F61">
        <v>32.505122999999998</v>
      </c>
      <c r="G61">
        <v>16.360252499999998</v>
      </c>
      <c r="H61">
        <v>6.4628269999999972</v>
      </c>
      <c r="I61" s="60">
        <v>1.1336923503283592E-2</v>
      </c>
      <c r="R61" s="375" t="s">
        <v>592</v>
      </c>
      <c r="S61" s="375" t="s">
        <v>2605</v>
      </c>
      <c r="T61" s="375">
        <v>23.245000000000001</v>
      </c>
      <c r="U61" s="375">
        <v>23.103000000000002</v>
      </c>
      <c r="V61" s="375">
        <v>23.173999999999999</v>
      </c>
      <c r="W61" s="375">
        <v>0.66200000000000003</v>
      </c>
      <c r="X61" s="375">
        <v>1.583</v>
      </c>
      <c r="Y61" s="375">
        <v>158.28100000000001</v>
      </c>
      <c r="AA61" s="254" t="s">
        <v>595</v>
      </c>
      <c r="AB61" s="254" t="s">
        <v>2606</v>
      </c>
      <c r="AC61" s="254">
        <v>29.366</v>
      </c>
      <c r="AD61" s="254">
        <v>29.795000000000002</v>
      </c>
      <c r="AE61" s="254">
        <v>29.581</v>
      </c>
      <c r="AF61" s="254">
        <v>-9.6080000000000005</v>
      </c>
      <c r="AG61" s="254">
        <v>1.281E-3</v>
      </c>
      <c r="AH61" s="254">
        <v>0.12810299999999999</v>
      </c>
      <c r="AI61" s="362"/>
    </row>
    <row r="62" spans="2:35" x14ac:dyDescent="0.2">
      <c r="B62" s="243">
        <v>9</v>
      </c>
      <c r="C62" s="244" t="s">
        <v>1464</v>
      </c>
      <c r="E62">
        <v>33.874046</v>
      </c>
      <c r="F62">
        <v>33.874046</v>
      </c>
      <c r="G62">
        <v>20.368942000000001</v>
      </c>
      <c r="H62">
        <v>10.4715165</v>
      </c>
      <c r="I62" s="60">
        <v>7.0430282991897867E-4</v>
      </c>
      <c r="R62" s="375" t="s">
        <v>594</v>
      </c>
      <c r="S62" s="375" t="s">
        <v>2605</v>
      </c>
      <c r="T62" s="375">
        <v>24.224</v>
      </c>
      <c r="U62" s="375">
        <v>23.965</v>
      </c>
      <c r="V62" s="375">
        <v>24.094999999999999</v>
      </c>
      <c r="W62" s="375">
        <v>1.0580000000000001</v>
      </c>
      <c r="X62" s="375">
        <v>2.0830000000000002</v>
      </c>
      <c r="Y62" s="375">
        <v>208.26</v>
      </c>
      <c r="AA62" s="254" t="s">
        <v>600</v>
      </c>
      <c r="AB62" s="254" t="s">
        <v>2606</v>
      </c>
      <c r="AC62" s="254">
        <v>30.78</v>
      </c>
      <c r="AD62" s="375" t="s">
        <v>328</v>
      </c>
      <c r="AE62" s="254">
        <v>30.78</v>
      </c>
      <c r="AF62" s="254">
        <v>-8.734</v>
      </c>
      <c r="AG62" s="254">
        <v>2.3479999999999998E-3</v>
      </c>
      <c r="AH62" s="254">
        <v>0.234848</v>
      </c>
      <c r="AI62" s="362"/>
    </row>
    <row r="63" spans="2:35" x14ac:dyDescent="0.2">
      <c r="B63" s="243">
        <v>10</v>
      </c>
      <c r="C63" s="62" t="s">
        <v>1461</v>
      </c>
      <c r="D63">
        <v>34.454616999999999</v>
      </c>
      <c r="F63">
        <v>34.454616999999999</v>
      </c>
      <c r="G63">
        <v>20.7543905</v>
      </c>
      <c r="H63">
        <v>10.856964999999999</v>
      </c>
      <c r="I63" s="60">
        <v>5.3917267359333831E-4</v>
      </c>
      <c r="R63" s="375" t="s">
        <v>595</v>
      </c>
      <c r="S63" s="375" t="s">
        <v>2605</v>
      </c>
      <c r="T63" s="375">
        <v>22.981000000000002</v>
      </c>
      <c r="U63" s="375">
        <v>22.411999999999999</v>
      </c>
      <c r="V63" s="375">
        <v>22.696000000000002</v>
      </c>
      <c r="W63" s="375">
        <v>2.294</v>
      </c>
      <c r="X63" s="375">
        <v>4.9029999999999996</v>
      </c>
      <c r="Y63" s="375">
        <v>490.34699999999998</v>
      </c>
      <c r="AA63" s="254" t="s">
        <v>601</v>
      </c>
      <c r="AB63" s="254" t="s">
        <v>2606</v>
      </c>
      <c r="AC63" s="254">
        <v>29.745000000000001</v>
      </c>
      <c r="AD63" s="254">
        <v>29.594999999999999</v>
      </c>
      <c r="AE63" s="254">
        <v>29.67</v>
      </c>
      <c r="AF63" s="254">
        <v>-8.6549999999999994</v>
      </c>
      <c r="AG63" s="254">
        <v>2.48E-3</v>
      </c>
      <c r="AH63" s="254">
        <v>0.24803500000000001</v>
      </c>
      <c r="AI63" s="362"/>
    </row>
    <row r="64" spans="2:35" x14ac:dyDescent="0.2">
      <c r="B64" s="243">
        <v>13</v>
      </c>
      <c r="C64" s="62" t="s">
        <v>1462</v>
      </c>
      <c r="D64">
        <v>34.686329999999998</v>
      </c>
      <c r="E64" t="s">
        <v>328</v>
      </c>
      <c r="F64">
        <v>34.686329999999998</v>
      </c>
      <c r="G64">
        <v>19.5387725</v>
      </c>
      <c r="H64">
        <v>9.6413469999999997</v>
      </c>
      <c r="I64" s="60">
        <v>1.2521759389614582E-3</v>
      </c>
      <c r="R64" s="375" t="s">
        <v>596</v>
      </c>
      <c r="S64" s="375" t="s">
        <v>2605</v>
      </c>
      <c r="T64" s="375">
        <v>23.042999999999999</v>
      </c>
      <c r="U64" s="375">
        <v>22.788</v>
      </c>
      <c r="V64" s="375">
        <v>22.914999999999999</v>
      </c>
      <c r="W64" s="375">
        <v>2.2189999999999999</v>
      </c>
      <c r="X64" s="375">
        <v>4.6559999999999997</v>
      </c>
      <c r="Y64" s="375">
        <v>465.55399999999997</v>
      </c>
      <c r="AA64" s="254" t="s">
        <v>602</v>
      </c>
      <c r="AB64" s="254" t="s">
        <v>2606</v>
      </c>
      <c r="AC64" s="254">
        <v>30.137</v>
      </c>
      <c r="AD64" s="375" t="s">
        <v>328</v>
      </c>
      <c r="AE64" s="254">
        <v>30.137</v>
      </c>
      <c r="AF64" s="254">
        <v>-10.179</v>
      </c>
      <c r="AG64" s="254">
        <v>8.6300000000000005E-4</v>
      </c>
      <c r="AH64" s="254">
        <v>8.6282999999999999E-2</v>
      </c>
      <c r="AI64" s="362"/>
    </row>
    <row r="65" spans="2:35" ht="17" thickBot="1" x14ac:dyDescent="0.25">
      <c r="B65" s="243">
        <v>14</v>
      </c>
      <c r="C65" s="62" t="s">
        <v>1463</v>
      </c>
      <c r="D65">
        <v>35.113129999999998</v>
      </c>
      <c r="E65">
        <v>34.159680000000002</v>
      </c>
      <c r="F65">
        <v>34.636404999999996</v>
      </c>
      <c r="G65">
        <v>19.991146999999998</v>
      </c>
      <c r="H65">
        <v>10.093721499999997</v>
      </c>
      <c r="I65" s="60">
        <v>9.1513899320572677E-4</v>
      </c>
      <c r="R65" s="375" t="s">
        <v>597</v>
      </c>
      <c r="S65" s="375" t="s">
        <v>2605</v>
      </c>
      <c r="T65" s="375">
        <v>22.803999999999998</v>
      </c>
      <c r="U65" s="375">
        <v>21.954000000000001</v>
      </c>
      <c r="V65" s="375">
        <v>22.379000000000001</v>
      </c>
      <c r="W65" s="375">
        <v>0.88100000000000001</v>
      </c>
      <c r="X65" s="375">
        <v>1.841</v>
      </c>
      <c r="Y65" s="375">
        <v>184.11199999999999</v>
      </c>
      <c r="AA65" s="254" t="s">
        <v>2655</v>
      </c>
      <c r="AB65" s="254" t="s">
        <v>2606</v>
      </c>
      <c r="AC65" s="254">
        <v>29.623999999999999</v>
      </c>
      <c r="AD65" s="254">
        <v>28.934999999999999</v>
      </c>
      <c r="AE65" s="254">
        <v>29.279</v>
      </c>
      <c r="AF65" s="254">
        <v>-4.4480000000000004</v>
      </c>
      <c r="AG65" s="254">
        <v>4.5829000000000002E-2</v>
      </c>
      <c r="AH65" s="254">
        <v>4.5829079999999998</v>
      </c>
      <c r="AI65" s="362"/>
    </row>
    <row r="66" spans="2:35" x14ac:dyDescent="0.2">
      <c r="B66" s="243">
        <v>17</v>
      </c>
      <c r="C66" s="244" t="s">
        <v>1465</v>
      </c>
      <c r="D66">
        <v>35.1374</v>
      </c>
      <c r="E66" t="s">
        <v>328</v>
      </c>
      <c r="F66">
        <v>35.1374</v>
      </c>
      <c r="G66">
        <v>19.801159500000001</v>
      </c>
      <c r="H66">
        <v>9.903734</v>
      </c>
      <c r="I66" s="60">
        <v>1.043948313263391E-3</v>
      </c>
      <c r="R66" s="375" t="s">
        <v>598</v>
      </c>
      <c r="S66" s="375" t="s">
        <v>2605</v>
      </c>
      <c r="T66" s="375">
        <v>22.587</v>
      </c>
      <c r="U66" s="375">
        <v>21.943999999999999</v>
      </c>
      <c r="V66" s="375">
        <v>22.265999999999998</v>
      </c>
      <c r="W66" s="375">
        <v>2.2450000000000001</v>
      </c>
      <c r="X66" s="375">
        <v>4.7409999999999997</v>
      </c>
      <c r="Y66" s="375">
        <v>474.06299999999999</v>
      </c>
      <c r="AA66" s="254" t="s">
        <v>327</v>
      </c>
      <c r="AB66" s="254" t="s">
        <v>2606</v>
      </c>
      <c r="AC66" s="254">
        <v>33.685000000000002</v>
      </c>
      <c r="AD66" s="254">
        <v>33.948</v>
      </c>
      <c r="AE66" s="254">
        <v>33.816000000000003</v>
      </c>
      <c r="AF66" s="362"/>
      <c r="AG66" s="362"/>
      <c r="AH66" s="362"/>
      <c r="AI66" s="362"/>
    </row>
    <row r="67" spans="2:35" x14ac:dyDescent="0.2">
      <c r="B67" s="243">
        <v>19</v>
      </c>
      <c r="C67" s="62" t="s">
        <v>1462</v>
      </c>
      <c r="D67">
        <v>24.205653999999999</v>
      </c>
      <c r="E67">
        <v>24.190722999999998</v>
      </c>
      <c r="F67">
        <v>24.198188500000001</v>
      </c>
      <c r="G67">
        <v>10.3176095</v>
      </c>
      <c r="H67">
        <v>0.420183999999999</v>
      </c>
      <c r="I67" s="65">
        <v>0.74732930454622803</v>
      </c>
      <c r="R67" s="375" t="s">
        <v>600</v>
      </c>
      <c r="S67" s="375" t="s">
        <v>2605</v>
      </c>
      <c r="T67" s="375">
        <v>22.4</v>
      </c>
      <c r="U67" s="375">
        <v>21.884</v>
      </c>
      <c r="V67" s="375">
        <v>22.141999999999999</v>
      </c>
      <c r="W67" s="375">
        <v>7.6580000000000004</v>
      </c>
      <c r="X67" s="375">
        <v>201.98599999999999</v>
      </c>
      <c r="Y67" s="408">
        <v>20198.600999999999</v>
      </c>
      <c r="AA67" s="362"/>
      <c r="AB67" s="362"/>
      <c r="AC67" s="362"/>
      <c r="AD67" s="362"/>
      <c r="AE67" s="362"/>
      <c r="AF67" s="362"/>
      <c r="AG67" s="362"/>
      <c r="AH67" s="362"/>
      <c r="AI67" s="362"/>
    </row>
    <row r="68" spans="2:35" x14ac:dyDescent="0.2">
      <c r="R68" s="375" t="s">
        <v>601</v>
      </c>
      <c r="S68" s="375" t="s">
        <v>2605</v>
      </c>
      <c r="T68" s="483">
        <v>22.754999999999999</v>
      </c>
      <c r="U68" s="375">
        <v>21.646000000000001</v>
      </c>
      <c r="V68" s="375">
        <v>21.646000000000001</v>
      </c>
      <c r="W68" s="375">
        <v>8.4269999999999996</v>
      </c>
      <c r="X68" s="375">
        <v>344.16399999999999</v>
      </c>
      <c r="Y68" s="408">
        <v>34416.445</v>
      </c>
      <c r="AA68" s="254"/>
      <c r="AB68" s="254"/>
      <c r="AC68" s="254"/>
      <c r="AD68" s="254"/>
      <c r="AE68" s="254"/>
      <c r="AF68" s="254"/>
      <c r="AG68" s="254"/>
      <c r="AH68" s="254"/>
      <c r="AI68" s="362"/>
    </row>
    <row r="69" spans="2:35" x14ac:dyDescent="0.2">
      <c r="R69" s="375" t="s">
        <v>602</v>
      </c>
      <c r="S69" s="375" t="s">
        <v>2605</v>
      </c>
      <c r="T69" s="375">
        <v>22.530999999999999</v>
      </c>
      <c r="U69" s="375">
        <v>22.262</v>
      </c>
      <c r="V69" s="375">
        <v>22.396999999999998</v>
      </c>
      <c r="W69" s="375">
        <v>4.8170000000000002</v>
      </c>
      <c r="X69" s="375">
        <v>28.196000000000002</v>
      </c>
      <c r="Y69" s="408">
        <v>2819.6489999999999</v>
      </c>
      <c r="AA69" s="254"/>
      <c r="AB69" s="254"/>
      <c r="AC69" s="254"/>
      <c r="AD69" s="254"/>
      <c r="AE69" s="254"/>
      <c r="AF69" s="254"/>
      <c r="AG69" s="254"/>
      <c r="AH69" s="254"/>
      <c r="AI69" s="362"/>
    </row>
    <row r="70" spans="2:35" x14ac:dyDescent="0.2">
      <c r="R70" s="375" t="s">
        <v>603</v>
      </c>
      <c r="S70" s="375" t="s">
        <v>2605</v>
      </c>
      <c r="T70" s="375">
        <v>21.946999999999999</v>
      </c>
      <c r="U70" s="375">
        <v>21.878</v>
      </c>
      <c r="V70" s="375">
        <v>21.911999999999999</v>
      </c>
      <c r="W70" s="375">
        <v>5.5469999999999997</v>
      </c>
      <c r="X70" s="375">
        <v>46.765000000000001</v>
      </c>
      <c r="Y70" s="408">
        <v>4676.451</v>
      </c>
      <c r="AA70" s="254"/>
      <c r="AB70" s="254"/>
      <c r="AC70" s="254"/>
      <c r="AD70" s="254"/>
      <c r="AE70" s="254"/>
      <c r="AF70" s="254"/>
      <c r="AG70" s="254"/>
      <c r="AH70" s="254"/>
      <c r="AI70" s="362"/>
    </row>
    <row r="71" spans="2:35" x14ac:dyDescent="0.2">
      <c r="R71" s="375" t="s">
        <v>604</v>
      </c>
      <c r="S71" s="375" t="s">
        <v>2605</v>
      </c>
      <c r="T71" s="375">
        <v>21.806000000000001</v>
      </c>
      <c r="U71" s="375">
        <v>21.588000000000001</v>
      </c>
      <c r="V71" s="375">
        <v>21.696999999999999</v>
      </c>
      <c r="W71" s="375">
        <v>0.71499999999999997</v>
      </c>
      <c r="X71" s="375">
        <v>1.6419999999999999</v>
      </c>
      <c r="Y71" s="375">
        <v>164.20099999999999</v>
      </c>
      <c r="AA71" s="254"/>
      <c r="AB71" s="254"/>
      <c r="AC71" s="254"/>
      <c r="AD71" s="254"/>
      <c r="AE71" s="254"/>
      <c r="AF71" s="254"/>
      <c r="AG71" s="254"/>
      <c r="AH71" s="254"/>
      <c r="AI71" s="362"/>
    </row>
    <row r="72" spans="2:35" x14ac:dyDescent="0.2">
      <c r="R72" s="375" t="s">
        <v>605</v>
      </c>
      <c r="S72" s="375" t="s">
        <v>2605</v>
      </c>
      <c r="T72" s="375">
        <v>21.969000000000001</v>
      </c>
      <c r="U72" s="375">
        <v>21.972999999999999</v>
      </c>
      <c r="V72" s="375">
        <v>21.971</v>
      </c>
      <c r="W72" s="375">
        <v>2.798</v>
      </c>
      <c r="X72" s="375">
        <v>6.9560000000000004</v>
      </c>
      <c r="Y72" s="375">
        <v>695.61500000000001</v>
      </c>
      <c r="AA72" s="254"/>
      <c r="AB72" s="254"/>
      <c r="AC72" s="254"/>
      <c r="AD72" s="254"/>
      <c r="AE72" s="254"/>
      <c r="AF72" s="254"/>
      <c r="AG72" s="254"/>
      <c r="AH72" s="254"/>
      <c r="AI72" s="362"/>
    </row>
    <row r="73" spans="2:35" x14ac:dyDescent="0.2">
      <c r="R73" s="375" t="s">
        <v>327</v>
      </c>
      <c r="S73" s="375" t="s">
        <v>2605</v>
      </c>
      <c r="T73" s="375">
        <v>24.332999999999998</v>
      </c>
      <c r="U73" s="375">
        <v>24.314</v>
      </c>
      <c r="V73" s="375">
        <v>24.324000000000002</v>
      </c>
      <c r="W73" s="362"/>
      <c r="X73" s="362"/>
      <c r="Y73" s="362"/>
      <c r="AA73" s="254"/>
      <c r="AB73" s="254"/>
      <c r="AC73" s="254"/>
      <c r="AD73" s="254"/>
      <c r="AE73" s="254"/>
      <c r="AF73" s="254"/>
      <c r="AG73" s="254"/>
      <c r="AH73" s="254"/>
      <c r="AI73" s="362"/>
    </row>
    <row r="74" spans="2:35" x14ac:dyDescent="0.2">
      <c r="R74" s="362"/>
      <c r="S74" s="362"/>
      <c r="T74" s="362"/>
      <c r="U74" s="362"/>
      <c r="V74" s="362"/>
      <c r="W74" s="362"/>
      <c r="X74" s="362"/>
      <c r="Y74" s="362"/>
      <c r="AA74" s="254"/>
      <c r="AB74" s="254"/>
      <c r="AC74" s="254"/>
      <c r="AD74" s="254"/>
      <c r="AE74" s="254"/>
      <c r="AF74" s="254"/>
      <c r="AG74" s="254"/>
      <c r="AH74" s="254"/>
      <c r="AI74" s="362"/>
    </row>
    <row r="75" spans="2:35" x14ac:dyDescent="0.2">
      <c r="R75" s="375" t="s">
        <v>592</v>
      </c>
      <c r="S75" s="375" t="s">
        <v>2653</v>
      </c>
      <c r="T75" s="375">
        <v>30.468</v>
      </c>
      <c r="U75" s="375">
        <v>31.375</v>
      </c>
      <c r="V75" s="375">
        <v>30.922000000000001</v>
      </c>
      <c r="W75" s="375">
        <v>-7.085</v>
      </c>
      <c r="X75" s="375">
        <v>7.0000000000000001E-3</v>
      </c>
      <c r="Y75" s="375">
        <v>0.73699999999999999</v>
      </c>
      <c r="AA75" s="254"/>
      <c r="AB75" s="254"/>
      <c r="AC75" s="254"/>
      <c r="AD75" s="254"/>
      <c r="AE75" s="254"/>
      <c r="AF75" s="362"/>
      <c r="AG75" s="362"/>
      <c r="AH75" s="362"/>
      <c r="AI75" s="362"/>
    </row>
    <row r="76" spans="2:35" x14ac:dyDescent="0.2">
      <c r="R76" s="375" t="s">
        <v>594</v>
      </c>
      <c r="S76" s="375" t="s">
        <v>2653</v>
      </c>
      <c r="T76" s="484">
        <v>35.270000000000003</v>
      </c>
      <c r="U76" s="375">
        <v>33.813000000000002</v>
      </c>
      <c r="V76" s="375">
        <v>33.813000000000002</v>
      </c>
      <c r="W76" s="375">
        <v>-8.66</v>
      </c>
      <c r="X76" s="375">
        <v>2E-3</v>
      </c>
      <c r="Y76" s="375">
        <v>0.247</v>
      </c>
      <c r="AA76" s="362"/>
      <c r="AB76" s="362"/>
      <c r="AC76" s="362"/>
      <c r="AD76" s="362"/>
      <c r="AE76" s="362"/>
      <c r="AF76" s="362"/>
      <c r="AG76" s="362"/>
      <c r="AH76" s="362"/>
      <c r="AI76" s="362"/>
    </row>
    <row r="77" spans="2:35" x14ac:dyDescent="0.2">
      <c r="R77" s="375" t="s">
        <v>595</v>
      </c>
      <c r="S77" s="375" t="s">
        <v>2653</v>
      </c>
      <c r="T77" s="375">
        <v>32.668999999999997</v>
      </c>
      <c r="U77" s="375">
        <v>32.246000000000002</v>
      </c>
      <c r="V77" s="375">
        <v>32.457000000000001</v>
      </c>
      <c r="W77" s="375">
        <v>-7.4669999999999996</v>
      </c>
      <c r="X77" s="375">
        <v>6.0000000000000001E-3</v>
      </c>
      <c r="Y77" s="375">
        <v>0.56499999999999995</v>
      </c>
      <c r="AI77" s="362"/>
    </row>
    <row r="78" spans="2:35" x14ac:dyDescent="0.2">
      <c r="R78" s="375" t="s">
        <v>596</v>
      </c>
      <c r="S78" s="375" t="s">
        <v>2653</v>
      </c>
      <c r="T78" s="375">
        <v>32.713000000000001</v>
      </c>
      <c r="U78" s="375">
        <v>32.957999999999998</v>
      </c>
      <c r="V78" s="375">
        <v>32.835000000000001</v>
      </c>
      <c r="W78" s="375">
        <v>-7.7009999999999996</v>
      </c>
      <c r="X78" s="375">
        <v>5.0000000000000001E-3</v>
      </c>
      <c r="Y78" s="375">
        <v>0.48099999999999998</v>
      </c>
      <c r="AI78" s="362"/>
    </row>
    <row r="79" spans="2:35" x14ac:dyDescent="0.2">
      <c r="R79" s="375" t="s">
        <v>597</v>
      </c>
      <c r="S79" s="375" t="s">
        <v>2653</v>
      </c>
      <c r="T79" s="375">
        <v>29.396000000000001</v>
      </c>
      <c r="U79" s="375">
        <v>29.577999999999999</v>
      </c>
      <c r="V79" s="375">
        <v>29.486999999999998</v>
      </c>
      <c r="W79" s="375">
        <v>-6.2270000000000003</v>
      </c>
      <c r="X79" s="375">
        <v>1.2999999999999999E-2</v>
      </c>
      <c r="Y79" s="375">
        <v>1.335</v>
      </c>
      <c r="AI79" s="362"/>
    </row>
    <row r="80" spans="2:35" x14ac:dyDescent="0.2">
      <c r="R80" s="375" t="s">
        <v>598</v>
      </c>
      <c r="S80" s="375" t="s">
        <v>2653</v>
      </c>
      <c r="T80" s="375">
        <v>30.957999999999998</v>
      </c>
      <c r="U80" s="375">
        <v>31.196000000000002</v>
      </c>
      <c r="V80" s="375">
        <v>31.077000000000002</v>
      </c>
      <c r="W80" s="375">
        <v>-6.5659999999999998</v>
      </c>
      <c r="X80" s="375">
        <v>1.0999999999999999E-2</v>
      </c>
      <c r="Y80" s="375">
        <v>1.056</v>
      </c>
      <c r="AI80" s="362"/>
    </row>
    <row r="81" spans="18:35" x14ac:dyDescent="0.2">
      <c r="R81" s="375" t="s">
        <v>600</v>
      </c>
      <c r="S81" s="375" t="s">
        <v>2653</v>
      </c>
      <c r="T81" s="375">
        <v>31.102</v>
      </c>
      <c r="U81" s="375">
        <v>31.855</v>
      </c>
      <c r="V81" s="375">
        <v>31.478999999999999</v>
      </c>
      <c r="W81" s="375">
        <v>-1.679</v>
      </c>
      <c r="X81" s="375">
        <v>0.312</v>
      </c>
      <c r="Y81" s="375">
        <v>31.24</v>
      </c>
      <c r="AI81" s="362"/>
    </row>
    <row r="82" spans="18:35" x14ac:dyDescent="0.2">
      <c r="R82" s="375" t="s">
        <v>601</v>
      </c>
      <c r="S82" s="375" t="s">
        <v>2653</v>
      </c>
      <c r="T82" s="375">
        <v>31.184000000000001</v>
      </c>
      <c r="U82" s="375">
        <v>30.524999999999999</v>
      </c>
      <c r="V82" s="375">
        <v>30.853999999999999</v>
      </c>
      <c r="W82" s="375">
        <v>-0.78200000000000003</v>
      </c>
      <c r="X82" s="375">
        <v>0.58199999999999996</v>
      </c>
      <c r="Y82" s="375">
        <v>58.167000000000002</v>
      </c>
      <c r="AI82" s="362"/>
    </row>
    <row r="83" spans="18:35" x14ac:dyDescent="0.2">
      <c r="R83" s="375" t="s">
        <v>602</v>
      </c>
      <c r="S83" s="375" t="s">
        <v>2653</v>
      </c>
      <c r="T83" s="375">
        <v>32.076999999999998</v>
      </c>
      <c r="U83" s="375">
        <v>33.057000000000002</v>
      </c>
      <c r="V83" s="375">
        <v>32.567</v>
      </c>
      <c r="W83" s="375">
        <v>-5.3520000000000003</v>
      </c>
      <c r="X83" s="375">
        <v>2.4E-2</v>
      </c>
      <c r="Y83" s="375">
        <v>2.448</v>
      </c>
      <c r="AI83" s="362"/>
    </row>
    <row r="84" spans="18:35" x14ac:dyDescent="0.2">
      <c r="R84" s="375" t="s">
        <v>603</v>
      </c>
      <c r="S84" s="375" t="s">
        <v>2653</v>
      </c>
      <c r="T84" s="375">
        <v>31.942</v>
      </c>
      <c r="U84" s="375">
        <v>31.869</v>
      </c>
      <c r="V84" s="375">
        <v>31.905000000000001</v>
      </c>
      <c r="W84" s="375">
        <v>-4.4459999999999997</v>
      </c>
      <c r="X84" s="375">
        <v>4.5999999999999999E-2</v>
      </c>
      <c r="Y84" s="375">
        <v>4.5890000000000004</v>
      </c>
      <c r="AI84" s="362"/>
    </row>
    <row r="85" spans="18:35" x14ac:dyDescent="0.2">
      <c r="R85" s="375" t="s">
        <v>604</v>
      </c>
      <c r="S85" s="375" t="s">
        <v>2653</v>
      </c>
      <c r="T85" s="375">
        <v>30.675999999999998</v>
      </c>
      <c r="U85" s="375">
        <v>30.599</v>
      </c>
      <c r="V85" s="375">
        <v>30.638000000000002</v>
      </c>
      <c r="W85" s="375">
        <v>-8.2249999999999996</v>
      </c>
      <c r="X85" s="375">
        <v>3.0000000000000001E-3</v>
      </c>
      <c r="Y85" s="375">
        <v>0.33400000000000002</v>
      </c>
    </row>
    <row r="86" spans="18:35" x14ac:dyDescent="0.2">
      <c r="R86" s="375" t="s">
        <v>605</v>
      </c>
      <c r="S86" s="375" t="s">
        <v>2653</v>
      </c>
      <c r="T86" s="375">
        <v>31.808</v>
      </c>
      <c r="U86" s="483">
        <v>32.896000000000001</v>
      </c>
      <c r="V86" s="375">
        <v>31.808</v>
      </c>
      <c r="W86" s="375">
        <v>-7.0389999999999997</v>
      </c>
      <c r="X86" s="375">
        <v>8.0000000000000002E-3</v>
      </c>
      <c r="Y86" s="375">
        <v>0.76</v>
      </c>
    </row>
    <row r="87" spans="18:35" x14ac:dyDescent="0.2">
      <c r="R87" s="375" t="s">
        <v>327</v>
      </c>
      <c r="S87" s="375" t="s">
        <v>2653</v>
      </c>
      <c r="T87" s="375">
        <v>37.018000000000001</v>
      </c>
      <c r="U87" s="375" t="s">
        <v>328</v>
      </c>
      <c r="V87" s="362"/>
      <c r="W87" s="362"/>
      <c r="X87" s="362"/>
      <c r="Y87" s="362"/>
    </row>
    <row r="102" spans="18:25" x14ac:dyDescent="0.2">
      <c r="R102" s="362"/>
      <c r="S102" s="362"/>
      <c r="T102" s="362"/>
      <c r="U102" s="362"/>
      <c r="V102" s="362"/>
      <c r="W102" s="362"/>
      <c r="X102" s="362"/>
      <c r="Y102" s="362"/>
    </row>
    <row r="103" spans="18:25" x14ac:dyDescent="0.2">
      <c r="R103" s="375"/>
      <c r="S103" s="375"/>
      <c r="T103" s="375"/>
      <c r="U103" s="375"/>
      <c r="V103" s="375"/>
      <c r="W103" s="375"/>
      <c r="X103" s="375"/>
      <c r="Y103" s="375"/>
    </row>
    <row r="104" spans="18:25" x14ac:dyDescent="0.2">
      <c r="R104" s="375"/>
      <c r="S104" s="375"/>
      <c r="T104" s="375"/>
      <c r="U104" s="375"/>
      <c r="V104" s="375"/>
      <c r="W104" s="375"/>
      <c r="X104" s="375"/>
      <c r="Y104" s="375"/>
    </row>
    <row r="105" spans="18:25" x14ac:dyDescent="0.2">
      <c r="R105" s="375"/>
      <c r="S105" s="375"/>
      <c r="T105" s="375"/>
      <c r="U105" s="375"/>
      <c r="V105" s="375"/>
      <c r="W105" s="375"/>
      <c r="X105" s="375"/>
      <c r="Y105" s="375"/>
    </row>
    <row r="106" spans="18:25" x14ac:dyDescent="0.2">
      <c r="R106" s="375"/>
      <c r="S106" s="375"/>
      <c r="T106" s="375"/>
      <c r="U106" s="375"/>
      <c r="V106" s="375"/>
      <c r="W106" s="375"/>
      <c r="X106" s="375"/>
      <c r="Y106" s="375"/>
    </row>
    <row r="107" spans="18:25" x14ac:dyDescent="0.2">
      <c r="R107" s="375"/>
      <c r="S107" s="375"/>
      <c r="T107" s="375"/>
      <c r="U107" s="375"/>
      <c r="V107" s="375"/>
      <c r="W107" s="375"/>
      <c r="X107" s="375"/>
      <c r="Y107" s="375"/>
    </row>
    <row r="108" spans="18:25" x14ac:dyDescent="0.2">
      <c r="R108" s="375"/>
      <c r="S108" s="375"/>
      <c r="T108" s="375"/>
      <c r="U108" s="375"/>
      <c r="V108" s="375"/>
      <c r="W108" s="375"/>
      <c r="X108" s="375"/>
      <c r="Y108" s="375"/>
    </row>
    <row r="109" spans="18:25" x14ac:dyDescent="0.2">
      <c r="R109" s="375"/>
      <c r="S109" s="375"/>
      <c r="T109" s="375"/>
      <c r="U109" s="375"/>
      <c r="V109" s="375"/>
      <c r="W109" s="375"/>
      <c r="X109" s="375"/>
      <c r="Y109" s="375"/>
    </row>
    <row r="110" spans="18:25" x14ac:dyDescent="0.2">
      <c r="R110" s="375"/>
      <c r="S110" s="375"/>
      <c r="T110" s="375"/>
      <c r="U110" s="375"/>
      <c r="V110" s="375"/>
      <c r="W110" s="375"/>
      <c r="X110" s="375"/>
      <c r="Y110" s="375"/>
    </row>
    <row r="111" spans="18:25" x14ac:dyDescent="0.2">
      <c r="R111" s="375"/>
      <c r="S111" s="375"/>
      <c r="T111" s="375"/>
      <c r="U111" s="375"/>
      <c r="V111" s="375"/>
      <c r="W111" s="375"/>
      <c r="X111" s="375"/>
      <c r="Y111" s="375"/>
    </row>
    <row r="112" spans="18:25" x14ac:dyDescent="0.2">
      <c r="R112" s="375"/>
      <c r="S112" s="375"/>
      <c r="T112" s="375"/>
      <c r="U112" s="375"/>
      <c r="V112" s="375"/>
      <c r="W112" s="375"/>
      <c r="X112" s="375"/>
      <c r="Y112" s="375"/>
    </row>
    <row r="113" spans="18:25" x14ac:dyDescent="0.2">
      <c r="R113" s="375"/>
      <c r="S113" s="375"/>
      <c r="T113" s="375"/>
      <c r="U113" s="375"/>
      <c r="V113" s="375"/>
      <c r="W113" s="375"/>
      <c r="X113" s="375"/>
      <c r="Y113" s="375"/>
    </row>
    <row r="114" spans="18:25" x14ac:dyDescent="0.2">
      <c r="R114" s="375"/>
      <c r="S114" s="375"/>
      <c r="T114" s="375"/>
      <c r="U114" s="375"/>
      <c r="V114" s="375"/>
      <c r="W114" s="375"/>
      <c r="X114" s="375"/>
      <c r="Y114" s="375"/>
    </row>
    <row r="115" spans="18:25" x14ac:dyDescent="0.2">
      <c r="R115" s="375"/>
      <c r="S115" s="375"/>
      <c r="T115" s="375"/>
      <c r="U115" s="375"/>
      <c r="V115" s="362"/>
      <c r="W115" s="362"/>
      <c r="X115" s="362"/>
      <c r="Y115" s="362"/>
    </row>
  </sheetData>
  <mergeCells count="10">
    <mergeCell ref="B1:I1"/>
    <mergeCell ref="D21:E21"/>
    <mergeCell ref="D33:E33"/>
    <mergeCell ref="L1:AI1"/>
    <mergeCell ref="D5:E5"/>
    <mergeCell ref="F5:G5"/>
    <mergeCell ref="D10:E10"/>
    <mergeCell ref="F10:G10"/>
    <mergeCell ref="D15:E15"/>
    <mergeCell ref="F15:G15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Fig1</vt:lpstr>
      <vt:lpstr>Fig2</vt:lpstr>
      <vt:lpstr>Fig3</vt:lpstr>
      <vt:lpstr>Fig4</vt:lpstr>
      <vt:lpstr>Fig6</vt:lpstr>
      <vt:lpstr>Fig7</vt:lpstr>
      <vt:lpstr>SuppFig1</vt:lpstr>
      <vt:lpstr>SuppFig2</vt:lpstr>
      <vt:lpstr>SuppFig3</vt:lpstr>
      <vt:lpstr>SuppFig4</vt:lpstr>
      <vt:lpstr>SuppFig5</vt:lpstr>
      <vt:lpstr>SuppFig7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A. Jaeger</dc:creator>
  <cp:lastModifiedBy>Carla A. Jaeger</cp:lastModifiedBy>
  <dcterms:created xsi:type="dcterms:W3CDTF">2020-01-06T05:00:21Z</dcterms:created>
  <dcterms:modified xsi:type="dcterms:W3CDTF">2020-02-28T18:03:51Z</dcterms:modified>
</cp:coreProperties>
</file>