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\Documents\Work\Swiss_Project\Manuscript_Swiss_Project\"/>
    </mc:Choice>
  </mc:AlternateContent>
  <xr:revisionPtr revIDLastSave="0" documentId="13_ncr:1_{B6A45E01-A023-4044-B786-C9E8F7D7F9FF}" xr6:coauthVersionLast="45" xr6:coauthVersionMax="45" xr10:uidLastSave="{00000000-0000-0000-0000-000000000000}"/>
  <bookViews>
    <workbookView xWindow="-108" yWindow="-108" windowWidth="23256" windowHeight="12576" xr2:uid="{302400C0-6A46-4A8A-8A4A-C18D35B31634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6" i="1" l="1"/>
  <c r="E95" i="1"/>
  <c r="E93" i="1"/>
  <c r="E87" i="1"/>
  <c r="E86" i="1"/>
  <c r="E70" i="1"/>
  <c r="E63" i="1"/>
  <c r="E61" i="1"/>
</calcChain>
</file>

<file path=xl/sharedStrings.xml><?xml version="1.0" encoding="utf-8"?>
<sst xmlns="http://schemas.openxmlformats.org/spreadsheetml/2006/main" count="203" uniqueCount="110">
  <si>
    <t>ID</t>
  </si>
  <si>
    <t>source tissue</t>
  </si>
  <si>
    <t>endogenous DNA screening library (%)</t>
  </si>
  <si>
    <t>endogenous DNA UDG treated library after 1240k SNP capture (%)</t>
  </si>
  <si>
    <t>number of duplicates removed UDG treated library after 1240k SNP capture (%)</t>
  </si>
  <si>
    <t>number of reads after duplicat removal UDG treated library after 1240k SNP capture (%)</t>
  </si>
  <si>
    <t>C to T frequency 1 base screening librariy</t>
  </si>
  <si>
    <t>C to T frequency 1 base UDG treated library after 1240k SNP capture</t>
  </si>
  <si>
    <t>Aes1</t>
  </si>
  <si>
    <t>petrous bone</t>
  </si>
  <si>
    <t>Aes10</t>
  </si>
  <si>
    <t>Aes11</t>
  </si>
  <si>
    <t>Aes12</t>
  </si>
  <si>
    <t>Aes13</t>
  </si>
  <si>
    <t>Aes14</t>
  </si>
  <si>
    <t>Aes15</t>
  </si>
  <si>
    <t>Aes16</t>
  </si>
  <si>
    <t>Aes17</t>
  </si>
  <si>
    <t>Aes18</t>
  </si>
  <si>
    <t>Aes19</t>
  </si>
  <si>
    <t>Aes2</t>
  </si>
  <si>
    <t>Aes20</t>
  </si>
  <si>
    <t>Aes21</t>
  </si>
  <si>
    <t>Aes22</t>
  </si>
  <si>
    <t>Aes23</t>
  </si>
  <si>
    <t>Aes24</t>
  </si>
  <si>
    <t>Aes25</t>
  </si>
  <si>
    <t>Aes3</t>
  </si>
  <si>
    <t>Aes4</t>
  </si>
  <si>
    <t>Aes5</t>
  </si>
  <si>
    <t>Aes6</t>
  </si>
  <si>
    <t>Aes7</t>
  </si>
  <si>
    <t>Aes8</t>
  </si>
  <si>
    <t>Aes9</t>
  </si>
  <si>
    <t>MX150</t>
  </si>
  <si>
    <t>tooth</t>
  </si>
  <si>
    <t>MX182</t>
  </si>
  <si>
    <t>MX183</t>
  </si>
  <si>
    <t>MX184</t>
  </si>
  <si>
    <t>MX187</t>
  </si>
  <si>
    <t>MX188</t>
  </si>
  <si>
    <t>MX189</t>
  </si>
  <si>
    <t>MX190</t>
  </si>
  <si>
    <t>MX191</t>
  </si>
  <si>
    <t>MX192</t>
  </si>
  <si>
    <t>MX193</t>
  </si>
  <si>
    <t>MX194</t>
  </si>
  <si>
    <t>MX195</t>
  </si>
  <si>
    <t>MX196</t>
  </si>
  <si>
    <t>MX197</t>
  </si>
  <si>
    <t>MX198</t>
  </si>
  <si>
    <t>MX199</t>
  </si>
  <si>
    <t>MX203</t>
  </si>
  <si>
    <t>MX204</t>
  </si>
  <si>
    <t>MX209</t>
  </si>
  <si>
    <t>MX210</t>
  </si>
  <si>
    <t>MX211</t>
  </si>
  <si>
    <t>MX212</t>
  </si>
  <si>
    <t>MX213</t>
  </si>
  <si>
    <t>MX219</t>
  </si>
  <si>
    <t>MX251</t>
  </si>
  <si>
    <t>MX252</t>
  </si>
  <si>
    <t>MX254</t>
  </si>
  <si>
    <t>MX256</t>
  </si>
  <si>
    <t>MX257</t>
  </si>
  <si>
    <t>MX258</t>
  </si>
  <si>
    <t>MX259</t>
  </si>
  <si>
    <t>MX265</t>
  </si>
  <si>
    <t>MX270</t>
  </si>
  <si>
    <t>MX275</t>
  </si>
  <si>
    <t>MX277</t>
  </si>
  <si>
    <t>MX279</t>
  </si>
  <si>
    <t>MX280</t>
  </si>
  <si>
    <t>MX283</t>
  </si>
  <si>
    <t>MX286</t>
  </si>
  <si>
    <t>MX288</t>
  </si>
  <si>
    <t>MX298</t>
  </si>
  <si>
    <t>MX299</t>
  </si>
  <si>
    <t>Femur</t>
  </si>
  <si>
    <t>MX304</t>
  </si>
  <si>
    <t>RA42</t>
  </si>
  <si>
    <t>RA43</t>
  </si>
  <si>
    <t>RA44</t>
  </si>
  <si>
    <t>RA45</t>
  </si>
  <si>
    <t>RA54</t>
  </si>
  <si>
    <t>Skull fragment</t>
  </si>
  <si>
    <t>RA57</t>
  </si>
  <si>
    <t>RA58</t>
  </si>
  <si>
    <t>RA59</t>
  </si>
  <si>
    <t>RA60</t>
  </si>
  <si>
    <t>RA61</t>
  </si>
  <si>
    <t>RA62</t>
  </si>
  <si>
    <t>RA63</t>
  </si>
  <si>
    <t>RA64</t>
  </si>
  <si>
    <t>TU 908 (SX21)</t>
  </si>
  <si>
    <t>TU 910 (SX22)</t>
  </si>
  <si>
    <t>TU 911 (SX23)</t>
  </si>
  <si>
    <t>TU874(SX8)</t>
  </si>
  <si>
    <t>TU875(SX9)</t>
  </si>
  <si>
    <t>TU876(SX10)</t>
  </si>
  <si>
    <t>TU877(SX11)</t>
  </si>
  <si>
    <t>TU904 (SX17)</t>
  </si>
  <si>
    <t>TU905 (SX18)</t>
  </si>
  <si>
    <t>TU907 (SX20)</t>
  </si>
  <si>
    <t>TU914 (SX26)</t>
  </si>
  <si>
    <t>TU915 (SX29)</t>
  </si>
  <si>
    <t>TU916 (SX30)</t>
  </si>
  <si>
    <t>TU918 (SX32)</t>
  </si>
  <si>
    <t>TU919 (SX33)</t>
  </si>
  <si>
    <t>Supplementary Data 2. Summary of basic sequencing results of the 96 individuals reported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</si>
</sst>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 applyAlignment="1">
      <alignment wrapText="1"/>
    </xf>
    <xf numFmtId="164" fontId="0" fillId="0" borderId="0" xfId="0" applyNumberFormat="1"/>
    <xf numFmtId="0" fontId="0" fillId="0" borderId="0" xfId="0" applyAlignment="1">
      <alignment horizontal="left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D7C8-7695-44AB-9A5F-7C65AA094AEF}">
  <dimension ref="A1:V100"/>
  <sheetViews>
    <sheetView tabSelected="1" workbookViewId="0"/>
  </sheetViews>
  <sheetFormatPr baseColWidth="10" defaultRowHeight="14.4" x14ac:dyDescent="0.3"/>
  <cols>
    <col min="1" max="1" width="12.21875" bestFit="1" customWidth="1"/>
    <col min="2" max="2" width="12.5546875" bestFit="1" customWidth="1"/>
    <col min="3" max="3" width="18.44140625" customWidth="1"/>
    <col min="4" max="4" width="30.33203125" customWidth="1"/>
    <col min="5" max="5" width="37.44140625" customWidth="1"/>
    <col min="6" max="6" width="38.21875" customWidth="1"/>
    <col min="7" max="7" width="20.109375" customWidth="1"/>
    <col min="8" max="8" width="34.5546875" customWidth="1"/>
  </cols>
  <sheetData>
    <row r="1" spans="1:22" x14ac:dyDescent="0.3">
      <c r="A1" s="1" t="s">
        <v>109</v>
      </c>
      <c r="H1" s="2"/>
      <c r="S1" s="3"/>
      <c r="T1" s="3"/>
      <c r="U1" s="3"/>
      <c r="V1" s="4"/>
    </row>
    <row r="3" spans="1:22" ht="43.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22" x14ac:dyDescent="0.3">
      <c r="A4" t="s">
        <v>8</v>
      </c>
      <c r="B4" t="s">
        <v>9</v>
      </c>
      <c r="C4">
        <v>16.866</v>
      </c>
      <c r="D4">
        <v>59.143999999999998</v>
      </c>
      <c r="E4">
        <v>352756</v>
      </c>
      <c r="F4">
        <v>1669199</v>
      </c>
      <c r="G4">
        <v>0.28910000000000002</v>
      </c>
      <c r="H4">
        <v>0.1226</v>
      </c>
    </row>
    <row r="5" spans="1:22" x14ac:dyDescent="0.3">
      <c r="A5" t="s">
        <v>10</v>
      </c>
      <c r="B5" t="s">
        <v>9</v>
      </c>
      <c r="C5">
        <v>1.96</v>
      </c>
      <c r="D5">
        <v>45.366999999999997</v>
      </c>
      <c r="E5">
        <v>690531</v>
      </c>
      <c r="F5">
        <v>1029597</v>
      </c>
      <c r="G5">
        <v>0.2737</v>
      </c>
      <c r="H5">
        <v>8.8099999999999998E-2</v>
      </c>
    </row>
    <row r="6" spans="1:22" x14ac:dyDescent="0.3">
      <c r="A6" t="s">
        <v>11</v>
      </c>
      <c r="B6" t="s">
        <v>9</v>
      </c>
      <c r="C6">
        <v>19.2</v>
      </c>
      <c r="D6">
        <v>58.866999999999997</v>
      </c>
      <c r="E6">
        <v>565095</v>
      </c>
      <c r="F6">
        <v>2409687</v>
      </c>
      <c r="G6">
        <v>0.21060000000000001</v>
      </c>
      <c r="H6">
        <v>7.2599999999999998E-2</v>
      </c>
    </row>
    <row r="7" spans="1:22" x14ac:dyDescent="0.3">
      <c r="A7" t="s">
        <v>12</v>
      </c>
      <c r="B7" t="s">
        <v>9</v>
      </c>
      <c r="C7">
        <v>4.4790000000000001</v>
      </c>
      <c r="D7">
        <v>43.418999999999997</v>
      </c>
      <c r="E7">
        <v>602916</v>
      </c>
      <c r="F7">
        <v>1534529</v>
      </c>
      <c r="G7">
        <v>0.28889999999999999</v>
      </c>
      <c r="H7">
        <v>0.12670000000000001</v>
      </c>
    </row>
    <row r="8" spans="1:22" x14ac:dyDescent="0.3">
      <c r="A8" t="s">
        <v>13</v>
      </c>
      <c r="B8" t="s">
        <v>9</v>
      </c>
      <c r="C8">
        <v>16.734999999999999</v>
      </c>
      <c r="D8">
        <v>58.438000000000002</v>
      </c>
      <c r="E8">
        <v>803591</v>
      </c>
      <c r="F8">
        <v>2235028</v>
      </c>
      <c r="G8">
        <v>0.28670000000000001</v>
      </c>
      <c r="H8">
        <v>0.1066</v>
      </c>
    </row>
    <row r="9" spans="1:22" x14ac:dyDescent="0.3">
      <c r="A9" t="s">
        <v>14</v>
      </c>
      <c r="B9" t="s">
        <v>9</v>
      </c>
      <c r="C9">
        <v>34.249000000000002</v>
      </c>
      <c r="D9">
        <v>68.774000000000001</v>
      </c>
      <c r="E9">
        <v>305624</v>
      </c>
      <c r="F9">
        <v>1816220</v>
      </c>
      <c r="G9">
        <v>0.19420000000000001</v>
      </c>
      <c r="H9">
        <v>7.7399999999999997E-2</v>
      </c>
    </row>
    <row r="10" spans="1:22" x14ac:dyDescent="0.3">
      <c r="A10" t="s">
        <v>15</v>
      </c>
      <c r="B10" t="s">
        <v>9</v>
      </c>
      <c r="C10">
        <v>5.2060000000000004</v>
      </c>
      <c r="D10">
        <v>46.192</v>
      </c>
      <c r="E10">
        <v>348801</v>
      </c>
      <c r="F10">
        <v>977101</v>
      </c>
      <c r="G10">
        <v>0.33250000000000002</v>
      </c>
      <c r="H10">
        <v>0.14649999999999999</v>
      </c>
    </row>
    <row r="11" spans="1:22" x14ac:dyDescent="0.3">
      <c r="A11" t="s">
        <v>16</v>
      </c>
      <c r="B11" t="s">
        <v>9</v>
      </c>
      <c r="C11">
        <v>1.8129999999999999</v>
      </c>
      <c r="D11">
        <v>33.314</v>
      </c>
      <c r="E11">
        <v>667845</v>
      </c>
      <c r="F11">
        <v>468747</v>
      </c>
      <c r="G11">
        <v>0.4239</v>
      </c>
      <c r="H11">
        <v>0.185</v>
      </c>
    </row>
    <row r="12" spans="1:22" x14ac:dyDescent="0.3">
      <c r="A12" t="s">
        <v>17</v>
      </c>
      <c r="B12" t="s">
        <v>9</v>
      </c>
      <c r="C12">
        <v>14.074</v>
      </c>
      <c r="D12">
        <v>60.265999999999998</v>
      </c>
      <c r="E12">
        <v>797459</v>
      </c>
      <c r="F12">
        <v>2101724</v>
      </c>
      <c r="G12">
        <v>0.29970000000000002</v>
      </c>
      <c r="H12">
        <v>0.11</v>
      </c>
    </row>
    <row r="13" spans="1:22" x14ac:dyDescent="0.3">
      <c r="A13" t="s">
        <v>18</v>
      </c>
      <c r="B13" t="s">
        <v>9</v>
      </c>
      <c r="C13">
        <v>5.3339999999999996</v>
      </c>
      <c r="D13">
        <v>54.39</v>
      </c>
      <c r="E13">
        <v>1451347</v>
      </c>
      <c r="F13">
        <v>2706764</v>
      </c>
      <c r="G13">
        <v>0.2417</v>
      </c>
      <c r="H13">
        <v>7.9299999999999995E-2</v>
      </c>
    </row>
    <row r="14" spans="1:22" x14ac:dyDescent="0.3">
      <c r="A14" t="s">
        <v>19</v>
      </c>
      <c r="B14" t="s">
        <v>9</v>
      </c>
      <c r="C14">
        <v>24.271999999999998</v>
      </c>
      <c r="D14">
        <v>62.161999999999999</v>
      </c>
      <c r="E14">
        <v>469450</v>
      </c>
      <c r="F14">
        <v>2344170</v>
      </c>
      <c r="G14">
        <v>0.249</v>
      </c>
      <c r="H14">
        <v>9.4299999999999995E-2</v>
      </c>
    </row>
    <row r="15" spans="1:22" x14ac:dyDescent="0.3">
      <c r="A15" t="s">
        <v>20</v>
      </c>
      <c r="B15" t="s">
        <v>9</v>
      </c>
      <c r="C15">
        <v>5.6449999999999996</v>
      </c>
      <c r="D15">
        <v>53.284999999999997</v>
      </c>
      <c r="E15">
        <v>344164</v>
      </c>
      <c r="F15">
        <v>939020</v>
      </c>
      <c r="G15">
        <v>0.28570000000000001</v>
      </c>
      <c r="H15">
        <v>0.11890000000000001</v>
      </c>
    </row>
    <row r="16" spans="1:22" x14ac:dyDescent="0.3">
      <c r="A16" t="s">
        <v>21</v>
      </c>
      <c r="B16" t="s">
        <v>9</v>
      </c>
      <c r="C16">
        <v>25.661999999999999</v>
      </c>
      <c r="D16">
        <v>65.018000000000001</v>
      </c>
      <c r="E16">
        <v>397743</v>
      </c>
      <c r="F16">
        <v>2351868</v>
      </c>
      <c r="G16">
        <v>0.18970000000000001</v>
      </c>
      <c r="H16">
        <v>6.1899999999999997E-2</v>
      </c>
    </row>
    <row r="17" spans="1:8" x14ac:dyDescent="0.3">
      <c r="A17" t="s">
        <v>22</v>
      </c>
      <c r="B17" t="s">
        <v>9</v>
      </c>
      <c r="C17">
        <v>10.119999999999999</v>
      </c>
      <c r="D17">
        <v>52.457000000000001</v>
      </c>
      <c r="E17">
        <v>475425</v>
      </c>
      <c r="F17">
        <v>2220748</v>
      </c>
      <c r="G17">
        <v>0.2366</v>
      </c>
      <c r="H17">
        <v>7.7200000000000005E-2</v>
      </c>
    </row>
    <row r="18" spans="1:8" x14ac:dyDescent="0.3">
      <c r="A18" t="s">
        <v>23</v>
      </c>
      <c r="B18" t="s">
        <v>9</v>
      </c>
      <c r="C18">
        <v>5.383</v>
      </c>
      <c r="D18">
        <v>48.222000000000001</v>
      </c>
      <c r="E18">
        <v>463834</v>
      </c>
      <c r="F18">
        <v>1645274</v>
      </c>
      <c r="G18">
        <v>0.26250000000000001</v>
      </c>
      <c r="H18">
        <v>8.1199999999999994E-2</v>
      </c>
    </row>
    <row r="19" spans="1:8" x14ac:dyDescent="0.3">
      <c r="A19" t="s">
        <v>24</v>
      </c>
      <c r="B19" t="s">
        <v>9</v>
      </c>
      <c r="C19">
        <v>17.37</v>
      </c>
      <c r="D19">
        <v>59.143000000000001</v>
      </c>
      <c r="E19">
        <v>591347</v>
      </c>
      <c r="F19">
        <v>2688706</v>
      </c>
      <c r="G19">
        <v>0.25040000000000001</v>
      </c>
      <c r="H19">
        <v>9.8799999999999999E-2</v>
      </c>
    </row>
    <row r="20" spans="1:8" x14ac:dyDescent="0.3">
      <c r="A20" t="s">
        <v>25</v>
      </c>
      <c r="B20" t="s">
        <v>9</v>
      </c>
      <c r="C20">
        <v>23.108000000000001</v>
      </c>
      <c r="D20">
        <v>63.71</v>
      </c>
      <c r="E20">
        <v>434768</v>
      </c>
      <c r="F20">
        <v>2430710</v>
      </c>
      <c r="G20">
        <v>0.18240000000000001</v>
      </c>
      <c r="H20">
        <v>8.5999999999999993E-2</v>
      </c>
    </row>
    <row r="21" spans="1:8" x14ac:dyDescent="0.3">
      <c r="A21" t="s">
        <v>26</v>
      </c>
      <c r="B21" t="s">
        <v>9</v>
      </c>
      <c r="C21">
        <v>44.780999999999999</v>
      </c>
      <c r="D21">
        <v>71.319000000000003</v>
      </c>
      <c r="E21">
        <v>654250</v>
      </c>
      <c r="F21">
        <v>3723167</v>
      </c>
      <c r="G21">
        <v>0.187</v>
      </c>
      <c r="H21">
        <v>8.2000000000000003E-2</v>
      </c>
    </row>
    <row r="22" spans="1:8" x14ac:dyDescent="0.3">
      <c r="A22" t="s">
        <v>27</v>
      </c>
      <c r="B22" t="s">
        <v>9</v>
      </c>
      <c r="C22">
        <v>19.533999999999999</v>
      </c>
      <c r="D22">
        <v>55.097000000000001</v>
      </c>
      <c r="E22">
        <v>516762</v>
      </c>
      <c r="F22">
        <v>2547099</v>
      </c>
      <c r="G22">
        <v>0.2999</v>
      </c>
      <c r="H22">
        <v>0.13150000000000001</v>
      </c>
    </row>
    <row r="23" spans="1:8" x14ac:dyDescent="0.3">
      <c r="A23" t="s">
        <v>28</v>
      </c>
      <c r="B23" t="s">
        <v>9</v>
      </c>
      <c r="C23">
        <v>27.818999999999999</v>
      </c>
      <c r="D23">
        <v>65.3</v>
      </c>
      <c r="E23">
        <v>348728</v>
      </c>
      <c r="F23">
        <v>2259087</v>
      </c>
      <c r="G23">
        <v>0.21920000000000001</v>
      </c>
      <c r="H23">
        <v>8.6400000000000005E-2</v>
      </c>
    </row>
    <row r="24" spans="1:8" x14ac:dyDescent="0.3">
      <c r="A24" t="s">
        <v>29</v>
      </c>
      <c r="B24" t="s">
        <v>9</v>
      </c>
      <c r="C24">
        <v>24.363</v>
      </c>
      <c r="D24">
        <v>68.052000000000007</v>
      </c>
      <c r="E24">
        <v>281954</v>
      </c>
      <c r="F24">
        <v>1740234</v>
      </c>
      <c r="G24">
        <v>0.21840000000000001</v>
      </c>
      <c r="H24">
        <v>0.08</v>
      </c>
    </row>
    <row r="25" spans="1:8" x14ac:dyDescent="0.3">
      <c r="A25" t="s">
        <v>30</v>
      </c>
      <c r="B25" t="s">
        <v>9</v>
      </c>
      <c r="C25">
        <v>0.44</v>
      </c>
      <c r="D25">
        <v>27.387</v>
      </c>
      <c r="E25">
        <v>339083</v>
      </c>
      <c r="F25">
        <v>396751</v>
      </c>
      <c r="G25">
        <v>0.38800000000000001</v>
      </c>
      <c r="H25">
        <v>0.14219999999999999</v>
      </c>
    </row>
    <row r="26" spans="1:8" x14ac:dyDescent="0.3">
      <c r="A26" t="s">
        <v>31</v>
      </c>
      <c r="B26" t="s">
        <v>9</v>
      </c>
      <c r="C26">
        <v>3.02</v>
      </c>
      <c r="D26">
        <v>45.804000000000002</v>
      </c>
      <c r="E26">
        <v>497920</v>
      </c>
      <c r="F26">
        <v>1099962</v>
      </c>
      <c r="G26">
        <v>0.28249999999999997</v>
      </c>
      <c r="H26">
        <v>0.1115</v>
      </c>
    </row>
    <row r="27" spans="1:8" x14ac:dyDescent="0.3">
      <c r="A27" t="s">
        <v>32</v>
      </c>
      <c r="B27" t="s">
        <v>9</v>
      </c>
      <c r="C27">
        <v>3.5470000000000002</v>
      </c>
      <c r="D27">
        <v>49.676000000000002</v>
      </c>
      <c r="E27">
        <v>872826</v>
      </c>
      <c r="F27">
        <v>1721241</v>
      </c>
      <c r="G27">
        <v>0.27529999999999999</v>
      </c>
      <c r="H27">
        <v>0.10249999999999999</v>
      </c>
    </row>
    <row r="28" spans="1:8" x14ac:dyDescent="0.3">
      <c r="A28" t="s">
        <v>33</v>
      </c>
      <c r="B28" t="s">
        <v>9</v>
      </c>
      <c r="C28">
        <v>24.084</v>
      </c>
      <c r="D28">
        <v>59.609000000000002</v>
      </c>
      <c r="E28">
        <v>192927</v>
      </c>
      <c r="F28">
        <v>1168539</v>
      </c>
      <c r="G28">
        <v>0.27189999999999998</v>
      </c>
      <c r="H28">
        <v>0.1033</v>
      </c>
    </row>
    <row r="29" spans="1:8" x14ac:dyDescent="0.3">
      <c r="A29" t="s">
        <v>34</v>
      </c>
      <c r="B29" t="s">
        <v>35</v>
      </c>
      <c r="C29">
        <v>2.4319999999999999</v>
      </c>
      <c r="D29">
        <v>32.066000000000003</v>
      </c>
      <c r="E29">
        <v>1922357</v>
      </c>
      <c r="F29">
        <v>535070</v>
      </c>
      <c r="G29">
        <v>0.35299999999999998</v>
      </c>
      <c r="H29">
        <v>0.1328</v>
      </c>
    </row>
    <row r="30" spans="1:8" x14ac:dyDescent="0.3">
      <c r="A30" t="s">
        <v>36</v>
      </c>
      <c r="B30" t="s">
        <v>9</v>
      </c>
      <c r="C30">
        <v>9.7929999999999993</v>
      </c>
      <c r="D30" s="6">
        <v>54.546999999999997</v>
      </c>
      <c r="E30">
        <v>236299</v>
      </c>
      <c r="F30">
        <v>994705</v>
      </c>
      <c r="G30">
        <v>0.43099999999999999</v>
      </c>
      <c r="H30">
        <v>0.18720000000000001</v>
      </c>
    </row>
    <row r="31" spans="1:8" x14ac:dyDescent="0.3">
      <c r="A31" t="s">
        <v>37</v>
      </c>
      <c r="B31" t="s">
        <v>9</v>
      </c>
      <c r="C31">
        <v>21.4</v>
      </c>
      <c r="D31">
        <v>70.786000000000001</v>
      </c>
      <c r="E31">
        <v>197853</v>
      </c>
      <c r="F31">
        <v>1606665</v>
      </c>
      <c r="G31">
        <v>0.35599999999999998</v>
      </c>
      <c r="H31">
        <v>0.12989999999999999</v>
      </c>
    </row>
    <row r="32" spans="1:8" x14ac:dyDescent="0.3">
      <c r="A32" t="s">
        <v>38</v>
      </c>
      <c r="B32" t="s">
        <v>9</v>
      </c>
      <c r="C32">
        <v>16.317</v>
      </c>
      <c r="D32">
        <v>64.418000000000006</v>
      </c>
      <c r="E32">
        <v>153491</v>
      </c>
      <c r="F32">
        <v>1244019</v>
      </c>
      <c r="G32">
        <v>0.24510000000000001</v>
      </c>
      <c r="H32">
        <v>8.4000000000000005E-2</v>
      </c>
    </row>
    <row r="33" spans="1:8" x14ac:dyDescent="0.3">
      <c r="A33" t="s">
        <v>39</v>
      </c>
      <c r="B33" t="s">
        <v>9</v>
      </c>
      <c r="C33">
        <v>8.8230000000000004</v>
      </c>
      <c r="D33">
        <v>47.531999999999996</v>
      </c>
      <c r="E33">
        <v>913635</v>
      </c>
      <c r="F33">
        <v>1442035</v>
      </c>
      <c r="G33">
        <v>0.3649</v>
      </c>
      <c r="H33">
        <v>0.14660000000000001</v>
      </c>
    </row>
    <row r="34" spans="1:8" x14ac:dyDescent="0.3">
      <c r="A34" s="7" t="s">
        <v>40</v>
      </c>
      <c r="B34" t="s">
        <v>9</v>
      </c>
      <c r="C34">
        <v>52.06</v>
      </c>
      <c r="D34">
        <v>67.978999999999999</v>
      </c>
      <c r="E34">
        <v>405190</v>
      </c>
      <c r="F34">
        <v>3755170</v>
      </c>
      <c r="G34">
        <v>0.27689999999999998</v>
      </c>
      <c r="H34">
        <v>8.9200000000000002E-2</v>
      </c>
    </row>
    <row r="35" spans="1:8" x14ac:dyDescent="0.3">
      <c r="A35" s="7" t="s">
        <v>41</v>
      </c>
      <c r="B35" t="s">
        <v>9</v>
      </c>
      <c r="C35">
        <v>31.989000000000001</v>
      </c>
      <c r="D35">
        <v>61.75</v>
      </c>
      <c r="E35">
        <v>315420</v>
      </c>
      <c r="F35">
        <v>2103887</v>
      </c>
      <c r="G35">
        <v>0.35389999999999999</v>
      </c>
      <c r="H35">
        <v>0.1487</v>
      </c>
    </row>
    <row r="36" spans="1:8" x14ac:dyDescent="0.3">
      <c r="A36" s="7" t="s">
        <v>42</v>
      </c>
      <c r="B36" t="s">
        <v>9</v>
      </c>
      <c r="C36">
        <v>33.689</v>
      </c>
      <c r="D36">
        <v>63.243000000000002</v>
      </c>
      <c r="E36">
        <v>347451</v>
      </c>
      <c r="F36">
        <v>2351714</v>
      </c>
      <c r="G36">
        <v>0.377</v>
      </c>
      <c r="H36">
        <v>0.13830000000000001</v>
      </c>
    </row>
    <row r="37" spans="1:8" x14ac:dyDescent="0.3">
      <c r="A37" s="7" t="s">
        <v>43</v>
      </c>
      <c r="B37" t="s">
        <v>9</v>
      </c>
      <c r="C37">
        <v>46.201000000000001</v>
      </c>
      <c r="D37">
        <v>66.453999999999994</v>
      </c>
      <c r="E37">
        <v>347669</v>
      </c>
      <c r="F37">
        <v>3131057</v>
      </c>
      <c r="G37">
        <v>0.32069999999999999</v>
      </c>
      <c r="H37">
        <v>0.11210000000000001</v>
      </c>
    </row>
    <row r="38" spans="1:8" x14ac:dyDescent="0.3">
      <c r="A38" s="7" t="s">
        <v>44</v>
      </c>
      <c r="B38" t="s">
        <v>9</v>
      </c>
      <c r="C38">
        <v>47.405000000000001</v>
      </c>
      <c r="D38">
        <v>66.768000000000001</v>
      </c>
      <c r="E38">
        <v>181122</v>
      </c>
      <c r="F38">
        <v>1834423</v>
      </c>
      <c r="G38">
        <v>0.315</v>
      </c>
      <c r="H38">
        <v>0.11890000000000001</v>
      </c>
    </row>
    <row r="39" spans="1:8" x14ac:dyDescent="0.3">
      <c r="A39" s="7" t="s">
        <v>45</v>
      </c>
      <c r="B39" t="s">
        <v>9</v>
      </c>
      <c r="C39">
        <v>9.0510000000000002</v>
      </c>
      <c r="D39">
        <v>45.363</v>
      </c>
      <c r="E39">
        <v>747623</v>
      </c>
      <c r="F39">
        <v>2129749</v>
      </c>
      <c r="G39">
        <v>0.45810000000000001</v>
      </c>
      <c r="H39">
        <v>0.189</v>
      </c>
    </row>
    <row r="40" spans="1:8" x14ac:dyDescent="0.3">
      <c r="A40" s="7" t="s">
        <v>46</v>
      </c>
      <c r="B40" t="s">
        <v>9</v>
      </c>
      <c r="C40">
        <v>36.259</v>
      </c>
      <c r="D40">
        <v>66.581000000000003</v>
      </c>
      <c r="E40">
        <v>55781</v>
      </c>
      <c r="F40">
        <v>486746</v>
      </c>
      <c r="G40">
        <v>0.42349999999999999</v>
      </c>
      <c r="H40">
        <v>0.1149</v>
      </c>
    </row>
    <row r="41" spans="1:8" x14ac:dyDescent="0.3">
      <c r="A41" s="7" t="s">
        <v>47</v>
      </c>
      <c r="B41" t="s">
        <v>9</v>
      </c>
      <c r="C41">
        <v>59.168999999999997</v>
      </c>
      <c r="D41">
        <v>71.968999999999994</v>
      </c>
      <c r="E41">
        <v>195322</v>
      </c>
      <c r="F41">
        <v>2052422</v>
      </c>
      <c r="G41">
        <v>0.2767</v>
      </c>
      <c r="H41">
        <v>0.1004</v>
      </c>
    </row>
    <row r="42" spans="1:8" x14ac:dyDescent="0.3">
      <c r="A42" s="7" t="s">
        <v>48</v>
      </c>
      <c r="B42" t="s">
        <v>9</v>
      </c>
      <c r="C42">
        <v>39.003999999999998</v>
      </c>
      <c r="D42">
        <v>63.398000000000003</v>
      </c>
      <c r="E42">
        <v>310547</v>
      </c>
      <c r="F42">
        <v>2690853</v>
      </c>
      <c r="G42">
        <v>0.31190000000000001</v>
      </c>
      <c r="H42">
        <v>0.1221</v>
      </c>
    </row>
    <row r="43" spans="1:8" x14ac:dyDescent="0.3">
      <c r="A43" s="7" t="s">
        <v>49</v>
      </c>
      <c r="B43" t="s">
        <v>9</v>
      </c>
      <c r="C43">
        <v>57.518000000000001</v>
      </c>
      <c r="D43">
        <v>70.039000000000001</v>
      </c>
      <c r="E43">
        <v>293958</v>
      </c>
      <c r="F43">
        <v>2546603</v>
      </c>
      <c r="G43">
        <v>0.34920000000000001</v>
      </c>
      <c r="H43">
        <v>0.13700000000000001</v>
      </c>
    </row>
    <row r="44" spans="1:8" x14ac:dyDescent="0.3">
      <c r="A44" s="7" t="s">
        <v>50</v>
      </c>
      <c r="B44" t="s">
        <v>9</v>
      </c>
      <c r="C44">
        <v>53.459000000000003</v>
      </c>
      <c r="D44">
        <v>67.584000000000003</v>
      </c>
      <c r="E44">
        <v>301669</v>
      </c>
      <c r="F44">
        <v>2587149</v>
      </c>
      <c r="G44">
        <v>0.3196</v>
      </c>
      <c r="H44">
        <v>0.12889999999999999</v>
      </c>
    </row>
    <row r="45" spans="1:8" x14ac:dyDescent="0.3">
      <c r="A45" s="7" t="s">
        <v>51</v>
      </c>
      <c r="B45" t="s">
        <v>9</v>
      </c>
      <c r="C45">
        <v>44.048000000000002</v>
      </c>
      <c r="D45">
        <v>63.764000000000003</v>
      </c>
      <c r="E45">
        <v>376226</v>
      </c>
      <c r="F45">
        <v>3075158</v>
      </c>
      <c r="G45">
        <v>0.33169999999999999</v>
      </c>
      <c r="H45">
        <v>0.14069999999999999</v>
      </c>
    </row>
    <row r="46" spans="1:8" x14ac:dyDescent="0.3">
      <c r="A46" t="s">
        <v>52</v>
      </c>
      <c r="B46" t="s">
        <v>9</v>
      </c>
      <c r="C46">
        <v>1.9610000000000001</v>
      </c>
      <c r="D46">
        <v>8.8520000000000003</v>
      </c>
      <c r="E46">
        <v>340395</v>
      </c>
      <c r="F46">
        <v>321907</v>
      </c>
      <c r="G46">
        <v>0.53590000000000004</v>
      </c>
      <c r="H46">
        <v>0.18099999999999999</v>
      </c>
    </row>
    <row r="47" spans="1:8" x14ac:dyDescent="0.3">
      <c r="A47" t="s">
        <v>53</v>
      </c>
      <c r="B47" t="s">
        <v>9</v>
      </c>
      <c r="C47">
        <v>2.6040000000000001</v>
      </c>
      <c r="D47">
        <v>24.315999999999999</v>
      </c>
      <c r="E47">
        <v>476283</v>
      </c>
      <c r="F47">
        <v>823313</v>
      </c>
      <c r="G47">
        <v>0.41560000000000002</v>
      </c>
      <c r="H47">
        <v>0.1817</v>
      </c>
    </row>
    <row r="48" spans="1:8" x14ac:dyDescent="0.3">
      <c r="A48" t="s">
        <v>54</v>
      </c>
      <c r="B48" t="s">
        <v>9</v>
      </c>
      <c r="C48">
        <v>2.8879999999999999</v>
      </c>
      <c r="D48">
        <v>34.093000000000004</v>
      </c>
      <c r="E48">
        <v>526303</v>
      </c>
      <c r="F48">
        <v>876635</v>
      </c>
      <c r="G48">
        <v>0.318</v>
      </c>
      <c r="H48">
        <v>0.13819999999999999</v>
      </c>
    </row>
    <row r="49" spans="1:8" x14ac:dyDescent="0.3">
      <c r="A49" t="s">
        <v>55</v>
      </c>
      <c r="B49" t="s">
        <v>9</v>
      </c>
      <c r="C49">
        <v>31.492000000000001</v>
      </c>
      <c r="D49">
        <v>33.728999999999999</v>
      </c>
      <c r="E49">
        <v>406291</v>
      </c>
      <c r="F49">
        <v>3111315</v>
      </c>
      <c r="G49">
        <v>0.36259999999999998</v>
      </c>
      <c r="H49">
        <v>9.7699999999999995E-2</v>
      </c>
    </row>
    <row r="50" spans="1:8" x14ac:dyDescent="0.3">
      <c r="A50" t="s">
        <v>56</v>
      </c>
      <c r="B50" t="s">
        <v>9</v>
      </c>
      <c r="C50">
        <v>18.72</v>
      </c>
      <c r="D50">
        <v>65.308000000000007</v>
      </c>
      <c r="E50">
        <v>196337</v>
      </c>
      <c r="F50">
        <v>1721425</v>
      </c>
      <c r="G50">
        <v>0.43</v>
      </c>
      <c r="H50">
        <v>9.8299999999999998E-2</v>
      </c>
    </row>
    <row r="51" spans="1:8" x14ac:dyDescent="0.3">
      <c r="A51" t="s">
        <v>57</v>
      </c>
      <c r="B51" t="s">
        <v>9</v>
      </c>
      <c r="C51">
        <v>33.366999999999997</v>
      </c>
      <c r="D51">
        <v>56.981999999999999</v>
      </c>
      <c r="E51">
        <v>79546</v>
      </c>
      <c r="F51">
        <v>832352</v>
      </c>
      <c r="G51">
        <v>0.33</v>
      </c>
      <c r="H51">
        <v>0.14269999999999999</v>
      </c>
    </row>
    <row r="52" spans="1:8" x14ac:dyDescent="0.3">
      <c r="A52" t="s">
        <v>58</v>
      </c>
      <c r="B52" t="s">
        <v>9</v>
      </c>
      <c r="C52">
        <v>1.663</v>
      </c>
      <c r="D52">
        <v>62.191000000000003</v>
      </c>
      <c r="E52">
        <v>826350</v>
      </c>
      <c r="F52">
        <v>1185915</v>
      </c>
      <c r="G52">
        <v>0.4728</v>
      </c>
      <c r="H52">
        <v>0.13700000000000001</v>
      </c>
    </row>
    <row r="53" spans="1:8" x14ac:dyDescent="0.3">
      <c r="A53" t="s">
        <v>59</v>
      </c>
      <c r="B53" t="s">
        <v>9</v>
      </c>
      <c r="C53">
        <v>0.63800000000000001</v>
      </c>
      <c r="D53">
        <v>32.625999999999998</v>
      </c>
      <c r="E53">
        <v>226908</v>
      </c>
      <c r="F53">
        <v>130731</v>
      </c>
      <c r="G53">
        <v>0.433</v>
      </c>
      <c r="H53">
        <v>0.19409999999999999</v>
      </c>
    </row>
    <row r="54" spans="1:8" x14ac:dyDescent="0.3">
      <c r="A54" t="s">
        <v>60</v>
      </c>
      <c r="B54" t="s">
        <v>9</v>
      </c>
      <c r="C54">
        <v>56.706000000000003</v>
      </c>
      <c r="D54">
        <v>8.4659999999999993</v>
      </c>
      <c r="E54">
        <v>81706</v>
      </c>
      <c r="F54">
        <v>229701</v>
      </c>
      <c r="G54">
        <v>0.26300000000000001</v>
      </c>
      <c r="H54">
        <v>0.2581</v>
      </c>
    </row>
    <row r="55" spans="1:8" x14ac:dyDescent="0.3">
      <c r="A55" t="s">
        <v>61</v>
      </c>
      <c r="B55" t="s">
        <v>9</v>
      </c>
      <c r="C55">
        <v>23.175000000000001</v>
      </c>
      <c r="D55">
        <v>42.79</v>
      </c>
      <c r="E55">
        <v>320940</v>
      </c>
      <c r="F55">
        <v>1441601</v>
      </c>
      <c r="G55">
        <v>0.31380000000000002</v>
      </c>
      <c r="H55">
        <v>8.3000000000000004E-2</v>
      </c>
    </row>
    <row r="56" spans="1:8" x14ac:dyDescent="0.3">
      <c r="A56" t="s">
        <v>62</v>
      </c>
      <c r="B56" t="s">
        <v>9</v>
      </c>
      <c r="C56">
        <v>21.335000000000001</v>
      </c>
      <c r="D56">
        <v>61.75</v>
      </c>
      <c r="E56">
        <v>470116</v>
      </c>
      <c r="F56">
        <v>3573703</v>
      </c>
      <c r="G56">
        <v>0.37380000000000002</v>
      </c>
      <c r="H56">
        <v>0.15529999999999999</v>
      </c>
    </row>
    <row r="57" spans="1:8" x14ac:dyDescent="0.3">
      <c r="A57" t="s">
        <v>63</v>
      </c>
      <c r="B57" t="s">
        <v>9</v>
      </c>
      <c r="C57">
        <v>18.088999999999999</v>
      </c>
      <c r="D57">
        <v>66.453999999999994</v>
      </c>
      <c r="E57">
        <v>75150</v>
      </c>
      <c r="F57">
        <v>108323</v>
      </c>
      <c r="G57">
        <v>0.2828</v>
      </c>
      <c r="H57">
        <v>0.11700000000000001</v>
      </c>
    </row>
    <row r="58" spans="1:8" x14ac:dyDescent="0.3">
      <c r="A58" t="s">
        <v>64</v>
      </c>
      <c r="B58" t="s">
        <v>9</v>
      </c>
      <c r="C58">
        <v>10.707000000000001</v>
      </c>
      <c r="D58">
        <v>45.363</v>
      </c>
      <c r="E58">
        <v>337384</v>
      </c>
      <c r="F58">
        <v>1412800</v>
      </c>
      <c r="G58">
        <v>0.32379999999999998</v>
      </c>
      <c r="H58">
        <v>0.19070000000000001</v>
      </c>
    </row>
    <row r="59" spans="1:8" x14ac:dyDescent="0.3">
      <c r="A59" t="s">
        <v>65</v>
      </c>
      <c r="B59" t="s">
        <v>9</v>
      </c>
      <c r="C59">
        <v>9.0739999999999998</v>
      </c>
      <c r="D59">
        <v>71.968999999999994</v>
      </c>
      <c r="E59">
        <v>151201</v>
      </c>
      <c r="F59">
        <v>424035</v>
      </c>
      <c r="G59">
        <v>0.34439999999999998</v>
      </c>
      <c r="H59">
        <v>0.1002</v>
      </c>
    </row>
    <row r="60" spans="1:8" x14ac:dyDescent="0.3">
      <c r="A60" t="s">
        <v>66</v>
      </c>
      <c r="B60" t="s">
        <v>9</v>
      </c>
      <c r="C60">
        <v>9.0129999999999999</v>
      </c>
      <c r="D60">
        <v>70.039000000000001</v>
      </c>
      <c r="E60">
        <v>162065</v>
      </c>
      <c r="F60">
        <v>827158</v>
      </c>
      <c r="G60">
        <v>0.35659999999999997</v>
      </c>
      <c r="H60">
        <v>0.1394</v>
      </c>
    </row>
    <row r="61" spans="1:8" x14ac:dyDescent="0.3">
      <c r="A61" t="s">
        <v>67</v>
      </c>
      <c r="B61" t="s">
        <v>9</v>
      </c>
      <c r="C61">
        <v>8.5589999999999993</v>
      </c>
      <c r="D61">
        <v>63.764000000000003</v>
      </c>
      <c r="E61">
        <f>139248+237105</f>
        <v>376353</v>
      </c>
      <c r="F61">
        <v>2064763</v>
      </c>
      <c r="G61">
        <v>0.3261</v>
      </c>
      <c r="H61">
        <v>0.1401</v>
      </c>
    </row>
    <row r="62" spans="1:8" x14ac:dyDescent="0.3">
      <c r="A62" t="s">
        <v>68</v>
      </c>
      <c r="B62" t="s">
        <v>9</v>
      </c>
      <c r="C62">
        <v>7.2510000000000003</v>
      </c>
      <c r="D62">
        <v>8.3719999999999999</v>
      </c>
      <c r="E62">
        <v>134525</v>
      </c>
      <c r="F62">
        <v>836262</v>
      </c>
      <c r="G62">
        <v>0.27889999999999998</v>
      </c>
      <c r="H62">
        <v>0.25919999999999999</v>
      </c>
    </row>
    <row r="63" spans="1:8" x14ac:dyDescent="0.3">
      <c r="A63" t="s">
        <v>69</v>
      </c>
      <c r="B63" t="s">
        <v>9</v>
      </c>
      <c r="C63">
        <v>6.5330000000000004</v>
      </c>
      <c r="D63">
        <v>11.629</v>
      </c>
      <c r="E63">
        <f>847459+243068</f>
        <v>1090527</v>
      </c>
      <c r="F63">
        <v>2970014</v>
      </c>
      <c r="G63">
        <v>0.34760000000000002</v>
      </c>
      <c r="H63">
        <v>0.21360000000000001</v>
      </c>
    </row>
    <row r="64" spans="1:8" x14ac:dyDescent="0.3">
      <c r="A64" t="s">
        <v>70</v>
      </c>
      <c r="B64" t="s">
        <v>9</v>
      </c>
      <c r="C64">
        <v>3.6520000000000001</v>
      </c>
      <c r="D64">
        <v>35.453000000000003</v>
      </c>
      <c r="E64">
        <v>357660</v>
      </c>
      <c r="F64">
        <v>1313551</v>
      </c>
      <c r="G64">
        <v>0.38640000000000002</v>
      </c>
      <c r="H64">
        <v>0.18659999999999999</v>
      </c>
    </row>
    <row r="65" spans="1:8" x14ac:dyDescent="0.3">
      <c r="A65" t="s">
        <v>71</v>
      </c>
      <c r="B65" t="s">
        <v>9</v>
      </c>
      <c r="C65">
        <v>3.097</v>
      </c>
      <c r="D65">
        <v>69.082999999999998</v>
      </c>
      <c r="E65">
        <v>465627</v>
      </c>
      <c r="F65">
        <v>944113</v>
      </c>
      <c r="G65">
        <v>0.42499999999999999</v>
      </c>
      <c r="H65">
        <v>0.11459999999999999</v>
      </c>
    </row>
    <row r="66" spans="1:8" x14ac:dyDescent="0.3">
      <c r="A66" t="s">
        <v>72</v>
      </c>
      <c r="B66" t="s">
        <v>9</v>
      </c>
      <c r="C66">
        <v>3.1389999999999998</v>
      </c>
      <c r="D66">
        <v>11.628</v>
      </c>
      <c r="E66">
        <v>1246626</v>
      </c>
      <c r="F66">
        <v>2904297</v>
      </c>
      <c r="G66">
        <v>0.29899999999999999</v>
      </c>
      <c r="H66">
        <v>0.22140000000000001</v>
      </c>
    </row>
    <row r="67" spans="1:8" x14ac:dyDescent="0.3">
      <c r="A67" t="s">
        <v>73</v>
      </c>
      <c r="B67" t="s">
        <v>9</v>
      </c>
      <c r="C67">
        <v>2.8969999999999998</v>
      </c>
      <c r="D67">
        <v>31.042000000000002</v>
      </c>
      <c r="E67">
        <v>1312046</v>
      </c>
      <c r="F67">
        <v>3851195</v>
      </c>
      <c r="G67">
        <v>0.23730000000000001</v>
      </c>
      <c r="H67">
        <v>9.9500000000000005E-2</v>
      </c>
    </row>
    <row r="68" spans="1:8" x14ac:dyDescent="0.3">
      <c r="A68" t="s">
        <v>74</v>
      </c>
      <c r="B68" t="s">
        <v>9</v>
      </c>
      <c r="C68">
        <v>1.7190000000000001</v>
      </c>
      <c r="D68">
        <v>35.113999999999997</v>
      </c>
      <c r="E68">
        <v>1631831</v>
      </c>
      <c r="F68">
        <v>1884825</v>
      </c>
      <c r="G68">
        <v>0.1293</v>
      </c>
      <c r="H68">
        <v>0.1963</v>
      </c>
    </row>
    <row r="69" spans="1:8" x14ac:dyDescent="0.3">
      <c r="A69" t="s">
        <v>75</v>
      </c>
      <c r="B69" t="s">
        <v>9</v>
      </c>
      <c r="C69">
        <v>0.94899999999999995</v>
      </c>
      <c r="D69">
        <v>32.238</v>
      </c>
      <c r="E69">
        <v>561552</v>
      </c>
      <c r="F69">
        <v>3920500</v>
      </c>
      <c r="G69">
        <v>0.37630000000000002</v>
      </c>
      <c r="H69">
        <v>0.19170000000000001</v>
      </c>
    </row>
    <row r="70" spans="1:8" x14ac:dyDescent="0.3">
      <c r="A70" t="s">
        <v>76</v>
      </c>
      <c r="B70" t="s">
        <v>9</v>
      </c>
      <c r="C70">
        <v>1.1850000000000001</v>
      </c>
      <c r="D70">
        <v>21.731000000000002</v>
      </c>
      <c r="E70">
        <f>245506+129625</f>
        <v>375131</v>
      </c>
      <c r="F70">
        <v>747096</v>
      </c>
      <c r="G70">
        <v>0.30719999999999997</v>
      </c>
      <c r="H70">
        <v>0.1043</v>
      </c>
    </row>
    <row r="71" spans="1:8" x14ac:dyDescent="0.3">
      <c r="A71" t="s">
        <v>77</v>
      </c>
      <c r="B71" t="s">
        <v>78</v>
      </c>
      <c r="C71">
        <v>0.23799999999999999</v>
      </c>
      <c r="D71">
        <v>17.170000000000002</v>
      </c>
      <c r="E71">
        <v>355831</v>
      </c>
      <c r="F71">
        <v>539643</v>
      </c>
      <c r="G71">
        <v>0.26900000000000002</v>
      </c>
      <c r="H71">
        <v>4.7199999999999999E-2</v>
      </c>
    </row>
    <row r="72" spans="1:8" x14ac:dyDescent="0.3">
      <c r="A72" t="s">
        <v>79</v>
      </c>
      <c r="B72" t="s">
        <v>78</v>
      </c>
      <c r="C72">
        <v>9.6000000000000002E-2</v>
      </c>
      <c r="D72">
        <v>20.350999999999999</v>
      </c>
      <c r="E72">
        <v>984499</v>
      </c>
      <c r="F72">
        <v>181601</v>
      </c>
      <c r="G72">
        <v>3.5700000000000003E-2</v>
      </c>
      <c r="H72">
        <v>5.5999999999999999E-3</v>
      </c>
    </row>
    <row r="73" spans="1:8" x14ac:dyDescent="0.3">
      <c r="A73" t="s">
        <v>80</v>
      </c>
      <c r="B73" t="s">
        <v>9</v>
      </c>
      <c r="C73">
        <v>5.53</v>
      </c>
      <c r="D73">
        <v>42.005000000000003</v>
      </c>
      <c r="E73">
        <v>235052</v>
      </c>
      <c r="F73">
        <v>332547</v>
      </c>
      <c r="G73">
        <v>0.18909999999999999</v>
      </c>
      <c r="H73">
        <v>0.19020000000000001</v>
      </c>
    </row>
    <row r="74" spans="1:8" x14ac:dyDescent="0.3">
      <c r="A74" t="s">
        <v>81</v>
      </c>
      <c r="B74" t="s">
        <v>9</v>
      </c>
      <c r="C74">
        <v>0.59099999999999997</v>
      </c>
      <c r="D74">
        <v>11.629</v>
      </c>
      <c r="E74">
        <v>73937</v>
      </c>
      <c r="F74">
        <v>62586</v>
      </c>
      <c r="G74">
        <v>0.2135</v>
      </c>
      <c r="H74">
        <v>0.21360000000000001</v>
      </c>
    </row>
    <row r="75" spans="1:8" x14ac:dyDescent="0.3">
      <c r="A75" t="s">
        <v>82</v>
      </c>
      <c r="B75" t="s">
        <v>9</v>
      </c>
      <c r="C75">
        <v>2.3740000000000001</v>
      </c>
      <c r="D75">
        <v>34.311</v>
      </c>
      <c r="E75">
        <v>506027</v>
      </c>
      <c r="F75">
        <v>430529</v>
      </c>
      <c r="G75">
        <v>0.1865</v>
      </c>
      <c r="H75">
        <v>0.18629999999999999</v>
      </c>
    </row>
    <row r="76" spans="1:8" x14ac:dyDescent="0.3">
      <c r="A76" t="s">
        <v>83</v>
      </c>
      <c r="B76" t="s">
        <v>9</v>
      </c>
      <c r="C76">
        <v>2.4300000000000002</v>
      </c>
      <c r="D76">
        <v>35.453000000000003</v>
      </c>
      <c r="E76">
        <v>661076</v>
      </c>
      <c r="F76">
        <v>444513</v>
      </c>
      <c r="G76">
        <v>0.1847</v>
      </c>
      <c r="H76">
        <v>0.18659999999999999</v>
      </c>
    </row>
    <row r="77" spans="1:8" x14ac:dyDescent="0.3">
      <c r="A77" t="s">
        <v>84</v>
      </c>
      <c r="B77" t="s">
        <v>85</v>
      </c>
      <c r="C77">
        <v>1.615</v>
      </c>
      <c r="D77">
        <v>31.042000000000002</v>
      </c>
      <c r="E77">
        <v>170677</v>
      </c>
      <c r="F77">
        <v>238870</v>
      </c>
      <c r="G77">
        <v>9.9099999999999994E-2</v>
      </c>
      <c r="H77">
        <v>9.9500000000000005E-2</v>
      </c>
    </row>
    <row r="78" spans="1:8" x14ac:dyDescent="0.3">
      <c r="A78" t="s">
        <v>86</v>
      </c>
      <c r="B78" t="s">
        <v>9</v>
      </c>
      <c r="C78">
        <v>19.934999999999999</v>
      </c>
      <c r="D78">
        <v>54.253999999999998</v>
      </c>
      <c r="E78">
        <v>754891</v>
      </c>
      <c r="F78">
        <v>1314854</v>
      </c>
      <c r="G78">
        <v>0.1152</v>
      </c>
      <c r="H78">
        <v>0.11509999999999999</v>
      </c>
    </row>
    <row r="79" spans="1:8" x14ac:dyDescent="0.3">
      <c r="A79" t="s">
        <v>87</v>
      </c>
      <c r="B79" t="s">
        <v>9</v>
      </c>
      <c r="C79">
        <v>36.045000000000002</v>
      </c>
      <c r="D79">
        <v>61.661999999999999</v>
      </c>
      <c r="E79">
        <v>613739</v>
      </c>
      <c r="F79">
        <v>1047619</v>
      </c>
      <c r="G79">
        <v>0.1116</v>
      </c>
      <c r="H79">
        <v>0.11070000000000001</v>
      </c>
    </row>
    <row r="80" spans="1:8" x14ac:dyDescent="0.3">
      <c r="A80" t="s">
        <v>88</v>
      </c>
      <c r="B80" t="s">
        <v>9</v>
      </c>
      <c r="C80">
        <v>12.746</v>
      </c>
      <c r="D80">
        <v>50.13</v>
      </c>
      <c r="E80">
        <v>371909</v>
      </c>
      <c r="F80">
        <v>705870</v>
      </c>
      <c r="G80">
        <v>9.11E-2</v>
      </c>
      <c r="H80">
        <v>9.06E-2</v>
      </c>
    </row>
    <row r="81" spans="1:8" x14ac:dyDescent="0.3">
      <c r="A81" t="s">
        <v>89</v>
      </c>
      <c r="B81" t="s">
        <v>9</v>
      </c>
      <c r="C81">
        <v>21.911000000000001</v>
      </c>
      <c r="D81">
        <v>57.914999999999999</v>
      </c>
      <c r="E81">
        <v>928257</v>
      </c>
      <c r="F81">
        <v>1424093</v>
      </c>
      <c r="G81">
        <v>0.1333</v>
      </c>
      <c r="H81">
        <v>0.1321</v>
      </c>
    </row>
    <row r="82" spans="1:8" x14ac:dyDescent="0.3">
      <c r="A82" t="s">
        <v>90</v>
      </c>
      <c r="B82" t="s">
        <v>9</v>
      </c>
      <c r="C82">
        <v>19.937999999999999</v>
      </c>
      <c r="D82">
        <v>58.271000000000001</v>
      </c>
      <c r="E82">
        <v>1346699</v>
      </c>
      <c r="F82">
        <v>2109655</v>
      </c>
      <c r="G82">
        <v>0.1167</v>
      </c>
      <c r="H82">
        <v>0.1158</v>
      </c>
    </row>
    <row r="83" spans="1:8" x14ac:dyDescent="0.3">
      <c r="A83" t="s">
        <v>91</v>
      </c>
      <c r="B83" t="s">
        <v>9</v>
      </c>
      <c r="C83">
        <v>18.695</v>
      </c>
      <c r="D83">
        <v>55.707999999999998</v>
      </c>
      <c r="E83">
        <v>1347956</v>
      </c>
      <c r="F83">
        <v>2128084</v>
      </c>
      <c r="G83">
        <v>0.12609999999999999</v>
      </c>
      <c r="H83">
        <v>0.1258</v>
      </c>
    </row>
    <row r="84" spans="1:8" x14ac:dyDescent="0.3">
      <c r="A84" t="s">
        <v>92</v>
      </c>
      <c r="B84" t="s">
        <v>9</v>
      </c>
      <c r="C84">
        <v>34.76</v>
      </c>
      <c r="D84">
        <v>62.628</v>
      </c>
      <c r="E84">
        <v>899724</v>
      </c>
      <c r="F84">
        <v>1559040</v>
      </c>
      <c r="G84">
        <v>0.14199999999999999</v>
      </c>
      <c r="H84">
        <v>0.14130000000000001</v>
      </c>
    </row>
    <row r="85" spans="1:8" x14ac:dyDescent="0.3">
      <c r="A85" t="s">
        <v>93</v>
      </c>
      <c r="B85" t="s">
        <v>9</v>
      </c>
      <c r="C85">
        <v>35.441000000000003</v>
      </c>
      <c r="D85">
        <v>62.017000000000003</v>
      </c>
      <c r="E85">
        <v>1149358</v>
      </c>
      <c r="F85">
        <v>1898715</v>
      </c>
      <c r="G85">
        <v>0.1211</v>
      </c>
      <c r="H85">
        <v>0.12</v>
      </c>
    </row>
    <row r="86" spans="1:8" x14ac:dyDescent="0.3">
      <c r="A86" t="s">
        <v>94</v>
      </c>
      <c r="B86" t="s">
        <v>9</v>
      </c>
      <c r="C86">
        <v>47.848999999999997</v>
      </c>
      <c r="D86">
        <v>69.84</v>
      </c>
      <c r="E86">
        <f>260403+195180</f>
        <v>455583</v>
      </c>
      <c r="F86">
        <v>3884752</v>
      </c>
      <c r="G86">
        <v>0.29659999999999997</v>
      </c>
      <c r="H86">
        <v>0.1118</v>
      </c>
    </row>
    <row r="87" spans="1:8" x14ac:dyDescent="0.3">
      <c r="A87" t="s">
        <v>95</v>
      </c>
      <c r="B87" t="s">
        <v>9</v>
      </c>
      <c r="C87">
        <v>11.064</v>
      </c>
      <c r="D87">
        <v>56.444000000000003</v>
      </c>
      <c r="E87">
        <f>243432+254908</f>
        <v>498340</v>
      </c>
      <c r="F87">
        <v>539643</v>
      </c>
      <c r="G87">
        <v>0.28470000000000001</v>
      </c>
      <c r="H87">
        <v>9.5600000000000004E-2</v>
      </c>
    </row>
    <row r="88" spans="1:8" x14ac:dyDescent="0.3">
      <c r="A88" t="s">
        <v>96</v>
      </c>
      <c r="B88" t="s">
        <v>9</v>
      </c>
      <c r="C88">
        <v>30.78</v>
      </c>
      <c r="D88">
        <v>63.643999999999998</v>
      </c>
      <c r="E88">
        <v>434466</v>
      </c>
      <c r="F88">
        <v>2602391</v>
      </c>
      <c r="G88">
        <v>0.3236</v>
      </c>
      <c r="H88">
        <v>0.11840000000000001</v>
      </c>
    </row>
    <row r="89" spans="1:8" x14ac:dyDescent="0.3">
      <c r="A89" t="s">
        <v>97</v>
      </c>
      <c r="B89" t="s">
        <v>9</v>
      </c>
      <c r="C89">
        <v>2.2989999999999999</v>
      </c>
      <c r="D89">
        <v>33.173999999999999</v>
      </c>
      <c r="E89">
        <v>382270</v>
      </c>
      <c r="F89">
        <v>547001</v>
      </c>
      <c r="G89">
        <v>0.41510000000000002</v>
      </c>
      <c r="H89">
        <v>0.20380000000000001</v>
      </c>
    </row>
    <row r="90" spans="1:8" x14ac:dyDescent="0.3">
      <c r="A90" t="s">
        <v>98</v>
      </c>
      <c r="B90" t="s">
        <v>9</v>
      </c>
      <c r="C90">
        <v>64.484999999999999</v>
      </c>
      <c r="D90">
        <v>77.926000000000002</v>
      </c>
      <c r="E90">
        <v>369254</v>
      </c>
      <c r="F90">
        <v>2507095</v>
      </c>
      <c r="G90">
        <v>0.23810000000000001</v>
      </c>
      <c r="H90">
        <v>9.69E-2</v>
      </c>
    </row>
    <row r="91" spans="1:8" x14ac:dyDescent="0.3">
      <c r="A91" t="s">
        <v>99</v>
      </c>
      <c r="B91" t="s">
        <v>9</v>
      </c>
      <c r="C91">
        <v>20.103999999999999</v>
      </c>
      <c r="D91">
        <v>62.469000000000001</v>
      </c>
      <c r="E91">
        <v>438647</v>
      </c>
      <c r="F91">
        <v>1402963</v>
      </c>
      <c r="G91">
        <v>0.37690000000000001</v>
      </c>
      <c r="H91">
        <v>0.1143</v>
      </c>
    </row>
    <row r="92" spans="1:8" x14ac:dyDescent="0.3">
      <c r="A92" t="s">
        <v>100</v>
      </c>
      <c r="B92" t="s">
        <v>9</v>
      </c>
      <c r="C92">
        <v>68.182000000000002</v>
      </c>
      <c r="D92">
        <v>80.337000000000003</v>
      </c>
      <c r="E92">
        <v>4019800</v>
      </c>
      <c r="F92">
        <v>6717463</v>
      </c>
      <c r="G92">
        <v>0.1958</v>
      </c>
      <c r="H92">
        <v>5.7799999999999997E-2</v>
      </c>
    </row>
    <row r="93" spans="1:8" x14ac:dyDescent="0.3">
      <c r="A93" t="s">
        <v>101</v>
      </c>
      <c r="B93" t="s">
        <v>9</v>
      </c>
      <c r="C93">
        <v>9.3279999999999994</v>
      </c>
      <c r="D93">
        <v>39.628</v>
      </c>
      <c r="E93">
        <f>779499+527072</f>
        <v>1306571</v>
      </c>
      <c r="F93">
        <v>2513354</v>
      </c>
      <c r="G93">
        <v>0.30780000000000002</v>
      </c>
      <c r="H93">
        <v>0.1168</v>
      </c>
    </row>
    <row r="94" spans="1:8" x14ac:dyDescent="0.3">
      <c r="A94" t="s">
        <v>102</v>
      </c>
      <c r="B94" t="s">
        <v>9</v>
      </c>
      <c r="C94">
        <v>22.422000000000001</v>
      </c>
      <c r="D94">
        <v>65.849000000000004</v>
      </c>
      <c r="E94">
        <v>658751</v>
      </c>
      <c r="F94">
        <v>3651183</v>
      </c>
      <c r="G94">
        <v>0.2132</v>
      </c>
      <c r="H94">
        <v>5.6399999999999999E-2</v>
      </c>
    </row>
    <row r="95" spans="1:8" x14ac:dyDescent="0.3">
      <c r="A95" t="s">
        <v>103</v>
      </c>
      <c r="B95" t="s">
        <v>9</v>
      </c>
      <c r="C95">
        <v>4.6109999999999998</v>
      </c>
      <c r="D95">
        <v>50.381</v>
      </c>
      <c r="E95">
        <f>176387+865948</f>
        <v>1042335</v>
      </c>
      <c r="F95">
        <v>5123552</v>
      </c>
      <c r="G95">
        <v>0.24809999999999999</v>
      </c>
      <c r="H95">
        <v>6.7699999999999996E-2</v>
      </c>
    </row>
    <row r="96" spans="1:8" x14ac:dyDescent="0.3">
      <c r="A96" t="s">
        <v>104</v>
      </c>
      <c r="B96" t="s">
        <v>9</v>
      </c>
      <c r="C96">
        <v>12.006</v>
      </c>
      <c r="D96">
        <v>59.313000000000002</v>
      </c>
      <c r="E96">
        <f>135489+201175</f>
        <v>336664</v>
      </c>
      <c r="F96">
        <v>2201710</v>
      </c>
      <c r="G96">
        <v>0.24879999999999999</v>
      </c>
      <c r="H96">
        <v>8.0600000000000005E-2</v>
      </c>
    </row>
    <row r="97" spans="1:8" x14ac:dyDescent="0.3">
      <c r="A97" t="s">
        <v>105</v>
      </c>
      <c r="B97" t="s">
        <v>9</v>
      </c>
      <c r="C97">
        <v>12.465999999999999</v>
      </c>
      <c r="D97">
        <v>69.691000000000003</v>
      </c>
      <c r="E97">
        <v>201175</v>
      </c>
      <c r="F97">
        <v>950722</v>
      </c>
      <c r="G97">
        <v>0.3921</v>
      </c>
      <c r="H97">
        <v>6.3399999999999998E-2</v>
      </c>
    </row>
    <row r="98" spans="1:8" x14ac:dyDescent="0.3">
      <c r="A98" t="s">
        <v>106</v>
      </c>
      <c r="B98" t="s">
        <v>9</v>
      </c>
      <c r="C98">
        <v>6.774</v>
      </c>
      <c r="D98">
        <v>44.284999999999997</v>
      </c>
      <c r="E98">
        <v>502995</v>
      </c>
      <c r="F98">
        <v>1525555</v>
      </c>
      <c r="G98">
        <v>0.4022</v>
      </c>
      <c r="H98">
        <v>0.15279999999999999</v>
      </c>
    </row>
    <row r="99" spans="1:8" x14ac:dyDescent="0.3">
      <c r="A99" t="s">
        <v>107</v>
      </c>
      <c r="B99" t="s">
        <v>9</v>
      </c>
      <c r="C99">
        <v>10.587</v>
      </c>
      <c r="D99">
        <v>53.548999999999999</v>
      </c>
      <c r="E99">
        <v>197064</v>
      </c>
      <c r="F99">
        <v>1220350</v>
      </c>
      <c r="G99">
        <v>0.33489999999999998</v>
      </c>
      <c r="H99">
        <v>9.7900000000000001E-2</v>
      </c>
    </row>
    <row r="100" spans="1:8" x14ac:dyDescent="0.3">
      <c r="A100" t="s">
        <v>108</v>
      </c>
      <c r="B100" t="s">
        <v>9</v>
      </c>
      <c r="C100">
        <v>11.307</v>
      </c>
      <c r="D100">
        <v>49.350999999999999</v>
      </c>
      <c r="E100">
        <v>700986</v>
      </c>
      <c r="F100">
        <v>2540176</v>
      </c>
      <c r="G100">
        <v>0.37640000000000001</v>
      </c>
      <c r="H100">
        <v>0.12970000000000001</v>
      </c>
    </row>
  </sheetData>
  <conditionalFormatting sqref="T1:U1">
    <cfRule type="cellIs" dxfId="0" priority="1" operator="greaterThan">
      <formula>5.1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Anja</cp:lastModifiedBy>
  <dcterms:created xsi:type="dcterms:W3CDTF">2020-02-18T13:27:19Z</dcterms:created>
  <dcterms:modified xsi:type="dcterms:W3CDTF">2020-02-18T13:41:26Z</dcterms:modified>
</cp:coreProperties>
</file>