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03211928-F99A-47F8-9862-4C0A4CB1B96C}" xr6:coauthVersionLast="45" xr6:coauthVersionMax="45" xr10:uidLastSave="{00000000-0000-0000-0000-000000000000}"/>
  <bookViews>
    <workbookView xWindow="-110" yWindow="-110" windowWidth="19420" windowHeight="10560" tabRatio="822" activeTab="2" xr2:uid="{00000000-000D-0000-FFFF-FFFF00000000}"/>
  </bookViews>
  <sheets>
    <sheet name="Figure 1" sheetId="1" r:id="rId1"/>
    <sheet name="Figure 2" sheetId="2" r:id="rId2"/>
    <sheet name="Figure 3" sheetId="3" r:id="rId3"/>
    <sheet name="Figure 4" sheetId="10" r:id="rId4"/>
    <sheet name="Figure 5" sheetId="12" r:id="rId5"/>
    <sheet name="Figure 6" sheetId="13" r:id="rId6"/>
    <sheet name="Figure 7" sheetId="14" r:id="rId7"/>
    <sheet name="Figure 8" sheetId="4" r:id="rId8"/>
    <sheet name="Figure S1" sheetId="5" r:id="rId9"/>
    <sheet name="Figure S2" sheetId="6" r:id="rId10"/>
    <sheet name="Figure S3" sheetId="15" r:id="rId11"/>
    <sheet name="Figure S4" sheetId="8" r:id="rId12"/>
    <sheet name="Figure S5" sheetId="11" r:id="rId13"/>
    <sheet name="Figure S7" sheetId="16" r:id="rId14"/>
    <sheet name="Figure S8" sheetId="17" r:id="rId15"/>
    <sheet name="Figure S9" sheetId="18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08" i="16" l="1"/>
  <c r="T108" i="16"/>
  <c r="P108" i="16"/>
  <c r="O108" i="16"/>
  <c r="K108" i="16"/>
  <c r="J108" i="16"/>
  <c r="F108" i="16"/>
  <c r="E108" i="16"/>
  <c r="U107" i="16"/>
  <c r="T107" i="16"/>
  <c r="P107" i="16"/>
  <c r="O107" i="16"/>
  <c r="K107" i="16"/>
  <c r="J107" i="16"/>
  <c r="F107" i="16"/>
  <c r="E107" i="16"/>
  <c r="U101" i="16"/>
  <c r="T101" i="16"/>
  <c r="U100" i="16"/>
  <c r="T100" i="16"/>
  <c r="U99" i="16"/>
  <c r="T99" i="16"/>
  <c r="U98" i="16"/>
  <c r="T98" i="16"/>
  <c r="P101" i="16"/>
  <c r="O101" i="16"/>
  <c r="P100" i="16"/>
  <c r="O100" i="16"/>
  <c r="P99" i="16"/>
  <c r="O99" i="16"/>
  <c r="P98" i="16"/>
  <c r="O98" i="16"/>
  <c r="K101" i="16"/>
  <c r="J101" i="16"/>
  <c r="K100" i="16"/>
  <c r="J100" i="16"/>
  <c r="K99" i="16"/>
  <c r="J99" i="16"/>
  <c r="K98" i="16"/>
  <c r="J98" i="16"/>
  <c r="F99" i="16"/>
  <c r="F100" i="16"/>
  <c r="F101" i="16"/>
  <c r="E100" i="16"/>
  <c r="E101" i="16"/>
  <c r="E99" i="16"/>
  <c r="F98" i="16"/>
  <c r="E98" i="16"/>
  <c r="U93" i="16"/>
  <c r="T93" i="16"/>
  <c r="U92" i="16"/>
  <c r="T92" i="16"/>
  <c r="P93" i="16"/>
  <c r="O93" i="16"/>
  <c r="P92" i="16"/>
  <c r="O92" i="16"/>
  <c r="K93" i="16"/>
  <c r="J93" i="16"/>
  <c r="K92" i="16"/>
  <c r="J92" i="16"/>
  <c r="F93" i="16"/>
  <c r="E93" i="16"/>
  <c r="F92" i="16"/>
  <c r="E92" i="16"/>
  <c r="G28" i="18"/>
  <c r="F28" i="18"/>
  <c r="G27" i="18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4" i="18"/>
  <c r="G5" i="18"/>
  <c r="G6" i="18"/>
  <c r="G7" i="18"/>
  <c r="G8" i="18"/>
  <c r="G9" i="18"/>
  <c r="G10" i="18"/>
  <c r="G11" i="18"/>
  <c r="G12" i="18"/>
  <c r="G13" i="18"/>
  <c r="G14" i="18"/>
  <c r="F4" i="18"/>
  <c r="F5" i="18"/>
  <c r="F6" i="18"/>
  <c r="F7" i="18"/>
  <c r="F8" i="18"/>
  <c r="F9" i="18"/>
  <c r="F10" i="18"/>
  <c r="F11" i="18"/>
  <c r="F12" i="18"/>
  <c r="F13" i="18"/>
  <c r="F14" i="18"/>
  <c r="F3" i="18"/>
  <c r="G3" i="18"/>
  <c r="G13" i="17"/>
  <c r="F13" i="17"/>
  <c r="G12" i="17"/>
  <c r="F12" i="17"/>
  <c r="G11" i="17"/>
  <c r="F11" i="17"/>
  <c r="G5" i="17"/>
  <c r="G6" i="17"/>
  <c r="F5" i="17"/>
  <c r="F6" i="17"/>
  <c r="G4" i="17"/>
  <c r="F4" i="17"/>
  <c r="G70" i="16"/>
  <c r="G60" i="16"/>
  <c r="H53" i="16"/>
  <c r="G53" i="16"/>
  <c r="H70" i="16"/>
  <c r="H69" i="16"/>
  <c r="G69" i="16"/>
  <c r="H68" i="16"/>
  <c r="G68" i="16"/>
  <c r="H67" i="16"/>
  <c r="G67" i="16"/>
  <c r="H66" i="16"/>
  <c r="G66" i="16"/>
  <c r="H65" i="16"/>
  <c r="G65" i="16"/>
  <c r="H64" i="16"/>
  <c r="G64" i="16"/>
  <c r="H63" i="16"/>
  <c r="G63" i="16"/>
  <c r="H60" i="16"/>
  <c r="H59" i="16"/>
  <c r="G59" i="16"/>
  <c r="H58" i="16"/>
  <c r="G58" i="16"/>
  <c r="H57" i="16"/>
  <c r="G57" i="16"/>
  <c r="H56" i="16"/>
  <c r="G56" i="16"/>
  <c r="H55" i="16"/>
  <c r="G55" i="16"/>
  <c r="H54" i="16"/>
  <c r="G54" i="16"/>
  <c r="I49" i="16"/>
  <c r="H49" i="16"/>
  <c r="I48" i="16"/>
  <c r="H48" i="16"/>
  <c r="I47" i="16"/>
  <c r="H47" i="16"/>
  <c r="I46" i="16"/>
  <c r="H46" i="16"/>
  <c r="I45" i="16"/>
  <c r="H45" i="16"/>
  <c r="I44" i="16"/>
  <c r="H44" i="16"/>
  <c r="I43" i="16"/>
  <c r="H43" i="16"/>
  <c r="I42" i="16"/>
  <c r="H42" i="16"/>
  <c r="I39" i="16"/>
  <c r="I38" i="16"/>
  <c r="I37" i="16"/>
  <c r="I36" i="16"/>
  <c r="I35" i="16"/>
  <c r="I34" i="16"/>
  <c r="I33" i="16"/>
  <c r="I32" i="16"/>
  <c r="H32" i="16"/>
  <c r="H39" i="16"/>
  <c r="H38" i="16"/>
  <c r="H37" i="16"/>
  <c r="H36" i="16"/>
  <c r="H35" i="16"/>
  <c r="H34" i="16"/>
  <c r="H33" i="16"/>
  <c r="I27" i="16"/>
  <c r="I26" i="16"/>
  <c r="I25" i="16"/>
  <c r="I24" i="16"/>
  <c r="I23" i="16"/>
  <c r="I22" i="16"/>
  <c r="I21" i="16"/>
  <c r="H27" i="16"/>
  <c r="H26" i="16"/>
  <c r="H25" i="16"/>
  <c r="H24" i="16"/>
  <c r="H23" i="16"/>
  <c r="H22" i="16"/>
  <c r="H21" i="16"/>
  <c r="I16" i="16"/>
  <c r="I17" i="16"/>
  <c r="I18" i="16"/>
  <c r="I15" i="16"/>
  <c r="I14" i="16"/>
  <c r="I13" i="16"/>
  <c r="I12" i="16"/>
  <c r="H16" i="16"/>
  <c r="H17" i="16"/>
  <c r="H18" i="16"/>
  <c r="H15" i="16"/>
  <c r="H14" i="16"/>
  <c r="H13" i="16"/>
  <c r="H12" i="16"/>
  <c r="I5" i="16"/>
  <c r="I6" i="16"/>
  <c r="I7" i="16"/>
  <c r="I4" i="16"/>
  <c r="H5" i="16"/>
  <c r="H6" i="16"/>
  <c r="H7" i="16"/>
  <c r="H4" i="16"/>
  <c r="G34" i="11"/>
  <c r="G35" i="11"/>
  <c r="G36" i="11"/>
  <c r="G37" i="11"/>
  <c r="G38" i="11"/>
  <c r="G39" i="11"/>
  <c r="G33" i="11"/>
  <c r="F34" i="11"/>
  <c r="F35" i="11"/>
  <c r="F36" i="11"/>
  <c r="F37" i="11"/>
  <c r="F38" i="11"/>
  <c r="F39" i="11"/>
  <c r="F33" i="11"/>
  <c r="AT28" i="11"/>
  <c r="AS28" i="11"/>
  <c r="AO28" i="11"/>
  <c r="AN28" i="11"/>
  <c r="AJ28" i="11"/>
  <c r="AI28" i="11"/>
  <c r="AT27" i="11"/>
  <c r="AS27" i="11"/>
  <c r="AO27" i="11"/>
  <c r="AN27" i="11"/>
  <c r="AJ27" i="11"/>
  <c r="AI27" i="11"/>
  <c r="AT26" i="11"/>
  <c r="AS26" i="11"/>
  <c r="AO26" i="11"/>
  <c r="AN26" i="11"/>
  <c r="AJ26" i="11"/>
  <c r="AI26" i="11"/>
  <c r="AT25" i="11"/>
  <c r="AS25" i="11"/>
  <c r="AO25" i="11"/>
  <c r="AN25" i="11"/>
  <c r="AJ25" i="11"/>
  <c r="AI25" i="11"/>
  <c r="AE28" i="11"/>
  <c r="AD28" i="11"/>
  <c r="AE27" i="11"/>
  <c r="AD27" i="11"/>
  <c r="AE26" i="11"/>
  <c r="AD26" i="11"/>
  <c r="AE25" i="11"/>
  <c r="AD25" i="11"/>
  <c r="Z28" i="11"/>
  <c r="Y28" i="11"/>
  <c r="Z27" i="11"/>
  <c r="Y27" i="11"/>
  <c r="Z26" i="11"/>
  <c r="Y26" i="11"/>
  <c r="Z25" i="11"/>
  <c r="Y25" i="11"/>
  <c r="U28" i="11"/>
  <c r="T28" i="11"/>
  <c r="U27" i="11"/>
  <c r="T27" i="11"/>
  <c r="U26" i="11"/>
  <c r="T26" i="11"/>
  <c r="U25" i="11"/>
  <c r="T25" i="11"/>
  <c r="P28" i="11"/>
  <c r="O28" i="11"/>
  <c r="K28" i="11"/>
  <c r="J28" i="11"/>
  <c r="F28" i="11"/>
  <c r="E28" i="11"/>
  <c r="P27" i="11"/>
  <c r="O27" i="11"/>
  <c r="K27" i="11"/>
  <c r="J27" i="11"/>
  <c r="F27" i="11"/>
  <c r="E27" i="11"/>
  <c r="P26" i="11"/>
  <c r="O26" i="11"/>
  <c r="K26" i="11"/>
  <c r="J26" i="11"/>
  <c r="F26" i="11"/>
  <c r="E26" i="11"/>
  <c r="P25" i="11"/>
  <c r="O25" i="11"/>
  <c r="K25" i="11"/>
  <c r="J25" i="11"/>
  <c r="F25" i="11"/>
  <c r="E25" i="11"/>
  <c r="G20" i="11"/>
  <c r="F20" i="11"/>
  <c r="G13" i="11"/>
  <c r="F13" i="11"/>
  <c r="G4" i="11"/>
  <c r="F4" i="11"/>
  <c r="O113" i="8"/>
  <c r="J113" i="8"/>
  <c r="E113" i="8"/>
  <c r="U114" i="8"/>
  <c r="T114" i="8"/>
  <c r="U113" i="8"/>
  <c r="T113" i="8"/>
  <c r="P114" i="8"/>
  <c r="O114" i="8"/>
  <c r="K114" i="8"/>
  <c r="J114" i="8"/>
  <c r="F114" i="8"/>
  <c r="E114" i="8"/>
  <c r="P113" i="8"/>
  <c r="K113" i="8"/>
  <c r="F113" i="8"/>
  <c r="P103" i="8"/>
  <c r="P104" i="8"/>
  <c r="P105" i="8"/>
  <c r="P106" i="8"/>
  <c r="P107" i="8"/>
  <c r="O103" i="8"/>
  <c r="O104" i="8"/>
  <c r="O105" i="8"/>
  <c r="O106" i="8"/>
  <c r="O107" i="8"/>
  <c r="O102" i="8"/>
  <c r="K103" i="8"/>
  <c r="K104" i="8"/>
  <c r="K105" i="8"/>
  <c r="K106" i="8"/>
  <c r="K107" i="8"/>
  <c r="J103" i="8"/>
  <c r="J104" i="8"/>
  <c r="J105" i="8"/>
  <c r="J106" i="8"/>
  <c r="J107" i="8"/>
  <c r="J102" i="8"/>
  <c r="F103" i="8"/>
  <c r="F104" i="8"/>
  <c r="F105" i="8"/>
  <c r="F106" i="8"/>
  <c r="F107" i="8"/>
  <c r="E103" i="8"/>
  <c r="E104" i="8"/>
  <c r="E105" i="8"/>
  <c r="E106" i="8"/>
  <c r="E107" i="8"/>
  <c r="F102" i="8"/>
  <c r="E102" i="8"/>
  <c r="P102" i="8"/>
  <c r="K102" i="8"/>
  <c r="L97" i="8"/>
  <c r="K97" i="8"/>
  <c r="G97" i="8"/>
  <c r="F97" i="8"/>
  <c r="L96" i="8"/>
  <c r="K96" i="8"/>
  <c r="G96" i="8"/>
  <c r="F96" i="8"/>
  <c r="L95" i="8"/>
  <c r="K95" i="8"/>
  <c r="G95" i="8"/>
  <c r="F95" i="8"/>
  <c r="L91" i="8"/>
  <c r="K91" i="8"/>
  <c r="G91" i="8"/>
  <c r="F91" i="8"/>
  <c r="L90" i="8"/>
  <c r="K90" i="8"/>
  <c r="G90" i="8"/>
  <c r="F90" i="8"/>
  <c r="L89" i="8"/>
  <c r="K89" i="8"/>
  <c r="G89" i="8"/>
  <c r="F89" i="8"/>
  <c r="L83" i="8"/>
  <c r="K83" i="8"/>
  <c r="G83" i="8"/>
  <c r="F83" i="8"/>
  <c r="L82" i="8"/>
  <c r="K82" i="8"/>
  <c r="G82" i="8"/>
  <c r="F82" i="8"/>
  <c r="L81" i="8"/>
  <c r="K81" i="8"/>
  <c r="G81" i="8"/>
  <c r="F81" i="8"/>
  <c r="L77" i="8"/>
  <c r="K77" i="8"/>
  <c r="G77" i="8"/>
  <c r="F77" i="8"/>
  <c r="L76" i="8"/>
  <c r="K76" i="8"/>
  <c r="G76" i="8"/>
  <c r="F76" i="8"/>
  <c r="L75" i="8"/>
  <c r="K75" i="8"/>
  <c r="G75" i="8"/>
  <c r="F75" i="8"/>
  <c r="L71" i="8"/>
  <c r="K71" i="8"/>
  <c r="G71" i="8"/>
  <c r="F71" i="8"/>
  <c r="L70" i="8"/>
  <c r="K70" i="8"/>
  <c r="G70" i="8"/>
  <c r="F70" i="8"/>
  <c r="L69" i="8"/>
  <c r="K69" i="8"/>
  <c r="G69" i="8"/>
  <c r="F69" i="8"/>
  <c r="G65" i="8"/>
  <c r="F65" i="8"/>
  <c r="L65" i="8"/>
  <c r="K65" i="8"/>
  <c r="L64" i="8"/>
  <c r="K64" i="8"/>
  <c r="L63" i="8"/>
  <c r="K63" i="8"/>
  <c r="G64" i="8"/>
  <c r="F64" i="8"/>
  <c r="G63" i="8"/>
  <c r="F63" i="8"/>
  <c r="G35" i="8"/>
  <c r="F35" i="8"/>
  <c r="G42" i="8"/>
  <c r="F42" i="8"/>
  <c r="G41" i="8"/>
  <c r="F41" i="8"/>
  <c r="G40" i="8"/>
  <c r="F40" i="8"/>
  <c r="G39" i="8"/>
  <c r="F39" i="8"/>
  <c r="G38" i="8"/>
  <c r="F38" i="8"/>
  <c r="G34" i="8"/>
  <c r="F34" i="8"/>
  <c r="G33" i="8"/>
  <c r="F33" i="8"/>
  <c r="G32" i="8"/>
  <c r="F32" i="8"/>
  <c r="G31" i="8"/>
  <c r="F31" i="8"/>
  <c r="G30" i="8"/>
  <c r="F30" i="8"/>
  <c r="G29" i="8"/>
  <c r="F29" i="8"/>
  <c r="G25" i="8"/>
  <c r="F25" i="8"/>
  <c r="G24" i="8"/>
  <c r="F24" i="8"/>
  <c r="G23" i="8"/>
  <c r="F23" i="8"/>
  <c r="G22" i="8"/>
  <c r="F22" i="8"/>
  <c r="G21" i="8"/>
  <c r="F21" i="8"/>
  <c r="G18" i="8"/>
  <c r="G12" i="8"/>
  <c r="F12" i="8"/>
  <c r="F18" i="8"/>
  <c r="G17" i="8"/>
  <c r="F17" i="8"/>
  <c r="G16" i="8"/>
  <c r="F16" i="8"/>
  <c r="G15" i="8"/>
  <c r="F15" i="8"/>
  <c r="G14" i="8"/>
  <c r="F14" i="8"/>
  <c r="G13" i="8"/>
  <c r="F13" i="8"/>
  <c r="G8" i="8"/>
  <c r="F8" i="8"/>
  <c r="G88" i="15"/>
  <c r="F88" i="15"/>
  <c r="G81" i="15"/>
  <c r="F81" i="15"/>
  <c r="G77" i="15"/>
  <c r="F77" i="15"/>
  <c r="F72" i="15"/>
  <c r="F67" i="15"/>
  <c r="F62" i="15"/>
  <c r="G57" i="15"/>
  <c r="F57" i="15"/>
  <c r="G72" i="15"/>
  <c r="G71" i="15"/>
  <c r="F71" i="15"/>
  <c r="G70" i="15"/>
  <c r="F70" i="15"/>
  <c r="G67" i="15"/>
  <c r="G66" i="15"/>
  <c r="F66" i="15"/>
  <c r="G65" i="15"/>
  <c r="F65" i="15"/>
  <c r="G62" i="15"/>
  <c r="G61" i="15"/>
  <c r="F61" i="15"/>
  <c r="G60" i="15"/>
  <c r="F60" i="15"/>
  <c r="G56" i="15"/>
  <c r="F56" i="15"/>
  <c r="G55" i="15"/>
  <c r="F55" i="15"/>
  <c r="G29" i="15"/>
  <c r="G27" i="15"/>
  <c r="F27" i="15"/>
  <c r="F29" i="15"/>
  <c r="F28" i="15"/>
  <c r="G23" i="15"/>
  <c r="F23" i="15"/>
  <c r="G17" i="15"/>
  <c r="G15" i="15"/>
  <c r="F15" i="15"/>
  <c r="F17" i="15"/>
  <c r="F16" i="15"/>
  <c r="G5" i="15"/>
  <c r="G3" i="15"/>
  <c r="F3" i="15"/>
  <c r="G47" i="6" l="1"/>
  <c r="F47" i="6"/>
  <c r="G46" i="6"/>
  <c r="F46" i="6"/>
  <c r="G43" i="6"/>
  <c r="F43" i="6"/>
  <c r="G42" i="6"/>
  <c r="F42" i="6"/>
  <c r="G38" i="6"/>
  <c r="F38" i="6"/>
  <c r="G37" i="6"/>
  <c r="F37" i="6"/>
  <c r="G36" i="6"/>
  <c r="F36" i="6"/>
  <c r="G35" i="6"/>
  <c r="F35" i="6"/>
  <c r="G30" i="6"/>
  <c r="G31" i="6"/>
  <c r="G32" i="6"/>
  <c r="F30" i="6"/>
  <c r="F31" i="6"/>
  <c r="F32" i="6"/>
  <c r="G29" i="6"/>
  <c r="F29" i="6"/>
  <c r="H22" i="6"/>
  <c r="H23" i="6"/>
  <c r="H24" i="6"/>
  <c r="H25" i="6"/>
  <c r="H21" i="6"/>
  <c r="G22" i="6"/>
  <c r="G23" i="6"/>
  <c r="G24" i="6"/>
  <c r="G25" i="6"/>
  <c r="G21" i="6"/>
  <c r="F16" i="6"/>
  <c r="E16" i="6"/>
  <c r="G5" i="6"/>
  <c r="G6" i="6"/>
  <c r="F5" i="6"/>
  <c r="F6" i="6"/>
  <c r="G4" i="6"/>
  <c r="F4" i="6"/>
  <c r="G29" i="5"/>
  <c r="F29" i="5"/>
  <c r="G30" i="5"/>
  <c r="F30" i="5"/>
  <c r="G38" i="5"/>
  <c r="F38" i="5"/>
  <c r="G36" i="5"/>
  <c r="G37" i="5"/>
  <c r="F36" i="5"/>
  <c r="F37" i="5"/>
  <c r="G113" i="12"/>
  <c r="G282" i="4"/>
  <c r="G281" i="4"/>
  <c r="G280" i="4"/>
  <c r="G277" i="4"/>
  <c r="G276" i="4"/>
  <c r="G275" i="4"/>
  <c r="G272" i="4"/>
  <c r="G271" i="4"/>
  <c r="G270" i="4"/>
  <c r="G267" i="4"/>
  <c r="G266" i="4"/>
  <c r="G265" i="4"/>
  <c r="G262" i="4"/>
  <c r="G261" i="4"/>
  <c r="G260" i="4"/>
  <c r="G257" i="4"/>
  <c r="G256" i="4"/>
  <c r="G255" i="4"/>
  <c r="G251" i="4"/>
  <c r="G250" i="4"/>
  <c r="G249" i="4"/>
  <c r="G246" i="4"/>
  <c r="G245" i="4"/>
  <c r="G244" i="4"/>
  <c r="G241" i="4"/>
  <c r="G240" i="4"/>
  <c r="G239" i="4"/>
  <c r="G236" i="4"/>
  <c r="G235" i="4"/>
  <c r="G234" i="4"/>
  <c r="G231" i="4"/>
  <c r="G230" i="4"/>
  <c r="G229" i="4"/>
  <c r="G225" i="4"/>
  <c r="G226" i="4"/>
  <c r="G224" i="4"/>
  <c r="F224" i="4"/>
  <c r="G216" i="4"/>
  <c r="G211" i="4"/>
  <c r="F211" i="4"/>
  <c r="F212" i="4"/>
  <c r="G212" i="4"/>
  <c r="F213" i="4"/>
  <c r="G213" i="4"/>
  <c r="F216" i="4"/>
  <c r="F217" i="4"/>
  <c r="G217" i="4"/>
  <c r="F218" i="4"/>
  <c r="G218" i="4"/>
  <c r="G171" i="4"/>
  <c r="G170" i="4"/>
  <c r="G169" i="4"/>
  <c r="G166" i="4"/>
  <c r="G165" i="4"/>
  <c r="G164" i="4"/>
  <c r="G161" i="4"/>
  <c r="G160" i="4"/>
  <c r="G159" i="4"/>
  <c r="G156" i="4"/>
  <c r="G155" i="4"/>
  <c r="G154" i="4"/>
  <c r="G150" i="4"/>
  <c r="G149" i="4"/>
  <c r="G148" i="4"/>
  <c r="G145" i="4"/>
  <c r="G144" i="4"/>
  <c r="G143" i="4"/>
  <c r="G140" i="4"/>
  <c r="G139" i="4"/>
  <c r="G138" i="4"/>
  <c r="G134" i="4"/>
  <c r="G135" i="4"/>
  <c r="G133" i="4"/>
  <c r="F133" i="4"/>
  <c r="G124" i="4"/>
  <c r="G125" i="4"/>
  <c r="G126" i="4"/>
  <c r="G127" i="4"/>
  <c r="F124" i="4"/>
  <c r="F125" i="4"/>
  <c r="F126" i="4"/>
  <c r="F127" i="4"/>
  <c r="F123" i="4"/>
  <c r="G123" i="4"/>
  <c r="G118" i="4"/>
  <c r="G117" i="4"/>
  <c r="G114" i="4"/>
  <c r="G113" i="4"/>
  <c r="G110" i="4"/>
  <c r="G109" i="4"/>
  <c r="G106" i="4"/>
  <c r="G105" i="4"/>
  <c r="G102" i="4"/>
  <c r="G101" i="4"/>
  <c r="G98" i="4"/>
  <c r="G97" i="4"/>
  <c r="F97" i="4"/>
  <c r="F102" i="4"/>
  <c r="F101" i="4"/>
  <c r="F98" i="4"/>
  <c r="F84" i="4"/>
  <c r="G88" i="4"/>
  <c r="F88" i="4"/>
  <c r="G89" i="4"/>
  <c r="G90" i="4"/>
  <c r="G91" i="4"/>
  <c r="G92" i="4"/>
  <c r="F89" i="4"/>
  <c r="F90" i="4"/>
  <c r="F91" i="4"/>
  <c r="F92" i="4"/>
  <c r="G81" i="4"/>
  <c r="G82" i="4"/>
  <c r="G83" i="4"/>
  <c r="G84" i="4"/>
  <c r="F81" i="4"/>
  <c r="F82" i="4"/>
  <c r="F83" i="4"/>
  <c r="G70" i="4"/>
  <c r="F70" i="4"/>
  <c r="G73" i="4"/>
  <c r="G74" i="4"/>
  <c r="F73" i="4"/>
  <c r="F74" i="4"/>
  <c r="G65" i="4"/>
  <c r="G64" i="4"/>
  <c r="G63" i="4"/>
  <c r="G60" i="4"/>
  <c r="G59" i="4"/>
  <c r="G58" i="4"/>
  <c r="G55" i="4"/>
  <c r="G54" i="4"/>
  <c r="G53" i="4"/>
  <c r="G50" i="4"/>
  <c r="G49" i="4"/>
  <c r="G48" i="4"/>
  <c r="G44" i="4"/>
  <c r="G43" i="4"/>
  <c r="G42" i="4"/>
  <c r="G39" i="4"/>
  <c r="G38" i="4"/>
  <c r="G37" i="4"/>
  <c r="G34" i="4"/>
  <c r="G33" i="4"/>
  <c r="G32" i="4"/>
  <c r="G29" i="4"/>
  <c r="G28" i="4"/>
  <c r="G27" i="4"/>
  <c r="G21" i="4"/>
  <c r="G20" i="4"/>
  <c r="G19" i="4"/>
  <c r="G16" i="4"/>
  <c r="G15" i="4"/>
  <c r="G14" i="4"/>
  <c r="G11" i="4"/>
  <c r="G10" i="4"/>
  <c r="G9" i="4"/>
  <c r="G5" i="4"/>
  <c r="G6" i="4"/>
  <c r="G4" i="4"/>
  <c r="F19" i="4"/>
  <c r="G276" i="14"/>
  <c r="F276" i="14"/>
  <c r="G275" i="14"/>
  <c r="F275" i="14"/>
  <c r="G274" i="14"/>
  <c r="F274" i="14"/>
  <c r="G273" i="14"/>
  <c r="F273" i="14"/>
  <c r="G270" i="14"/>
  <c r="F270" i="14"/>
  <c r="G269" i="14"/>
  <c r="F269" i="14"/>
  <c r="G268" i="14"/>
  <c r="F268" i="14"/>
  <c r="G267" i="14"/>
  <c r="F267" i="14"/>
  <c r="F244" i="14"/>
  <c r="G262" i="14"/>
  <c r="F262" i="14"/>
  <c r="G261" i="14"/>
  <c r="F261" i="14"/>
  <c r="G260" i="14"/>
  <c r="F260" i="14"/>
  <c r="G259" i="14"/>
  <c r="F259" i="14"/>
  <c r="G256" i="14"/>
  <c r="F256" i="14"/>
  <c r="G255" i="14"/>
  <c r="F255" i="14"/>
  <c r="G254" i="14"/>
  <c r="F254" i="14"/>
  <c r="G253" i="14"/>
  <c r="F253" i="14"/>
  <c r="G250" i="14"/>
  <c r="F250" i="14"/>
  <c r="G249" i="14"/>
  <c r="F249" i="14"/>
  <c r="G248" i="14"/>
  <c r="F248" i="14"/>
  <c r="G247" i="14"/>
  <c r="F247" i="14"/>
  <c r="G244" i="14"/>
  <c r="G243" i="14"/>
  <c r="F243" i="14"/>
  <c r="G242" i="14"/>
  <c r="F242" i="14"/>
  <c r="G241" i="14"/>
  <c r="F241" i="14"/>
  <c r="G237" i="14"/>
  <c r="G236" i="14"/>
  <c r="G235" i="14"/>
  <c r="G234" i="14"/>
  <c r="F237" i="14"/>
  <c r="F236" i="14"/>
  <c r="F235" i="14"/>
  <c r="F234" i="14"/>
  <c r="G229" i="14"/>
  <c r="G228" i="14"/>
  <c r="G230" i="14"/>
  <c r="G231" i="14"/>
  <c r="F229" i="14"/>
  <c r="F230" i="14"/>
  <c r="F231" i="14"/>
  <c r="F228" i="14"/>
  <c r="H186" i="14"/>
  <c r="I149" i="14"/>
  <c r="F77" i="12"/>
  <c r="G83" i="12"/>
  <c r="F83" i="12"/>
  <c r="G82" i="12"/>
  <c r="F82" i="12"/>
  <c r="G81" i="12"/>
  <c r="F81" i="12"/>
  <c r="G78" i="12"/>
  <c r="F78" i="12"/>
  <c r="G77" i="12"/>
  <c r="G76" i="12"/>
  <c r="F76" i="12"/>
  <c r="H72" i="12" l="1"/>
  <c r="G72" i="12"/>
  <c r="H71" i="12"/>
  <c r="G71" i="12"/>
  <c r="G60" i="12" l="1"/>
  <c r="G61" i="12"/>
  <c r="F60" i="12"/>
  <c r="F61" i="12"/>
  <c r="G57" i="12"/>
  <c r="F57" i="12"/>
  <c r="O232" i="10"/>
  <c r="N232" i="10"/>
  <c r="G232" i="10"/>
  <c r="F232" i="10"/>
  <c r="O231" i="10"/>
  <c r="N231" i="10"/>
  <c r="G231" i="10"/>
  <c r="F231" i="10"/>
  <c r="O230" i="10"/>
  <c r="N230" i="10"/>
  <c r="G230" i="10"/>
  <c r="F230" i="10"/>
  <c r="O227" i="10"/>
  <c r="N227" i="10"/>
  <c r="G227" i="10"/>
  <c r="F227" i="10"/>
  <c r="O226" i="10"/>
  <c r="N226" i="10"/>
  <c r="G226" i="10"/>
  <c r="F226" i="10"/>
  <c r="O225" i="10"/>
  <c r="N225" i="10"/>
  <c r="G225" i="10"/>
  <c r="F225" i="10"/>
  <c r="O220" i="10"/>
  <c r="N220" i="10"/>
  <c r="G220" i="10"/>
  <c r="F220" i="10"/>
  <c r="O219" i="10"/>
  <c r="N219" i="10"/>
  <c r="G219" i="10"/>
  <c r="F219" i="10"/>
  <c r="O218" i="10"/>
  <c r="N218" i="10"/>
  <c r="G218" i="10"/>
  <c r="F218" i="10"/>
  <c r="O215" i="10"/>
  <c r="N215" i="10"/>
  <c r="G215" i="10"/>
  <c r="F215" i="10"/>
  <c r="O214" i="10"/>
  <c r="N214" i="10"/>
  <c r="G214" i="10"/>
  <c r="F214" i="10"/>
  <c r="O213" i="10"/>
  <c r="N213" i="10"/>
  <c r="G213" i="10"/>
  <c r="F213" i="10"/>
  <c r="O210" i="10"/>
  <c r="N210" i="10"/>
  <c r="G210" i="10"/>
  <c r="F210" i="10"/>
  <c r="O209" i="10"/>
  <c r="N209" i="10"/>
  <c r="G209" i="10"/>
  <c r="F209" i="10"/>
  <c r="O208" i="10"/>
  <c r="N208" i="10"/>
  <c r="G208" i="10"/>
  <c r="F208" i="10"/>
  <c r="O205" i="10"/>
  <c r="N205" i="10"/>
  <c r="G205" i="10"/>
  <c r="F205" i="10"/>
  <c r="O204" i="10"/>
  <c r="N204" i="10"/>
  <c r="G204" i="10"/>
  <c r="F204" i="10"/>
  <c r="O203" i="10"/>
  <c r="N203" i="10"/>
  <c r="G203" i="10"/>
  <c r="F203" i="10"/>
  <c r="F187" i="10"/>
  <c r="G187" i="10"/>
  <c r="G186" i="10"/>
  <c r="F186" i="10"/>
  <c r="G185" i="10"/>
  <c r="F185" i="10"/>
  <c r="G184" i="10"/>
  <c r="F184" i="10"/>
  <c r="G183" i="10"/>
  <c r="F183" i="10"/>
  <c r="G171" i="10"/>
  <c r="F171" i="10"/>
  <c r="G170" i="10"/>
  <c r="F170" i="10"/>
  <c r="G169" i="10"/>
  <c r="F169" i="10"/>
  <c r="G166" i="10"/>
  <c r="F166" i="10"/>
  <c r="G165" i="10"/>
  <c r="F165" i="10"/>
  <c r="G164" i="10"/>
  <c r="F164" i="10"/>
  <c r="G160" i="10"/>
  <c r="F160" i="10"/>
  <c r="G159" i="10"/>
  <c r="F159" i="10"/>
  <c r="G158" i="10"/>
  <c r="F158" i="10"/>
  <c r="G155" i="10"/>
  <c r="F155" i="10"/>
  <c r="G154" i="10"/>
  <c r="F154" i="10"/>
  <c r="G153" i="10"/>
  <c r="F153" i="10"/>
  <c r="G150" i="10"/>
  <c r="F150" i="10"/>
  <c r="G149" i="10"/>
  <c r="F149" i="10"/>
  <c r="G148" i="10"/>
  <c r="F148" i="10"/>
  <c r="G145" i="10"/>
  <c r="F145" i="10"/>
  <c r="G144" i="10"/>
  <c r="F144" i="10"/>
  <c r="G143" i="10"/>
  <c r="F143" i="10"/>
  <c r="G138" i="10"/>
  <c r="F138" i="10"/>
  <c r="G137" i="10"/>
  <c r="F137" i="10"/>
  <c r="G136" i="10"/>
  <c r="F136" i="10"/>
  <c r="G133" i="10"/>
  <c r="F133" i="10"/>
  <c r="G132" i="10"/>
  <c r="F132" i="10"/>
  <c r="G131" i="10"/>
  <c r="F131" i="10"/>
  <c r="G127" i="3"/>
  <c r="F127" i="3"/>
  <c r="G126" i="3"/>
  <c r="F126" i="3"/>
  <c r="G125" i="3"/>
  <c r="F125" i="3"/>
  <c r="G124" i="3"/>
  <c r="F124" i="3"/>
  <c r="G123" i="3"/>
  <c r="F123" i="3"/>
  <c r="G120" i="3"/>
  <c r="F120" i="3"/>
  <c r="G119" i="3"/>
  <c r="F119" i="3"/>
  <c r="G118" i="3"/>
  <c r="F118" i="3"/>
  <c r="G117" i="3"/>
  <c r="F117" i="3"/>
  <c r="G116" i="3"/>
  <c r="F116" i="3"/>
  <c r="N111" i="3"/>
  <c r="O111" i="3"/>
  <c r="G111" i="3"/>
  <c r="F111" i="3"/>
  <c r="O110" i="3"/>
  <c r="N110" i="3"/>
  <c r="G110" i="3"/>
  <c r="F110" i="3"/>
  <c r="O109" i="3"/>
  <c r="N109" i="3"/>
  <c r="G109" i="3"/>
  <c r="F109" i="3"/>
  <c r="O108" i="3"/>
  <c r="N108" i="3"/>
  <c r="G108" i="3"/>
  <c r="F108" i="3"/>
  <c r="O107" i="3"/>
  <c r="N107" i="3"/>
  <c r="G107" i="3"/>
  <c r="F107" i="3"/>
  <c r="O104" i="3"/>
  <c r="N104" i="3"/>
  <c r="G104" i="3"/>
  <c r="F104" i="3"/>
  <c r="O103" i="3"/>
  <c r="N103" i="3"/>
  <c r="G103" i="3"/>
  <c r="F103" i="3"/>
  <c r="O102" i="3"/>
  <c r="N102" i="3"/>
  <c r="G102" i="3"/>
  <c r="F102" i="3"/>
  <c r="O101" i="3"/>
  <c r="N101" i="3"/>
  <c r="G101" i="3"/>
  <c r="F101" i="3"/>
  <c r="O100" i="3"/>
  <c r="N100" i="3"/>
  <c r="G100" i="3"/>
  <c r="F100" i="3"/>
  <c r="O97" i="3"/>
  <c r="N97" i="3"/>
  <c r="G97" i="3"/>
  <c r="F97" i="3"/>
  <c r="O96" i="3"/>
  <c r="N96" i="3"/>
  <c r="G96" i="3"/>
  <c r="F96" i="3"/>
  <c r="O95" i="3"/>
  <c r="N95" i="3"/>
  <c r="G95" i="3"/>
  <c r="F95" i="3"/>
  <c r="O94" i="3"/>
  <c r="N94" i="3"/>
  <c r="G94" i="3"/>
  <c r="F94" i="3"/>
  <c r="O93" i="3"/>
  <c r="N93" i="3"/>
  <c r="G93" i="3"/>
  <c r="F93" i="3"/>
  <c r="O90" i="3"/>
  <c r="N90" i="3"/>
  <c r="O89" i="3"/>
  <c r="N89" i="3"/>
  <c r="O88" i="3"/>
  <c r="N88" i="3"/>
  <c r="O87" i="3"/>
  <c r="N87" i="3"/>
  <c r="O86" i="3"/>
  <c r="N86" i="3"/>
  <c r="G90" i="3"/>
  <c r="F90" i="3"/>
  <c r="G89" i="3"/>
  <c r="F89" i="3"/>
  <c r="G88" i="3"/>
  <c r="F88" i="3"/>
  <c r="G87" i="3"/>
  <c r="F87" i="3"/>
  <c r="G86" i="3"/>
  <c r="F86" i="3"/>
  <c r="Q82" i="3"/>
  <c r="P82" i="3"/>
  <c r="L82" i="3"/>
  <c r="K82" i="3"/>
  <c r="G82" i="3"/>
  <c r="F82" i="3"/>
  <c r="Q81" i="3"/>
  <c r="P81" i="3"/>
  <c r="L81" i="3"/>
  <c r="K81" i="3"/>
  <c r="G81" i="3"/>
  <c r="F81" i="3"/>
  <c r="Q80" i="3"/>
  <c r="P80" i="3"/>
  <c r="L80" i="3"/>
  <c r="K80" i="3"/>
  <c r="G80" i="3"/>
  <c r="F80" i="3"/>
  <c r="Q79" i="3"/>
  <c r="P79" i="3"/>
  <c r="L79" i="3"/>
  <c r="K79" i="3"/>
  <c r="G79" i="3"/>
  <c r="F79" i="3"/>
  <c r="Q78" i="3"/>
  <c r="P78" i="3"/>
  <c r="L78" i="3"/>
  <c r="K78" i="3"/>
  <c r="G78" i="3"/>
  <c r="F78" i="3"/>
  <c r="P69" i="3"/>
  <c r="Q73" i="3"/>
  <c r="P73" i="3"/>
  <c r="Q72" i="3"/>
  <c r="P72" i="3"/>
  <c r="Q71" i="3"/>
  <c r="P71" i="3"/>
  <c r="Q70" i="3"/>
  <c r="P70" i="3"/>
  <c r="Q69" i="3"/>
  <c r="K69" i="3"/>
  <c r="L73" i="3"/>
  <c r="K73" i="3"/>
  <c r="L72" i="3"/>
  <c r="K72" i="3"/>
  <c r="L71" i="3"/>
  <c r="K71" i="3"/>
  <c r="L70" i="3"/>
  <c r="K70" i="3"/>
  <c r="L69" i="3"/>
  <c r="G73" i="3"/>
  <c r="G70" i="3"/>
  <c r="G71" i="3"/>
  <c r="G72" i="3"/>
  <c r="F73" i="3"/>
  <c r="F70" i="3"/>
  <c r="F71" i="3"/>
  <c r="F72" i="3"/>
  <c r="G69" i="3"/>
  <c r="F69" i="3"/>
  <c r="G37" i="3"/>
  <c r="F37" i="3"/>
  <c r="G36" i="3"/>
  <c r="F36" i="3"/>
  <c r="G35" i="3"/>
  <c r="F35" i="3"/>
  <c r="G34" i="3"/>
  <c r="F34" i="3"/>
  <c r="G33" i="3"/>
  <c r="F33" i="3"/>
  <c r="F119" i="2" l="1"/>
  <c r="E119" i="2"/>
  <c r="F118" i="2"/>
  <c r="E118" i="2"/>
  <c r="B118" i="2"/>
  <c r="C119" i="2"/>
  <c r="C118" i="2"/>
  <c r="G110" i="2"/>
  <c r="F110" i="2"/>
  <c r="G109" i="2"/>
  <c r="F109" i="2"/>
  <c r="G108" i="2"/>
  <c r="F108" i="2"/>
  <c r="G107" i="2"/>
  <c r="F107" i="2"/>
  <c r="G103" i="2"/>
  <c r="G104" i="2"/>
  <c r="F103" i="2"/>
  <c r="F104" i="2"/>
  <c r="G102" i="2"/>
  <c r="F102" i="2"/>
  <c r="G101" i="2"/>
  <c r="F101" i="2"/>
  <c r="G97" i="2"/>
  <c r="F97" i="2"/>
  <c r="G96" i="2"/>
  <c r="F96" i="2"/>
  <c r="G95" i="2"/>
  <c r="F95" i="2"/>
  <c r="G86" i="2"/>
  <c r="F86" i="2"/>
  <c r="G85" i="2"/>
  <c r="F85" i="2"/>
  <c r="G84" i="2"/>
  <c r="F84" i="2"/>
  <c r="G81" i="2"/>
  <c r="F81" i="2"/>
  <c r="G80" i="2"/>
  <c r="F80" i="2"/>
  <c r="G79" i="2"/>
  <c r="F79" i="2"/>
  <c r="G45" i="2"/>
  <c r="G46" i="2"/>
  <c r="F45" i="2"/>
  <c r="F46" i="2"/>
  <c r="G38" i="2"/>
  <c r="G39" i="2"/>
  <c r="F38" i="2"/>
  <c r="F39" i="2"/>
  <c r="G48" i="2"/>
  <c r="F48" i="2"/>
  <c r="G47" i="2"/>
  <c r="F47" i="2"/>
  <c r="G44" i="2"/>
  <c r="F44" i="2"/>
  <c r="G34" i="2"/>
  <c r="F34" i="2"/>
  <c r="G33" i="2"/>
  <c r="F33" i="2"/>
  <c r="G32" i="2"/>
  <c r="F32" i="2"/>
  <c r="G23" i="2"/>
  <c r="F23" i="2"/>
  <c r="G22" i="2"/>
  <c r="F22" i="2"/>
  <c r="G21" i="2"/>
  <c r="F21" i="2"/>
  <c r="G46" i="1"/>
  <c r="F46" i="1"/>
  <c r="G45" i="1"/>
  <c r="F45" i="1"/>
  <c r="G44" i="1"/>
  <c r="F44" i="1"/>
  <c r="G35" i="1"/>
  <c r="F35" i="1"/>
  <c r="G34" i="1"/>
  <c r="F34" i="1"/>
  <c r="G33" i="1"/>
  <c r="F33" i="1"/>
  <c r="B119" i="2" l="1"/>
  <c r="G118" i="1"/>
  <c r="F118" i="1"/>
  <c r="G117" i="1"/>
  <c r="F117" i="1"/>
  <c r="G116" i="1"/>
  <c r="F116" i="1"/>
  <c r="G115" i="1"/>
  <c r="F115" i="1"/>
  <c r="G114" i="1"/>
  <c r="F114" i="1"/>
  <c r="I186" i="14" l="1"/>
  <c r="I185" i="14"/>
  <c r="H185" i="14"/>
  <c r="I184" i="14"/>
  <c r="H184" i="14"/>
  <c r="I183" i="14"/>
  <c r="H183" i="14"/>
  <c r="I182" i="14"/>
  <c r="H182" i="14"/>
  <c r="I178" i="14"/>
  <c r="H178" i="14"/>
  <c r="I177" i="14"/>
  <c r="H177" i="14"/>
  <c r="I176" i="14"/>
  <c r="H176" i="14"/>
  <c r="I175" i="14"/>
  <c r="H175" i="14"/>
  <c r="I174" i="14"/>
  <c r="H174" i="14"/>
  <c r="H170" i="14"/>
  <c r="I167" i="14"/>
  <c r="I168" i="14"/>
  <c r="I169" i="14"/>
  <c r="I170" i="14"/>
  <c r="H167" i="14"/>
  <c r="H168" i="14"/>
  <c r="H169" i="14"/>
  <c r="I166" i="14"/>
  <c r="H166" i="14"/>
  <c r="J161" i="14"/>
  <c r="I161" i="14"/>
  <c r="J160" i="14"/>
  <c r="I160" i="14"/>
  <c r="J159" i="14"/>
  <c r="I159" i="14"/>
  <c r="J158" i="14"/>
  <c r="I158" i="14"/>
  <c r="J157" i="14"/>
  <c r="I157" i="14"/>
  <c r="J150" i="14"/>
  <c r="J151" i="14"/>
  <c r="J152" i="14"/>
  <c r="J153" i="14"/>
  <c r="I150" i="14"/>
  <c r="I151" i="14"/>
  <c r="I152" i="14"/>
  <c r="I153" i="14"/>
  <c r="J149" i="14"/>
  <c r="H143" i="14"/>
  <c r="G143" i="14"/>
  <c r="H142" i="14"/>
  <c r="G142" i="14"/>
  <c r="H141" i="14"/>
  <c r="G141" i="14"/>
  <c r="H140" i="14"/>
  <c r="G140" i="14"/>
  <c r="H139" i="14"/>
  <c r="G139" i="14"/>
  <c r="I132" i="14"/>
  <c r="I133" i="14"/>
  <c r="I134" i="14"/>
  <c r="I135" i="14"/>
  <c r="H132" i="14"/>
  <c r="H133" i="14"/>
  <c r="H134" i="14"/>
  <c r="H135" i="14"/>
  <c r="I131" i="14"/>
  <c r="H131" i="14"/>
  <c r="H126" i="14"/>
  <c r="G126" i="14"/>
  <c r="H125" i="14"/>
  <c r="G125" i="14"/>
  <c r="H124" i="14"/>
  <c r="G124" i="14"/>
  <c r="H123" i="14"/>
  <c r="G123" i="14"/>
  <c r="H122" i="14"/>
  <c r="G122" i="14"/>
  <c r="H115" i="14"/>
  <c r="H116" i="14"/>
  <c r="H117" i="14"/>
  <c r="H118" i="14"/>
  <c r="G115" i="14"/>
  <c r="G116" i="14"/>
  <c r="G117" i="14"/>
  <c r="G118" i="14"/>
  <c r="H114" i="14"/>
  <c r="G114" i="14"/>
  <c r="I77" i="14"/>
  <c r="H77" i="14"/>
  <c r="I76" i="14"/>
  <c r="H76" i="14"/>
  <c r="I75" i="14"/>
  <c r="H75" i="14"/>
  <c r="I74" i="14"/>
  <c r="H74" i="14"/>
  <c r="I73" i="14"/>
  <c r="H73" i="14"/>
  <c r="I72" i="14"/>
  <c r="H72" i="14"/>
  <c r="I71" i="14"/>
  <c r="H71" i="14"/>
  <c r="I70" i="14"/>
  <c r="H70" i="14"/>
  <c r="I67" i="14"/>
  <c r="H67" i="14"/>
  <c r="I66" i="14"/>
  <c r="H66" i="14"/>
  <c r="I65" i="14"/>
  <c r="H65" i="14"/>
  <c r="I64" i="14"/>
  <c r="H64" i="14"/>
  <c r="I63" i="14"/>
  <c r="H63" i="14"/>
  <c r="I62" i="14"/>
  <c r="H62" i="14"/>
  <c r="I61" i="14"/>
  <c r="H61" i="14"/>
  <c r="I60" i="14"/>
  <c r="H60" i="14"/>
  <c r="I57" i="14"/>
  <c r="H57" i="14"/>
  <c r="I56" i="14"/>
  <c r="H56" i="14"/>
  <c r="I55" i="14"/>
  <c r="H55" i="14"/>
  <c r="I54" i="14"/>
  <c r="H54" i="14"/>
  <c r="I53" i="14"/>
  <c r="H53" i="14"/>
  <c r="I52" i="14"/>
  <c r="H52" i="14"/>
  <c r="I51" i="14"/>
  <c r="H51" i="14"/>
  <c r="I50" i="14"/>
  <c r="H50" i="14"/>
  <c r="H39" i="14" l="1"/>
  <c r="H40" i="14"/>
  <c r="H41" i="14"/>
  <c r="H42" i="14"/>
  <c r="H43" i="14"/>
  <c r="H44" i="14"/>
  <c r="H45" i="14"/>
  <c r="G39" i="14"/>
  <c r="G40" i="14"/>
  <c r="G41" i="14"/>
  <c r="G42" i="14"/>
  <c r="G43" i="14"/>
  <c r="G44" i="14"/>
  <c r="G45" i="14"/>
  <c r="H38" i="14"/>
  <c r="G38" i="14"/>
  <c r="I34" i="14"/>
  <c r="H34" i="14"/>
  <c r="I33" i="14"/>
  <c r="H33" i="14"/>
  <c r="I32" i="14"/>
  <c r="H32" i="14"/>
  <c r="I31" i="14"/>
  <c r="H31" i="14"/>
  <c r="I30" i="14"/>
  <c r="H30" i="14"/>
  <c r="I29" i="14"/>
  <c r="H29" i="14"/>
  <c r="I28" i="14"/>
  <c r="H28" i="14"/>
  <c r="I27" i="14"/>
  <c r="H27" i="14"/>
  <c r="I23" i="14"/>
  <c r="H23" i="14"/>
  <c r="I22" i="14"/>
  <c r="H2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4" i="14"/>
  <c r="I5" i="14"/>
  <c r="I6" i="14"/>
  <c r="I7" i="14"/>
  <c r="I8" i="14"/>
  <c r="I9" i="14"/>
  <c r="I10" i="14"/>
  <c r="H4" i="14"/>
  <c r="H5" i="14"/>
  <c r="H6" i="14"/>
  <c r="H7" i="14"/>
  <c r="H8" i="14"/>
  <c r="H9" i="14"/>
  <c r="H10" i="14"/>
  <c r="I3" i="14"/>
  <c r="H3" i="14"/>
  <c r="G41" i="13" l="1"/>
  <c r="F41" i="13"/>
  <c r="G40" i="13"/>
  <c r="F40" i="13"/>
  <c r="G39" i="13"/>
  <c r="F39" i="13"/>
  <c r="G38" i="13"/>
  <c r="F38" i="13"/>
  <c r="G37" i="13"/>
  <c r="F37" i="13"/>
  <c r="G36" i="13"/>
  <c r="F36" i="13"/>
  <c r="G35" i="13"/>
  <c r="F35" i="13"/>
  <c r="G34" i="13"/>
  <c r="F34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5" i="13"/>
  <c r="G6" i="13"/>
  <c r="G7" i="13"/>
  <c r="G8" i="13"/>
  <c r="G9" i="13"/>
  <c r="G10" i="13"/>
  <c r="G11" i="13"/>
  <c r="F5" i="13"/>
  <c r="F6" i="13"/>
  <c r="F7" i="13"/>
  <c r="F8" i="13"/>
  <c r="F9" i="13"/>
  <c r="F10" i="13"/>
  <c r="F11" i="13"/>
  <c r="G4" i="13"/>
  <c r="F4" i="13"/>
  <c r="C170" i="12" l="1"/>
  <c r="D170" i="12"/>
  <c r="E170" i="12"/>
  <c r="B170" i="12"/>
  <c r="G114" i="12"/>
  <c r="F114" i="12"/>
  <c r="F113" i="12"/>
  <c r="G110" i="12"/>
  <c r="F110" i="12"/>
  <c r="G109" i="12"/>
  <c r="F109" i="12"/>
  <c r="G104" i="12"/>
  <c r="F104" i="12"/>
  <c r="G103" i="12"/>
  <c r="F103" i="12"/>
  <c r="G100" i="12"/>
  <c r="F100" i="12"/>
  <c r="G99" i="12"/>
  <c r="F99" i="12"/>
  <c r="G96" i="12"/>
  <c r="F96" i="12"/>
  <c r="G95" i="12"/>
  <c r="F95" i="12"/>
  <c r="G92" i="12"/>
  <c r="F92" i="12"/>
  <c r="G91" i="12"/>
  <c r="F91" i="12"/>
  <c r="G88" i="12"/>
  <c r="F88" i="12"/>
  <c r="G87" i="12"/>
  <c r="F87" i="12"/>
  <c r="G152" i="12"/>
  <c r="F152" i="12"/>
  <c r="G151" i="12"/>
  <c r="F151" i="12"/>
  <c r="G150" i="12"/>
  <c r="F150" i="12"/>
  <c r="G147" i="12"/>
  <c r="F147" i="12"/>
  <c r="G146" i="12"/>
  <c r="F146" i="12"/>
  <c r="G145" i="12"/>
  <c r="F145" i="12"/>
  <c r="G140" i="12"/>
  <c r="F140" i="12"/>
  <c r="G139" i="12"/>
  <c r="F139" i="12"/>
  <c r="G138" i="12"/>
  <c r="F138" i="12"/>
  <c r="G135" i="12"/>
  <c r="F135" i="12"/>
  <c r="G134" i="12"/>
  <c r="F134" i="12"/>
  <c r="G133" i="12"/>
  <c r="F133" i="12"/>
  <c r="G130" i="12"/>
  <c r="F130" i="12"/>
  <c r="G129" i="12"/>
  <c r="F129" i="12"/>
  <c r="G128" i="12"/>
  <c r="F128" i="12"/>
  <c r="G125" i="12"/>
  <c r="F125" i="12"/>
  <c r="G124" i="12"/>
  <c r="F124" i="12"/>
  <c r="G123" i="12"/>
  <c r="F123" i="12"/>
  <c r="G120" i="12"/>
  <c r="F120" i="12"/>
  <c r="G119" i="12"/>
  <c r="F119" i="12"/>
  <c r="G118" i="12"/>
  <c r="F118" i="12"/>
  <c r="G59" i="12"/>
  <c r="F59" i="12"/>
  <c r="G58" i="12"/>
  <c r="F58" i="12"/>
  <c r="G67" i="12"/>
  <c r="F67" i="12"/>
  <c r="G66" i="12"/>
  <c r="F66" i="12"/>
  <c r="G65" i="12"/>
  <c r="F65" i="12"/>
  <c r="G53" i="12"/>
  <c r="F53" i="12"/>
  <c r="G52" i="12"/>
  <c r="F52" i="12"/>
  <c r="G51" i="12"/>
  <c r="F51" i="12"/>
  <c r="G50" i="12"/>
  <c r="F50" i="12"/>
  <c r="G49" i="12"/>
  <c r="F49" i="12"/>
  <c r="G48" i="12"/>
  <c r="F48" i="12"/>
  <c r="G45" i="12"/>
  <c r="F45" i="12"/>
  <c r="G44" i="12"/>
  <c r="F44" i="12"/>
  <c r="G43" i="12"/>
  <c r="F43" i="12"/>
  <c r="G42" i="12"/>
  <c r="F42" i="12"/>
  <c r="G41" i="12"/>
  <c r="F41" i="12"/>
  <c r="G40" i="12"/>
  <c r="F40" i="12"/>
  <c r="G37" i="12"/>
  <c r="F37" i="12"/>
  <c r="G36" i="12"/>
  <c r="F36" i="12"/>
  <c r="G35" i="12"/>
  <c r="F35" i="12"/>
  <c r="G34" i="12"/>
  <c r="F34" i="12"/>
  <c r="G33" i="12"/>
  <c r="F33" i="12"/>
  <c r="G32" i="12"/>
  <c r="F32" i="12"/>
  <c r="G25" i="12"/>
  <c r="G26" i="12"/>
  <c r="G27" i="12"/>
  <c r="G28" i="12"/>
  <c r="G29" i="12"/>
  <c r="F26" i="12"/>
  <c r="F25" i="12"/>
  <c r="G24" i="12"/>
  <c r="F24" i="12"/>
  <c r="G20" i="12"/>
  <c r="F20" i="12"/>
  <c r="G19" i="12"/>
  <c r="F19" i="12"/>
  <c r="G18" i="12"/>
  <c r="F18" i="12"/>
  <c r="G15" i="12"/>
  <c r="F15" i="12"/>
  <c r="G14" i="12"/>
  <c r="F14" i="12"/>
  <c r="G13" i="12"/>
  <c r="F13" i="12"/>
  <c r="G10" i="12"/>
  <c r="F10" i="12"/>
  <c r="G9" i="12"/>
  <c r="F9" i="12"/>
  <c r="G8" i="12"/>
  <c r="F8" i="12"/>
  <c r="G5" i="12"/>
  <c r="F5" i="12"/>
  <c r="G4" i="12"/>
  <c r="F4" i="12"/>
  <c r="G3" i="12"/>
  <c r="F3" i="12"/>
  <c r="G199" i="10"/>
  <c r="F199" i="10"/>
  <c r="G198" i="10"/>
  <c r="F198" i="10"/>
  <c r="G197" i="10"/>
  <c r="F197" i="10"/>
  <c r="G193" i="10"/>
  <c r="F193" i="10"/>
  <c r="G192" i="10"/>
  <c r="F192" i="10"/>
  <c r="G191" i="10"/>
  <c r="F191" i="10"/>
  <c r="G176" i="10"/>
  <c r="G177" i="10"/>
  <c r="G178" i="10"/>
  <c r="G179" i="10"/>
  <c r="F176" i="10"/>
  <c r="F177" i="10"/>
  <c r="F178" i="10"/>
  <c r="F179" i="10"/>
  <c r="G175" i="10"/>
  <c r="F175" i="10"/>
  <c r="G127" i="10"/>
  <c r="F127" i="10"/>
  <c r="G126" i="10"/>
  <c r="F126" i="10"/>
  <c r="G125" i="10"/>
  <c r="F125" i="10"/>
  <c r="G122" i="10"/>
  <c r="F122" i="10"/>
  <c r="G121" i="10"/>
  <c r="F121" i="10"/>
  <c r="G120" i="10"/>
  <c r="F120" i="10"/>
  <c r="G117" i="10"/>
  <c r="F117" i="10"/>
  <c r="G116" i="10"/>
  <c r="F116" i="10"/>
  <c r="G115" i="10"/>
  <c r="F115" i="10"/>
  <c r="G112" i="10"/>
  <c r="F112" i="10"/>
  <c r="G111" i="10"/>
  <c r="F111" i="10"/>
  <c r="G110" i="10"/>
  <c r="F110" i="10"/>
  <c r="G105" i="10"/>
  <c r="F105" i="10"/>
  <c r="G104" i="10"/>
  <c r="F104" i="10"/>
  <c r="G103" i="10"/>
  <c r="F103" i="10"/>
  <c r="G100" i="10"/>
  <c r="F100" i="10"/>
  <c r="G99" i="10"/>
  <c r="F99" i="10"/>
  <c r="G98" i="10"/>
  <c r="F98" i="10"/>
  <c r="G94" i="10"/>
  <c r="F94" i="10"/>
  <c r="G93" i="10"/>
  <c r="F93" i="10"/>
  <c r="G92" i="10"/>
  <c r="F92" i="10"/>
  <c r="G89" i="10"/>
  <c r="F89" i="10"/>
  <c r="G88" i="10"/>
  <c r="F88" i="10"/>
  <c r="G87" i="10"/>
  <c r="F87" i="10"/>
  <c r="G84" i="10"/>
  <c r="F84" i="10"/>
  <c r="G83" i="10"/>
  <c r="F83" i="10"/>
  <c r="G82" i="10"/>
  <c r="F82" i="10"/>
  <c r="G79" i="10"/>
  <c r="F79" i="10"/>
  <c r="G78" i="10"/>
  <c r="F78" i="10"/>
  <c r="G77" i="10"/>
  <c r="F77" i="10"/>
  <c r="G67" i="10"/>
  <c r="G68" i="10"/>
  <c r="G69" i="10"/>
  <c r="G70" i="10"/>
  <c r="G71" i="10"/>
  <c r="G72" i="10"/>
  <c r="F67" i="10"/>
  <c r="F68" i="10"/>
  <c r="F69" i="10"/>
  <c r="F70" i="10"/>
  <c r="F71" i="10"/>
  <c r="F72" i="10"/>
  <c r="G66" i="10"/>
  <c r="F66" i="10"/>
  <c r="G62" i="10"/>
  <c r="F62" i="10"/>
  <c r="G61" i="10"/>
  <c r="F61" i="10"/>
  <c r="G60" i="10"/>
  <c r="F60" i="10"/>
  <c r="G57" i="10"/>
  <c r="F57" i="10"/>
  <c r="G56" i="10"/>
  <c r="F56" i="10"/>
  <c r="G55" i="10"/>
  <c r="F55" i="10"/>
  <c r="G52" i="10"/>
  <c r="F52" i="10"/>
  <c r="G51" i="10"/>
  <c r="F51" i="10"/>
  <c r="G50" i="10"/>
  <c r="F50" i="10"/>
  <c r="G47" i="10"/>
  <c r="F47" i="10"/>
  <c r="G46" i="10"/>
  <c r="F46" i="10"/>
  <c r="G45" i="10"/>
  <c r="F45" i="10"/>
  <c r="G41" i="10"/>
  <c r="F41" i="10"/>
  <c r="G40" i="10"/>
  <c r="F40" i="10"/>
  <c r="G39" i="10"/>
  <c r="F39" i="10"/>
  <c r="G36" i="10"/>
  <c r="F36" i="10"/>
  <c r="G35" i="10"/>
  <c r="F35" i="10"/>
  <c r="G34" i="10"/>
  <c r="F34" i="10"/>
  <c r="G31" i="10"/>
  <c r="F31" i="10"/>
  <c r="G30" i="10"/>
  <c r="F30" i="10"/>
  <c r="G29" i="10"/>
  <c r="F29" i="10"/>
  <c r="G26" i="10"/>
  <c r="F26" i="10"/>
  <c r="G25" i="10"/>
  <c r="F25" i="10"/>
  <c r="G24" i="10"/>
  <c r="F24" i="10"/>
  <c r="G20" i="10"/>
  <c r="F20" i="10"/>
  <c r="G19" i="10"/>
  <c r="F19" i="10"/>
  <c r="G18" i="10"/>
  <c r="F18" i="10"/>
  <c r="G15" i="10"/>
  <c r="F15" i="10"/>
  <c r="G14" i="10"/>
  <c r="F14" i="10"/>
  <c r="G13" i="10"/>
  <c r="F13" i="10"/>
  <c r="G10" i="10"/>
  <c r="F10" i="10"/>
  <c r="G9" i="10"/>
  <c r="F9" i="10"/>
  <c r="G8" i="10"/>
  <c r="F8" i="10"/>
  <c r="G4" i="10"/>
  <c r="G5" i="10"/>
  <c r="G3" i="10"/>
  <c r="F3" i="10"/>
  <c r="C169" i="12"/>
  <c r="D169" i="12"/>
  <c r="E169" i="12"/>
  <c r="B169" i="12"/>
  <c r="F27" i="12" l="1"/>
  <c r="F28" i="12"/>
  <c r="F29" i="12"/>
  <c r="G61" i="2" l="1"/>
  <c r="F61" i="2"/>
  <c r="G60" i="2"/>
  <c r="F60" i="2"/>
  <c r="G59" i="2"/>
  <c r="F59" i="2"/>
  <c r="G55" i="2"/>
  <c r="F55" i="2"/>
  <c r="G54" i="2"/>
  <c r="F54" i="2"/>
  <c r="G53" i="2"/>
  <c r="F53" i="2"/>
  <c r="G11" i="2"/>
  <c r="G12" i="2"/>
  <c r="F11" i="2"/>
  <c r="F12" i="2"/>
  <c r="G10" i="2"/>
  <c r="F10" i="2"/>
  <c r="G5" i="2" l="1"/>
  <c r="G6" i="2"/>
  <c r="F5" i="2"/>
  <c r="F6" i="2"/>
  <c r="G4" i="2"/>
  <c r="F4" i="2"/>
  <c r="G100" i="1"/>
  <c r="F100" i="1"/>
  <c r="G99" i="1"/>
  <c r="F99" i="1"/>
  <c r="G98" i="1"/>
  <c r="F98" i="1"/>
  <c r="G95" i="1"/>
  <c r="F95" i="1"/>
  <c r="G94" i="1"/>
  <c r="F94" i="1"/>
  <c r="G93" i="1"/>
  <c r="F93" i="1"/>
  <c r="G90" i="1"/>
  <c r="F90" i="1"/>
  <c r="G89" i="1"/>
  <c r="F89" i="1"/>
  <c r="G88" i="1"/>
  <c r="F88" i="1"/>
  <c r="F85" i="1"/>
  <c r="G85" i="1"/>
  <c r="G84" i="1"/>
  <c r="F84" i="1"/>
  <c r="G83" i="1"/>
  <c r="F83" i="1"/>
  <c r="G79" i="1"/>
  <c r="G80" i="1"/>
  <c r="F79" i="1"/>
  <c r="F80" i="1"/>
  <c r="G78" i="1"/>
  <c r="F78" i="1"/>
  <c r="G12" i="11" l="1"/>
  <c r="F12" i="11"/>
  <c r="G19" i="11"/>
  <c r="F19" i="11"/>
  <c r="G18" i="11"/>
  <c r="F18" i="11"/>
  <c r="G8" i="11"/>
  <c r="F8" i="11"/>
  <c r="G7" i="11"/>
  <c r="F7" i="11"/>
  <c r="G6" i="11"/>
  <c r="F6" i="11"/>
  <c r="G5" i="11"/>
  <c r="F5" i="11"/>
  <c r="G58" i="8"/>
  <c r="F58" i="8"/>
  <c r="G57" i="8"/>
  <c r="F57" i="8"/>
  <c r="G56" i="8"/>
  <c r="F56" i="8"/>
  <c r="G51" i="8"/>
  <c r="F51" i="8"/>
  <c r="G50" i="8"/>
  <c r="F50" i="8"/>
  <c r="G49" i="8"/>
  <c r="F49" i="8"/>
  <c r="G48" i="8"/>
  <c r="F48" i="8"/>
  <c r="G47" i="8"/>
  <c r="F47" i="8"/>
  <c r="G7" i="8"/>
  <c r="F7" i="8"/>
  <c r="G6" i="8"/>
  <c r="F6" i="8"/>
  <c r="G5" i="8"/>
  <c r="F5" i="8"/>
  <c r="G4" i="8"/>
  <c r="F4" i="8"/>
  <c r="G36" i="15"/>
  <c r="F36" i="15"/>
  <c r="G35" i="15"/>
  <c r="F35" i="15"/>
  <c r="G34" i="15"/>
  <c r="F34" i="15"/>
  <c r="G51" i="15"/>
  <c r="F51" i="15"/>
  <c r="G50" i="15"/>
  <c r="F50" i="15"/>
  <c r="G49" i="15"/>
  <c r="F49" i="15"/>
  <c r="G46" i="15"/>
  <c r="F46" i="15"/>
  <c r="G45" i="15"/>
  <c r="F45" i="15"/>
  <c r="G44" i="15"/>
  <c r="F44" i="15"/>
  <c r="G41" i="15"/>
  <c r="F41" i="15"/>
  <c r="G40" i="15"/>
  <c r="F40" i="15"/>
  <c r="G39" i="15"/>
  <c r="F39" i="15"/>
  <c r="G28" i="15"/>
  <c r="G22" i="15"/>
  <c r="F22" i="15"/>
  <c r="G21" i="15"/>
  <c r="F21" i="15"/>
  <c r="G87" i="15"/>
  <c r="F87" i="15"/>
  <c r="G86" i="15"/>
  <c r="F86" i="15"/>
  <c r="G85" i="15"/>
  <c r="F85" i="15"/>
  <c r="G84" i="15"/>
  <c r="F84" i="15"/>
  <c r="G80" i="15"/>
  <c r="F80" i="15"/>
  <c r="G79" i="15"/>
  <c r="F79" i="15"/>
  <c r="G78" i="15"/>
  <c r="F78" i="15"/>
  <c r="G16" i="15"/>
  <c r="G11" i="15"/>
  <c r="F11" i="15"/>
  <c r="G10" i="15"/>
  <c r="F10" i="15"/>
  <c r="G9" i="15"/>
  <c r="F9" i="15"/>
  <c r="F5" i="15"/>
  <c r="G4" i="15"/>
  <c r="F4" i="15"/>
  <c r="G12" i="6"/>
  <c r="F12" i="6"/>
  <c r="G11" i="6"/>
  <c r="F11" i="6"/>
  <c r="G10" i="6"/>
  <c r="F10" i="6"/>
  <c r="G45" i="5"/>
  <c r="F45" i="5"/>
  <c r="G44" i="5"/>
  <c r="F44" i="5"/>
  <c r="G43" i="5"/>
  <c r="F43" i="5"/>
  <c r="G35" i="5"/>
  <c r="F35" i="5"/>
  <c r="G25" i="5"/>
  <c r="F25" i="5"/>
  <c r="G24" i="5"/>
  <c r="F24" i="5"/>
  <c r="G23" i="5"/>
  <c r="F23" i="5"/>
  <c r="G19" i="5"/>
  <c r="F19" i="5"/>
  <c r="G18" i="5"/>
  <c r="F18" i="5"/>
  <c r="G17" i="5"/>
  <c r="F17" i="5"/>
  <c r="G13" i="5"/>
  <c r="F13" i="5"/>
  <c r="G12" i="5"/>
  <c r="F12" i="5"/>
  <c r="G11" i="5"/>
  <c r="F11" i="5"/>
  <c r="G6" i="5"/>
  <c r="F6" i="5"/>
  <c r="G5" i="5"/>
  <c r="F5" i="5"/>
  <c r="G4" i="5"/>
  <c r="F4" i="5"/>
  <c r="F282" i="4"/>
  <c r="F281" i="4"/>
  <c r="F280" i="4"/>
  <c r="F277" i="4"/>
  <c r="F276" i="4"/>
  <c r="F275" i="4"/>
  <c r="F272" i="4"/>
  <c r="F271" i="4"/>
  <c r="F270" i="4"/>
  <c r="F267" i="4"/>
  <c r="F266" i="4"/>
  <c r="F265" i="4"/>
  <c r="F262" i="4"/>
  <c r="F261" i="4"/>
  <c r="F260" i="4"/>
  <c r="F257" i="4"/>
  <c r="F256" i="4"/>
  <c r="F255" i="4"/>
  <c r="F251" i="4"/>
  <c r="F250" i="4"/>
  <c r="F249" i="4"/>
  <c r="F246" i="4"/>
  <c r="F245" i="4"/>
  <c r="F244" i="4"/>
  <c r="F241" i="4"/>
  <c r="F240" i="4"/>
  <c r="F239" i="4"/>
  <c r="F236" i="4"/>
  <c r="F235" i="4"/>
  <c r="F234" i="4"/>
  <c r="F231" i="4"/>
  <c r="F230" i="4"/>
  <c r="F229" i="4"/>
  <c r="F226" i="4"/>
  <c r="F225" i="4"/>
  <c r="F171" i="4"/>
  <c r="F170" i="4"/>
  <c r="F169" i="4"/>
  <c r="F166" i="4"/>
  <c r="F165" i="4"/>
  <c r="F164" i="4"/>
  <c r="F161" i="4"/>
  <c r="F160" i="4"/>
  <c r="F159" i="4"/>
  <c r="F156" i="4"/>
  <c r="F155" i="4"/>
  <c r="F154" i="4"/>
  <c r="F150" i="4"/>
  <c r="F149" i="4"/>
  <c r="F148" i="4"/>
  <c r="F145" i="4"/>
  <c r="F144" i="4"/>
  <c r="F143" i="4"/>
  <c r="F140" i="4"/>
  <c r="F139" i="4"/>
  <c r="F138" i="4"/>
  <c r="F135" i="4"/>
  <c r="F134" i="4"/>
  <c r="F118" i="4"/>
  <c r="F117" i="4"/>
  <c r="F114" i="4"/>
  <c r="F113" i="4"/>
  <c r="F110" i="4"/>
  <c r="F109" i="4"/>
  <c r="F106" i="4"/>
  <c r="F105" i="4"/>
  <c r="G80" i="4"/>
  <c r="F80" i="4"/>
  <c r="G72" i="4"/>
  <c r="F72" i="4"/>
  <c r="G71" i="4"/>
  <c r="F71" i="4"/>
  <c r="F65" i="4"/>
  <c r="F64" i="4"/>
  <c r="F63" i="4"/>
  <c r="F60" i="4"/>
  <c r="F59" i="4"/>
  <c r="F58" i="4"/>
  <c r="F55" i="4"/>
  <c r="F54" i="4"/>
  <c r="F53" i="4"/>
  <c r="F50" i="4"/>
  <c r="F49" i="4"/>
  <c r="F48" i="4"/>
  <c r="F44" i="4"/>
  <c r="F43" i="4"/>
  <c r="F42" i="4"/>
  <c r="F39" i="4"/>
  <c r="F38" i="4"/>
  <c r="F37" i="4"/>
  <c r="F34" i="4"/>
  <c r="F33" i="4"/>
  <c r="F32" i="4"/>
  <c r="F29" i="4"/>
  <c r="F28" i="4"/>
  <c r="F27" i="4"/>
  <c r="F21" i="4"/>
  <c r="F20" i="4"/>
  <c r="F16" i="4"/>
  <c r="F15" i="4"/>
  <c r="F14" i="4"/>
  <c r="F11" i="4"/>
  <c r="F10" i="4"/>
  <c r="F9" i="4"/>
  <c r="F6" i="4"/>
  <c r="F5" i="4"/>
  <c r="F4" i="4"/>
  <c r="H132" i="3" l="1"/>
  <c r="H133" i="3"/>
  <c r="H134" i="3"/>
  <c r="H135" i="3"/>
  <c r="G135" i="3"/>
  <c r="G132" i="3"/>
  <c r="G133" i="3"/>
  <c r="G134" i="3"/>
  <c r="H131" i="3"/>
  <c r="G131" i="3"/>
  <c r="N117" i="3"/>
  <c r="N118" i="3"/>
  <c r="N119" i="3"/>
  <c r="N120" i="3"/>
  <c r="O116" i="3"/>
  <c r="N116" i="3"/>
  <c r="O127" i="3"/>
  <c r="N127" i="3"/>
  <c r="O126" i="3"/>
  <c r="N126" i="3"/>
  <c r="O125" i="3"/>
  <c r="N125" i="3"/>
  <c r="O124" i="3"/>
  <c r="N124" i="3"/>
  <c r="O123" i="3"/>
  <c r="N123" i="3"/>
  <c r="O120" i="3"/>
  <c r="O119" i="3"/>
  <c r="O118" i="3"/>
  <c r="O117" i="3"/>
  <c r="H58" i="3"/>
  <c r="H59" i="3"/>
  <c r="H60" i="3"/>
  <c r="H61" i="3"/>
  <c r="H62" i="3"/>
  <c r="H63" i="3"/>
  <c r="G58" i="3"/>
  <c r="G59" i="3"/>
  <c r="G60" i="3"/>
  <c r="G61" i="3"/>
  <c r="G62" i="3"/>
  <c r="G63" i="3"/>
  <c r="H57" i="3"/>
  <c r="G57" i="3"/>
  <c r="H50" i="3"/>
  <c r="H51" i="3"/>
  <c r="H52" i="3"/>
  <c r="H53" i="3"/>
  <c r="G50" i="3"/>
  <c r="G51" i="3"/>
  <c r="G52" i="3"/>
  <c r="G53" i="3"/>
  <c r="H49" i="3"/>
  <c r="G49" i="3"/>
  <c r="F41" i="3"/>
  <c r="G42" i="3"/>
  <c r="G43" i="3"/>
  <c r="G44" i="3"/>
  <c r="G45" i="3"/>
  <c r="F42" i="3"/>
  <c r="F43" i="3"/>
  <c r="F44" i="3"/>
  <c r="F45" i="3"/>
  <c r="G41" i="3"/>
  <c r="H27" i="3"/>
  <c r="G27" i="3"/>
  <c r="H28" i="3"/>
  <c r="H29" i="3"/>
  <c r="G28" i="3"/>
  <c r="G29" i="3"/>
  <c r="G22" i="3"/>
  <c r="G23" i="3"/>
  <c r="F22" i="3"/>
  <c r="F23" i="3"/>
  <c r="G21" i="3"/>
  <c r="F21" i="3"/>
  <c r="G16" i="3"/>
  <c r="G17" i="3"/>
  <c r="F16" i="3"/>
  <c r="F17" i="3"/>
  <c r="G15" i="3"/>
  <c r="F15" i="3"/>
  <c r="G10" i="3" l="1"/>
  <c r="G11" i="3"/>
  <c r="F10" i="3"/>
  <c r="F11" i="3"/>
  <c r="G9" i="3"/>
  <c r="F9" i="3"/>
  <c r="G4" i="3"/>
  <c r="G5" i="3"/>
  <c r="F4" i="3"/>
  <c r="F5" i="3"/>
  <c r="G3" i="3"/>
  <c r="F3" i="3"/>
  <c r="G91" i="2"/>
  <c r="G92" i="2"/>
  <c r="F91" i="2"/>
  <c r="F92" i="2"/>
  <c r="G75" i="2"/>
  <c r="G76" i="2"/>
  <c r="F75" i="2"/>
  <c r="F76" i="2"/>
  <c r="G90" i="2"/>
  <c r="F90" i="2"/>
  <c r="G74" i="2"/>
  <c r="F74" i="2"/>
  <c r="G66" i="2"/>
  <c r="G67" i="2"/>
  <c r="G68" i="2"/>
  <c r="G69" i="2"/>
  <c r="F66" i="2"/>
  <c r="F67" i="2"/>
  <c r="F68" i="2"/>
  <c r="F69" i="2"/>
  <c r="G65" i="2"/>
  <c r="F65" i="2"/>
  <c r="G41" i="2"/>
  <c r="F41" i="2"/>
  <c r="G40" i="2"/>
  <c r="F40" i="2"/>
  <c r="G37" i="2"/>
  <c r="F37" i="2"/>
  <c r="G29" i="2"/>
  <c r="F29" i="2"/>
  <c r="G28" i="2"/>
  <c r="F28" i="2"/>
  <c r="G27" i="2"/>
  <c r="F27" i="2"/>
  <c r="G17" i="2"/>
  <c r="G18" i="2"/>
  <c r="F17" i="2"/>
  <c r="F18" i="2"/>
  <c r="G16" i="2"/>
  <c r="F16" i="2"/>
  <c r="G105" i="1"/>
  <c r="G106" i="1"/>
  <c r="G107" i="1"/>
  <c r="G108" i="1"/>
  <c r="G109" i="1"/>
  <c r="G110" i="1"/>
  <c r="F105" i="1"/>
  <c r="F106" i="1"/>
  <c r="F107" i="1"/>
  <c r="F108" i="1"/>
  <c r="F109" i="1"/>
  <c r="F110" i="1"/>
  <c r="F104" i="1"/>
  <c r="G104" i="1"/>
  <c r="H73" i="1" l="1"/>
  <c r="H74" i="1"/>
  <c r="H72" i="1"/>
  <c r="G73" i="1"/>
  <c r="G74" i="1"/>
  <c r="G72" i="1"/>
  <c r="G67" i="1" l="1"/>
  <c r="G68" i="1"/>
  <c r="F67" i="1"/>
  <c r="F68" i="1"/>
  <c r="G62" i="1"/>
  <c r="G63" i="1"/>
  <c r="F62" i="1"/>
  <c r="F63" i="1"/>
  <c r="G57" i="1"/>
  <c r="G58" i="1"/>
  <c r="F57" i="1"/>
  <c r="F58" i="1"/>
  <c r="G66" i="1"/>
  <c r="F66" i="1"/>
  <c r="G61" i="1"/>
  <c r="F61" i="1"/>
  <c r="G56" i="1"/>
  <c r="F56" i="1"/>
  <c r="G40" i="1"/>
  <c r="G41" i="1"/>
  <c r="F40" i="1"/>
  <c r="F41" i="1"/>
  <c r="G39" i="1"/>
  <c r="F39" i="1"/>
  <c r="G52" i="1"/>
  <c r="F52" i="1"/>
  <c r="G51" i="1"/>
  <c r="F51" i="1"/>
  <c r="G50" i="1"/>
  <c r="F50" i="1"/>
  <c r="G29" i="1"/>
  <c r="G30" i="1"/>
  <c r="F29" i="1"/>
  <c r="F30" i="1"/>
  <c r="G28" i="1"/>
  <c r="F28" i="1"/>
  <c r="G23" i="1"/>
  <c r="G24" i="1"/>
  <c r="G22" i="1"/>
  <c r="F23" i="1"/>
  <c r="F24" i="1"/>
  <c r="F22" i="1"/>
  <c r="G17" i="1"/>
  <c r="G18" i="1"/>
  <c r="G16" i="1"/>
  <c r="F17" i="1"/>
  <c r="F18" i="1"/>
  <c r="F16" i="1"/>
  <c r="G11" i="1" l="1"/>
  <c r="G12" i="1"/>
  <c r="G10" i="1"/>
  <c r="G3" i="1"/>
  <c r="F11" i="1"/>
  <c r="F12" i="1"/>
  <c r="F10" i="1"/>
  <c r="G4" i="1"/>
  <c r="G5" i="1"/>
  <c r="F3" i="1"/>
  <c r="F4" i="10" l="1"/>
  <c r="F5" i="10"/>
  <c r="F5" i="1" l="1"/>
  <c r="F4" i="1"/>
</calcChain>
</file>

<file path=xl/sharedStrings.xml><?xml version="1.0" encoding="utf-8"?>
<sst xmlns="http://schemas.openxmlformats.org/spreadsheetml/2006/main" count="5361" uniqueCount="839">
  <si>
    <t>Sample</t>
  </si>
  <si>
    <t>Exp1</t>
  </si>
  <si>
    <t>Exp2</t>
  </si>
  <si>
    <t>Exp3</t>
  </si>
  <si>
    <t>Average</t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</si>
  <si>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</t>
    </r>
    <phoneticPr fontId="1" type="noConversion"/>
  </si>
  <si>
    <t>Figure 2a</t>
    <phoneticPr fontId="1" type="noConversion"/>
  </si>
  <si>
    <t>Figure 2c</t>
    <phoneticPr fontId="1" type="noConversion"/>
  </si>
  <si>
    <t>Figure 2e</t>
    <phoneticPr fontId="1" type="noConversion"/>
  </si>
  <si>
    <t>Figure 2d</t>
    <phoneticPr fontId="1" type="noConversion"/>
  </si>
  <si>
    <t>Figure 3a</t>
    <phoneticPr fontId="1" type="noConversion"/>
  </si>
  <si>
    <t>Figure 2g</t>
    <phoneticPr fontId="1" type="noConversion"/>
  </si>
  <si>
    <t>Figure 3b</t>
    <phoneticPr fontId="1" type="noConversion"/>
  </si>
  <si>
    <t>Figure 3d</t>
    <phoneticPr fontId="1" type="noConversion"/>
  </si>
  <si>
    <t>Figure 3e</t>
    <phoneticPr fontId="1" type="noConversion"/>
  </si>
  <si>
    <t>NADPH/NADP+</t>
    <phoneticPr fontId="1" type="noConversion"/>
  </si>
  <si>
    <t>GSH/GSSG</t>
    <phoneticPr fontId="1" type="noConversion"/>
  </si>
  <si>
    <t>Figure 3g</t>
    <phoneticPr fontId="1" type="noConversion"/>
  </si>
  <si>
    <t>ROS</t>
    <phoneticPr fontId="1" type="noConversion"/>
  </si>
  <si>
    <t>Figure 3h</t>
    <phoneticPr fontId="1" type="noConversion"/>
  </si>
  <si>
    <t>Figure 3i</t>
    <phoneticPr fontId="1" type="noConversion"/>
  </si>
  <si>
    <t>Figure 3j</t>
    <phoneticPr fontId="1" type="noConversion"/>
  </si>
  <si>
    <t>Figure 3m</t>
    <phoneticPr fontId="1" type="noConversion"/>
  </si>
  <si>
    <t>Figure 4a</t>
    <phoneticPr fontId="1" type="noConversion"/>
  </si>
  <si>
    <t>Figure S1a</t>
    <phoneticPr fontId="1" type="noConversion"/>
  </si>
  <si>
    <t>Figure S1b</t>
    <phoneticPr fontId="1" type="noConversion"/>
  </si>
  <si>
    <t>Figure S2c</t>
    <phoneticPr fontId="1" type="noConversion"/>
  </si>
  <si>
    <t>Figure S3a</t>
    <phoneticPr fontId="1" type="noConversion"/>
  </si>
  <si>
    <t>Figure S3c</t>
    <phoneticPr fontId="1" type="noConversion"/>
  </si>
  <si>
    <t>Figure S3d</t>
    <phoneticPr fontId="1" type="noConversion"/>
  </si>
  <si>
    <t>Figure S3e</t>
    <phoneticPr fontId="1" type="noConversion"/>
  </si>
  <si>
    <t>Figure S3f</t>
    <phoneticPr fontId="1" type="noConversion"/>
  </si>
  <si>
    <t>Figure S3g</t>
    <phoneticPr fontId="1" type="noConversion"/>
  </si>
  <si>
    <t>Figure S2a</t>
    <phoneticPr fontId="1" type="noConversion"/>
  </si>
  <si>
    <t>Sample</t>
    <phoneticPr fontId="1" type="noConversion"/>
  </si>
  <si>
    <t>Figure 1b</t>
    <phoneticPr fontId="1" type="noConversion"/>
  </si>
  <si>
    <t>Figure 1d</t>
    <phoneticPr fontId="1" type="noConversion"/>
  </si>
  <si>
    <t>Figure 5a</t>
    <phoneticPr fontId="1" type="noConversion"/>
  </si>
  <si>
    <t>Figure 5b</t>
    <phoneticPr fontId="1" type="noConversion"/>
  </si>
  <si>
    <t>Figure 5l</t>
    <phoneticPr fontId="1" type="noConversion"/>
  </si>
  <si>
    <t>Figure 2h</t>
    <phoneticPr fontId="1" type="noConversion"/>
  </si>
  <si>
    <t>Figure S1e</t>
    <phoneticPr fontId="1" type="noConversion"/>
  </si>
  <si>
    <t>Figure S5c</t>
    <phoneticPr fontId="1" type="noConversion"/>
  </si>
  <si>
    <t>Glycogen</t>
    <phoneticPr fontId="1" type="noConversion"/>
  </si>
  <si>
    <t>Glycogen level</t>
  </si>
  <si>
    <t>SEM</t>
  </si>
  <si>
    <t>SEM</t>
    <phoneticPr fontId="1" type="noConversion"/>
  </si>
  <si>
    <t>P&lt;0.0001</t>
  </si>
  <si>
    <r>
      <t>Left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Pgm1 mRNA</t>
    </r>
    <phoneticPr fontId="1" type="noConversion"/>
  </si>
  <si>
    <r>
      <t>Middle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Ugp2 mRNA</t>
    </r>
    <phoneticPr fontId="1" type="noConversion"/>
  </si>
  <si>
    <r>
      <t>right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Gys1 mRNA</t>
    </r>
    <phoneticPr fontId="1" type="noConversion"/>
  </si>
  <si>
    <t>Pgm1 mRNA</t>
    <phoneticPr fontId="1" type="noConversion"/>
  </si>
  <si>
    <t>Ugp2 mRNA</t>
    <phoneticPr fontId="1" type="noConversion"/>
  </si>
  <si>
    <t>Gys1 mRNA</t>
    <phoneticPr fontId="1" type="noConversion"/>
  </si>
  <si>
    <t>UN</t>
    <phoneticPr fontId="1" type="noConversion"/>
  </si>
  <si>
    <t>IFN-γ/LPS</t>
    <phoneticPr fontId="1" type="noConversion"/>
  </si>
  <si>
    <t>IL-4</t>
    <phoneticPr fontId="1" type="noConversion"/>
  </si>
  <si>
    <t>IFN-γ/LPS vs. UN</t>
    <phoneticPr fontId="1" type="noConversion"/>
  </si>
  <si>
    <t>IFN-γ/LPS vs. IL-4</t>
    <phoneticPr fontId="1" type="noConversion"/>
  </si>
  <si>
    <t>Figure 1g</t>
    <phoneticPr fontId="1" type="noConversion"/>
  </si>
  <si>
    <t>G6P/G1P m+6</t>
    <phoneticPr fontId="1" type="noConversion"/>
  </si>
  <si>
    <t>G6P/G1P m+6</t>
    <phoneticPr fontId="1" type="noConversion"/>
  </si>
  <si>
    <t>Figure 1h</t>
    <phoneticPr fontId="1" type="noConversion"/>
  </si>
  <si>
    <t>UDPG</t>
    <phoneticPr fontId="1" type="noConversion"/>
  </si>
  <si>
    <t>Figure 1i</t>
    <phoneticPr fontId="1" type="noConversion"/>
  </si>
  <si>
    <t>G6P/G1P m+3</t>
    <phoneticPr fontId="1" type="noConversion"/>
  </si>
  <si>
    <t>G6P/G1P m+3</t>
    <phoneticPr fontId="1" type="noConversion"/>
  </si>
  <si>
    <t>Figure 1j</t>
    <phoneticPr fontId="1" type="noConversion"/>
  </si>
  <si>
    <t>Pck1 mRNA</t>
    <phoneticPr fontId="1" type="noConversion"/>
  </si>
  <si>
    <t>Fbp1 mRNA</t>
    <phoneticPr fontId="1" type="noConversion"/>
  </si>
  <si>
    <t>G6pase mRNA</t>
    <phoneticPr fontId="1" type="noConversion"/>
  </si>
  <si>
    <t>Gys1</t>
    <phoneticPr fontId="1" type="noConversion"/>
  </si>
  <si>
    <t>Ugp2</t>
    <phoneticPr fontId="1" type="noConversion"/>
  </si>
  <si>
    <t xml:space="preserve">Pgm1 </t>
    <phoneticPr fontId="1" type="noConversion"/>
  </si>
  <si>
    <t>Figure 1l</t>
    <phoneticPr fontId="1" type="noConversion"/>
  </si>
  <si>
    <t>Glucose consumption</t>
    <phoneticPr fontId="1" type="noConversion"/>
  </si>
  <si>
    <t>Exp4</t>
  </si>
  <si>
    <t>Exp4</t>
    <phoneticPr fontId="1" type="noConversion"/>
  </si>
  <si>
    <t>HK1 mRNA</t>
    <phoneticPr fontId="1" type="noConversion"/>
  </si>
  <si>
    <t>HK2 mRNA</t>
    <phoneticPr fontId="1" type="noConversion"/>
  </si>
  <si>
    <t>HK3 mRNA</t>
    <phoneticPr fontId="1" type="noConversion"/>
  </si>
  <si>
    <t>Slc2a1 mRNA</t>
    <phoneticPr fontId="1" type="noConversion"/>
  </si>
  <si>
    <t>Slc2a2 mRNA</t>
    <phoneticPr fontId="1" type="noConversion"/>
  </si>
  <si>
    <t>P&lt; 0.0001</t>
    <phoneticPr fontId="1" type="noConversion"/>
  </si>
  <si>
    <t>Figure 1n</t>
    <phoneticPr fontId="1" type="noConversion"/>
  </si>
  <si>
    <t>Glycogen</t>
  </si>
  <si>
    <t>Glycogen</t>
    <phoneticPr fontId="1" type="noConversion"/>
  </si>
  <si>
    <t>siNC</t>
    <phoneticPr fontId="1" type="noConversion"/>
  </si>
  <si>
    <t>siHK1#1</t>
    <phoneticPr fontId="1" type="noConversion"/>
  </si>
  <si>
    <t>siHK1#2</t>
    <phoneticPr fontId="1" type="noConversion"/>
  </si>
  <si>
    <t>siHK2#1</t>
    <phoneticPr fontId="1" type="noConversion"/>
  </si>
  <si>
    <t>siHK2#2</t>
    <phoneticPr fontId="1" type="noConversion"/>
  </si>
  <si>
    <t>siHK3#1</t>
    <phoneticPr fontId="1" type="noConversion"/>
  </si>
  <si>
    <t>siHK3#2</t>
    <phoneticPr fontId="1" type="noConversion"/>
  </si>
  <si>
    <t>NC vs. HK1#1</t>
    <phoneticPr fontId="1" type="noConversion"/>
  </si>
  <si>
    <t>NC vs. HK1#2</t>
  </si>
  <si>
    <t>NC vs. HK2#1</t>
    <phoneticPr fontId="1" type="noConversion"/>
  </si>
  <si>
    <t>NC vs. HK2#2</t>
    <phoneticPr fontId="1" type="noConversion"/>
  </si>
  <si>
    <t>NC vs. HK3#1</t>
    <phoneticPr fontId="1" type="noConversion"/>
  </si>
  <si>
    <t>NC vs. HK3#2</t>
    <phoneticPr fontId="1" type="noConversion"/>
  </si>
  <si>
    <t>P=0.0001</t>
    <phoneticPr fontId="1" type="noConversion"/>
  </si>
  <si>
    <t>P=0.0002</t>
    <phoneticPr fontId="1" type="noConversion"/>
  </si>
  <si>
    <r>
      <t>Left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Pygl mRNA</t>
    </r>
    <phoneticPr fontId="1" type="noConversion"/>
  </si>
  <si>
    <r>
      <t>Right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Pygm mRNA</t>
    </r>
    <phoneticPr fontId="1" type="noConversion"/>
  </si>
  <si>
    <t>Pygl mRNA</t>
    <phoneticPr fontId="1" type="noConversion"/>
  </si>
  <si>
    <t>Pygm mRNA</t>
    <phoneticPr fontId="1" type="noConversion"/>
  </si>
  <si>
    <t>Pygl</t>
  </si>
  <si>
    <t>Pygm</t>
    <phoneticPr fontId="1" type="noConversion"/>
  </si>
  <si>
    <t>R5P m+5</t>
    <phoneticPr fontId="1" type="noConversion"/>
  </si>
  <si>
    <t>P=0.0006</t>
    <phoneticPr fontId="1" type="noConversion"/>
  </si>
  <si>
    <t>GPI 20 μM</t>
    <phoneticPr fontId="1" type="noConversion"/>
  </si>
  <si>
    <t>GPI 50 μM</t>
    <phoneticPr fontId="1" type="noConversion"/>
  </si>
  <si>
    <t>siPygl#1</t>
    <phoneticPr fontId="1" type="noConversion"/>
  </si>
  <si>
    <t>siPygl#2</t>
  </si>
  <si>
    <t>siPygl#2</t>
    <phoneticPr fontId="1" type="noConversion"/>
  </si>
  <si>
    <t>P=0.0071</t>
    <phoneticPr fontId="1" type="noConversion"/>
  </si>
  <si>
    <t>6Pgd mRNA</t>
    <phoneticPr fontId="1" type="noConversion"/>
  </si>
  <si>
    <t>G6pdx mRNA</t>
    <phoneticPr fontId="1" type="noConversion"/>
  </si>
  <si>
    <t>NC vs. siPygl#1</t>
    <phoneticPr fontId="1" type="noConversion"/>
  </si>
  <si>
    <t>NC vs. siPygl#2</t>
  </si>
  <si>
    <t>siG6pdx#1</t>
    <phoneticPr fontId="1" type="noConversion"/>
  </si>
  <si>
    <t>siG6pdx#2</t>
  </si>
  <si>
    <t>NC vs. Pygl#1</t>
    <phoneticPr fontId="1" type="noConversion"/>
  </si>
  <si>
    <t>NC vs. Pygl#2</t>
  </si>
  <si>
    <t>NC vs. G6pdx#1</t>
    <phoneticPr fontId="1" type="noConversion"/>
  </si>
  <si>
    <t>NC vs. G6pdx#2</t>
  </si>
  <si>
    <t>P=0.0016</t>
    <phoneticPr fontId="1" type="noConversion"/>
  </si>
  <si>
    <t>S7P m+7</t>
  </si>
  <si>
    <t>S7P m+7</t>
    <phoneticPr fontId="1" type="noConversion"/>
  </si>
  <si>
    <t>E4P m+4</t>
  </si>
  <si>
    <t>E4P m+4</t>
    <phoneticPr fontId="1" type="noConversion"/>
  </si>
  <si>
    <t>P=0.0003</t>
    <phoneticPr fontId="1" type="noConversion"/>
  </si>
  <si>
    <t>P=0.0005</t>
    <phoneticPr fontId="1" type="noConversion"/>
  </si>
  <si>
    <t>P=0.0004</t>
    <phoneticPr fontId="1" type="noConversion"/>
  </si>
  <si>
    <t>GSH/GSSG</t>
  </si>
  <si>
    <t>Figure 3c</t>
    <phoneticPr fontId="1" type="noConversion"/>
  </si>
  <si>
    <t>ROS</t>
    <phoneticPr fontId="1" type="noConversion"/>
  </si>
  <si>
    <t>siGys1#1</t>
    <phoneticPr fontId="1" type="noConversion"/>
  </si>
  <si>
    <t>siGys1#2</t>
  </si>
  <si>
    <t>NC vs. Gys1#1</t>
    <phoneticPr fontId="1" type="noConversion"/>
  </si>
  <si>
    <t>NC vs. Gys1#2</t>
  </si>
  <si>
    <t>P=0.0024</t>
    <phoneticPr fontId="1" type="noConversion"/>
  </si>
  <si>
    <t>LDH</t>
    <phoneticPr fontId="1" type="noConversion"/>
  </si>
  <si>
    <t>LDH</t>
    <phoneticPr fontId="1" type="noConversion"/>
  </si>
  <si>
    <t>GPI</t>
    <phoneticPr fontId="1" type="noConversion"/>
  </si>
  <si>
    <t>UN vs. GPI 20</t>
    <phoneticPr fontId="1" type="noConversion"/>
  </si>
  <si>
    <t>UN vs. GPI 50</t>
    <phoneticPr fontId="1" type="noConversion"/>
  </si>
  <si>
    <t>P=0.0009</t>
    <phoneticPr fontId="1" type="noConversion"/>
  </si>
  <si>
    <t>6AN 20 μM</t>
    <phoneticPr fontId="1" type="noConversion"/>
  </si>
  <si>
    <t>6AN 50 μM</t>
    <phoneticPr fontId="1" type="noConversion"/>
  </si>
  <si>
    <t>UN vs. 6AN 50</t>
    <phoneticPr fontId="1" type="noConversion"/>
  </si>
  <si>
    <t>TNF-α</t>
  </si>
  <si>
    <t>TNF-α</t>
    <phoneticPr fontId="1" type="noConversion"/>
  </si>
  <si>
    <t>ELISA</t>
    <phoneticPr fontId="1" type="noConversion"/>
  </si>
  <si>
    <t>IL-6</t>
  </si>
  <si>
    <t>IL-6</t>
    <phoneticPr fontId="1" type="noConversion"/>
  </si>
  <si>
    <t>CFU</t>
  </si>
  <si>
    <t>CFU</t>
    <phoneticPr fontId="1" type="noConversion"/>
  </si>
  <si>
    <t>iNOS mRNA</t>
  </si>
  <si>
    <t>iNOS mRNA</t>
    <phoneticPr fontId="1" type="noConversion"/>
  </si>
  <si>
    <t>siPgm1#1</t>
    <phoneticPr fontId="1" type="noConversion"/>
  </si>
  <si>
    <t>siPgm1#2</t>
  </si>
  <si>
    <t>NC vs. Pgm1#1</t>
    <phoneticPr fontId="1" type="noConversion"/>
  </si>
  <si>
    <t>NC vs. Pgm1#2</t>
    <phoneticPr fontId="1" type="noConversion"/>
  </si>
  <si>
    <t>iNOS mRNA</t>
    <phoneticPr fontId="1" type="noConversion"/>
  </si>
  <si>
    <t>TNF-α mRNA</t>
  </si>
  <si>
    <t>TNF-α mRNA</t>
    <phoneticPr fontId="1" type="noConversion"/>
  </si>
  <si>
    <t>IL-6 mRNA</t>
  </si>
  <si>
    <t>IL-6 mRNA</t>
    <phoneticPr fontId="1" type="noConversion"/>
  </si>
  <si>
    <t>IL-1β mRNA</t>
  </si>
  <si>
    <t>IL-1β mRNA</t>
    <phoneticPr fontId="1" type="noConversion"/>
  </si>
  <si>
    <t>Figure 4b</t>
    <phoneticPr fontId="1" type="noConversion"/>
  </si>
  <si>
    <t>siUgp2#1</t>
    <phoneticPr fontId="1" type="noConversion"/>
  </si>
  <si>
    <t>siUgp2#2</t>
  </si>
  <si>
    <t>NC vs. Ugp2#1</t>
    <phoneticPr fontId="1" type="noConversion"/>
  </si>
  <si>
    <t>NC vs. Ugp2#2</t>
  </si>
  <si>
    <t>NC vs. Ugp2#2</t>
    <phoneticPr fontId="1" type="noConversion"/>
  </si>
  <si>
    <t>Figure 4c</t>
    <phoneticPr fontId="1" type="noConversion"/>
  </si>
  <si>
    <t>siGys1#2</t>
    <phoneticPr fontId="1" type="noConversion"/>
  </si>
  <si>
    <t>NC vs. Gys1#2</t>
    <phoneticPr fontId="1" type="noConversion"/>
  </si>
  <si>
    <t>Figure 4d</t>
    <phoneticPr fontId="1" type="noConversion"/>
  </si>
  <si>
    <t>Figure 4e</t>
    <phoneticPr fontId="1" type="noConversion"/>
  </si>
  <si>
    <t>UDPG 100</t>
    <phoneticPr fontId="1" type="noConversion"/>
  </si>
  <si>
    <t>UDPG 200</t>
    <phoneticPr fontId="1" type="noConversion"/>
  </si>
  <si>
    <t>UN vs. UDPG 100</t>
    <phoneticPr fontId="1" type="noConversion"/>
  </si>
  <si>
    <t>UN vs. UDPG 200</t>
    <phoneticPr fontId="1" type="noConversion"/>
  </si>
  <si>
    <t>Figure 4g</t>
    <phoneticPr fontId="1" type="noConversion"/>
  </si>
  <si>
    <t>ELISA</t>
    <phoneticPr fontId="1" type="noConversion"/>
  </si>
  <si>
    <t>TNF-α</t>
    <phoneticPr fontId="1" type="noConversion"/>
  </si>
  <si>
    <t>IL-6</t>
    <phoneticPr fontId="1" type="noConversion"/>
  </si>
  <si>
    <t>Figure 4h</t>
    <phoneticPr fontId="1" type="noConversion"/>
  </si>
  <si>
    <t>siUgp2</t>
    <phoneticPr fontId="1" type="noConversion"/>
  </si>
  <si>
    <t>siUgp2+UDPG</t>
    <phoneticPr fontId="1" type="noConversion"/>
  </si>
  <si>
    <t>NC vs. Ugp2</t>
    <phoneticPr fontId="1" type="noConversion"/>
  </si>
  <si>
    <t>Ugp2 vs. Ugp2+UDPG</t>
    <phoneticPr fontId="1" type="noConversion"/>
  </si>
  <si>
    <t>Figure 4i</t>
    <phoneticPr fontId="1" type="noConversion"/>
  </si>
  <si>
    <t>NC vs. Pygl#1</t>
    <phoneticPr fontId="1" type="noConversion"/>
  </si>
  <si>
    <t>NC vs. Pygl#2</t>
    <phoneticPr fontId="1" type="noConversion"/>
  </si>
  <si>
    <t>NC vs. G6pdx#2</t>
    <phoneticPr fontId="1" type="noConversion"/>
  </si>
  <si>
    <t>Figure 4j</t>
    <phoneticPr fontId="1" type="noConversion"/>
  </si>
  <si>
    <t>P2Y14 mRNA</t>
    <phoneticPr fontId="1" type="noConversion"/>
  </si>
  <si>
    <t>Figure 4l</t>
    <phoneticPr fontId="1" type="noConversion"/>
  </si>
  <si>
    <t>Figure 4n</t>
    <phoneticPr fontId="1" type="noConversion"/>
  </si>
  <si>
    <t>siP2Y14#1</t>
    <phoneticPr fontId="1" type="noConversion"/>
  </si>
  <si>
    <t>siP2Y14#2</t>
  </si>
  <si>
    <t>NC vs. P2Y14#1</t>
    <phoneticPr fontId="1" type="noConversion"/>
  </si>
  <si>
    <t>NC vs. P2Y14#2</t>
  </si>
  <si>
    <t>siStat1#1</t>
    <phoneticPr fontId="1" type="noConversion"/>
  </si>
  <si>
    <t>siStat1#2</t>
  </si>
  <si>
    <t>NC vs. Stat1#1</t>
    <phoneticPr fontId="1" type="noConversion"/>
  </si>
  <si>
    <t>NC vs. Stat1#2</t>
  </si>
  <si>
    <t>Stat1 mRNA</t>
    <phoneticPr fontId="1" type="noConversion"/>
  </si>
  <si>
    <t>siNC+UDPG</t>
    <phoneticPr fontId="1" type="noConversion"/>
  </si>
  <si>
    <t>siPgm1#1+UDPG</t>
    <phoneticPr fontId="1" type="noConversion"/>
  </si>
  <si>
    <t>siPgm1#2+UDPG</t>
    <phoneticPr fontId="1" type="noConversion"/>
  </si>
  <si>
    <t>Pgm1#1 vs. Pgm1#1+UDPG</t>
    <phoneticPr fontId="1" type="noConversion"/>
  </si>
  <si>
    <t>Pgm1#2 vs. Pgm1#2+UDPG</t>
    <phoneticPr fontId="1" type="noConversion"/>
  </si>
  <si>
    <t>siUgp2#1+UDPG</t>
    <phoneticPr fontId="1" type="noConversion"/>
  </si>
  <si>
    <t>siUgp2#2+UDPG</t>
  </si>
  <si>
    <t>Ugp2#1 vs. Ugp2#1+UDPG</t>
    <phoneticPr fontId="1" type="noConversion"/>
  </si>
  <si>
    <t>Ugp2#2 vs. Ugp2#2+UDPG</t>
    <phoneticPr fontId="1" type="noConversion"/>
  </si>
  <si>
    <t>siPygl#1+UDPG</t>
    <phoneticPr fontId="1" type="noConversion"/>
  </si>
  <si>
    <t>siPygl#2+UDPG</t>
    <phoneticPr fontId="1" type="noConversion"/>
  </si>
  <si>
    <t>Pygl#1 vs. Pygl#1+UDPG</t>
    <phoneticPr fontId="1" type="noConversion"/>
  </si>
  <si>
    <t>Pygl#2 vs. Pygl#2+UDPG</t>
    <phoneticPr fontId="1" type="noConversion"/>
  </si>
  <si>
    <t>Figure 5e</t>
    <phoneticPr fontId="1" type="noConversion"/>
  </si>
  <si>
    <t>siP2Y14#1+UDPG</t>
    <phoneticPr fontId="1" type="noConversion"/>
  </si>
  <si>
    <t>siP2Y14#2+UDPG</t>
  </si>
  <si>
    <t>P2Y14#1 vs. P2Y14#1+UDPG</t>
    <phoneticPr fontId="1" type="noConversion"/>
  </si>
  <si>
    <t>P2Y14#2 vs. P2Y14#2+UDPG</t>
    <phoneticPr fontId="1" type="noConversion"/>
  </si>
  <si>
    <t>RARβ mRNA</t>
  </si>
  <si>
    <t>RARβ mRNA</t>
    <phoneticPr fontId="1" type="noConversion"/>
  </si>
  <si>
    <t>GPI 50 μM</t>
    <phoneticPr fontId="1" type="noConversion"/>
  </si>
  <si>
    <t>6AN50 μM</t>
    <phoneticPr fontId="1" type="noConversion"/>
  </si>
  <si>
    <t>UN vs. GPI 50</t>
    <phoneticPr fontId="1" type="noConversion"/>
  </si>
  <si>
    <t>UN vs. 6AN 20</t>
    <phoneticPr fontId="1" type="noConversion"/>
  </si>
  <si>
    <t>UN vs. 6AN 50</t>
    <phoneticPr fontId="1" type="noConversion"/>
  </si>
  <si>
    <t>Mock</t>
    <phoneticPr fontId="1" type="noConversion"/>
  </si>
  <si>
    <t>P2Y14-OE</t>
    <phoneticPr fontId="1" type="noConversion"/>
  </si>
  <si>
    <t>Mock vs. P2Y14-OE</t>
    <phoneticPr fontId="1" type="noConversion"/>
  </si>
  <si>
    <t>siRARβ#1</t>
    <phoneticPr fontId="1" type="noConversion"/>
  </si>
  <si>
    <t>siRARβ#2</t>
  </si>
  <si>
    <t>NC vs. RARβ#1</t>
    <phoneticPr fontId="1" type="noConversion"/>
  </si>
  <si>
    <t>NC vs. RARβ#2</t>
  </si>
  <si>
    <t>Figure 5o</t>
    <phoneticPr fontId="1" type="noConversion"/>
  </si>
  <si>
    <t>Figure 5n</t>
    <phoneticPr fontId="1" type="noConversion"/>
  </si>
  <si>
    <t>RARβ-OE</t>
    <phoneticPr fontId="1" type="noConversion"/>
  </si>
  <si>
    <t>Mock vs. RARβ-OE</t>
    <phoneticPr fontId="1" type="noConversion"/>
  </si>
  <si>
    <t>Figure 5q</t>
    <phoneticPr fontId="1" type="noConversion"/>
  </si>
  <si>
    <t>Figure 5t</t>
    <phoneticPr fontId="1" type="noConversion"/>
  </si>
  <si>
    <t>Chip-PCR</t>
    <phoneticPr fontId="1" type="noConversion"/>
  </si>
  <si>
    <t>IFN-γ/LPS+GPI</t>
    <phoneticPr fontId="1" type="noConversion"/>
  </si>
  <si>
    <t>IFN-γ/LPS+6AN</t>
    <phoneticPr fontId="1" type="noConversion"/>
  </si>
  <si>
    <t>UN vs. IFN-γ/LPS</t>
    <phoneticPr fontId="1" type="noConversion"/>
  </si>
  <si>
    <t>IFN-γ/LPS vs. IFN-γ/LPS+GPI</t>
    <phoneticPr fontId="1" type="noConversion"/>
  </si>
  <si>
    <t>IFN-γ/LPS vs. IFN-γ/LPS+6AN</t>
    <phoneticPr fontId="1" type="noConversion"/>
  </si>
  <si>
    <t>UDPG</t>
    <phoneticPr fontId="1" type="noConversion"/>
  </si>
  <si>
    <t>SB203580</t>
    <phoneticPr fontId="1" type="noConversion"/>
  </si>
  <si>
    <t>SP600125</t>
    <phoneticPr fontId="1" type="noConversion"/>
  </si>
  <si>
    <t>U0126</t>
    <phoneticPr fontId="1" type="noConversion"/>
  </si>
  <si>
    <t>SB203580+UDPG</t>
    <phoneticPr fontId="1" type="noConversion"/>
  </si>
  <si>
    <t>SP600125+UDPG</t>
    <phoneticPr fontId="1" type="noConversion"/>
  </si>
  <si>
    <t>U0126+UDPG</t>
    <phoneticPr fontId="1" type="noConversion"/>
  </si>
  <si>
    <t>UN vs. UDPG</t>
    <phoneticPr fontId="1" type="noConversion"/>
  </si>
  <si>
    <t>UDPG vs. SB203580+UDPG</t>
    <phoneticPr fontId="1" type="noConversion"/>
  </si>
  <si>
    <t>UDPG vs. SP600125+UDPG</t>
    <phoneticPr fontId="1" type="noConversion"/>
  </si>
  <si>
    <t>UDPG vs. U0126+UDPG</t>
    <phoneticPr fontId="1" type="noConversion"/>
  </si>
  <si>
    <t>Figure 6l</t>
    <phoneticPr fontId="1" type="noConversion"/>
  </si>
  <si>
    <t>Real-time PCR</t>
  </si>
  <si>
    <t>Real-time PCR</t>
    <phoneticPr fontId="1" type="noConversion"/>
  </si>
  <si>
    <t>Figure 7a</t>
    <phoneticPr fontId="1" type="noConversion"/>
  </si>
  <si>
    <t>PBS</t>
    <phoneticPr fontId="1" type="noConversion"/>
  </si>
  <si>
    <t>6AN</t>
    <phoneticPr fontId="1" type="noConversion"/>
  </si>
  <si>
    <t>Clod</t>
    <phoneticPr fontId="1" type="noConversion"/>
  </si>
  <si>
    <t>LPS</t>
    <phoneticPr fontId="1" type="noConversion"/>
  </si>
  <si>
    <t>LPS+GPI</t>
    <phoneticPr fontId="1" type="noConversion"/>
  </si>
  <si>
    <t>LPS+6AN</t>
    <phoneticPr fontId="1" type="noConversion"/>
  </si>
  <si>
    <t>PBS vs. LPS</t>
    <phoneticPr fontId="1" type="noConversion"/>
  </si>
  <si>
    <t>LPS vs. LPS+GPI</t>
    <phoneticPr fontId="1" type="noConversion"/>
  </si>
  <si>
    <t>LPS vs. LPS+6AN</t>
    <phoneticPr fontId="1" type="noConversion"/>
  </si>
  <si>
    <t>LPS vs. LPS+Clod</t>
    <phoneticPr fontId="1" type="noConversion"/>
  </si>
  <si>
    <t>Figure 7b</t>
    <phoneticPr fontId="1" type="noConversion"/>
  </si>
  <si>
    <t>NO</t>
    <phoneticPr fontId="1" type="noConversion"/>
  </si>
  <si>
    <t>Figure 7c</t>
    <phoneticPr fontId="1" type="noConversion"/>
  </si>
  <si>
    <t>Figure 7d</t>
    <phoneticPr fontId="1" type="noConversion"/>
  </si>
  <si>
    <t>GPI</t>
    <phoneticPr fontId="1" type="noConversion"/>
  </si>
  <si>
    <t>Clod</t>
    <phoneticPr fontId="1" type="noConversion"/>
  </si>
  <si>
    <t>LPS+GPI</t>
    <phoneticPr fontId="1" type="noConversion"/>
  </si>
  <si>
    <t>Figure 7f</t>
    <phoneticPr fontId="1" type="noConversion"/>
  </si>
  <si>
    <t>CLP</t>
    <phoneticPr fontId="1" type="noConversion"/>
  </si>
  <si>
    <t>CLP+GPI</t>
    <phoneticPr fontId="1" type="noConversion"/>
  </si>
  <si>
    <t>CLP+6AN</t>
    <phoneticPr fontId="1" type="noConversion"/>
  </si>
  <si>
    <t>CLP+Clod</t>
    <phoneticPr fontId="1" type="noConversion"/>
  </si>
  <si>
    <t>Figure 7g</t>
    <phoneticPr fontId="1" type="noConversion"/>
  </si>
  <si>
    <t>Left: AST</t>
    <phoneticPr fontId="1" type="noConversion"/>
  </si>
  <si>
    <t>AST</t>
    <phoneticPr fontId="1" type="noConversion"/>
  </si>
  <si>
    <t>ALT</t>
    <phoneticPr fontId="1" type="noConversion"/>
  </si>
  <si>
    <t>Figure 7h</t>
    <phoneticPr fontId="1" type="noConversion"/>
  </si>
  <si>
    <t>BUN</t>
    <phoneticPr fontId="1" type="noConversion"/>
  </si>
  <si>
    <t>CPK</t>
    <phoneticPr fontId="1" type="noConversion"/>
  </si>
  <si>
    <t>Figure 7i</t>
    <phoneticPr fontId="1" type="noConversion"/>
  </si>
  <si>
    <t>Left: TNF-α</t>
    <phoneticPr fontId="1" type="noConversion"/>
  </si>
  <si>
    <t>Figure 7j</t>
    <phoneticPr fontId="1" type="noConversion"/>
  </si>
  <si>
    <t>Left: RARβ mRNA</t>
    <phoneticPr fontId="1" type="noConversion"/>
  </si>
  <si>
    <t>Right: IL-6</t>
    <phoneticPr fontId="1" type="noConversion"/>
  </si>
  <si>
    <t>Right: iNOS mRNA</t>
    <phoneticPr fontId="1" type="noConversion"/>
  </si>
  <si>
    <t>Figure 7k</t>
    <phoneticPr fontId="1" type="noConversion"/>
  </si>
  <si>
    <t>P2Y14(+/-)</t>
    <phoneticPr fontId="1" type="noConversion"/>
  </si>
  <si>
    <t>WT vs. P2Y14(-/-)</t>
    <phoneticPr fontId="1" type="noConversion"/>
  </si>
  <si>
    <t>Figure 7l</t>
    <phoneticPr fontId="1" type="noConversion"/>
  </si>
  <si>
    <t>Figure 8a</t>
    <phoneticPr fontId="1" type="noConversion"/>
  </si>
  <si>
    <t>Figure 8b</t>
    <phoneticPr fontId="1" type="noConversion"/>
  </si>
  <si>
    <t>UN vs. GPI 20</t>
    <phoneticPr fontId="1" type="noConversion"/>
  </si>
  <si>
    <t>Left: GPI treated</t>
    <phoneticPr fontId="1" type="noConversion"/>
  </si>
  <si>
    <t>Right: 6AN treated</t>
    <phoneticPr fontId="1" type="noConversion"/>
  </si>
  <si>
    <t>Figure 8c</t>
    <phoneticPr fontId="1" type="noConversion"/>
  </si>
  <si>
    <t>THP-1  UDPG</t>
    <phoneticPr fontId="1" type="noConversion"/>
  </si>
  <si>
    <t>Figure 8d</t>
    <phoneticPr fontId="1" type="noConversion"/>
  </si>
  <si>
    <t xml:space="preserve">Left: </t>
    <phoneticPr fontId="1" type="noConversion"/>
  </si>
  <si>
    <t>Left: RARβ mRNA</t>
    <phoneticPr fontId="1" type="noConversion"/>
  </si>
  <si>
    <t>Figure 8f</t>
    <phoneticPr fontId="1" type="noConversion"/>
  </si>
  <si>
    <t>UN vs. UDPG</t>
    <phoneticPr fontId="1" type="noConversion"/>
  </si>
  <si>
    <t>Figure 8i</t>
    <phoneticPr fontId="1" type="noConversion"/>
  </si>
  <si>
    <t>NC vs. RARβ#2</t>
    <phoneticPr fontId="1" type="noConversion"/>
  </si>
  <si>
    <t>Figure 8j</t>
    <phoneticPr fontId="1" type="noConversion"/>
  </si>
  <si>
    <t>TNF-α mRNA</t>
    <phoneticPr fontId="1" type="noConversion"/>
  </si>
  <si>
    <t>IL-6 mRNA</t>
    <phoneticPr fontId="1" type="noConversion"/>
  </si>
  <si>
    <t>IL-1β mRNA</t>
    <phoneticPr fontId="1" type="noConversion"/>
  </si>
  <si>
    <t>Right:</t>
    <phoneticPr fontId="1" type="noConversion"/>
  </si>
  <si>
    <t>Figure 8k</t>
    <phoneticPr fontId="1" type="noConversion"/>
  </si>
  <si>
    <t>HC</t>
    <phoneticPr fontId="1" type="noConversion"/>
  </si>
  <si>
    <t>SIRS</t>
    <phoneticPr fontId="1" type="noConversion"/>
  </si>
  <si>
    <t>Sepsis</t>
    <phoneticPr fontId="1" type="noConversion"/>
  </si>
  <si>
    <t>N=30</t>
    <phoneticPr fontId="1" type="noConversion"/>
  </si>
  <si>
    <t>N=28</t>
    <phoneticPr fontId="1" type="noConversion"/>
  </si>
  <si>
    <t>N=25</t>
    <phoneticPr fontId="1" type="noConversion"/>
  </si>
  <si>
    <t>Figure 8l</t>
    <phoneticPr fontId="1" type="noConversion"/>
  </si>
  <si>
    <t>Left: Gys1 mRNA</t>
    <phoneticPr fontId="1" type="noConversion"/>
  </si>
  <si>
    <t>Right: Pygl mRNA</t>
    <phoneticPr fontId="1" type="noConversion"/>
  </si>
  <si>
    <t>Figure 8m</t>
    <phoneticPr fontId="1" type="noConversion"/>
  </si>
  <si>
    <t>STAT1 mRNA</t>
  </si>
  <si>
    <t>Right: STAT1 mRNA</t>
  </si>
  <si>
    <t>Middle: STAT1 mRNA</t>
  </si>
  <si>
    <t>Figure 8n</t>
    <phoneticPr fontId="1" type="noConversion"/>
  </si>
  <si>
    <t>UDPG   Patient 1</t>
    <phoneticPr fontId="1" type="noConversion"/>
  </si>
  <si>
    <t>6AN</t>
    <phoneticPr fontId="1" type="noConversion"/>
  </si>
  <si>
    <t>UN vs. GPI</t>
    <phoneticPr fontId="1" type="noConversion"/>
  </si>
  <si>
    <t>UN vs. 6AN</t>
    <phoneticPr fontId="1" type="noConversion"/>
  </si>
  <si>
    <t>UDPG   Patient 2</t>
    <phoneticPr fontId="1" type="noConversion"/>
  </si>
  <si>
    <t>Patient 1</t>
  </si>
  <si>
    <t>Patient 2</t>
    <phoneticPr fontId="1" type="noConversion"/>
  </si>
  <si>
    <t xml:space="preserve">Real-time PCR </t>
    <phoneticPr fontId="1" type="noConversion"/>
  </si>
  <si>
    <t>Patient 1</t>
    <phoneticPr fontId="1" type="noConversion"/>
  </si>
  <si>
    <t>iNOS mRNA Patient 1</t>
    <phoneticPr fontId="1" type="noConversion"/>
  </si>
  <si>
    <t>TNF-α mRNA Patient 1</t>
    <phoneticPr fontId="1" type="noConversion"/>
  </si>
  <si>
    <t>IL-6 mRNA Patient 1</t>
    <phoneticPr fontId="1" type="noConversion"/>
  </si>
  <si>
    <t>IL-1β mRNA Patient 1</t>
    <phoneticPr fontId="1" type="noConversion"/>
  </si>
  <si>
    <t>RARβ mRNA Patient 1</t>
    <phoneticPr fontId="1" type="noConversion"/>
  </si>
  <si>
    <t>STAT1 mRNA Patient 1</t>
    <phoneticPr fontId="1" type="noConversion"/>
  </si>
  <si>
    <t>iNOS mRNA Patient 2</t>
    <phoneticPr fontId="1" type="noConversion"/>
  </si>
  <si>
    <t>TNF-α mRNA Patient 2</t>
    <phoneticPr fontId="1" type="noConversion"/>
  </si>
  <si>
    <t>IL-6 mRNA Patient 2</t>
    <phoneticPr fontId="1" type="noConversion"/>
  </si>
  <si>
    <t>IL-1β mRNA Patient 2</t>
    <phoneticPr fontId="1" type="noConversion"/>
  </si>
  <si>
    <t>RARβ mRNA Patient 2</t>
    <phoneticPr fontId="1" type="noConversion"/>
  </si>
  <si>
    <t>STAT1 mRNA Patient 2</t>
    <phoneticPr fontId="1" type="noConversion"/>
  </si>
  <si>
    <t>Glycogen THP-1</t>
    <phoneticPr fontId="1" type="noConversion"/>
  </si>
  <si>
    <t xml:space="preserve">THP-1 Pgm1 mRNA </t>
    <phoneticPr fontId="1" type="noConversion"/>
  </si>
  <si>
    <t>THP-1 Ugp2 mRNA</t>
    <phoneticPr fontId="1" type="noConversion"/>
  </si>
  <si>
    <t>THP-1 Gys1 mRNA</t>
    <phoneticPr fontId="1" type="noConversion"/>
  </si>
  <si>
    <t>Figure S1d</t>
    <phoneticPr fontId="1" type="noConversion"/>
  </si>
  <si>
    <t>G6P/G1P m+2</t>
    <phoneticPr fontId="1" type="noConversion"/>
  </si>
  <si>
    <t>IL-15 Tm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</si>
  <si>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C-pyruvate</t>
    </r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</si>
  <si>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C-acetate</t>
    </r>
    <phoneticPr fontId="1" type="noConversion"/>
  </si>
  <si>
    <t>THP-1 Pygl mRNA</t>
    <phoneticPr fontId="1" type="noConversion"/>
  </si>
  <si>
    <t>THP-1 Pygm mRNA</t>
    <phoneticPr fontId="1" type="noConversion"/>
  </si>
  <si>
    <t>THP-1 Glycogen</t>
    <phoneticPr fontId="1" type="noConversion"/>
  </si>
  <si>
    <t>6AN 20μM</t>
    <phoneticPr fontId="1" type="noConversion"/>
  </si>
  <si>
    <t>6AN 50μM</t>
    <phoneticPr fontId="1" type="noConversion"/>
  </si>
  <si>
    <t>UN vs. 6AN 20μM</t>
    <phoneticPr fontId="1" type="noConversion"/>
  </si>
  <si>
    <t>UN vs. 6AN 50μM</t>
    <phoneticPr fontId="1" type="noConversion"/>
  </si>
  <si>
    <t>Figure S3b</t>
    <phoneticPr fontId="1" type="noConversion"/>
  </si>
  <si>
    <t>GPI 20μM</t>
    <phoneticPr fontId="1" type="noConversion"/>
  </si>
  <si>
    <t>GPI 50μM</t>
    <phoneticPr fontId="1" type="noConversion"/>
  </si>
  <si>
    <t>UN vs. GPI 20μM</t>
    <phoneticPr fontId="1" type="noConversion"/>
  </si>
  <si>
    <t>UN vs. GPI 50μM</t>
    <phoneticPr fontId="1" type="noConversion"/>
  </si>
  <si>
    <t>Figure S4b</t>
    <phoneticPr fontId="1" type="noConversion"/>
  </si>
  <si>
    <t>P2Y14 mRNA</t>
    <phoneticPr fontId="1" type="noConversion"/>
  </si>
  <si>
    <t>Figure S4c</t>
    <phoneticPr fontId="1" type="noConversion"/>
  </si>
  <si>
    <t>Figure S5b</t>
    <phoneticPr fontId="1" type="noConversion"/>
  </si>
  <si>
    <t>RARβ mRNA</t>
    <phoneticPr fontId="1" type="noConversion"/>
  </si>
  <si>
    <t>Figure S5d</t>
    <phoneticPr fontId="1" type="noConversion"/>
  </si>
  <si>
    <t>Figure S7a</t>
    <phoneticPr fontId="1" type="noConversion"/>
  </si>
  <si>
    <t>Figure S7b</t>
    <phoneticPr fontId="1" type="noConversion"/>
  </si>
  <si>
    <t>Figure S7d</t>
    <phoneticPr fontId="1" type="noConversion"/>
  </si>
  <si>
    <t>ConA</t>
    <phoneticPr fontId="1" type="noConversion"/>
  </si>
  <si>
    <t>ConA+GPI</t>
    <phoneticPr fontId="1" type="noConversion"/>
  </si>
  <si>
    <t>ConA+6AN</t>
    <phoneticPr fontId="1" type="noConversion"/>
  </si>
  <si>
    <t>PBS vs. ConA</t>
    <phoneticPr fontId="1" type="noConversion"/>
  </si>
  <si>
    <t>Figure S8a</t>
    <phoneticPr fontId="1" type="noConversion"/>
  </si>
  <si>
    <t>P2Y14 mRNA THP-1</t>
    <phoneticPr fontId="1" type="noConversion"/>
  </si>
  <si>
    <t>Figure S8b</t>
    <phoneticPr fontId="1" type="noConversion"/>
  </si>
  <si>
    <t>RARβ mRNA THP-1</t>
    <phoneticPr fontId="1" type="noConversion"/>
  </si>
  <si>
    <t>Glucose consumption</t>
    <phoneticPr fontId="1" type="noConversion"/>
  </si>
  <si>
    <t>P=0.0007</t>
    <phoneticPr fontId="1" type="noConversion"/>
  </si>
  <si>
    <t>Slc2a1 mRNA</t>
    <phoneticPr fontId="1" type="noConversion"/>
  </si>
  <si>
    <t>HK1 mRNA</t>
    <phoneticPr fontId="1" type="noConversion"/>
  </si>
  <si>
    <t>Pygl mRNA</t>
    <phoneticPr fontId="1" type="noConversion"/>
  </si>
  <si>
    <t>P&lt;0.0001</t>
    <phoneticPr fontId="1" type="noConversion"/>
  </si>
  <si>
    <t>P=0.0013</t>
    <phoneticPr fontId="1" type="noConversion"/>
  </si>
  <si>
    <t>P=0.0012</t>
    <phoneticPr fontId="1" type="noConversion"/>
  </si>
  <si>
    <t>TNF-α  mRNA</t>
    <phoneticPr fontId="1" type="noConversion"/>
  </si>
  <si>
    <t>IL-6  mRNA</t>
    <phoneticPr fontId="1" type="noConversion"/>
  </si>
  <si>
    <t>IL-1β  mRNA</t>
    <phoneticPr fontId="1" type="noConversion"/>
  </si>
  <si>
    <t>iNOS  mRNA</t>
    <phoneticPr fontId="1" type="noConversion"/>
  </si>
  <si>
    <t>TNF-α mRNA</t>
    <phoneticPr fontId="1" type="noConversion"/>
  </si>
  <si>
    <t>IL-6 mRNA</t>
    <phoneticPr fontId="1" type="noConversion"/>
  </si>
  <si>
    <t>P=0.0049</t>
    <phoneticPr fontId="1" type="noConversion"/>
  </si>
  <si>
    <t>P=0.0018</t>
    <phoneticPr fontId="1" type="noConversion"/>
  </si>
  <si>
    <t>TNF-α mRNA</t>
    <phoneticPr fontId="1" type="noConversion"/>
  </si>
  <si>
    <t>IL-6 mRNA</t>
    <phoneticPr fontId="1" type="noConversion"/>
  </si>
  <si>
    <t>IL-1β mRNA</t>
    <phoneticPr fontId="1" type="noConversion"/>
  </si>
  <si>
    <t>RARβ mRNA</t>
    <phoneticPr fontId="1" type="noConversion"/>
  </si>
  <si>
    <t>NC vs. NC+UDPG</t>
    <phoneticPr fontId="1" type="noConversion"/>
  </si>
  <si>
    <t>P=0.0011</t>
    <phoneticPr fontId="1" type="noConversion"/>
  </si>
  <si>
    <t>STAT1 mRNA</t>
    <phoneticPr fontId="1" type="noConversion"/>
  </si>
  <si>
    <t>P=0.0023</t>
    <phoneticPr fontId="1" type="noConversion"/>
  </si>
  <si>
    <t>P=0.0059</t>
    <phoneticPr fontId="1" type="noConversion"/>
  </si>
  <si>
    <t>P=0.0005</t>
    <phoneticPr fontId="1" type="noConversion"/>
  </si>
  <si>
    <t>P=0.0398</t>
    <phoneticPr fontId="1" type="noConversion"/>
  </si>
  <si>
    <t>P=0.0017</t>
    <phoneticPr fontId="1" type="noConversion"/>
  </si>
  <si>
    <t>Input%</t>
    <phoneticPr fontId="1" type="noConversion"/>
  </si>
  <si>
    <t>TNF-α mRNA</t>
    <phoneticPr fontId="1" type="noConversion"/>
  </si>
  <si>
    <t>IL-6 mRNA</t>
    <phoneticPr fontId="1" type="noConversion"/>
  </si>
  <si>
    <t>P=0.0017</t>
    <phoneticPr fontId="1" type="noConversion"/>
  </si>
  <si>
    <t>P=0.0007</t>
    <phoneticPr fontId="1" type="noConversion"/>
  </si>
  <si>
    <t>P=0.0005</t>
    <phoneticPr fontId="1" type="noConversion"/>
  </si>
  <si>
    <t>P=0.0001</t>
    <phoneticPr fontId="1" type="noConversion"/>
  </si>
  <si>
    <t>P=0.0002</t>
    <phoneticPr fontId="1" type="noConversion"/>
  </si>
  <si>
    <t>P=0.0047</t>
    <phoneticPr fontId="1" type="noConversion"/>
  </si>
  <si>
    <t>P=0.0162</t>
    <phoneticPr fontId="1" type="noConversion"/>
  </si>
  <si>
    <t>Exp5</t>
  </si>
  <si>
    <t>LPS+Clod</t>
    <phoneticPr fontId="1" type="noConversion"/>
  </si>
  <si>
    <r>
      <t>Left</t>
    </r>
    <r>
      <rPr>
        <sz val="10"/>
        <rFont val="宋体"/>
        <family val="3"/>
        <charset val="134"/>
      </rPr>
      <t>：</t>
    </r>
    <phoneticPr fontId="1" type="noConversion"/>
  </si>
  <si>
    <r>
      <t>Middle</t>
    </r>
    <r>
      <rPr>
        <sz val="10"/>
        <rFont val="宋体"/>
        <family val="3"/>
        <charset val="134"/>
      </rPr>
      <t>：</t>
    </r>
    <phoneticPr fontId="1" type="noConversion"/>
  </si>
  <si>
    <t>Right：</t>
    <phoneticPr fontId="1" type="noConversion"/>
  </si>
  <si>
    <t>RARβ mRNA</t>
    <phoneticPr fontId="1" type="noConversion"/>
  </si>
  <si>
    <t>STAT1 mRNA</t>
    <phoneticPr fontId="1" type="noConversion"/>
  </si>
  <si>
    <t>iNOS mRNA</t>
    <phoneticPr fontId="1" type="noConversion"/>
  </si>
  <si>
    <t>Survival (N=10)</t>
  </si>
  <si>
    <t>Survival (N=10)</t>
    <phoneticPr fontId="1" type="noConversion"/>
  </si>
  <si>
    <t>Death Time (day)</t>
    <phoneticPr fontId="1" type="noConversion"/>
  </si>
  <si>
    <t>Death No.</t>
    <phoneticPr fontId="1" type="noConversion"/>
  </si>
  <si>
    <t>LPS+Clod</t>
    <phoneticPr fontId="1" type="noConversion"/>
  </si>
  <si>
    <t>Sum</t>
    <phoneticPr fontId="1" type="noConversion"/>
  </si>
  <si>
    <t>P=0.0001</t>
    <phoneticPr fontId="1" type="noConversion"/>
  </si>
  <si>
    <t>P=0.0007</t>
    <phoneticPr fontId="1" type="noConversion"/>
  </si>
  <si>
    <t>Survival (N=10)</t>
    <phoneticPr fontId="1" type="noConversion"/>
  </si>
  <si>
    <t>CLP vs. CLP+GPI</t>
    <phoneticPr fontId="1" type="noConversion"/>
  </si>
  <si>
    <t>P=0.0081</t>
    <phoneticPr fontId="1" type="noConversion"/>
  </si>
  <si>
    <t>CLP vs. CLP+6AN</t>
    <phoneticPr fontId="1" type="noConversion"/>
  </si>
  <si>
    <t>P=0.0434</t>
    <phoneticPr fontId="1" type="noConversion"/>
  </si>
  <si>
    <t>CLP vs. CLP+Clod</t>
    <phoneticPr fontId="1" type="noConversion"/>
  </si>
  <si>
    <t>P=0.0188</t>
    <phoneticPr fontId="1" type="noConversion"/>
  </si>
  <si>
    <t>P=0.0052</t>
    <phoneticPr fontId="1" type="noConversion"/>
  </si>
  <si>
    <t>Sham vs. CLP</t>
    <phoneticPr fontId="1" type="noConversion"/>
  </si>
  <si>
    <t>Right: ALT</t>
    <phoneticPr fontId="1" type="noConversion"/>
  </si>
  <si>
    <t>Left: BUN</t>
    <phoneticPr fontId="1" type="noConversion"/>
  </si>
  <si>
    <t>Right: CPK</t>
    <phoneticPr fontId="1" type="noConversion"/>
  </si>
  <si>
    <t>Sham</t>
    <phoneticPr fontId="1" type="noConversion"/>
  </si>
  <si>
    <t>Exp6</t>
  </si>
  <si>
    <t>WT</t>
    <phoneticPr fontId="1" type="noConversion"/>
  </si>
  <si>
    <t>P2Y14(-/-)</t>
    <phoneticPr fontId="1" type="noConversion"/>
  </si>
  <si>
    <t>Survival (N=8)</t>
    <phoneticPr fontId="1" type="noConversion"/>
  </si>
  <si>
    <t>P2Y14(+/-) vs. P2Y14(-/-)</t>
    <phoneticPr fontId="1" type="noConversion"/>
  </si>
  <si>
    <t>P=0.0065</t>
    <phoneticPr fontId="1" type="noConversion"/>
  </si>
  <si>
    <t>P=0.0055</t>
    <phoneticPr fontId="1" type="noConversion"/>
  </si>
  <si>
    <t>UDPG m+6</t>
    <phoneticPr fontId="1" type="noConversion"/>
  </si>
  <si>
    <t>Figure 1o</t>
    <phoneticPr fontId="1" type="noConversion"/>
  </si>
  <si>
    <t>NC vs. Pgm1#2</t>
    <phoneticPr fontId="1" type="noConversion"/>
  </si>
  <si>
    <t>P=0.0025</t>
    <phoneticPr fontId="1" type="noConversion"/>
  </si>
  <si>
    <t>G6P/G1P m+0</t>
    <phoneticPr fontId="1" type="noConversion"/>
  </si>
  <si>
    <t>UDPG m+0</t>
    <phoneticPr fontId="1" type="noConversion"/>
  </si>
  <si>
    <t>P=0.0153</t>
    <phoneticPr fontId="1" type="noConversion"/>
  </si>
  <si>
    <t>P=0.0314</t>
    <phoneticPr fontId="1" type="noConversion"/>
  </si>
  <si>
    <t>P=0.0108</t>
    <phoneticPr fontId="1" type="noConversion"/>
  </si>
  <si>
    <t>P=0.7994</t>
    <phoneticPr fontId="1" type="noConversion"/>
  </si>
  <si>
    <t>P=0.1162</t>
    <phoneticPr fontId="1" type="noConversion"/>
  </si>
  <si>
    <t>P=0.8678</t>
    <phoneticPr fontId="1" type="noConversion"/>
  </si>
  <si>
    <t>P=0.4632</t>
    <phoneticPr fontId="1" type="noConversion"/>
  </si>
  <si>
    <t>Figure 1m</t>
    <phoneticPr fontId="1" type="noConversion"/>
  </si>
  <si>
    <t>P=0.0010</t>
    <phoneticPr fontId="1" type="noConversion"/>
  </si>
  <si>
    <t>P=0.0020</t>
    <phoneticPr fontId="1" type="noConversion"/>
  </si>
  <si>
    <t>R5P m+0</t>
    <phoneticPr fontId="1" type="noConversion"/>
  </si>
  <si>
    <t>P=0.0001</t>
    <phoneticPr fontId="1" type="noConversion"/>
  </si>
  <si>
    <t>P=0.0002</t>
    <phoneticPr fontId="1" type="noConversion"/>
  </si>
  <si>
    <t>NC vs. siGys1#1</t>
    <phoneticPr fontId="1" type="noConversion"/>
  </si>
  <si>
    <t>NC vs. siGys1#2</t>
    <phoneticPr fontId="1" type="noConversion"/>
  </si>
  <si>
    <t>P=0.0292</t>
    <phoneticPr fontId="1" type="noConversion"/>
  </si>
  <si>
    <t>P=0.0006</t>
    <phoneticPr fontId="1" type="noConversion"/>
  </si>
  <si>
    <t>P=0.0011</t>
    <phoneticPr fontId="1" type="noConversion"/>
  </si>
  <si>
    <t>P=0.0039</t>
    <phoneticPr fontId="1" type="noConversion"/>
  </si>
  <si>
    <t>P=0.0255</t>
    <phoneticPr fontId="1" type="noConversion"/>
  </si>
  <si>
    <t>P=0.0023</t>
    <phoneticPr fontId="1" type="noConversion"/>
  </si>
  <si>
    <t>P&lt;0.0001</t>
    <phoneticPr fontId="1" type="noConversion"/>
  </si>
  <si>
    <t>S7P m+5</t>
    <phoneticPr fontId="1" type="noConversion"/>
  </si>
  <si>
    <t>S7P m+0</t>
    <phoneticPr fontId="1" type="noConversion"/>
  </si>
  <si>
    <t>E4P m+0</t>
    <phoneticPr fontId="1" type="noConversion"/>
  </si>
  <si>
    <t>Figure 2i</t>
    <phoneticPr fontId="1" type="noConversion"/>
  </si>
  <si>
    <t>G6P/G1P m+6</t>
  </si>
  <si>
    <t>IFN-γ/LPS</t>
  </si>
  <si>
    <t>GPI 0 μM</t>
    <phoneticPr fontId="1" type="noConversion"/>
  </si>
  <si>
    <t>G6P/G1P m+6 (2hr)</t>
    <phoneticPr fontId="1" type="noConversion"/>
  </si>
  <si>
    <t>G6P/G1P m+6 (4hr)</t>
    <phoneticPr fontId="1" type="noConversion"/>
  </si>
  <si>
    <t>G6P/G1P m+0 (2hr)</t>
    <phoneticPr fontId="1" type="noConversion"/>
  </si>
  <si>
    <t>G6P/G1P m+0 (4hr)</t>
    <phoneticPr fontId="1" type="noConversion"/>
  </si>
  <si>
    <t>P=0.0038</t>
    <phoneticPr fontId="1" type="noConversion"/>
  </si>
  <si>
    <t>Figure 2j</t>
    <phoneticPr fontId="1" type="noConversion"/>
  </si>
  <si>
    <t>Glycogenolysis</t>
    <phoneticPr fontId="16" type="noConversion"/>
  </si>
  <si>
    <t>Glycolysis</t>
    <phoneticPr fontId="16" type="noConversion"/>
  </si>
  <si>
    <t>SEM</t>
    <phoneticPr fontId="16" type="noConversion"/>
  </si>
  <si>
    <t>2 hr</t>
    <phoneticPr fontId="1" type="noConversion"/>
  </si>
  <si>
    <t>4 hr</t>
    <phoneticPr fontId="1" type="noConversion"/>
  </si>
  <si>
    <t>IFN-γ/LPS vs. IFN-γ/LPS+GPI (2hr)</t>
    <phoneticPr fontId="1" type="noConversion"/>
  </si>
  <si>
    <t>IFN-γ/LPS vs. IFN-γ/LPS+GPI (4hr)</t>
    <phoneticPr fontId="1" type="noConversion"/>
  </si>
  <si>
    <t>P=0.0497</t>
    <phoneticPr fontId="1" type="noConversion"/>
  </si>
  <si>
    <t>Figure 3f</t>
  </si>
  <si>
    <t>P=0.0323</t>
    <phoneticPr fontId="1" type="noConversion"/>
  </si>
  <si>
    <t>P=0.0064</t>
    <phoneticPr fontId="1" type="noConversion"/>
  </si>
  <si>
    <t>P=0.0173</t>
    <phoneticPr fontId="1" type="noConversion"/>
  </si>
  <si>
    <t>Figure 3k</t>
    <phoneticPr fontId="1" type="noConversion"/>
  </si>
  <si>
    <t>0 mM GSH</t>
  </si>
  <si>
    <t>50uM GPI</t>
  </si>
  <si>
    <t>0uM GPI</t>
    <phoneticPr fontId="1" type="noConversion"/>
  </si>
  <si>
    <r>
      <t>Left</t>
    </r>
    <r>
      <rPr>
        <sz val="10"/>
        <color theme="1"/>
        <rFont val="宋体"/>
        <family val="3"/>
        <charset val="134"/>
      </rPr>
      <t>：</t>
    </r>
    <phoneticPr fontId="1" type="noConversion"/>
  </si>
  <si>
    <r>
      <t>Right</t>
    </r>
    <r>
      <rPr>
        <sz val="10"/>
        <color theme="1"/>
        <rFont val="宋体"/>
        <family val="3"/>
        <charset val="134"/>
      </rPr>
      <t>：</t>
    </r>
    <phoneticPr fontId="1" type="noConversion"/>
  </si>
  <si>
    <r>
      <t>Left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Pygl mRNA</t>
    </r>
    <phoneticPr fontId="1" type="noConversion"/>
  </si>
  <si>
    <r>
      <t>Right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Pygm mRNA</t>
    </r>
    <phoneticPr fontId="1" type="noConversion"/>
  </si>
  <si>
    <r>
      <t>Left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G6pdx mRNA</t>
    </r>
    <phoneticPr fontId="1" type="noConversion"/>
  </si>
  <si>
    <r>
      <t>Right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6Pgd mRNA</t>
    </r>
    <phoneticPr fontId="1" type="noConversion"/>
  </si>
  <si>
    <r>
      <t>Left</t>
    </r>
    <r>
      <rPr>
        <sz val="10"/>
        <rFont val="宋体"/>
        <family val="3"/>
        <charset val="134"/>
      </rPr>
      <t>；</t>
    </r>
    <r>
      <rPr>
        <sz val="10"/>
        <rFont val="Arial"/>
        <family val="2"/>
      </rPr>
      <t>S7P</t>
    </r>
    <phoneticPr fontId="1" type="noConversion"/>
  </si>
  <si>
    <r>
      <t>Right</t>
    </r>
    <r>
      <rPr>
        <sz val="10"/>
        <rFont val="宋体"/>
        <family val="3"/>
        <charset val="134"/>
      </rPr>
      <t>；</t>
    </r>
    <r>
      <rPr>
        <sz val="10"/>
        <rFont val="Arial"/>
        <family val="2"/>
      </rPr>
      <t>E4P</t>
    </r>
    <phoneticPr fontId="1" type="noConversion"/>
  </si>
  <si>
    <r>
      <t>Left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Pgm1 mRNA</t>
    </r>
    <phoneticPr fontId="1" type="noConversion"/>
  </si>
  <si>
    <r>
      <t>Middle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Ugp2 mRNA</t>
    </r>
    <phoneticPr fontId="1" type="noConversion"/>
  </si>
  <si>
    <r>
      <t>right</t>
    </r>
    <r>
      <rPr>
        <sz val="10"/>
        <color theme="1"/>
        <rFont val="等线"/>
        <family val="2"/>
      </rPr>
      <t>：</t>
    </r>
    <r>
      <rPr>
        <sz val="10"/>
        <color theme="1"/>
        <rFont val="Arial"/>
        <family val="2"/>
      </rPr>
      <t>Gys1 mRNA</t>
    </r>
    <phoneticPr fontId="1" type="noConversion"/>
  </si>
  <si>
    <t>20uM GPI</t>
    <phoneticPr fontId="1" type="noConversion"/>
  </si>
  <si>
    <t>20uM GPI</t>
    <phoneticPr fontId="1" type="noConversion"/>
  </si>
  <si>
    <t>50uM GPI</t>
    <phoneticPr fontId="1" type="noConversion"/>
  </si>
  <si>
    <t>0 mM GSH vs. 10 mM GSH</t>
    <phoneticPr fontId="1" type="noConversion"/>
  </si>
  <si>
    <t>P=0.1117</t>
    <phoneticPr fontId="1" type="noConversion"/>
  </si>
  <si>
    <t>P=0.0017</t>
    <phoneticPr fontId="1" type="noConversion"/>
  </si>
  <si>
    <t>P=0.0005</t>
  </si>
  <si>
    <t>P=0.0005</t>
    <phoneticPr fontId="1" type="noConversion"/>
  </si>
  <si>
    <t>P=0.6982</t>
    <phoneticPr fontId="1" type="noConversion"/>
  </si>
  <si>
    <t>P=0.0004</t>
    <phoneticPr fontId="1" type="noConversion"/>
  </si>
  <si>
    <t>0uM 6AN</t>
    <phoneticPr fontId="1" type="noConversion"/>
  </si>
  <si>
    <t>20uM 6AN</t>
    <phoneticPr fontId="1" type="noConversion"/>
  </si>
  <si>
    <t>50uM 6AN</t>
    <phoneticPr fontId="1" type="noConversion"/>
  </si>
  <si>
    <t>LDH</t>
  </si>
  <si>
    <t>20uM 6AN</t>
    <phoneticPr fontId="1" type="noConversion"/>
  </si>
  <si>
    <t>P=0.3587</t>
    <phoneticPr fontId="1" type="noConversion"/>
  </si>
  <si>
    <t>P=0.0133</t>
    <phoneticPr fontId="1" type="noConversion"/>
  </si>
  <si>
    <t>P=0.0057</t>
    <phoneticPr fontId="1" type="noConversion"/>
  </si>
  <si>
    <t>P=0.0003</t>
    <phoneticPr fontId="1" type="noConversion"/>
  </si>
  <si>
    <t>P=0.3253</t>
    <phoneticPr fontId="1" type="noConversion"/>
  </si>
  <si>
    <t>P=0.0420</t>
    <phoneticPr fontId="1" type="noConversion"/>
  </si>
  <si>
    <t>P=0.0002</t>
    <phoneticPr fontId="1" type="noConversion"/>
  </si>
  <si>
    <t>siPygl#1</t>
  </si>
  <si>
    <t>siG6pdx#1</t>
  </si>
  <si>
    <t>UN-iNOS</t>
    <phoneticPr fontId="1" type="noConversion"/>
  </si>
  <si>
    <t>UN-TNF-α</t>
    <phoneticPr fontId="1" type="noConversion"/>
  </si>
  <si>
    <t>IFN-γ/LPS-TNF-α</t>
    <phoneticPr fontId="1" type="noConversion"/>
  </si>
  <si>
    <t>UN-IL-6</t>
    <phoneticPr fontId="1" type="noConversion"/>
  </si>
  <si>
    <t>IFN-γ/LPS-IL-6</t>
    <phoneticPr fontId="1" type="noConversion"/>
  </si>
  <si>
    <t>UN-IL-1β</t>
    <phoneticPr fontId="1" type="noConversion"/>
  </si>
  <si>
    <t>IFN-γ/LPS-IL-1β</t>
    <phoneticPr fontId="1" type="noConversion"/>
  </si>
  <si>
    <t>NC vs. siPygl#1</t>
  </si>
  <si>
    <t>NC vs. siG6pdx#1</t>
  </si>
  <si>
    <t>NC vs. siG6pdx#2</t>
  </si>
  <si>
    <t>IFN-γ/LPS-iNOS</t>
    <phoneticPr fontId="1" type="noConversion"/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</si>
  <si>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</t>
    </r>
    <phoneticPr fontId="1" type="noConversion"/>
  </si>
  <si>
    <t>P=0.0089</t>
    <phoneticPr fontId="1" type="noConversion"/>
  </si>
  <si>
    <t>P=0.0050</t>
    <phoneticPr fontId="1" type="noConversion"/>
  </si>
  <si>
    <t>P=0.0019</t>
    <phoneticPr fontId="1" type="noConversion"/>
  </si>
  <si>
    <t>P=0.0077</t>
    <phoneticPr fontId="1" type="noConversion"/>
  </si>
  <si>
    <t>P=0.0001</t>
    <phoneticPr fontId="1" type="noConversion"/>
  </si>
  <si>
    <t>P=0.0038</t>
    <phoneticPr fontId="1" type="noConversion"/>
  </si>
  <si>
    <t>P=0.0015</t>
    <phoneticPr fontId="1" type="noConversion"/>
  </si>
  <si>
    <t>P=0.0031</t>
    <phoneticPr fontId="1" type="noConversion"/>
  </si>
  <si>
    <t>Figure 3n</t>
    <phoneticPr fontId="1" type="noConversion"/>
  </si>
  <si>
    <t>P=0.0211</t>
    <phoneticPr fontId="1" type="noConversion"/>
  </si>
  <si>
    <t>P=0.0037</t>
    <phoneticPr fontId="1" type="noConversion"/>
  </si>
  <si>
    <t>P=0.0040</t>
    <phoneticPr fontId="1" type="noConversion"/>
  </si>
  <si>
    <t>Left:</t>
  </si>
  <si>
    <t>Left:</t>
    <phoneticPr fontId="1" type="noConversion"/>
  </si>
  <si>
    <t>Right: ELISA</t>
    <phoneticPr fontId="1" type="noConversion"/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</si>
  <si>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value</t>
    </r>
    <phoneticPr fontId="1" type="noConversion"/>
  </si>
  <si>
    <t>P=0.0479</t>
    <phoneticPr fontId="1" type="noConversion"/>
  </si>
  <si>
    <t>P=0.0072</t>
    <phoneticPr fontId="1" type="noConversion"/>
  </si>
  <si>
    <t>Figure 4f</t>
    <phoneticPr fontId="1" type="noConversion"/>
  </si>
  <si>
    <t>P=0.0099</t>
    <phoneticPr fontId="1" type="noConversion"/>
  </si>
  <si>
    <t>P=0.0461</t>
    <phoneticPr fontId="1" type="noConversion"/>
  </si>
  <si>
    <t>P=0.0028</t>
    <phoneticPr fontId="1" type="noConversion"/>
  </si>
  <si>
    <t>P=0.0089</t>
    <phoneticPr fontId="1" type="noConversion"/>
  </si>
  <si>
    <t>P=0.0008</t>
    <phoneticPr fontId="1" type="noConversion"/>
  </si>
  <si>
    <t>siG6pdx</t>
    <phoneticPr fontId="1" type="noConversion"/>
  </si>
  <si>
    <t>siG6pdx+UDPG</t>
    <phoneticPr fontId="1" type="noConversion"/>
  </si>
  <si>
    <t>P=0.0113</t>
    <phoneticPr fontId="1" type="noConversion"/>
  </si>
  <si>
    <t>P=0.0057</t>
    <phoneticPr fontId="1" type="noConversion"/>
  </si>
  <si>
    <t>P=0.0234</t>
    <phoneticPr fontId="1" type="noConversion"/>
  </si>
  <si>
    <t>NC vs. G6pdx</t>
    <phoneticPr fontId="1" type="noConversion"/>
  </si>
  <si>
    <t>G6pdx vs. G6pdx+UDPG</t>
    <phoneticPr fontId="1" type="noConversion"/>
  </si>
  <si>
    <t>NC vs. siP2Y14#1</t>
    <phoneticPr fontId="1" type="noConversion"/>
  </si>
  <si>
    <t>NC vs. siP2Y14#2</t>
    <phoneticPr fontId="1" type="noConversion"/>
  </si>
  <si>
    <t>P=0.0035</t>
    <phoneticPr fontId="1" type="noConversion"/>
  </si>
  <si>
    <t>P=0.0105</t>
    <phoneticPr fontId="1" type="noConversion"/>
  </si>
  <si>
    <t>P=0.0081</t>
    <phoneticPr fontId="1" type="noConversion"/>
  </si>
  <si>
    <t>P=0.0102</t>
    <phoneticPr fontId="1" type="noConversion"/>
  </si>
  <si>
    <t>Figure 4p</t>
    <phoneticPr fontId="1" type="noConversion"/>
  </si>
  <si>
    <t>ELISA</t>
    <phoneticPr fontId="1" type="noConversion"/>
  </si>
  <si>
    <t>P=0.0020</t>
    <phoneticPr fontId="1" type="noConversion"/>
  </si>
  <si>
    <t>P=0.0042</t>
    <phoneticPr fontId="1" type="noConversion"/>
  </si>
  <si>
    <t>NC vs. Pgm1#2</t>
  </si>
  <si>
    <t>P=0.9741</t>
    <phoneticPr fontId="1" type="noConversion"/>
  </si>
  <si>
    <t>P=0.5358</t>
    <phoneticPr fontId="1" type="noConversion"/>
  </si>
  <si>
    <t>P=0.0176</t>
    <phoneticPr fontId="1" type="noConversion"/>
  </si>
  <si>
    <t>Figure 5g</t>
    <phoneticPr fontId="1" type="noConversion"/>
  </si>
  <si>
    <t>Figure 5h</t>
    <phoneticPr fontId="1" type="noConversion"/>
  </si>
  <si>
    <t>Figure 5j</t>
    <phoneticPr fontId="1" type="noConversion"/>
  </si>
  <si>
    <t>P=0.0001</t>
    <phoneticPr fontId="1" type="noConversion"/>
  </si>
  <si>
    <t>P=0.0116</t>
    <phoneticPr fontId="1" type="noConversion"/>
  </si>
  <si>
    <t>Figure 7m</t>
    <phoneticPr fontId="1" type="noConversion"/>
  </si>
  <si>
    <t>WT-UN</t>
    <phoneticPr fontId="1" type="noConversion"/>
  </si>
  <si>
    <t>WT-IFN-γ/LPS</t>
    <phoneticPr fontId="1" type="noConversion"/>
  </si>
  <si>
    <t>P2Y14(-/-)-IFN-γ/LPS</t>
    <phoneticPr fontId="1" type="noConversion"/>
  </si>
  <si>
    <t>WT-IFN-γ/LPS VS. P2Y14(-/-)-IFN-γ/LPS</t>
    <phoneticPr fontId="1" type="noConversion"/>
  </si>
  <si>
    <t>STAT1 mRNA</t>
    <phoneticPr fontId="1" type="noConversion"/>
  </si>
  <si>
    <t xml:space="preserve">Right: </t>
    <phoneticPr fontId="1" type="noConversion"/>
  </si>
  <si>
    <t>TNF-α mRNA</t>
    <phoneticPr fontId="1" type="noConversion"/>
  </si>
  <si>
    <t>iNOS mRNA</t>
    <phoneticPr fontId="1" type="noConversion"/>
  </si>
  <si>
    <t>IL-6 mRNA</t>
    <phoneticPr fontId="1" type="noConversion"/>
  </si>
  <si>
    <t>IL-1β mRNA</t>
    <phoneticPr fontId="1" type="noConversion"/>
  </si>
  <si>
    <t>Figure 7o</t>
    <phoneticPr fontId="1" type="noConversion"/>
  </si>
  <si>
    <t>ELISA</t>
    <phoneticPr fontId="1" type="noConversion"/>
  </si>
  <si>
    <t xml:space="preserve">TNF-α </t>
    <phoneticPr fontId="1" type="noConversion"/>
  </si>
  <si>
    <t xml:space="preserve">IL-6 </t>
    <phoneticPr fontId="1" type="noConversion"/>
  </si>
  <si>
    <t xml:space="preserve">IL-6 </t>
    <phoneticPr fontId="1" type="noConversion"/>
  </si>
  <si>
    <t>P=0.0008</t>
    <phoneticPr fontId="1" type="noConversion"/>
  </si>
  <si>
    <t>Real-time PCR  THP-1 cells</t>
  </si>
  <si>
    <t>Real-time PCR  THP-1 cells</t>
    <phoneticPr fontId="1" type="noConversion"/>
  </si>
  <si>
    <t>P=0.0011</t>
    <phoneticPr fontId="1" type="noConversion"/>
  </si>
  <si>
    <t>P=0.0012</t>
  </si>
  <si>
    <t>P=0.0015</t>
    <phoneticPr fontId="1" type="noConversion"/>
  </si>
  <si>
    <t>P=0.0002</t>
    <phoneticPr fontId="1" type="noConversion"/>
  </si>
  <si>
    <t>P=0.0021</t>
    <phoneticPr fontId="1" type="noConversion"/>
  </si>
  <si>
    <t>P=0.0007</t>
    <phoneticPr fontId="1" type="noConversion"/>
  </si>
  <si>
    <t>P=0.0109</t>
    <phoneticPr fontId="1" type="noConversion"/>
  </si>
  <si>
    <t>P=0.0090</t>
    <phoneticPr fontId="1" type="noConversion"/>
  </si>
  <si>
    <t>P=0.0004</t>
    <phoneticPr fontId="1" type="noConversion"/>
  </si>
  <si>
    <t>P=0.0006</t>
    <phoneticPr fontId="1" type="noConversion"/>
  </si>
  <si>
    <t>P=0.0005</t>
    <phoneticPr fontId="1" type="noConversion"/>
  </si>
  <si>
    <t>P=0.0019</t>
    <phoneticPr fontId="1" type="noConversion"/>
  </si>
  <si>
    <t>Figure 8h</t>
    <phoneticPr fontId="1" type="noConversion"/>
  </si>
  <si>
    <t xml:space="preserve">iNOS mRNA </t>
    <phoneticPr fontId="1" type="noConversion"/>
  </si>
  <si>
    <t xml:space="preserve">TNF-α mRNA </t>
    <phoneticPr fontId="1" type="noConversion"/>
  </si>
  <si>
    <t xml:space="preserve">IL-6 mRNA </t>
  </si>
  <si>
    <t>RARβ mRNA</t>
    <phoneticPr fontId="1" type="noConversion"/>
  </si>
  <si>
    <t>P=0.0013</t>
    <phoneticPr fontId="1" type="noConversion"/>
  </si>
  <si>
    <t>P=0.0099</t>
    <phoneticPr fontId="1" type="noConversion"/>
  </si>
  <si>
    <t>P=0.0014</t>
    <phoneticPr fontId="1" type="noConversion"/>
  </si>
  <si>
    <t>m+0</t>
    <phoneticPr fontId="1" type="noConversion"/>
  </si>
  <si>
    <t>m+6</t>
    <phoneticPr fontId="1" type="noConversion"/>
  </si>
  <si>
    <t>glucose</t>
    <phoneticPr fontId="1" type="noConversion"/>
  </si>
  <si>
    <t>Figure S2e</t>
    <phoneticPr fontId="1" type="noConversion"/>
  </si>
  <si>
    <t>P=0.0449</t>
    <phoneticPr fontId="1" type="noConversion"/>
  </si>
  <si>
    <t>Figure S2f</t>
    <phoneticPr fontId="1" type="noConversion"/>
  </si>
  <si>
    <t>siGys1</t>
    <phoneticPr fontId="1" type="noConversion"/>
  </si>
  <si>
    <t>siPygl</t>
    <phoneticPr fontId="1" type="noConversion"/>
  </si>
  <si>
    <t>NC vs. siUgp2</t>
    <phoneticPr fontId="1" type="noConversion"/>
  </si>
  <si>
    <t>NC vs. siGys1</t>
    <phoneticPr fontId="1" type="noConversion"/>
  </si>
  <si>
    <t>NC vs. siPygl</t>
    <phoneticPr fontId="1" type="noConversion"/>
  </si>
  <si>
    <t>P=0.0493</t>
    <phoneticPr fontId="1" type="noConversion"/>
  </si>
  <si>
    <t>P=0.0498</t>
    <phoneticPr fontId="1" type="noConversion"/>
  </si>
  <si>
    <t>P=0.0149</t>
    <phoneticPr fontId="1" type="noConversion"/>
  </si>
  <si>
    <t>P=0.0034</t>
    <phoneticPr fontId="1" type="noConversion"/>
  </si>
  <si>
    <t>P=0.0035</t>
  </si>
  <si>
    <t>P=0.0413</t>
    <phoneticPr fontId="1" type="noConversion"/>
  </si>
  <si>
    <t>Figure S2g</t>
    <phoneticPr fontId="1" type="noConversion"/>
  </si>
  <si>
    <t>UN+GPI</t>
    <phoneticPr fontId="1" type="noConversion"/>
  </si>
  <si>
    <t>glucose m+6</t>
    <phoneticPr fontId="1" type="noConversion"/>
  </si>
  <si>
    <t>P=0.0139</t>
    <phoneticPr fontId="1" type="noConversion"/>
  </si>
  <si>
    <t>P=0.0014</t>
    <phoneticPr fontId="1" type="noConversion"/>
  </si>
  <si>
    <t>P=0.0104</t>
    <phoneticPr fontId="1" type="noConversion"/>
  </si>
  <si>
    <t>P=0.0049</t>
    <phoneticPr fontId="1" type="noConversion"/>
  </si>
  <si>
    <t>P=0.0027</t>
    <phoneticPr fontId="1" type="noConversion"/>
  </si>
  <si>
    <t>P=0.0030</t>
    <phoneticPr fontId="1" type="noConversion"/>
  </si>
  <si>
    <t>iNOS mRNA</t>
    <phoneticPr fontId="1" type="noConversion"/>
  </si>
  <si>
    <t>TNF-α mRNA</t>
    <phoneticPr fontId="1" type="noConversion"/>
  </si>
  <si>
    <t>IL-6 mRNA</t>
    <phoneticPr fontId="1" type="noConversion"/>
  </si>
  <si>
    <t>IL-1β mRNA</t>
    <phoneticPr fontId="1" type="noConversion"/>
  </si>
  <si>
    <t>P=0.0001</t>
    <phoneticPr fontId="1" type="noConversion"/>
  </si>
  <si>
    <t>P=0.0007</t>
    <phoneticPr fontId="1" type="noConversion"/>
  </si>
  <si>
    <t>Pgm1 mRNA</t>
  </si>
  <si>
    <t>P=0.0020</t>
    <phoneticPr fontId="1" type="noConversion"/>
  </si>
  <si>
    <t>Figure S4d</t>
    <phoneticPr fontId="1" type="noConversion"/>
  </si>
  <si>
    <t>Ugp2 mRNA</t>
  </si>
  <si>
    <t>P=0.0015</t>
    <phoneticPr fontId="1" type="noConversion"/>
  </si>
  <si>
    <t>Figure S4e</t>
    <phoneticPr fontId="1" type="noConversion"/>
  </si>
  <si>
    <t>Figure S4f</t>
    <phoneticPr fontId="1" type="noConversion"/>
  </si>
  <si>
    <t>P2Y14 mRNA</t>
  </si>
  <si>
    <t>Figure S4g</t>
    <phoneticPr fontId="1" type="noConversion"/>
  </si>
  <si>
    <t>6 hr</t>
    <phoneticPr fontId="1" type="noConversion"/>
  </si>
  <si>
    <t>12 hr</t>
    <phoneticPr fontId="1" type="noConversion"/>
  </si>
  <si>
    <t>36 hr</t>
    <phoneticPr fontId="1" type="noConversion"/>
  </si>
  <si>
    <t>PPTN 0 μM</t>
    <phoneticPr fontId="1" type="noConversion"/>
  </si>
  <si>
    <t>PPTN 5 μM</t>
    <phoneticPr fontId="1" type="noConversion"/>
  </si>
  <si>
    <t>PPTN 0 μM vs. PPTN 5 μM</t>
    <phoneticPr fontId="1" type="noConversion"/>
  </si>
  <si>
    <t>P=0.4570</t>
    <phoneticPr fontId="1" type="noConversion"/>
  </si>
  <si>
    <t>P=0.0012</t>
    <phoneticPr fontId="1" type="noConversion"/>
  </si>
  <si>
    <t>P=0.0002</t>
    <phoneticPr fontId="1" type="noConversion"/>
  </si>
  <si>
    <t>P=0.3749</t>
    <phoneticPr fontId="1" type="noConversion"/>
  </si>
  <si>
    <t>P=0.3036</t>
    <phoneticPr fontId="1" type="noConversion"/>
  </si>
  <si>
    <t>P=0.0026</t>
    <phoneticPr fontId="1" type="noConversion"/>
  </si>
  <si>
    <t>Figure S4i</t>
    <phoneticPr fontId="1" type="noConversion"/>
  </si>
  <si>
    <t>ELISA</t>
    <phoneticPr fontId="1" type="noConversion"/>
  </si>
  <si>
    <t>TNF-α</t>
    <phoneticPr fontId="1" type="noConversion"/>
  </si>
  <si>
    <t>IL-6</t>
    <phoneticPr fontId="1" type="noConversion"/>
  </si>
  <si>
    <t>P=0.0081</t>
    <phoneticPr fontId="1" type="noConversion"/>
  </si>
  <si>
    <t>P=0.0005</t>
    <phoneticPr fontId="1" type="noConversion"/>
  </si>
  <si>
    <t>P=0.2396</t>
    <phoneticPr fontId="1" type="noConversion"/>
  </si>
  <si>
    <t>P=0.0009</t>
    <phoneticPr fontId="1" type="noConversion"/>
  </si>
  <si>
    <t>Figure S4j</t>
    <phoneticPr fontId="1" type="noConversion"/>
  </si>
  <si>
    <t>Sample</t>
    <phoneticPr fontId="1" type="noConversion"/>
  </si>
  <si>
    <t>IL-4</t>
    <phoneticPr fontId="1" type="noConversion"/>
  </si>
  <si>
    <t>IL-4+100 μM UDPG</t>
    <phoneticPr fontId="1" type="noConversion"/>
  </si>
  <si>
    <t>IL-4+500 μM UDPG</t>
    <phoneticPr fontId="1" type="noConversion"/>
  </si>
  <si>
    <t>STAT1 mRNA</t>
    <phoneticPr fontId="1" type="noConversion"/>
  </si>
  <si>
    <t>P2Y14 mRNA</t>
    <phoneticPr fontId="1" type="noConversion"/>
  </si>
  <si>
    <t>IL-4 vs. IL-4+100 μM UDPG</t>
    <phoneticPr fontId="1" type="noConversion"/>
  </si>
  <si>
    <t>IL-4 vs. IL-4+500 μM UDPG</t>
    <phoneticPr fontId="1" type="noConversion"/>
  </si>
  <si>
    <t>P=0.137336</t>
    <phoneticPr fontId="1" type="noConversion"/>
  </si>
  <si>
    <t>P=0.361129</t>
    <phoneticPr fontId="1" type="noConversion"/>
  </si>
  <si>
    <t>P=0.716589</t>
    <phoneticPr fontId="1" type="noConversion"/>
  </si>
  <si>
    <t>P=0.117294</t>
    <phoneticPr fontId="1" type="noConversion"/>
  </si>
  <si>
    <t>P=0.18127</t>
    <phoneticPr fontId="1" type="noConversion"/>
  </si>
  <si>
    <t>P=0.187478</t>
    <phoneticPr fontId="1" type="noConversion"/>
  </si>
  <si>
    <t>P=0.546652</t>
    <phoneticPr fontId="1" type="noConversion"/>
  </si>
  <si>
    <t>P=0.71362</t>
    <phoneticPr fontId="1" type="noConversion"/>
  </si>
  <si>
    <t>P=0.168145</t>
    <phoneticPr fontId="1" type="noConversion"/>
  </si>
  <si>
    <t>P=0.05259</t>
    <phoneticPr fontId="1" type="noConversion"/>
  </si>
  <si>
    <t>P=0.18937</t>
    <phoneticPr fontId="1" type="noConversion"/>
  </si>
  <si>
    <t>P=0.160911</t>
    <phoneticPr fontId="1" type="noConversion"/>
  </si>
  <si>
    <t>Figure S4l</t>
    <phoneticPr fontId="1" type="noConversion"/>
  </si>
  <si>
    <t xml:space="preserve">IL-6 </t>
    <phoneticPr fontId="1" type="noConversion"/>
  </si>
  <si>
    <t>IFN-γ/LPS</t>
    <phoneticPr fontId="1" type="noConversion"/>
  </si>
  <si>
    <t>IL-4 vs. IFN-γ/LPS</t>
    <phoneticPr fontId="1" type="noConversion"/>
  </si>
  <si>
    <t>P&lt;0.0001</t>
    <phoneticPr fontId="1" type="noConversion"/>
  </si>
  <si>
    <r>
      <t>P&gt;</t>
    </r>
    <r>
      <rPr>
        <sz val="10"/>
        <rFont val="Arial"/>
        <family val="2"/>
      </rPr>
      <t>0.9999</t>
    </r>
    <phoneticPr fontId="1" type="noConversion"/>
  </si>
  <si>
    <r>
      <t>P=</t>
    </r>
    <r>
      <rPr>
        <sz val="10"/>
        <rFont val="Arial"/>
        <family val="2"/>
      </rPr>
      <t>0.9998</t>
    </r>
    <phoneticPr fontId="1" type="noConversion"/>
  </si>
  <si>
    <r>
      <t>P=</t>
    </r>
    <r>
      <rPr>
        <sz val="10"/>
        <rFont val="Arial"/>
        <family val="2"/>
      </rPr>
      <t>0.9990</t>
    </r>
    <phoneticPr fontId="1" type="noConversion"/>
  </si>
  <si>
    <t>siUgp2#2</t>
    <phoneticPr fontId="1" type="noConversion"/>
  </si>
  <si>
    <t>P=0.0004</t>
    <phoneticPr fontId="1" type="noConversion"/>
  </si>
  <si>
    <t>P=0.0003</t>
    <phoneticPr fontId="1" type="noConversion"/>
  </si>
  <si>
    <t>Figure S5e</t>
    <phoneticPr fontId="1" type="noConversion"/>
  </si>
  <si>
    <t>NC</t>
  </si>
  <si>
    <t>NC</t>
    <phoneticPr fontId="1" type="noConversion"/>
  </si>
  <si>
    <t>NC+100 μm UDPG</t>
    <phoneticPr fontId="1" type="noConversion"/>
  </si>
  <si>
    <t>NC+200 μm UDPG</t>
    <phoneticPr fontId="1" type="noConversion"/>
  </si>
  <si>
    <t>siRARβ</t>
    <phoneticPr fontId="1" type="noConversion"/>
  </si>
  <si>
    <t>siRARβ+100 μm UDPG</t>
    <phoneticPr fontId="1" type="noConversion"/>
  </si>
  <si>
    <t>siRARβ+200 μm UDPG</t>
    <phoneticPr fontId="1" type="noConversion"/>
  </si>
  <si>
    <t>siSTAT1</t>
    <phoneticPr fontId="1" type="noConversion"/>
  </si>
  <si>
    <t>siSTAT1+100 μm UDPG</t>
    <phoneticPr fontId="1" type="noConversion"/>
  </si>
  <si>
    <t>siSTAT1+200 μm UDPG</t>
    <phoneticPr fontId="1" type="noConversion"/>
  </si>
  <si>
    <t>siRARβ vs. siRARβ+100 μm UDPG</t>
    <phoneticPr fontId="1" type="noConversion"/>
  </si>
  <si>
    <t>siSTAT1 vs. siSTAT1+100 μm UDPG</t>
    <phoneticPr fontId="1" type="noConversion"/>
  </si>
  <si>
    <t>siSTAT1 vs. siSTAT1+200 μm UDPG</t>
    <phoneticPr fontId="1" type="noConversion"/>
  </si>
  <si>
    <t>Figure S5f</t>
    <phoneticPr fontId="1" type="noConversion"/>
  </si>
  <si>
    <t>Mock</t>
    <phoneticPr fontId="1" type="noConversion"/>
  </si>
  <si>
    <t>RARβ-OE</t>
    <phoneticPr fontId="1" type="noConversion"/>
  </si>
  <si>
    <t>P2Y14-OE</t>
    <phoneticPr fontId="1" type="noConversion"/>
  </si>
  <si>
    <t>IL-4+UDPG</t>
    <phoneticPr fontId="1" type="noConversion"/>
  </si>
  <si>
    <t>Mock vs. Mock+UDPG</t>
  </si>
  <si>
    <t>IFN-γ/LPS vs. Mock</t>
    <phoneticPr fontId="1" type="noConversion"/>
  </si>
  <si>
    <t>RARβ-OE vs. RARβ-OE+UDPG</t>
    <phoneticPr fontId="1" type="noConversion"/>
  </si>
  <si>
    <t>P2Y14-OE vs. P2Y14-OE+UDPG</t>
    <phoneticPr fontId="1" type="noConversion"/>
  </si>
  <si>
    <t>P=0.6946</t>
    <phoneticPr fontId="1" type="noConversion"/>
  </si>
  <si>
    <t>P=0.9612</t>
    <phoneticPr fontId="1" type="noConversion"/>
  </si>
  <si>
    <t>P=0.1442</t>
    <phoneticPr fontId="1" type="noConversion"/>
  </si>
  <si>
    <t>LPS vs. PBS</t>
    <phoneticPr fontId="1" type="noConversion"/>
  </si>
  <si>
    <t>P=0.0288</t>
    <phoneticPr fontId="1" type="noConversion"/>
  </si>
  <si>
    <t>LPS+GPI+Clod</t>
    <phoneticPr fontId="1" type="noConversion"/>
  </si>
  <si>
    <t>LPS+6AN+Clod</t>
    <phoneticPr fontId="1" type="noConversion"/>
  </si>
  <si>
    <t>LPS+GPI+Clod vs. LPS+GPI</t>
    <phoneticPr fontId="1" type="noConversion"/>
  </si>
  <si>
    <t>LPS+GPI+Clod vs. LPS+Clod</t>
    <phoneticPr fontId="1" type="noConversion"/>
  </si>
  <si>
    <t>LPS+6AN+Clod vs. LPS+6AN</t>
    <phoneticPr fontId="1" type="noConversion"/>
  </si>
  <si>
    <t>LPS+6AN+Clod vs. LPS+Clod</t>
    <phoneticPr fontId="1" type="noConversion"/>
  </si>
  <si>
    <t>Figure S7c</t>
    <phoneticPr fontId="1" type="noConversion"/>
  </si>
  <si>
    <t>ConA+Clod</t>
    <phoneticPr fontId="1" type="noConversion"/>
  </si>
  <si>
    <t>ConA vs. ConA+GPI</t>
    <phoneticPr fontId="1" type="noConversion"/>
  </si>
  <si>
    <t>ConA vs. ConA+6AN</t>
    <phoneticPr fontId="1" type="noConversion"/>
  </si>
  <si>
    <t>ConA vs. ConA+Clod</t>
    <phoneticPr fontId="1" type="noConversion"/>
  </si>
  <si>
    <t>Il-6</t>
    <phoneticPr fontId="1" type="noConversion"/>
  </si>
  <si>
    <t>AST</t>
    <phoneticPr fontId="1" type="noConversion"/>
  </si>
  <si>
    <t>ALT</t>
    <phoneticPr fontId="1" type="noConversion"/>
  </si>
  <si>
    <t>P=0.0353</t>
    <phoneticPr fontId="1" type="noConversion"/>
  </si>
  <si>
    <t>P=0.0085</t>
    <phoneticPr fontId="1" type="noConversion"/>
  </si>
  <si>
    <t>Figure S7f</t>
    <phoneticPr fontId="1" type="noConversion"/>
  </si>
  <si>
    <t>Arginase mRNA</t>
  </si>
  <si>
    <t>Figure S9</t>
    <phoneticPr fontId="1" type="noConversion"/>
  </si>
  <si>
    <t>IL-10 mRNA</t>
    <phoneticPr fontId="1" type="noConversion"/>
  </si>
  <si>
    <t>M2</t>
  </si>
  <si>
    <t>siPgm1#2</t>
    <phoneticPr fontId="1" type="noConversion"/>
  </si>
  <si>
    <t>Figure S7g</t>
    <phoneticPr fontId="1" type="noConversion"/>
  </si>
  <si>
    <t>RARb mRNA</t>
    <phoneticPr fontId="1" type="noConversion"/>
  </si>
  <si>
    <t>Left:</t>
    <phoneticPr fontId="1" type="noConversion"/>
  </si>
  <si>
    <t>Right:</t>
    <phoneticPr fontId="1" type="noConversion"/>
  </si>
  <si>
    <t>WT-Mock</t>
    <phoneticPr fontId="1" type="noConversion"/>
  </si>
  <si>
    <t>P2Y14(-/-)-Mock</t>
    <phoneticPr fontId="1" type="noConversion"/>
  </si>
  <si>
    <t>P2Y14(-/-)-RARβ-OE</t>
    <phoneticPr fontId="1" type="noConversion"/>
  </si>
  <si>
    <t>P2Y14(-/-)-STAT1-OE</t>
    <phoneticPr fontId="1" type="noConversion"/>
  </si>
  <si>
    <t>Figure S7i</t>
    <phoneticPr fontId="1" type="noConversion"/>
  </si>
  <si>
    <t>P=0.0341</t>
    <phoneticPr fontId="1" type="noConversion"/>
  </si>
  <si>
    <t>P=0.0087</t>
    <phoneticPr fontId="1" type="noConversion"/>
  </si>
  <si>
    <t>P=0.9812</t>
    <phoneticPr fontId="1" type="noConversion"/>
  </si>
  <si>
    <t>P2Y14(-/-)-Mock vs. WT-Mock</t>
    <phoneticPr fontId="1" type="noConversion"/>
  </si>
  <si>
    <t>P2Y14(-/-)-Mock vs. P2Y14(-/-)-RAR-OE</t>
    <phoneticPr fontId="1" type="noConversion"/>
  </si>
  <si>
    <t>P2Y14(-/-)-Mock vs. P2Y14(-/-)-STAT1-OE</t>
    <phoneticPr fontId="1" type="noConversion"/>
  </si>
  <si>
    <t>P=0.0068</t>
    <phoneticPr fontId="1" type="noConversion"/>
  </si>
  <si>
    <t>NADPH/NADP+</t>
  </si>
  <si>
    <t xml:space="preserve">Turnover </t>
    <phoneticPr fontId="1" type="noConversion"/>
  </si>
  <si>
    <t>Figure S1f</t>
    <phoneticPr fontId="1" type="noConversion"/>
  </si>
  <si>
    <t>1 mM GSH</t>
    <phoneticPr fontId="1" type="noConversion"/>
  </si>
  <si>
    <t>5 mM GSH</t>
    <phoneticPr fontId="1" type="noConversion"/>
  </si>
  <si>
    <t>10 mM GSH</t>
    <phoneticPr fontId="1" type="noConversion"/>
  </si>
  <si>
    <t>20 mM GSH</t>
    <phoneticPr fontId="1" type="noConversion"/>
  </si>
  <si>
    <t>0 mM GSH vs. 1 mM GSH</t>
    <phoneticPr fontId="1" type="noConversion"/>
  </si>
  <si>
    <t>0 mM GSH vs. 5 mM GSH</t>
    <phoneticPr fontId="1" type="noConversion"/>
  </si>
  <si>
    <t>0 mM GSH vs. 20 mM GSH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</si>
</sst>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_ "/>
    <numFmt numFmtId="177" formatCode="0.00_);[Red]\(0.00\)"/>
    <numFmt numFmtId="178" formatCode="0.000_);[Red]\(0.000\)"/>
    <numFmt numFmtId="179" formatCode="0.000000_);[Red]\(0.000000\)"/>
    <numFmt numFmtId="180" formatCode="0.0000000_);[Red]\(0.0000000\)"/>
    <numFmt numFmtId="181" formatCode="0.000000"/>
    <numFmt numFmtId="182" formatCode="0.00000_);[Red]\(0.00000\)"/>
    <numFmt numFmtId="183" formatCode="0.00000"/>
    <numFmt numFmtId="184" formatCode="0.0000_);[Red]\(0.0000\)"/>
    <numFmt numFmtId="185" formatCode="0.000"/>
    <numFmt numFmtId="186" formatCode="0.0000"/>
  </numFmts>
  <fonts count="2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等线"/>
      <family val="2"/>
    </font>
    <font>
      <sz val="11"/>
      <name val="Arial"/>
      <family val="2"/>
    </font>
    <font>
      <sz val="10"/>
      <color rgb="FFFF0000"/>
      <name val="Arial"/>
      <family val="2"/>
    </font>
    <font>
      <vertAlign val="superscript"/>
      <sz val="11"/>
      <color theme="1"/>
      <name val="Arial"/>
      <family val="2"/>
    </font>
    <font>
      <sz val="10"/>
      <name val="宋体"/>
      <family val="3"/>
      <charset val="134"/>
    </font>
    <font>
      <sz val="10"/>
      <color theme="1"/>
      <name val="等线"/>
      <family val="2"/>
      <scheme val="minor"/>
    </font>
    <font>
      <sz val="9"/>
      <name val="宋体"/>
      <family val="3"/>
      <charset val="134"/>
    </font>
    <font>
      <b/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0"/>
      <name val="Arial"/>
      <family val="2"/>
    </font>
    <font>
      <sz val="10"/>
      <color theme="1"/>
      <name val="等线"/>
      <family val="2"/>
    </font>
    <font>
      <i/>
      <sz val="10"/>
      <name val="Arial"/>
      <family val="2"/>
    </font>
    <font>
      <b/>
      <sz val="10"/>
      <color theme="1"/>
      <name val="等线"/>
      <family val="3"/>
      <charset val="134"/>
      <scheme val="minor"/>
    </font>
    <font>
      <sz val="10"/>
      <name val="等线"/>
      <family val="2"/>
      <scheme val="minor"/>
    </font>
    <font>
      <sz val="10"/>
      <color rgb="FFFF0000"/>
      <name val="等线"/>
      <family val="2"/>
      <scheme val="minor"/>
    </font>
    <font>
      <b/>
      <sz val="10"/>
      <name val="等线"/>
      <family val="3"/>
      <charset val="134"/>
      <scheme val="minor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/>
    <xf numFmtId="0" fontId="4" fillId="0" borderId="0" xfId="0" applyFont="1"/>
    <xf numFmtId="0" fontId="3" fillId="0" borderId="1" xfId="0" applyFont="1" applyBorder="1"/>
    <xf numFmtId="0" fontId="0" fillId="0" borderId="0" xfId="0" applyBorder="1"/>
    <xf numFmtId="2" fontId="2" fillId="0" borderId="1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/>
    <xf numFmtId="0" fontId="3" fillId="0" borderId="0" xfId="0" applyFont="1" applyBorder="1"/>
    <xf numFmtId="2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6" xfId="0" applyFont="1" applyBorder="1"/>
    <xf numFmtId="176" fontId="2" fillId="0" borderId="1" xfId="0" applyNumberFormat="1" applyFont="1" applyBorder="1"/>
    <xf numFmtId="176" fontId="2" fillId="0" borderId="0" xfId="0" applyNumberFormat="1" applyFont="1" applyBorder="1"/>
    <xf numFmtId="0" fontId="8" fillId="0" borderId="0" xfId="0" applyFo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/>
    <xf numFmtId="178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79" fontId="2" fillId="0" borderId="1" xfId="0" applyNumberFormat="1" applyFont="1" applyBorder="1"/>
    <xf numFmtId="180" fontId="2" fillId="0" borderId="1" xfId="0" applyNumberFormat="1" applyFont="1" applyBorder="1"/>
    <xf numFmtId="177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180" fontId="2" fillId="0" borderId="0" xfId="0" applyNumberFormat="1" applyFont="1" applyBorder="1"/>
    <xf numFmtId="0" fontId="1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2" fontId="3" fillId="0" borderId="0" xfId="0" applyNumberFormat="1" applyFont="1" applyBorder="1"/>
    <xf numFmtId="181" fontId="3" fillId="0" borderId="1" xfId="0" applyNumberFormat="1" applyFont="1" applyBorder="1"/>
    <xf numFmtId="182" fontId="2" fillId="0" borderId="1" xfId="0" applyNumberFormat="1" applyFont="1" applyBorder="1" applyAlignment="1">
      <alignment horizontal="right"/>
    </xf>
    <xf numFmtId="0" fontId="15" fillId="0" borderId="0" xfId="0" applyFont="1"/>
    <xf numFmtId="0" fontId="3" fillId="0" borderId="0" xfId="0" applyFont="1" applyBorder="1" applyAlignment="1"/>
    <xf numFmtId="0" fontId="15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2" fontId="2" fillId="0" borderId="0" xfId="0" applyNumberFormat="1" applyFont="1" applyBorder="1"/>
    <xf numFmtId="0" fontId="2" fillId="0" borderId="1" xfId="0" applyFont="1" applyBorder="1" applyAlignment="1">
      <alignment vertical="center"/>
    </xf>
    <xf numFmtId="18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183" fontId="2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17" fillId="0" borderId="0" xfId="0" applyFont="1"/>
    <xf numFmtId="0" fontId="17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184" fontId="2" fillId="0" borderId="1" xfId="0" applyNumberFormat="1" applyFont="1" applyBorder="1"/>
    <xf numFmtId="0" fontId="19" fillId="0" borderId="0" xfId="0" applyFont="1" applyBorder="1"/>
    <xf numFmtId="185" fontId="2" fillId="0" borderId="1" xfId="0" applyNumberFormat="1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2" fontId="3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83" fontId="3" fillId="0" borderId="1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26" fillId="0" borderId="0" xfId="0" applyFont="1"/>
    <xf numFmtId="0" fontId="26" fillId="0" borderId="1" xfId="0" applyFont="1" applyBorder="1"/>
    <xf numFmtId="0" fontId="19" fillId="0" borderId="0" xfId="0" applyFont="1"/>
    <xf numFmtId="0" fontId="3" fillId="0" borderId="1" xfId="0" applyFont="1" applyBorder="1" applyAlignment="1">
      <alignment horizontal="left"/>
    </xf>
    <xf numFmtId="181" fontId="2" fillId="0" borderId="1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86" fontId="3" fillId="0" borderId="1" xfId="0" applyNumberFormat="1" applyFont="1" applyBorder="1" applyAlignment="1">
      <alignment horizontal="right"/>
    </xf>
    <xf numFmtId="183" fontId="3" fillId="0" borderId="1" xfId="0" applyNumberFormat="1" applyFont="1" applyBorder="1" applyAlignment="1">
      <alignment horizontal="right"/>
    </xf>
    <xf numFmtId="185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8"/>
  <sheetViews>
    <sheetView zoomScale="90" zoomScaleNormal="90" workbookViewId="0">
      <selection activeCell="B79" sqref="B79"/>
    </sheetView>
  </sheetViews>
  <sheetFormatPr defaultRowHeight="13" x14ac:dyDescent="0.3"/>
  <cols>
    <col min="1" max="1" width="18.5" style="34" customWidth="1"/>
    <col min="2" max="2" width="10.08203125" style="34" customWidth="1"/>
    <col min="3" max="3" width="9.33203125" style="34" customWidth="1"/>
    <col min="4" max="4" width="9.25" style="34" customWidth="1"/>
    <col min="5" max="5" width="9.08203125" style="34" customWidth="1"/>
    <col min="6" max="6" width="10.5" style="34" customWidth="1"/>
    <col min="7" max="7" width="9.9140625" style="34" customWidth="1"/>
    <col min="8" max="8" width="7.9140625" style="34" customWidth="1"/>
    <col min="9" max="9" width="14.6640625" style="34" customWidth="1"/>
    <col min="10" max="10" width="17.58203125" style="34" customWidth="1"/>
    <col min="11" max="11" width="11.08203125" style="34" customWidth="1"/>
    <col min="12" max="12" width="5.08203125" style="34" customWidth="1"/>
    <col min="13" max="13" width="4.25" style="34" customWidth="1"/>
    <col min="14" max="14" width="5.33203125" style="34" customWidth="1"/>
    <col min="15" max="15" width="4.75" style="34" customWidth="1"/>
    <col min="16" max="16" width="5.1640625" style="34" customWidth="1"/>
    <col min="17" max="17" width="4.58203125" style="34" customWidth="1"/>
    <col min="18" max="18" width="4.1640625" style="34" customWidth="1"/>
    <col min="19" max="20" width="4" style="34" customWidth="1"/>
    <col min="21" max="16384" width="8.6640625" style="34"/>
  </cols>
  <sheetData>
    <row r="1" spans="1:10" x14ac:dyDescent="0.3">
      <c r="A1" s="56" t="s">
        <v>35</v>
      </c>
    </row>
    <row r="2" spans="1:10" x14ac:dyDescent="0.3">
      <c r="A2" s="86" t="s">
        <v>0</v>
      </c>
      <c r="B2" s="87"/>
      <c r="C2" s="1" t="s">
        <v>1</v>
      </c>
      <c r="D2" s="1" t="s">
        <v>2</v>
      </c>
      <c r="E2" s="1" t="s">
        <v>3</v>
      </c>
      <c r="F2" s="38" t="s">
        <v>4</v>
      </c>
      <c r="G2" s="38" t="s">
        <v>46</v>
      </c>
    </row>
    <row r="3" spans="1:10" x14ac:dyDescent="0.3">
      <c r="A3" s="88" t="s">
        <v>44</v>
      </c>
      <c r="B3" s="1" t="s">
        <v>54</v>
      </c>
      <c r="C3" s="20">
        <v>4.62</v>
      </c>
      <c r="D3" s="20">
        <v>4.0999999999999996</v>
      </c>
      <c r="E3" s="20">
        <v>3.9</v>
      </c>
      <c r="F3" s="20">
        <f>AVERAGE(C3:E3)</f>
        <v>4.2066666666666661</v>
      </c>
      <c r="G3" s="20">
        <f>STDEV(C3:E3)/SQRT(COUNT(C3:E3))</f>
        <v>0.21457969252574785</v>
      </c>
      <c r="I3" s="3" t="s">
        <v>43</v>
      </c>
      <c r="J3" s="3" t="s">
        <v>5</v>
      </c>
    </row>
    <row r="4" spans="1:10" x14ac:dyDescent="0.3">
      <c r="A4" s="88"/>
      <c r="B4" s="1" t="s">
        <v>55</v>
      </c>
      <c r="C4" s="1">
        <v>34.76</v>
      </c>
      <c r="D4" s="1">
        <v>30.12</v>
      </c>
      <c r="E4" s="1">
        <v>32.57</v>
      </c>
      <c r="F4" s="20">
        <f>AVERAGE(C4:E4)</f>
        <v>32.483333333333327</v>
      </c>
      <c r="G4" s="20">
        <f t="shared" ref="G4:G5" si="0">STDEV(C4:E4)/SQRT(COUNT(C4:E4))</f>
        <v>1.3401533908889345</v>
      </c>
      <c r="I4" s="3" t="s">
        <v>57</v>
      </c>
      <c r="J4" s="12" t="s">
        <v>47</v>
      </c>
    </row>
    <row r="5" spans="1:10" x14ac:dyDescent="0.3">
      <c r="A5" s="88"/>
      <c r="B5" s="1" t="s">
        <v>56</v>
      </c>
      <c r="C5" s="20">
        <v>7.97</v>
      </c>
      <c r="D5" s="20">
        <v>7.54</v>
      </c>
      <c r="E5" s="20">
        <v>6.99</v>
      </c>
      <c r="F5" s="20">
        <f>AVERAGE(C5:E5)</f>
        <v>7.5</v>
      </c>
      <c r="G5" s="20">
        <f t="shared" si="0"/>
        <v>0.28360771028541037</v>
      </c>
      <c r="I5" s="3" t="s">
        <v>58</v>
      </c>
      <c r="J5" s="12" t="s">
        <v>47</v>
      </c>
    </row>
    <row r="7" spans="1:10" x14ac:dyDescent="0.3">
      <c r="A7" s="56" t="s">
        <v>36</v>
      </c>
    </row>
    <row r="8" spans="1:10" x14ac:dyDescent="0.3">
      <c r="A8" s="55" t="s">
        <v>542</v>
      </c>
    </row>
    <row r="9" spans="1:10" x14ac:dyDescent="0.3">
      <c r="A9" s="86" t="s">
        <v>0</v>
      </c>
      <c r="B9" s="87"/>
      <c r="C9" s="1" t="s">
        <v>1</v>
      </c>
      <c r="D9" s="1" t="s">
        <v>2</v>
      </c>
      <c r="E9" s="1" t="s">
        <v>3</v>
      </c>
      <c r="F9" s="38" t="s">
        <v>4</v>
      </c>
      <c r="G9" s="38" t="s">
        <v>45</v>
      </c>
    </row>
    <row r="10" spans="1:10" x14ac:dyDescent="0.3">
      <c r="A10" s="88" t="s">
        <v>51</v>
      </c>
      <c r="B10" s="1" t="s">
        <v>54</v>
      </c>
      <c r="C10" s="5">
        <v>1</v>
      </c>
      <c r="D10" s="1">
        <v>0.98</v>
      </c>
      <c r="E10" s="1">
        <v>0.93</v>
      </c>
      <c r="F10" s="15">
        <f>AVERAGE(C10:E10)</f>
        <v>0.97000000000000008</v>
      </c>
      <c r="G10" s="20">
        <f>STDEV(C10:E10)/SQRT(COUNT(C10:E10))</f>
        <v>2.0816659994661309E-2</v>
      </c>
      <c r="I10" s="3" t="s">
        <v>51</v>
      </c>
      <c r="J10" s="3" t="s">
        <v>5</v>
      </c>
    </row>
    <row r="11" spans="1:10" x14ac:dyDescent="0.3">
      <c r="A11" s="88"/>
      <c r="B11" s="1" t="s">
        <v>55</v>
      </c>
      <c r="C11" s="1">
        <v>3.57</v>
      </c>
      <c r="D11" s="1">
        <v>3.21</v>
      </c>
      <c r="E11" s="5">
        <v>3.1</v>
      </c>
      <c r="F11" s="15">
        <f t="shared" ref="F11:F12" si="1">AVERAGE(C11:E11)</f>
        <v>3.293333333333333</v>
      </c>
      <c r="G11" s="20">
        <f t="shared" ref="G11:G12" si="2">STDEV(C11:E11)/SQRT(COUNT(C11:E11))</f>
        <v>0.1419311257069584</v>
      </c>
      <c r="I11" s="3" t="s">
        <v>57</v>
      </c>
      <c r="J11" s="12" t="s">
        <v>47</v>
      </c>
    </row>
    <row r="12" spans="1:10" x14ac:dyDescent="0.3">
      <c r="A12" s="88"/>
      <c r="B12" s="1" t="s">
        <v>56</v>
      </c>
      <c r="C12" s="1">
        <v>0.7</v>
      </c>
      <c r="D12" s="1">
        <v>0.75</v>
      </c>
      <c r="E12" s="1">
        <v>0.73</v>
      </c>
      <c r="F12" s="15">
        <f t="shared" si="1"/>
        <v>0.72666666666666657</v>
      </c>
      <c r="G12" s="20">
        <f t="shared" si="2"/>
        <v>1.4529663145135593E-2</v>
      </c>
      <c r="I12" s="3" t="s">
        <v>58</v>
      </c>
      <c r="J12" s="12" t="s">
        <v>47</v>
      </c>
    </row>
    <row r="13" spans="1:10" x14ac:dyDescent="0.3">
      <c r="A13" s="6"/>
      <c r="B13" s="7"/>
      <c r="C13" s="7"/>
      <c r="D13" s="7"/>
      <c r="E13" s="7"/>
      <c r="F13" s="16"/>
      <c r="G13" s="25"/>
      <c r="I13" s="9"/>
      <c r="J13" s="9"/>
    </row>
    <row r="14" spans="1:10" x14ac:dyDescent="0.3">
      <c r="A14" s="55" t="s">
        <v>543</v>
      </c>
    </row>
    <row r="15" spans="1:10" x14ac:dyDescent="0.3">
      <c r="A15" s="86" t="s">
        <v>0</v>
      </c>
      <c r="B15" s="87"/>
      <c r="C15" s="1" t="s">
        <v>1</v>
      </c>
      <c r="D15" s="1" t="s">
        <v>2</v>
      </c>
      <c r="E15" s="1" t="s">
        <v>3</v>
      </c>
      <c r="F15" s="38" t="s">
        <v>4</v>
      </c>
      <c r="G15" s="38" t="s">
        <v>45</v>
      </c>
    </row>
    <row r="16" spans="1:10" x14ac:dyDescent="0.3">
      <c r="A16" s="88" t="s">
        <v>52</v>
      </c>
      <c r="B16" s="1" t="s">
        <v>54</v>
      </c>
      <c r="C16" s="1">
        <v>0.91</v>
      </c>
      <c r="D16" s="5">
        <v>1</v>
      </c>
      <c r="E16" s="1">
        <v>0.99</v>
      </c>
      <c r="F16" s="20">
        <f>AVERAGE(C16:E16)</f>
        <v>0.96666666666666679</v>
      </c>
      <c r="G16" s="20">
        <f>STDEV(C16:E16)/SQRT(COUNT(C16:E16))</f>
        <v>2.8480012484391762E-2</v>
      </c>
      <c r="I16" s="3" t="s">
        <v>52</v>
      </c>
      <c r="J16" s="3" t="s">
        <v>5</v>
      </c>
    </row>
    <row r="17" spans="1:19" x14ac:dyDescent="0.3">
      <c r="A17" s="88"/>
      <c r="B17" s="1" t="s">
        <v>55</v>
      </c>
      <c r="C17" s="1">
        <v>5.61</v>
      </c>
      <c r="D17" s="5">
        <v>5.6</v>
      </c>
      <c r="E17" s="1">
        <v>5.18</v>
      </c>
      <c r="F17" s="20">
        <f t="shared" ref="F17:F18" si="3">AVERAGE(C17:E17)</f>
        <v>5.4633333333333338</v>
      </c>
      <c r="G17" s="20">
        <f t="shared" ref="G17:G18" si="4">STDEV(C17:E17)/SQRT(COUNT(C17:E17))</f>
        <v>0.14169607537888199</v>
      </c>
      <c r="I17" s="3" t="s">
        <v>57</v>
      </c>
      <c r="J17" s="12" t="s">
        <v>47</v>
      </c>
    </row>
    <row r="18" spans="1:19" x14ac:dyDescent="0.3">
      <c r="A18" s="88"/>
      <c r="B18" s="1" t="s">
        <v>56</v>
      </c>
      <c r="C18" s="1">
        <v>2.29</v>
      </c>
      <c r="D18" s="1">
        <v>2.0699999999999998</v>
      </c>
      <c r="E18" s="1">
        <v>2.06</v>
      </c>
      <c r="F18" s="20">
        <f t="shared" si="3"/>
        <v>2.14</v>
      </c>
      <c r="G18" s="20">
        <f t="shared" si="4"/>
        <v>7.5055534994651382E-2</v>
      </c>
      <c r="I18" s="3" t="s">
        <v>58</v>
      </c>
      <c r="J18" s="12" t="s">
        <v>47</v>
      </c>
    </row>
    <row r="19" spans="1:19" x14ac:dyDescent="0.3">
      <c r="A19" s="6"/>
      <c r="B19" s="7"/>
      <c r="C19" s="7"/>
      <c r="D19" s="7"/>
      <c r="E19" s="7"/>
      <c r="F19" s="25"/>
      <c r="G19" s="25"/>
      <c r="I19" s="9"/>
      <c r="J19" s="13"/>
    </row>
    <row r="20" spans="1:19" x14ac:dyDescent="0.3">
      <c r="A20" s="55" t="s">
        <v>544</v>
      </c>
    </row>
    <row r="21" spans="1:19" x14ac:dyDescent="0.3">
      <c r="A21" s="86" t="s">
        <v>34</v>
      </c>
      <c r="B21" s="87"/>
      <c r="C21" s="1" t="s">
        <v>1</v>
      </c>
      <c r="D21" s="1" t="s">
        <v>2</v>
      </c>
      <c r="E21" s="1" t="s">
        <v>3</v>
      </c>
      <c r="F21" s="38" t="s">
        <v>4</v>
      </c>
      <c r="G21" s="38" t="s">
        <v>46</v>
      </c>
    </row>
    <row r="22" spans="1:19" x14ac:dyDescent="0.3">
      <c r="A22" s="88" t="s">
        <v>53</v>
      </c>
      <c r="B22" s="1" t="s">
        <v>54</v>
      </c>
      <c r="C22" s="1">
        <v>0.86</v>
      </c>
      <c r="D22" s="5">
        <v>1</v>
      </c>
      <c r="E22" s="1">
        <v>0.91</v>
      </c>
      <c r="F22" s="20">
        <f>AVERAGE(C22:E22)</f>
        <v>0.92333333333333334</v>
      </c>
      <c r="G22" s="20">
        <f>STDEV(C22:E22)/SQRT(COUNT(C22:E22))</f>
        <v>4.096068575814836E-2</v>
      </c>
      <c r="I22" s="3" t="s">
        <v>53</v>
      </c>
      <c r="J22" s="3" t="s">
        <v>5</v>
      </c>
      <c r="R22" s="29"/>
      <c r="S22" s="29"/>
    </row>
    <row r="23" spans="1:19" x14ac:dyDescent="0.3">
      <c r="A23" s="88"/>
      <c r="B23" s="1" t="s">
        <v>55</v>
      </c>
      <c r="C23" s="1">
        <v>12.56</v>
      </c>
      <c r="D23" s="1">
        <v>12.49</v>
      </c>
      <c r="E23" s="1">
        <v>13.63</v>
      </c>
      <c r="F23" s="20">
        <f t="shared" ref="F23:F24" si="5">AVERAGE(C23:E23)</f>
        <v>12.893333333333333</v>
      </c>
      <c r="G23" s="20">
        <f t="shared" ref="G23:G24" si="6">STDEV(C23:E23)/SQRT(COUNT(C23:E23))</f>
        <v>0.3688872155249866</v>
      </c>
      <c r="I23" s="3" t="s">
        <v>57</v>
      </c>
      <c r="J23" s="12" t="s">
        <v>47</v>
      </c>
      <c r="R23" s="29"/>
      <c r="S23" s="29"/>
    </row>
    <row r="24" spans="1:19" x14ac:dyDescent="0.3">
      <c r="A24" s="88"/>
      <c r="B24" s="1" t="s">
        <v>56</v>
      </c>
      <c r="C24" s="1">
        <v>0.62</v>
      </c>
      <c r="D24" s="1">
        <v>0.63</v>
      </c>
      <c r="E24" s="1">
        <v>0.57999999999999996</v>
      </c>
      <c r="F24" s="20">
        <f t="shared" si="5"/>
        <v>0.61</v>
      </c>
      <c r="G24" s="20">
        <f t="shared" si="6"/>
        <v>1.527525231651948E-2</v>
      </c>
      <c r="I24" s="3" t="s">
        <v>58</v>
      </c>
      <c r="J24" s="12" t="s">
        <v>47</v>
      </c>
      <c r="R24" s="29"/>
      <c r="S24" s="29"/>
    </row>
    <row r="25" spans="1:19" x14ac:dyDescent="0.3">
      <c r="E25" s="29"/>
      <c r="F25" s="29"/>
      <c r="G25" s="29"/>
    </row>
    <row r="26" spans="1:19" x14ac:dyDescent="0.3">
      <c r="A26" s="56" t="s">
        <v>59</v>
      </c>
    </row>
    <row r="27" spans="1:19" x14ac:dyDescent="0.3">
      <c r="A27" s="86" t="s">
        <v>0</v>
      </c>
      <c r="B27" s="87"/>
      <c r="C27" s="1" t="s">
        <v>1</v>
      </c>
      <c r="D27" s="1" t="s">
        <v>2</v>
      </c>
      <c r="E27" s="1" t="s">
        <v>3</v>
      </c>
      <c r="F27" s="38" t="s">
        <v>4</v>
      </c>
      <c r="G27" s="38" t="s">
        <v>46</v>
      </c>
    </row>
    <row r="28" spans="1:19" x14ac:dyDescent="0.3">
      <c r="A28" s="89" t="s">
        <v>61</v>
      </c>
      <c r="B28" s="1" t="s">
        <v>54</v>
      </c>
      <c r="C28" s="1">
        <v>0.18747929999999999</v>
      </c>
      <c r="D28" s="1">
        <v>0.15113460000000001</v>
      </c>
      <c r="E28" s="1">
        <v>1.488421E-2</v>
      </c>
      <c r="F28" s="20">
        <f>AVERAGE(C28:E28)</f>
        <v>0.11783270333333334</v>
      </c>
      <c r="G28" s="20">
        <f>STDEV(C28:E28)/SQRT(COUNT(C28:E28))</f>
        <v>5.253262006989888E-2</v>
      </c>
      <c r="I28" s="3" t="s">
        <v>60</v>
      </c>
      <c r="J28" s="3" t="s">
        <v>5</v>
      </c>
    </row>
    <row r="29" spans="1:19" x14ac:dyDescent="0.3">
      <c r="A29" s="90"/>
      <c r="B29" s="1" t="s">
        <v>55</v>
      </c>
      <c r="C29" s="1">
        <v>0.45512320000000001</v>
      </c>
      <c r="D29" s="1">
        <v>0.48384050000000001</v>
      </c>
      <c r="E29" s="1">
        <v>0.4899095</v>
      </c>
      <c r="F29" s="20">
        <f t="shared" ref="F29:F30" si="7">AVERAGE(C29:E29)</f>
        <v>0.47629106666666665</v>
      </c>
      <c r="G29" s="20">
        <f t="shared" ref="G29:G30" si="8">STDEV(C29:E29)/SQRT(COUNT(C29:E29))</f>
        <v>1.0727956075340933E-2</v>
      </c>
      <c r="H29" s="16"/>
      <c r="I29" s="3" t="s">
        <v>57</v>
      </c>
      <c r="J29" s="12" t="s">
        <v>418</v>
      </c>
    </row>
    <row r="30" spans="1:19" x14ac:dyDescent="0.3">
      <c r="A30" s="91"/>
      <c r="B30" s="1" t="s">
        <v>56</v>
      </c>
      <c r="C30" s="1">
        <v>0.18586050000000001</v>
      </c>
      <c r="D30" s="1">
        <v>0.1233538</v>
      </c>
      <c r="E30" s="1">
        <v>1.8737520000000001E-2</v>
      </c>
      <c r="F30" s="20">
        <f t="shared" si="7"/>
        <v>0.10931727333333334</v>
      </c>
      <c r="G30" s="20">
        <f t="shared" si="8"/>
        <v>4.875206208174903E-2</v>
      </c>
      <c r="I30" s="3" t="s">
        <v>58</v>
      </c>
      <c r="J30" s="12" t="s">
        <v>126</v>
      </c>
    </row>
    <row r="32" spans="1:19" x14ac:dyDescent="0.3">
      <c r="A32" s="86" t="s">
        <v>0</v>
      </c>
      <c r="B32" s="87"/>
      <c r="C32" s="1" t="s">
        <v>1</v>
      </c>
      <c r="D32" s="1" t="s">
        <v>2</v>
      </c>
      <c r="E32" s="1" t="s">
        <v>3</v>
      </c>
      <c r="F32" s="38" t="s">
        <v>4</v>
      </c>
      <c r="G32" s="38" t="s">
        <v>46</v>
      </c>
    </row>
    <row r="33" spans="1:10" x14ac:dyDescent="0.3">
      <c r="A33" s="89" t="s">
        <v>481</v>
      </c>
      <c r="B33" s="1" t="s">
        <v>54</v>
      </c>
      <c r="C33" s="1">
        <v>0.68286440000000004</v>
      </c>
      <c r="D33" s="1">
        <v>0.66641530000000004</v>
      </c>
      <c r="E33" s="1">
        <v>0.75629789999999997</v>
      </c>
      <c r="F33" s="20">
        <f>AVERAGE(C33:E33)</f>
        <v>0.70185920000000002</v>
      </c>
      <c r="G33" s="20">
        <f>STDEV(C33:E33)/SQRT(COUNT(C33:E33))</f>
        <v>2.763043168905133E-2</v>
      </c>
    </row>
    <row r="34" spans="1:10" x14ac:dyDescent="0.3">
      <c r="A34" s="90"/>
      <c r="B34" s="1" t="s">
        <v>55</v>
      </c>
      <c r="C34" s="1">
        <v>0.46718670000000001</v>
      </c>
      <c r="D34" s="1">
        <v>0.41089969999999998</v>
      </c>
      <c r="E34" s="1">
        <v>0.3722703</v>
      </c>
      <c r="F34" s="20">
        <f t="shared" ref="F34:F35" si="9">AVERAGE(C34:E34)</f>
        <v>0.41678556666666666</v>
      </c>
      <c r="G34" s="20">
        <f t="shared" ref="G34:G35" si="10">STDEV(C34:E34)/SQRT(COUNT(C34:E34))</f>
        <v>2.7557596152140065E-2</v>
      </c>
    </row>
    <row r="35" spans="1:10" x14ac:dyDescent="0.3">
      <c r="A35" s="91"/>
      <c r="B35" s="1" t="s">
        <v>56</v>
      </c>
      <c r="C35" s="1">
        <v>0.68254870000000001</v>
      </c>
      <c r="D35" s="1">
        <v>0.6732437</v>
      </c>
      <c r="E35" s="1">
        <v>0.64936530000000003</v>
      </c>
      <c r="F35" s="20">
        <f t="shared" si="9"/>
        <v>0.66838589999999998</v>
      </c>
      <c r="G35" s="20">
        <f t="shared" si="10"/>
        <v>9.8823609614976712E-3</v>
      </c>
    </row>
    <row r="37" spans="1:10" x14ac:dyDescent="0.3">
      <c r="A37" s="95" t="s">
        <v>62</v>
      </c>
      <c r="B37" s="96"/>
    </row>
    <row r="38" spans="1:10" x14ac:dyDescent="0.3">
      <c r="A38" s="86" t="s">
        <v>0</v>
      </c>
      <c r="B38" s="87"/>
      <c r="C38" s="1" t="s">
        <v>1</v>
      </c>
      <c r="D38" s="1" t="s">
        <v>2</v>
      </c>
      <c r="E38" s="1" t="s">
        <v>3</v>
      </c>
      <c r="F38" s="38" t="s">
        <v>4</v>
      </c>
      <c r="G38" s="38" t="s">
        <v>46</v>
      </c>
    </row>
    <row r="39" spans="1:10" x14ac:dyDescent="0.3">
      <c r="A39" s="88" t="s">
        <v>477</v>
      </c>
      <c r="B39" s="1" t="s">
        <v>54</v>
      </c>
      <c r="C39" s="1">
        <v>0.226576</v>
      </c>
      <c r="D39" s="1">
        <v>0.199624</v>
      </c>
      <c r="E39" s="1">
        <v>0.19691900000000001</v>
      </c>
      <c r="F39" s="20">
        <f>AVERAGE(C39:E39)</f>
        <v>0.20770633333333333</v>
      </c>
      <c r="G39" s="20">
        <f>STDEV(C39:E39)/SQRT(COUNT(C39:E39))</f>
        <v>9.4670920620384298E-3</v>
      </c>
      <c r="I39" s="3" t="s">
        <v>477</v>
      </c>
      <c r="J39" s="3" t="s">
        <v>5</v>
      </c>
    </row>
    <row r="40" spans="1:10" x14ac:dyDescent="0.3">
      <c r="A40" s="88"/>
      <c r="B40" s="1" t="s">
        <v>55</v>
      </c>
      <c r="C40" s="1">
        <v>0.41079700000000002</v>
      </c>
      <c r="D40" s="1">
        <v>0.39964906</v>
      </c>
      <c r="E40" s="1">
        <v>0.34990399999999999</v>
      </c>
      <c r="F40" s="20">
        <f t="shared" ref="F40:F41" si="11">AVERAGE(C40:E40)</f>
        <v>0.38678335333333336</v>
      </c>
      <c r="G40" s="20">
        <f t="shared" ref="G40:G41" si="12">STDEV(C40:E40)/SQRT(COUNT(C40:E40))</f>
        <v>1.8718388180917485E-2</v>
      </c>
      <c r="I40" s="3" t="s">
        <v>57</v>
      </c>
      <c r="J40" s="12" t="s">
        <v>100</v>
      </c>
    </row>
    <row r="41" spans="1:10" x14ac:dyDescent="0.3">
      <c r="A41" s="88"/>
      <c r="B41" s="1" t="s">
        <v>56</v>
      </c>
      <c r="C41" s="1">
        <v>0.22913800000000001</v>
      </c>
      <c r="D41" s="1">
        <v>0.20591599999999999</v>
      </c>
      <c r="E41" s="1">
        <v>0.20560700000000001</v>
      </c>
      <c r="F41" s="20">
        <f t="shared" si="11"/>
        <v>0.21355366666666667</v>
      </c>
      <c r="G41" s="20">
        <f t="shared" si="12"/>
        <v>7.7926772107608277E-3</v>
      </c>
      <c r="I41" s="3" t="s">
        <v>58</v>
      </c>
      <c r="J41" s="12" t="s">
        <v>101</v>
      </c>
    </row>
    <row r="42" spans="1:10" x14ac:dyDescent="0.3">
      <c r="A42" s="6"/>
      <c r="B42" s="7"/>
      <c r="C42" s="7"/>
      <c r="D42" s="7"/>
      <c r="E42" s="7"/>
      <c r="F42" s="25"/>
      <c r="G42" s="25"/>
      <c r="I42" s="9"/>
      <c r="J42" s="13"/>
    </row>
    <row r="43" spans="1:10" x14ac:dyDescent="0.3">
      <c r="A43" s="86" t="s">
        <v>0</v>
      </c>
      <c r="B43" s="87"/>
      <c r="C43" s="1" t="s">
        <v>1</v>
      </c>
      <c r="D43" s="1" t="s">
        <v>2</v>
      </c>
      <c r="E43" s="1" t="s">
        <v>3</v>
      </c>
      <c r="F43" s="38" t="s">
        <v>4</v>
      </c>
      <c r="G43" s="38" t="s">
        <v>46</v>
      </c>
      <c r="I43" s="9"/>
      <c r="J43" s="13"/>
    </row>
    <row r="44" spans="1:10" x14ac:dyDescent="0.3">
      <c r="A44" s="88" t="s">
        <v>482</v>
      </c>
      <c r="B44" s="1" t="s">
        <v>54</v>
      </c>
      <c r="C44" s="1">
        <v>0.21079999999999999</v>
      </c>
      <c r="D44" s="1">
        <v>0.20566000000000001</v>
      </c>
      <c r="E44" s="1">
        <v>0.140518</v>
      </c>
      <c r="F44" s="20">
        <f>AVERAGE(C44:E44)</f>
        <v>0.18565933333333332</v>
      </c>
      <c r="G44" s="20">
        <f>STDEV(C44:E44)/SQRT(COUNT(C44:E44))</f>
        <v>2.2619386090500196E-2</v>
      </c>
      <c r="I44" s="9"/>
      <c r="J44" s="13"/>
    </row>
    <row r="45" spans="1:10" x14ac:dyDescent="0.3">
      <c r="A45" s="88"/>
      <c r="B45" s="1" t="s">
        <v>55</v>
      </c>
      <c r="C45" s="1">
        <v>0.218998</v>
      </c>
      <c r="D45" s="1">
        <v>0.23927598</v>
      </c>
      <c r="E45" s="1">
        <v>0.18156900000000001</v>
      </c>
      <c r="F45" s="20">
        <f t="shared" ref="F45:F46" si="13">AVERAGE(C45:E45)</f>
        <v>0.21328099333333331</v>
      </c>
      <c r="G45" s="20">
        <f t="shared" ref="G45:G46" si="14">STDEV(C45:E45)/SQRT(COUNT(C45:E45))</f>
        <v>1.6902041386571781E-2</v>
      </c>
      <c r="I45" s="9"/>
      <c r="J45" s="13"/>
    </row>
    <row r="46" spans="1:10" x14ac:dyDescent="0.3">
      <c r="A46" s="88"/>
      <c r="B46" s="1" t="s">
        <v>56</v>
      </c>
      <c r="C46" s="1">
        <v>0.17163700000000001</v>
      </c>
      <c r="D46" s="1">
        <v>0.16220399999999999</v>
      </c>
      <c r="E46" s="1">
        <v>0.111528</v>
      </c>
      <c r="F46" s="20">
        <f t="shared" si="13"/>
        <v>0.14845633333333333</v>
      </c>
      <c r="G46" s="20">
        <f t="shared" si="14"/>
        <v>1.8663884236079491E-2</v>
      </c>
      <c r="I46" s="9"/>
      <c r="J46" s="13"/>
    </row>
    <row r="47" spans="1:10" x14ac:dyDescent="0.3">
      <c r="D47" s="29"/>
      <c r="I47" s="36"/>
      <c r="J47" s="36"/>
    </row>
    <row r="48" spans="1:10" x14ac:dyDescent="0.3">
      <c r="A48" s="56" t="s">
        <v>64</v>
      </c>
    </row>
    <row r="49" spans="1:10" x14ac:dyDescent="0.3">
      <c r="A49" s="86" t="s">
        <v>0</v>
      </c>
      <c r="B49" s="87"/>
      <c r="C49" s="1" t="s">
        <v>1</v>
      </c>
      <c r="D49" s="1" t="s">
        <v>2</v>
      </c>
      <c r="E49" s="1" t="s">
        <v>3</v>
      </c>
      <c r="F49" s="38" t="s">
        <v>4</v>
      </c>
      <c r="G49" s="38" t="s">
        <v>46</v>
      </c>
    </row>
    <row r="50" spans="1:10" x14ac:dyDescent="0.3">
      <c r="A50" s="89" t="s">
        <v>66</v>
      </c>
      <c r="B50" s="1" t="s">
        <v>54</v>
      </c>
      <c r="C50" s="1">
        <v>9.0338940000000006E-2</v>
      </c>
      <c r="D50" s="1">
        <v>8.5863449999999994E-2</v>
      </c>
      <c r="E50" s="1">
        <v>9.5615649999999996E-2</v>
      </c>
      <c r="F50" s="20">
        <f>AVERAGE(C50:E50)</f>
        <v>9.0606013333333332E-2</v>
      </c>
      <c r="G50" s="20">
        <f>STDEV(C50:E50)/SQRT(COUNT(C50:E50))</f>
        <v>2.8183829485500687E-3</v>
      </c>
      <c r="I50" s="3" t="s">
        <v>65</v>
      </c>
      <c r="J50" s="3" t="s">
        <v>5</v>
      </c>
    </row>
    <row r="51" spans="1:10" x14ac:dyDescent="0.3">
      <c r="A51" s="90"/>
      <c r="B51" s="1" t="s">
        <v>55</v>
      </c>
      <c r="C51" s="1">
        <v>4.9163249999999999E-2</v>
      </c>
      <c r="D51" s="1">
        <v>6.8386939999999993E-2</v>
      </c>
      <c r="E51" s="1">
        <v>6.5571569999999996E-2</v>
      </c>
      <c r="F51" s="20">
        <f t="shared" ref="F51:F52" si="15">AVERAGE(C51:E51)</f>
        <v>6.1040586666666667E-2</v>
      </c>
      <c r="G51" s="20">
        <f t="shared" ref="G51" si="16">STDEV(C51:E51)/SQRT(COUNT(C51:E51))</f>
        <v>5.9940226275635999E-3</v>
      </c>
      <c r="H51" s="16"/>
      <c r="I51" s="3" t="s">
        <v>57</v>
      </c>
      <c r="J51" s="12" t="s">
        <v>483</v>
      </c>
    </row>
    <row r="52" spans="1:10" x14ac:dyDescent="0.3">
      <c r="A52" s="91"/>
      <c r="B52" s="1" t="s">
        <v>56</v>
      </c>
      <c r="C52" s="1">
        <v>9.7304550000000004E-2</v>
      </c>
      <c r="D52" s="1">
        <v>7.5194919999999998E-2</v>
      </c>
      <c r="E52" s="1">
        <v>8.5621909999999996E-2</v>
      </c>
      <c r="F52" s="20">
        <f t="shared" si="15"/>
        <v>8.6040459999999985E-2</v>
      </c>
      <c r="G52" s="21">
        <f>STDEV(C52:E52)/SQRT(COUNT(C52:E52))</f>
        <v>6.3859304401970175E-3</v>
      </c>
      <c r="I52" s="3" t="s">
        <v>58</v>
      </c>
      <c r="J52" s="12" t="s">
        <v>484</v>
      </c>
    </row>
    <row r="53" spans="1:10" x14ac:dyDescent="0.3">
      <c r="D53" s="29"/>
      <c r="I53" s="36"/>
      <c r="J53" s="36"/>
    </row>
    <row r="54" spans="1:10" x14ac:dyDescent="0.3">
      <c r="A54" s="56" t="s">
        <v>67</v>
      </c>
      <c r="D54" s="29"/>
      <c r="I54" s="36"/>
      <c r="J54" s="36"/>
    </row>
    <row r="55" spans="1:10" x14ac:dyDescent="0.3">
      <c r="A55" s="86" t="s">
        <v>0</v>
      </c>
      <c r="B55" s="87"/>
      <c r="C55" s="1" t="s">
        <v>1</v>
      </c>
      <c r="D55" s="1" t="s">
        <v>2</v>
      </c>
      <c r="E55" s="1" t="s">
        <v>3</v>
      </c>
      <c r="F55" s="38" t="s">
        <v>4</v>
      </c>
      <c r="G55" s="38" t="s">
        <v>46</v>
      </c>
    </row>
    <row r="56" spans="1:10" x14ac:dyDescent="0.3">
      <c r="A56" s="92" t="s">
        <v>68</v>
      </c>
      <c r="B56" s="1" t="s">
        <v>54</v>
      </c>
      <c r="C56" s="1">
        <v>3.8999999999999999E-6</v>
      </c>
      <c r="D56" s="1">
        <v>4.1999999999999996E-6</v>
      </c>
      <c r="E56" s="1">
        <v>4.4000000000000002E-6</v>
      </c>
      <c r="F56" s="23">
        <f>AVERAGE(C56:E56)</f>
        <v>4.1666666666666669E-6</v>
      </c>
      <c r="G56" s="24">
        <f>STDEV(C56:E56)/SQRT(COUNT(C56:E56))</f>
        <v>1.4529663145135584E-7</v>
      </c>
      <c r="I56" s="3" t="s">
        <v>68</v>
      </c>
      <c r="J56" s="3" t="s">
        <v>5</v>
      </c>
    </row>
    <row r="57" spans="1:10" x14ac:dyDescent="0.3">
      <c r="A57" s="93"/>
      <c r="B57" s="1" t="s">
        <v>55</v>
      </c>
      <c r="C57" s="1">
        <v>4.9999999999999998E-7</v>
      </c>
      <c r="D57" s="1">
        <v>2.9999999999999999E-7</v>
      </c>
      <c r="E57" s="1">
        <v>1.7999999999999999E-6</v>
      </c>
      <c r="F57" s="23">
        <f t="shared" ref="F57:F58" si="17">AVERAGE(C57:E57)</f>
        <v>8.6666666666666659E-7</v>
      </c>
      <c r="G57" s="24">
        <f t="shared" ref="G57:G58" si="18">STDEV(C57:E57)/SQRT(COUNT(C57:E57))</f>
        <v>4.702245326555295E-7</v>
      </c>
      <c r="I57" s="3" t="s">
        <v>57</v>
      </c>
      <c r="J57" s="26" t="s">
        <v>485</v>
      </c>
    </row>
    <row r="58" spans="1:10" x14ac:dyDescent="0.3">
      <c r="A58" s="94"/>
      <c r="B58" s="1" t="s">
        <v>56</v>
      </c>
      <c r="C58" s="1">
        <v>2.97E-5</v>
      </c>
      <c r="D58" s="1">
        <v>3.1399999999999998E-5</v>
      </c>
      <c r="E58" s="1">
        <v>3.2499999999999997E-5</v>
      </c>
      <c r="F58" s="23">
        <f t="shared" si="17"/>
        <v>3.1199999999999999E-5</v>
      </c>
      <c r="G58" s="24">
        <f t="shared" si="18"/>
        <v>8.1445278152470676E-7</v>
      </c>
      <c r="I58" s="3" t="s">
        <v>58</v>
      </c>
      <c r="J58" s="26" t="s">
        <v>408</v>
      </c>
    </row>
    <row r="60" spans="1:10" x14ac:dyDescent="0.3">
      <c r="A60" s="86" t="s">
        <v>0</v>
      </c>
      <c r="B60" s="87"/>
      <c r="C60" s="1" t="s">
        <v>1</v>
      </c>
      <c r="D60" s="1" t="s">
        <v>2</v>
      </c>
      <c r="E60" s="1" t="s">
        <v>3</v>
      </c>
      <c r="F60" s="38" t="s">
        <v>4</v>
      </c>
      <c r="G60" s="38" t="s">
        <v>46</v>
      </c>
    </row>
    <row r="61" spans="1:10" x14ac:dyDescent="0.3">
      <c r="A61" s="89" t="s">
        <v>69</v>
      </c>
      <c r="B61" s="1" t="s">
        <v>54</v>
      </c>
      <c r="C61" s="1">
        <v>5.6000000000000004E-7</v>
      </c>
      <c r="D61" s="1">
        <v>8.7000000000000003E-7</v>
      </c>
      <c r="E61" s="1">
        <v>1.66E-6</v>
      </c>
      <c r="F61" s="24">
        <f>AVERAGE(C61:E61)</f>
        <v>1.0300000000000001E-6</v>
      </c>
      <c r="G61" s="24">
        <f>STDEV(C61:E61)/SQRT(COUNT(C61:E61))</f>
        <v>3.2746501085357703E-7</v>
      </c>
      <c r="I61" s="22" t="s">
        <v>69</v>
      </c>
      <c r="J61" s="3" t="s">
        <v>5</v>
      </c>
    </row>
    <row r="62" spans="1:10" x14ac:dyDescent="0.3">
      <c r="A62" s="90"/>
      <c r="B62" s="1" t="s">
        <v>55</v>
      </c>
      <c r="C62" s="1">
        <v>1.6E-7</v>
      </c>
      <c r="D62" s="1">
        <v>1.8E-7</v>
      </c>
      <c r="E62" s="1">
        <v>0</v>
      </c>
      <c r="F62" s="24">
        <f t="shared" ref="F62:F63" si="19">AVERAGE(C62:E62)</f>
        <v>1.1333333333333334E-7</v>
      </c>
      <c r="G62" s="24">
        <f t="shared" ref="G62:G63" si="20">STDEV(C62:E62)/SQRT(COUNT(C62:E62))</f>
        <v>5.696002496878354E-8</v>
      </c>
      <c r="I62" s="3" t="s">
        <v>57</v>
      </c>
      <c r="J62" s="26" t="s">
        <v>486</v>
      </c>
    </row>
    <row r="63" spans="1:10" x14ac:dyDescent="0.3">
      <c r="A63" s="91"/>
      <c r="B63" s="1" t="s">
        <v>56</v>
      </c>
      <c r="C63" s="1">
        <v>4.8999999999999997E-6</v>
      </c>
      <c r="D63" s="1">
        <v>5.5500000000000002E-6</v>
      </c>
      <c r="E63" s="1">
        <v>0</v>
      </c>
      <c r="F63" s="24">
        <f t="shared" si="19"/>
        <v>3.4833333333333332E-6</v>
      </c>
      <c r="G63" s="24">
        <f t="shared" si="20"/>
        <v>1.7517451615777655E-6</v>
      </c>
      <c r="I63" s="3" t="s">
        <v>58</v>
      </c>
      <c r="J63" s="26" t="s">
        <v>487</v>
      </c>
    </row>
    <row r="65" spans="1:11" x14ac:dyDescent="0.3">
      <c r="A65" s="86" t="s">
        <v>0</v>
      </c>
      <c r="B65" s="87"/>
      <c r="C65" s="1" t="s">
        <v>1</v>
      </c>
      <c r="D65" s="1" t="s">
        <v>2</v>
      </c>
      <c r="E65" s="1" t="s">
        <v>3</v>
      </c>
      <c r="F65" s="38" t="s">
        <v>4</v>
      </c>
      <c r="G65" s="38" t="s">
        <v>46</v>
      </c>
    </row>
    <row r="66" spans="1:11" x14ac:dyDescent="0.3">
      <c r="A66" s="89" t="s">
        <v>70</v>
      </c>
      <c r="B66" s="1" t="s">
        <v>54</v>
      </c>
      <c r="C66" s="1">
        <v>2.7000000000000001E-7</v>
      </c>
      <c r="D66" s="1">
        <v>4.3000000000000001E-7</v>
      </c>
      <c r="E66" s="1">
        <v>4.4000000000000002E-7</v>
      </c>
      <c r="F66" s="24">
        <f>AVERAGE(C66:E66)</f>
        <v>3.8000000000000001E-7</v>
      </c>
      <c r="G66" s="24">
        <f>STDEV(C66:E66)/SQRT(COUNT(C66:E66))</f>
        <v>5.5075705472861025E-8</v>
      </c>
      <c r="I66" s="22" t="s">
        <v>70</v>
      </c>
      <c r="J66" s="3" t="s">
        <v>5</v>
      </c>
    </row>
    <row r="67" spans="1:11" x14ac:dyDescent="0.3">
      <c r="A67" s="90"/>
      <c r="B67" s="1" t="s">
        <v>55</v>
      </c>
      <c r="C67" s="1">
        <v>0</v>
      </c>
      <c r="D67" s="1">
        <v>0</v>
      </c>
      <c r="E67" s="1">
        <v>0</v>
      </c>
      <c r="F67" s="24">
        <f t="shared" ref="F67:F68" si="21">AVERAGE(C67:E67)</f>
        <v>0</v>
      </c>
      <c r="G67" s="24">
        <f t="shared" ref="G67:G68" si="22">STDEV(C67:E67)/SQRT(COUNT(C67:E67))</f>
        <v>0</v>
      </c>
      <c r="I67" s="3" t="s">
        <v>57</v>
      </c>
      <c r="J67" s="26" t="s">
        <v>488</v>
      </c>
    </row>
    <row r="68" spans="1:11" x14ac:dyDescent="0.3">
      <c r="A68" s="91"/>
      <c r="B68" s="1" t="s">
        <v>56</v>
      </c>
      <c r="C68" s="1">
        <v>0</v>
      </c>
      <c r="D68" s="1">
        <v>2.7999999999999999E-6</v>
      </c>
      <c r="E68" s="1">
        <v>0</v>
      </c>
      <c r="F68" s="24">
        <f t="shared" si="21"/>
        <v>9.3333333333333333E-7</v>
      </c>
      <c r="G68" s="24">
        <f t="shared" si="22"/>
        <v>9.3333333333333333E-7</v>
      </c>
      <c r="I68" s="3" t="s">
        <v>58</v>
      </c>
      <c r="J68" s="26" t="s">
        <v>489</v>
      </c>
    </row>
    <row r="70" spans="1:11" x14ac:dyDescent="0.3">
      <c r="A70" s="56" t="s">
        <v>74</v>
      </c>
    </row>
    <row r="71" spans="1:11" x14ac:dyDescent="0.3">
      <c r="A71" s="86" t="s">
        <v>0</v>
      </c>
      <c r="B71" s="87"/>
      <c r="C71" s="1" t="s">
        <v>1</v>
      </c>
      <c r="D71" s="1" t="s">
        <v>2</v>
      </c>
      <c r="E71" s="1" t="s">
        <v>3</v>
      </c>
      <c r="F71" s="1" t="s">
        <v>77</v>
      </c>
      <c r="G71" s="38" t="s">
        <v>4</v>
      </c>
      <c r="H71" s="38" t="s">
        <v>46</v>
      </c>
    </row>
    <row r="72" spans="1:11" x14ac:dyDescent="0.3">
      <c r="A72" s="88" t="s">
        <v>75</v>
      </c>
      <c r="B72" s="1" t="s">
        <v>54</v>
      </c>
      <c r="C72" s="1">
        <v>295.63839999999999</v>
      </c>
      <c r="D72" s="1">
        <v>285.78379999999999</v>
      </c>
      <c r="E72" s="1">
        <v>256.21980000000002</v>
      </c>
      <c r="F72" s="1">
        <v>344.91160000000002</v>
      </c>
      <c r="G72" s="20">
        <f>AVERAGE(C72:F72)</f>
        <v>295.63840000000005</v>
      </c>
      <c r="H72" s="20">
        <f>STDEV(C72:F72)/SQRT(COUNT(C72:F72))</f>
        <v>18.436348620230195</v>
      </c>
      <c r="J72" s="3" t="s">
        <v>403</v>
      </c>
      <c r="K72" s="3" t="s">
        <v>5</v>
      </c>
    </row>
    <row r="73" spans="1:11" x14ac:dyDescent="0.3">
      <c r="A73" s="88"/>
      <c r="B73" s="1" t="s">
        <v>55</v>
      </c>
      <c r="C73" s="1">
        <v>1054.4459999999999</v>
      </c>
      <c r="D73" s="1">
        <v>1044.5920000000001</v>
      </c>
      <c r="E73" s="1">
        <v>1192.4110000000001</v>
      </c>
      <c r="F73" s="1">
        <v>926.33579999999995</v>
      </c>
      <c r="G73" s="20">
        <f t="shared" ref="G73:G74" si="23">AVERAGE(C73:F73)</f>
        <v>1054.4462000000001</v>
      </c>
      <c r="H73" s="20">
        <f t="shared" ref="H73:H74" si="24">STDEV(C73:F73)/SQRT(COUNT(C73:F73))</f>
        <v>54.424003500967622</v>
      </c>
      <c r="J73" s="3" t="s">
        <v>57</v>
      </c>
      <c r="K73" s="12" t="s">
        <v>47</v>
      </c>
    </row>
    <row r="74" spans="1:11" x14ac:dyDescent="0.3">
      <c r="A74" s="88"/>
      <c r="B74" s="1" t="s">
        <v>56</v>
      </c>
      <c r="C74" s="1">
        <v>177.3845</v>
      </c>
      <c r="D74" s="1">
        <v>275.93</v>
      </c>
      <c r="E74" s="1">
        <v>453.31360000000001</v>
      </c>
      <c r="F74" s="1">
        <v>394.18579999999997</v>
      </c>
      <c r="G74" s="20">
        <f t="shared" si="23"/>
        <v>325.20347500000003</v>
      </c>
      <c r="H74" s="20">
        <f t="shared" si="24"/>
        <v>61.542052017670173</v>
      </c>
      <c r="J74" s="3" t="s">
        <v>58</v>
      </c>
      <c r="K74" s="12" t="s">
        <v>47</v>
      </c>
    </row>
    <row r="76" spans="1:11" x14ac:dyDescent="0.3">
      <c r="A76" s="56" t="s">
        <v>490</v>
      </c>
      <c r="D76" s="29"/>
      <c r="I76" s="36"/>
      <c r="J76" s="36"/>
    </row>
    <row r="77" spans="1:11" x14ac:dyDescent="0.3">
      <c r="A77" s="86" t="s">
        <v>0</v>
      </c>
      <c r="B77" s="87"/>
      <c r="C77" s="1" t="s">
        <v>1</v>
      </c>
      <c r="D77" s="1" t="s">
        <v>2</v>
      </c>
      <c r="E77" s="1" t="s">
        <v>3</v>
      </c>
      <c r="F77" s="38" t="s">
        <v>4</v>
      </c>
      <c r="G77" s="38" t="s">
        <v>46</v>
      </c>
    </row>
    <row r="78" spans="1:11" x14ac:dyDescent="0.3">
      <c r="A78" s="89" t="s">
        <v>81</v>
      </c>
      <c r="B78" s="1" t="s">
        <v>54</v>
      </c>
      <c r="C78" s="5">
        <v>0.97</v>
      </c>
      <c r="D78" s="5">
        <v>0.8</v>
      </c>
      <c r="E78" s="5">
        <v>1</v>
      </c>
      <c r="F78" s="20">
        <f>AVERAGE(C78:E78)</f>
        <v>0.92333333333333334</v>
      </c>
      <c r="G78" s="20">
        <f>STDEV(C78:E78)/SQRT(COUNT(C78:E78))</f>
        <v>6.2271805640898001E-2</v>
      </c>
      <c r="I78" s="3" t="s">
        <v>405</v>
      </c>
      <c r="J78" s="3" t="s">
        <v>5</v>
      </c>
      <c r="K78" s="30"/>
    </row>
    <row r="79" spans="1:11" x14ac:dyDescent="0.3">
      <c r="A79" s="90"/>
      <c r="B79" s="1" t="s">
        <v>55</v>
      </c>
      <c r="C79" s="5">
        <v>7.26</v>
      </c>
      <c r="D79" s="5">
        <v>8.9600000000000009</v>
      </c>
      <c r="E79" s="5">
        <v>7.88</v>
      </c>
      <c r="F79" s="20">
        <f t="shared" ref="F79:F80" si="25">AVERAGE(C79:E79)</f>
        <v>8.0333333333333332</v>
      </c>
      <c r="G79" s="20">
        <f t="shared" ref="G79:G80" si="26">STDEV(C79:E79)/SQRT(COUNT(C79:E79))</f>
        <v>0.4967002225800905</v>
      </c>
      <c r="I79" s="3" t="s">
        <v>57</v>
      </c>
      <c r="J79" s="12" t="s">
        <v>47</v>
      </c>
      <c r="K79" s="30"/>
    </row>
    <row r="80" spans="1:11" x14ac:dyDescent="0.3">
      <c r="A80" s="91"/>
      <c r="B80" s="1" t="s">
        <v>56</v>
      </c>
      <c r="C80" s="5">
        <v>2.0499999999999998</v>
      </c>
      <c r="D80" s="5">
        <v>1.46</v>
      </c>
      <c r="E80" s="5">
        <v>2.06</v>
      </c>
      <c r="F80" s="20">
        <f t="shared" si="25"/>
        <v>1.8566666666666667</v>
      </c>
      <c r="G80" s="20">
        <f t="shared" si="26"/>
        <v>0.19835434062415758</v>
      </c>
      <c r="I80" s="3" t="s">
        <v>58</v>
      </c>
      <c r="J80" s="12" t="s">
        <v>47</v>
      </c>
      <c r="K80" s="30"/>
    </row>
    <row r="81" spans="1:11" x14ac:dyDescent="0.3">
      <c r="K81" s="30"/>
    </row>
    <row r="82" spans="1:11" x14ac:dyDescent="0.3">
      <c r="A82" s="86" t="s">
        <v>0</v>
      </c>
      <c r="B82" s="87"/>
      <c r="C82" s="1" t="s">
        <v>1</v>
      </c>
      <c r="D82" s="1" t="s">
        <v>2</v>
      </c>
      <c r="E82" s="1" t="s">
        <v>3</v>
      </c>
      <c r="F82" s="38" t="s">
        <v>4</v>
      </c>
      <c r="G82" s="38" t="s">
        <v>46</v>
      </c>
      <c r="K82" s="30"/>
    </row>
    <row r="83" spans="1:11" x14ac:dyDescent="0.3">
      <c r="A83" s="89" t="s">
        <v>82</v>
      </c>
      <c r="B83" s="1" t="s">
        <v>54</v>
      </c>
      <c r="C83" s="5">
        <v>0.47</v>
      </c>
      <c r="D83" s="5">
        <v>1</v>
      </c>
      <c r="E83" s="5">
        <v>0.92</v>
      </c>
      <c r="F83" s="20">
        <f>AVERAGE(C83:E83)</f>
        <v>0.79666666666666675</v>
      </c>
      <c r="G83" s="20">
        <f>STDEV(C83:E83)/SQRT(COUNT(C83:E83))</f>
        <v>0.16495790708878152</v>
      </c>
      <c r="I83" s="22" t="s">
        <v>82</v>
      </c>
      <c r="J83" s="3" t="s">
        <v>5</v>
      </c>
    </row>
    <row r="84" spans="1:11" x14ac:dyDescent="0.3">
      <c r="A84" s="90"/>
      <c r="B84" s="1" t="s">
        <v>55</v>
      </c>
      <c r="C84" s="5">
        <v>8.2100000000000009</v>
      </c>
      <c r="D84" s="5">
        <v>6.01</v>
      </c>
      <c r="E84" s="5">
        <v>7.53</v>
      </c>
      <c r="F84" s="20">
        <f t="shared" ref="F84" si="27">AVERAGE(C84:E84)</f>
        <v>7.25</v>
      </c>
      <c r="G84" s="20">
        <f t="shared" ref="G84:G85" si="28">STDEV(C84:E84)/SQRT(COUNT(C84:E84))</f>
        <v>0.65033324790705027</v>
      </c>
      <c r="I84" s="3" t="s">
        <v>57</v>
      </c>
      <c r="J84" s="12" t="s">
        <v>47</v>
      </c>
    </row>
    <row r="85" spans="1:11" x14ac:dyDescent="0.3">
      <c r="A85" s="91"/>
      <c r="B85" s="1" t="s">
        <v>56</v>
      </c>
      <c r="C85" s="5">
        <v>0.27</v>
      </c>
      <c r="D85" s="5">
        <v>0.56999999999999995</v>
      </c>
      <c r="E85" s="5">
        <v>0.68</v>
      </c>
      <c r="F85" s="20">
        <f>AVERAGE(C85:E85)</f>
        <v>0.50666666666666671</v>
      </c>
      <c r="G85" s="20">
        <f t="shared" si="28"/>
        <v>0.12251983966326076</v>
      </c>
      <c r="I85" s="3" t="s">
        <v>58</v>
      </c>
      <c r="J85" s="12" t="s">
        <v>47</v>
      </c>
    </row>
    <row r="87" spans="1:11" x14ac:dyDescent="0.3">
      <c r="A87" s="86" t="s">
        <v>0</v>
      </c>
      <c r="B87" s="87"/>
      <c r="C87" s="1" t="s">
        <v>1</v>
      </c>
      <c r="D87" s="1" t="s">
        <v>2</v>
      </c>
      <c r="E87" s="1" t="s">
        <v>3</v>
      </c>
      <c r="F87" s="38" t="s">
        <v>4</v>
      </c>
      <c r="G87" s="38" t="s">
        <v>46</v>
      </c>
    </row>
    <row r="88" spans="1:11" x14ac:dyDescent="0.3">
      <c r="A88" s="89" t="s">
        <v>78</v>
      </c>
      <c r="B88" s="1" t="s">
        <v>54</v>
      </c>
      <c r="C88" s="5">
        <v>1</v>
      </c>
      <c r="D88" s="5">
        <v>0.95</v>
      </c>
      <c r="E88" s="5">
        <v>0.85</v>
      </c>
      <c r="F88" s="20">
        <f>AVERAGE(C88:E88)</f>
        <v>0.93333333333333324</v>
      </c>
      <c r="G88" s="20">
        <f>STDEV(C88:E88)/SQRT(COUNT(C88:E88))</f>
        <v>4.4095855184409852E-2</v>
      </c>
      <c r="I88" s="22" t="s">
        <v>406</v>
      </c>
      <c r="J88" s="3" t="s">
        <v>5</v>
      </c>
    </row>
    <row r="89" spans="1:11" x14ac:dyDescent="0.3">
      <c r="A89" s="90"/>
      <c r="B89" s="1" t="s">
        <v>55</v>
      </c>
      <c r="C89" s="5">
        <v>3.99</v>
      </c>
      <c r="D89" s="5">
        <v>3.7</v>
      </c>
      <c r="E89" s="5">
        <v>4.3099999999999996</v>
      </c>
      <c r="F89" s="20">
        <f t="shared" ref="F89" si="29">AVERAGE(C89:E89)</f>
        <v>4</v>
      </c>
      <c r="G89" s="20">
        <f t="shared" ref="G89:G90" si="30">STDEV(C89:E89)/SQRT(COUNT(C89:E89))</f>
        <v>0.17616280348965066</v>
      </c>
      <c r="I89" s="3" t="s">
        <v>57</v>
      </c>
      <c r="J89" s="12" t="s">
        <v>47</v>
      </c>
    </row>
    <row r="90" spans="1:11" x14ac:dyDescent="0.3">
      <c r="A90" s="91"/>
      <c r="B90" s="1" t="s">
        <v>56</v>
      </c>
      <c r="C90" s="5">
        <v>1.07</v>
      </c>
      <c r="D90" s="5">
        <v>0.99</v>
      </c>
      <c r="E90" s="5">
        <v>0.96</v>
      </c>
      <c r="F90" s="20">
        <f>AVERAGE(C90:E90)</f>
        <v>1.0066666666666666</v>
      </c>
      <c r="G90" s="20">
        <f t="shared" si="30"/>
        <v>3.2829526005987049E-2</v>
      </c>
      <c r="I90" s="3" t="s">
        <v>58</v>
      </c>
      <c r="J90" s="12" t="s">
        <v>47</v>
      </c>
    </row>
    <row r="91" spans="1:11" x14ac:dyDescent="0.3">
      <c r="F91" s="24"/>
    </row>
    <row r="92" spans="1:11" x14ac:dyDescent="0.3">
      <c r="A92" s="86" t="s">
        <v>0</v>
      </c>
      <c r="B92" s="87"/>
      <c r="C92" s="1" t="s">
        <v>1</v>
      </c>
      <c r="D92" s="1" t="s">
        <v>2</v>
      </c>
      <c r="E92" s="1" t="s">
        <v>3</v>
      </c>
      <c r="F92" s="38" t="s">
        <v>4</v>
      </c>
      <c r="G92" s="38" t="s">
        <v>46</v>
      </c>
    </row>
    <row r="93" spans="1:11" x14ac:dyDescent="0.3">
      <c r="A93" s="89" t="s">
        <v>79</v>
      </c>
      <c r="B93" s="1" t="s">
        <v>54</v>
      </c>
      <c r="C93" s="5">
        <v>0.87</v>
      </c>
      <c r="D93" s="5">
        <v>1</v>
      </c>
      <c r="E93" s="5">
        <v>0.94</v>
      </c>
      <c r="F93" s="20">
        <f>AVERAGE(C93:E93)</f>
        <v>0.93666666666666665</v>
      </c>
      <c r="G93" s="20">
        <f>STDEV(C93:E93)/SQRT(COUNT(C93:E93))</f>
        <v>3.7564758898615491E-2</v>
      </c>
      <c r="I93" s="22" t="s">
        <v>79</v>
      </c>
      <c r="J93" s="3" t="s">
        <v>5</v>
      </c>
    </row>
    <row r="94" spans="1:11" x14ac:dyDescent="0.3">
      <c r="A94" s="90"/>
      <c r="B94" s="1" t="s">
        <v>55</v>
      </c>
      <c r="C94" s="5">
        <v>7.68</v>
      </c>
      <c r="D94" s="5">
        <v>6.18</v>
      </c>
      <c r="E94" s="5">
        <v>7.54</v>
      </c>
      <c r="F94" s="20">
        <f t="shared" ref="F94" si="31">AVERAGE(C94:E94)</f>
        <v>7.1333333333333329</v>
      </c>
      <c r="G94" s="20">
        <f t="shared" ref="G94:G95" si="32">STDEV(C94:E94)/SQRT(COUNT(C94:E94))</f>
        <v>0.47837688535760636</v>
      </c>
      <c r="I94" s="3" t="s">
        <v>57</v>
      </c>
      <c r="J94" s="12" t="s">
        <v>47</v>
      </c>
    </row>
    <row r="95" spans="1:11" x14ac:dyDescent="0.3">
      <c r="A95" s="91"/>
      <c r="B95" s="1" t="s">
        <v>56</v>
      </c>
      <c r="C95" s="5">
        <v>0.91</v>
      </c>
      <c r="D95" s="5">
        <v>0.98</v>
      </c>
      <c r="E95" s="5">
        <v>1.52</v>
      </c>
      <c r="F95" s="20">
        <f>AVERAGE(C95:E95)</f>
        <v>1.1366666666666667</v>
      </c>
      <c r="G95" s="20">
        <f t="shared" si="32"/>
        <v>0.19272894033965016</v>
      </c>
      <c r="I95" s="3" t="s">
        <v>58</v>
      </c>
      <c r="J95" s="12" t="s">
        <v>47</v>
      </c>
    </row>
    <row r="97" spans="1:10" x14ac:dyDescent="0.3">
      <c r="A97" s="86" t="s">
        <v>0</v>
      </c>
      <c r="B97" s="87"/>
      <c r="C97" s="1" t="s">
        <v>1</v>
      </c>
      <c r="D97" s="1" t="s">
        <v>2</v>
      </c>
      <c r="E97" s="1" t="s">
        <v>3</v>
      </c>
      <c r="F97" s="38" t="s">
        <v>4</v>
      </c>
      <c r="G97" s="38" t="s">
        <v>46</v>
      </c>
    </row>
    <row r="98" spans="1:10" x14ac:dyDescent="0.3">
      <c r="A98" s="89" t="s">
        <v>80</v>
      </c>
      <c r="B98" s="1" t="s">
        <v>54</v>
      </c>
      <c r="C98" s="5">
        <v>1</v>
      </c>
      <c r="D98" s="5">
        <v>0.93</v>
      </c>
      <c r="E98" s="5">
        <v>0.82</v>
      </c>
      <c r="F98" s="20">
        <f>AVERAGE(C98:E98)</f>
        <v>0.91666666666666663</v>
      </c>
      <c r="G98" s="20">
        <f>STDEV(C98:E98)/SQRT(COUNT(C98:E98))</f>
        <v>5.2387445485005721E-2</v>
      </c>
      <c r="I98" s="22" t="s">
        <v>80</v>
      </c>
      <c r="J98" s="3" t="s">
        <v>5</v>
      </c>
    </row>
    <row r="99" spans="1:10" x14ac:dyDescent="0.3">
      <c r="A99" s="90"/>
      <c r="B99" s="1" t="s">
        <v>55</v>
      </c>
      <c r="C99" s="5">
        <v>6.32</v>
      </c>
      <c r="D99" s="5">
        <v>6.39</v>
      </c>
      <c r="E99" s="5">
        <v>6.01</v>
      </c>
      <c r="F99" s="20">
        <f t="shared" ref="F99" si="33">AVERAGE(C99:E99)</f>
        <v>6.2399999999999993</v>
      </c>
      <c r="G99" s="20">
        <f t="shared" ref="G99:G100" si="34">STDEV(C99:E99)/SQRT(COUNT(C99:E99))</f>
        <v>0.11676186592091332</v>
      </c>
      <c r="I99" s="3" t="s">
        <v>57</v>
      </c>
      <c r="J99" s="12" t="s">
        <v>47</v>
      </c>
    </row>
    <row r="100" spans="1:10" x14ac:dyDescent="0.3">
      <c r="A100" s="91"/>
      <c r="B100" s="1" t="s">
        <v>56</v>
      </c>
      <c r="C100" s="5">
        <v>2.61</v>
      </c>
      <c r="D100" s="5">
        <v>2.59</v>
      </c>
      <c r="E100" s="5">
        <v>2.25</v>
      </c>
      <c r="F100" s="20">
        <f>AVERAGE(C100:E100)</f>
        <v>2.4833333333333329</v>
      </c>
      <c r="G100" s="20">
        <f t="shared" si="34"/>
        <v>0.11680943645290151</v>
      </c>
      <c r="I100" s="3" t="s">
        <v>58</v>
      </c>
      <c r="J100" s="12" t="s">
        <v>47</v>
      </c>
    </row>
    <row r="102" spans="1:10" x14ac:dyDescent="0.3">
      <c r="A102" s="56" t="s">
        <v>84</v>
      </c>
    </row>
    <row r="103" spans="1:10" x14ac:dyDescent="0.3">
      <c r="A103" s="86" t="s">
        <v>0</v>
      </c>
      <c r="B103" s="87"/>
      <c r="C103" s="1" t="s">
        <v>1</v>
      </c>
      <c r="D103" s="1" t="s">
        <v>2</v>
      </c>
      <c r="E103" s="1" t="s">
        <v>3</v>
      </c>
      <c r="F103" s="38" t="s">
        <v>4</v>
      </c>
      <c r="G103" s="38" t="s">
        <v>46</v>
      </c>
    </row>
    <row r="104" spans="1:10" x14ac:dyDescent="0.3">
      <c r="A104" s="89" t="s">
        <v>86</v>
      </c>
      <c r="B104" s="1" t="s">
        <v>87</v>
      </c>
      <c r="C104" s="1">
        <v>25.94173</v>
      </c>
      <c r="D104" s="1">
        <v>30.456250000000001</v>
      </c>
      <c r="E104" s="1">
        <v>34.970770000000002</v>
      </c>
      <c r="F104" s="24">
        <f>AVERAGE(C104:E104)</f>
        <v>30.456250000000001</v>
      </c>
      <c r="G104" s="24">
        <f>STDEV(C104:E104)/SQRT(COUNT(C104:E104))</f>
        <v>2.6064593372619465</v>
      </c>
      <c r="I104" s="22" t="s">
        <v>85</v>
      </c>
      <c r="J104" s="3" t="s">
        <v>5</v>
      </c>
    </row>
    <row r="105" spans="1:10" x14ac:dyDescent="0.3">
      <c r="A105" s="90"/>
      <c r="B105" s="1" t="s">
        <v>88</v>
      </c>
      <c r="C105" s="1">
        <v>16.288620000000002</v>
      </c>
      <c r="D105" s="1">
        <v>12.769439999999999</v>
      </c>
      <c r="E105" s="1">
        <v>15.8078</v>
      </c>
      <c r="F105" s="24">
        <f t="shared" ref="F105:F110" si="35">AVERAGE(C105:E105)</f>
        <v>14.955286666666666</v>
      </c>
      <c r="G105" s="24">
        <f t="shared" ref="G105:G110" si="36">STDEV(C105:E105)/SQRT(COUNT(C105:E105))</f>
        <v>1.1017018964210816</v>
      </c>
      <c r="I105" s="3" t="s">
        <v>94</v>
      </c>
      <c r="J105" s="12" t="s">
        <v>47</v>
      </c>
    </row>
    <row r="106" spans="1:10" x14ac:dyDescent="0.3">
      <c r="A106" s="90"/>
      <c r="B106" s="1" t="s">
        <v>89</v>
      </c>
      <c r="C106" s="1">
        <v>15.28959</v>
      </c>
      <c r="D106" s="1">
        <v>11.18704</v>
      </c>
      <c r="E106" s="1">
        <v>11.392139999999999</v>
      </c>
      <c r="F106" s="24">
        <f t="shared" si="35"/>
        <v>12.622923333333333</v>
      </c>
      <c r="G106" s="24">
        <f t="shared" si="36"/>
        <v>1.3346472487556862</v>
      </c>
      <c r="I106" s="3" t="s">
        <v>95</v>
      </c>
      <c r="J106" s="12" t="s">
        <v>47</v>
      </c>
    </row>
    <row r="107" spans="1:10" x14ac:dyDescent="0.3">
      <c r="A107" s="90"/>
      <c r="B107" s="1" t="s">
        <v>90</v>
      </c>
      <c r="C107" s="1">
        <v>10.486560000000001</v>
      </c>
      <c r="D107" s="1">
        <v>10.376810000000001</v>
      </c>
      <c r="E107" s="1">
        <v>10.596310000000001</v>
      </c>
      <c r="F107" s="24">
        <f t="shared" si="35"/>
        <v>10.486560000000003</v>
      </c>
      <c r="G107" s="24">
        <f t="shared" si="36"/>
        <v>6.3364192043561446E-2</v>
      </c>
      <c r="I107" s="3" t="s">
        <v>96</v>
      </c>
      <c r="J107" s="12" t="s">
        <v>47</v>
      </c>
    </row>
    <row r="108" spans="1:10" x14ac:dyDescent="0.3">
      <c r="A108" s="90"/>
      <c r="B108" s="1" t="s">
        <v>91</v>
      </c>
      <c r="C108" s="1">
        <v>10.857049999999999</v>
      </c>
      <c r="D108" s="1">
        <v>10.306369999999999</v>
      </c>
      <c r="E108" s="1">
        <v>11.407730000000001</v>
      </c>
      <c r="F108" s="24">
        <f t="shared" si="35"/>
        <v>10.857050000000001</v>
      </c>
      <c r="G108" s="24">
        <f t="shared" si="36"/>
        <v>0.31793524623734354</v>
      </c>
      <c r="I108" s="3" t="s">
        <v>97</v>
      </c>
      <c r="J108" s="12" t="s">
        <v>47</v>
      </c>
    </row>
    <row r="109" spans="1:10" x14ac:dyDescent="0.3">
      <c r="A109" s="90"/>
      <c r="B109" s="1" t="s">
        <v>92</v>
      </c>
      <c r="C109" s="1">
        <v>7.3452099999999998</v>
      </c>
      <c r="D109" s="1">
        <v>6.1811999999999996</v>
      </c>
      <c r="E109" s="1">
        <v>5.5092100000000004</v>
      </c>
      <c r="F109" s="24">
        <f t="shared" si="35"/>
        <v>6.345206666666666</v>
      </c>
      <c r="G109" s="24">
        <f t="shared" si="36"/>
        <v>0.53631385090987715</v>
      </c>
      <c r="I109" s="3" t="s">
        <v>98</v>
      </c>
      <c r="J109" s="12" t="s">
        <v>47</v>
      </c>
    </row>
    <row r="110" spans="1:10" x14ac:dyDescent="0.3">
      <c r="A110" s="91"/>
      <c r="B110" s="1" t="s">
        <v>93</v>
      </c>
      <c r="C110" s="1">
        <v>9.1019419999999993</v>
      </c>
      <c r="D110" s="1">
        <v>9.24085</v>
      </c>
      <c r="E110" s="1">
        <v>8.9630329999999994</v>
      </c>
      <c r="F110" s="24">
        <f t="shared" si="35"/>
        <v>9.1019416666666668</v>
      </c>
      <c r="G110" s="24">
        <f t="shared" si="36"/>
        <v>8.0198859867900499E-2</v>
      </c>
      <c r="I110" s="3" t="s">
        <v>99</v>
      </c>
      <c r="J110" s="12" t="s">
        <v>47</v>
      </c>
    </row>
    <row r="112" spans="1:10" x14ac:dyDescent="0.3">
      <c r="A112" s="56" t="s">
        <v>478</v>
      </c>
    </row>
    <row r="113" spans="1:10" x14ac:dyDescent="0.3">
      <c r="A113" s="86" t="s">
        <v>0</v>
      </c>
      <c r="B113" s="87"/>
      <c r="C113" s="1" t="s">
        <v>1</v>
      </c>
      <c r="D113" s="1" t="s">
        <v>2</v>
      </c>
      <c r="E113" s="1" t="s">
        <v>3</v>
      </c>
      <c r="F113" s="38" t="s">
        <v>4</v>
      </c>
      <c r="G113" s="38" t="s">
        <v>46</v>
      </c>
    </row>
    <row r="114" spans="1:10" x14ac:dyDescent="0.3">
      <c r="A114" s="88" t="s">
        <v>43</v>
      </c>
      <c r="B114" s="1" t="s">
        <v>87</v>
      </c>
      <c r="C114" s="1">
        <v>25.94173</v>
      </c>
      <c r="D114" s="1">
        <v>30.456250000000001</v>
      </c>
      <c r="E114" s="1">
        <v>34.970770000000002</v>
      </c>
      <c r="F114" s="24">
        <f>AVERAGE(C114:E114)</f>
        <v>30.456250000000001</v>
      </c>
      <c r="G114" s="24">
        <f>STDEV(C114:E114)/SQRT(COUNT(C114:E114))</f>
        <v>2.6064593372619465</v>
      </c>
      <c r="I114" s="22" t="s">
        <v>85</v>
      </c>
      <c r="J114" s="3" t="s">
        <v>5</v>
      </c>
    </row>
    <row r="115" spans="1:10" x14ac:dyDescent="0.3">
      <c r="A115" s="88"/>
      <c r="B115" s="1" t="s">
        <v>160</v>
      </c>
      <c r="C115" s="1">
        <v>6.7190799999999999</v>
      </c>
      <c r="D115" s="1">
        <v>4.9268400000000003</v>
      </c>
      <c r="E115" s="1">
        <v>12.36406</v>
      </c>
      <c r="F115" s="24">
        <f t="shared" ref="F115:F118" si="37">AVERAGE(C115:E115)</f>
        <v>8.0033266666666663</v>
      </c>
      <c r="G115" s="24">
        <f t="shared" ref="G115:G118" si="38">STDEV(C115:E115)/SQRT(COUNT(C115:E115))</f>
        <v>2.2409095964015262</v>
      </c>
      <c r="I115" s="3" t="s">
        <v>162</v>
      </c>
      <c r="J115" s="12" t="s">
        <v>133</v>
      </c>
    </row>
    <row r="116" spans="1:10" x14ac:dyDescent="0.3">
      <c r="A116" s="88"/>
      <c r="B116" s="1" t="s">
        <v>161</v>
      </c>
      <c r="C116" s="1">
        <v>7.3839800000000002</v>
      </c>
      <c r="D116" s="1">
        <v>19.020620000000001</v>
      </c>
      <c r="E116" s="1">
        <v>4.5399399999999996</v>
      </c>
      <c r="F116" s="24">
        <f t="shared" si="37"/>
        <v>10.314846666666668</v>
      </c>
      <c r="G116" s="24">
        <f t="shared" si="38"/>
        <v>4.4296353453729997</v>
      </c>
      <c r="I116" s="3" t="s">
        <v>479</v>
      </c>
      <c r="J116" s="12" t="s">
        <v>491</v>
      </c>
    </row>
    <row r="117" spans="1:10" x14ac:dyDescent="0.3">
      <c r="A117" s="88"/>
      <c r="B117" s="1" t="s">
        <v>137</v>
      </c>
      <c r="C117" s="1">
        <v>10.071120000000001</v>
      </c>
      <c r="D117" s="1">
        <v>11.67056</v>
      </c>
      <c r="E117" s="1">
        <v>13.270009999999999</v>
      </c>
      <c r="F117" s="24">
        <f t="shared" si="37"/>
        <v>11.670563333333334</v>
      </c>
      <c r="G117" s="24">
        <f t="shared" si="38"/>
        <v>0.92344000130549697</v>
      </c>
      <c r="I117" s="3" t="s">
        <v>139</v>
      </c>
      <c r="J117" s="12" t="s">
        <v>430</v>
      </c>
    </row>
    <row r="118" spans="1:10" x14ac:dyDescent="0.3">
      <c r="A118" s="88"/>
      <c r="B118" s="1" t="s">
        <v>138</v>
      </c>
      <c r="C118" s="1">
        <v>10.74302</v>
      </c>
      <c r="D118" s="1">
        <v>12.10244</v>
      </c>
      <c r="E118" s="1">
        <v>13.46186</v>
      </c>
      <c r="F118" s="24">
        <f t="shared" si="37"/>
        <v>12.10244</v>
      </c>
      <c r="G118" s="24">
        <f t="shared" si="38"/>
        <v>0.78486150294176116</v>
      </c>
      <c r="I118" s="3" t="s">
        <v>179</v>
      </c>
      <c r="J118" s="12" t="s">
        <v>492</v>
      </c>
    </row>
  </sheetData>
  <mergeCells count="41">
    <mergeCell ref="A32:B32"/>
    <mergeCell ref="A33:A35"/>
    <mergeCell ref="A43:B43"/>
    <mergeCell ref="A44:A46"/>
    <mergeCell ref="A104:A110"/>
    <mergeCell ref="A83:A85"/>
    <mergeCell ref="A87:B87"/>
    <mergeCell ref="A88:A90"/>
    <mergeCell ref="A92:B92"/>
    <mergeCell ref="A93:A95"/>
    <mergeCell ref="A49:B49"/>
    <mergeCell ref="A50:A52"/>
    <mergeCell ref="A37:B37"/>
    <mergeCell ref="A39:A41"/>
    <mergeCell ref="A38:B38"/>
    <mergeCell ref="A22:A24"/>
    <mergeCell ref="A27:B27"/>
    <mergeCell ref="A15:B15"/>
    <mergeCell ref="A16:A18"/>
    <mergeCell ref="A28:A30"/>
    <mergeCell ref="A10:A12"/>
    <mergeCell ref="A2:B2"/>
    <mergeCell ref="A3:A5"/>
    <mergeCell ref="A9:B9"/>
    <mergeCell ref="A21:B21"/>
    <mergeCell ref="A113:B113"/>
    <mergeCell ref="A114:A118"/>
    <mergeCell ref="A66:A68"/>
    <mergeCell ref="A55:B55"/>
    <mergeCell ref="A56:A58"/>
    <mergeCell ref="A61:A63"/>
    <mergeCell ref="A65:B65"/>
    <mergeCell ref="A60:B60"/>
    <mergeCell ref="A71:B71"/>
    <mergeCell ref="A72:A74"/>
    <mergeCell ref="A77:B77"/>
    <mergeCell ref="A78:A80"/>
    <mergeCell ref="A82:B82"/>
    <mergeCell ref="A97:B97"/>
    <mergeCell ref="A98:A100"/>
    <mergeCell ref="A103:B10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7"/>
  <sheetViews>
    <sheetView topLeftCell="A22" zoomScale="90" zoomScaleNormal="90" workbookViewId="0">
      <selection activeCell="O24" sqref="O24"/>
    </sheetView>
  </sheetViews>
  <sheetFormatPr defaultRowHeight="14" x14ac:dyDescent="0.3"/>
  <cols>
    <col min="1" max="1" width="17.08203125" customWidth="1"/>
    <col min="2" max="2" width="9.4140625" customWidth="1"/>
    <col min="3" max="3" width="9.08203125" customWidth="1"/>
    <col min="4" max="4" width="8.75" customWidth="1"/>
    <col min="5" max="5" width="8.6640625" customWidth="1"/>
    <col min="6" max="6" width="8.25" customWidth="1"/>
    <col min="7" max="7" width="8.75" customWidth="1"/>
    <col min="8" max="8" width="9.58203125" customWidth="1"/>
    <col min="9" max="9" width="16.25" customWidth="1"/>
    <col min="10" max="10" width="12.1640625" customWidth="1"/>
    <col min="11" max="11" width="12.9140625" customWidth="1"/>
    <col min="13" max="13" width="14.58203125" customWidth="1"/>
  </cols>
  <sheetData>
    <row r="1" spans="1:10" x14ac:dyDescent="0.3">
      <c r="A1" s="118" t="s">
        <v>33</v>
      </c>
      <c r="B1" s="119"/>
    </row>
    <row r="2" spans="1:10" x14ac:dyDescent="0.3">
      <c r="A2" s="8" t="s">
        <v>102</v>
      </c>
    </row>
    <row r="3" spans="1:10" x14ac:dyDescent="0.3">
      <c r="A3" s="86" t="s">
        <v>0</v>
      </c>
      <c r="B3" s="87"/>
      <c r="C3" s="1" t="s">
        <v>1</v>
      </c>
      <c r="D3" s="1" t="s">
        <v>2</v>
      </c>
      <c r="E3" s="1" t="s">
        <v>3</v>
      </c>
      <c r="F3" s="19" t="s">
        <v>4</v>
      </c>
      <c r="G3" s="19" t="s">
        <v>45</v>
      </c>
    </row>
    <row r="4" spans="1:10" x14ac:dyDescent="0.3">
      <c r="A4" s="88" t="s">
        <v>374</v>
      </c>
      <c r="B4" s="1" t="s">
        <v>54</v>
      </c>
      <c r="C4" s="1">
        <v>1</v>
      </c>
      <c r="D4" s="1">
        <v>1.04</v>
      </c>
      <c r="E4" s="1">
        <v>1.01</v>
      </c>
      <c r="F4" s="20">
        <f>AVERAGE(C4:E4)</f>
        <v>1.0166666666666666</v>
      </c>
      <c r="G4" s="20">
        <f>STDEV(C4:E4)/SQRT(COUNT(C4:E4))</f>
        <v>1.2018504251546642E-2</v>
      </c>
      <c r="I4" s="3" t="s">
        <v>106</v>
      </c>
      <c r="J4" s="3" t="s">
        <v>5</v>
      </c>
    </row>
    <row r="5" spans="1:10" x14ac:dyDescent="0.3">
      <c r="A5" s="88"/>
      <c r="B5" s="1" t="s">
        <v>55</v>
      </c>
      <c r="C5" s="1">
        <v>6.91</v>
      </c>
      <c r="D5" s="1">
        <v>7.15</v>
      </c>
      <c r="E5" s="1">
        <v>6.21</v>
      </c>
      <c r="F5" s="20">
        <f t="shared" ref="F5:F6" si="0">AVERAGE(C5:E5)</f>
        <v>6.7566666666666668</v>
      </c>
      <c r="G5" s="20">
        <f t="shared" ref="G5:G6" si="1">STDEV(C5:E5)/SQRT(COUNT(C5:E5))</f>
        <v>0.28197714643408811</v>
      </c>
      <c r="I5" s="3" t="s">
        <v>57</v>
      </c>
      <c r="J5" s="12" t="s">
        <v>47</v>
      </c>
    </row>
    <row r="6" spans="1:10" x14ac:dyDescent="0.3">
      <c r="A6" s="88"/>
      <c r="B6" s="1" t="s">
        <v>56</v>
      </c>
      <c r="C6" s="1">
        <v>0.69</v>
      </c>
      <c r="D6" s="1">
        <v>0.69</v>
      </c>
      <c r="E6" s="1">
        <v>0.7</v>
      </c>
      <c r="F6" s="20">
        <f t="shared" si="0"/>
        <v>0.69333333333333336</v>
      </c>
      <c r="G6" s="20">
        <f t="shared" si="1"/>
        <v>3.3333333333333366E-3</v>
      </c>
      <c r="I6" s="3" t="s">
        <v>58</v>
      </c>
      <c r="J6" s="12" t="s">
        <v>47</v>
      </c>
    </row>
    <row r="7" spans="1:10" x14ac:dyDescent="0.3">
      <c r="A7" s="6"/>
      <c r="B7" s="7"/>
    </row>
    <row r="8" spans="1:10" x14ac:dyDescent="0.3">
      <c r="A8" s="8" t="s">
        <v>103</v>
      </c>
    </row>
    <row r="9" spans="1:10" x14ac:dyDescent="0.3">
      <c r="A9" s="86" t="s">
        <v>0</v>
      </c>
      <c r="B9" s="87"/>
      <c r="C9" s="1" t="s">
        <v>1</v>
      </c>
      <c r="D9" s="1" t="s">
        <v>2</v>
      </c>
      <c r="E9" s="1" t="s">
        <v>3</v>
      </c>
      <c r="F9" s="19" t="s">
        <v>4</v>
      </c>
      <c r="G9" s="19" t="s">
        <v>45</v>
      </c>
    </row>
    <row r="10" spans="1:10" x14ac:dyDescent="0.3">
      <c r="A10" s="88" t="s">
        <v>375</v>
      </c>
      <c r="B10" s="1" t="s">
        <v>54</v>
      </c>
      <c r="C10" s="5">
        <v>1</v>
      </c>
      <c r="D10" s="1">
        <v>0.87</v>
      </c>
      <c r="E10" s="1">
        <v>0.63</v>
      </c>
      <c r="F10" s="20">
        <f>AVERAGE(C10:E10)</f>
        <v>0.83333333333333337</v>
      </c>
      <c r="G10" s="20">
        <f>STDEV(C10:E10)/SQRT(COUNT(C10:E10))</f>
        <v>0.10837178804672556</v>
      </c>
      <c r="I10" s="3" t="s">
        <v>107</v>
      </c>
      <c r="J10" s="3" t="s">
        <v>5</v>
      </c>
    </row>
    <row r="11" spans="1:10" x14ac:dyDescent="0.3">
      <c r="A11" s="88"/>
      <c r="B11" s="1" t="s">
        <v>55</v>
      </c>
      <c r="C11" s="1">
        <v>5.98</v>
      </c>
      <c r="D11" s="1">
        <v>6.04</v>
      </c>
      <c r="E11" s="1">
        <v>5.49</v>
      </c>
      <c r="F11" s="20">
        <f t="shared" ref="F11:F12" si="2">AVERAGE(C11:E11)</f>
        <v>5.836666666666666</v>
      </c>
      <c r="G11" s="20">
        <f t="shared" ref="G11:G12" si="3">STDEV(C11:E11)/SQRT(COUNT(C11:E11))</f>
        <v>0.17419656840605224</v>
      </c>
      <c r="I11" s="3" t="s">
        <v>57</v>
      </c>
      <c r="J11" s="12" t="s">
        <v>47</v>
      </c>
    </row>
    <row r="12" spans="1:10" x14ac:dyDescent="0.3">
      <c r="A12" s="88"/>
      <c r="B12" s="1" t="s">
        <v>56</v>
      </c>
      <c r="C12" s="1">
        <v>0.53</v>
      </c>
      <c r="D12" s="1">
        <v>0.36</v>
      </c>
      <c r="E12" s="1">
        <v>0.54</v>
      </c>
      <c r="F12" s="20">
        <f t="shared" si="2"/>
        <v>0.47666666666666674</v>
      </c>
      <c r="G12" s="20">
        <f t="shared" si="3"/>
        <v>5.8404718226450568E-2</v>
      </c>
      <c r="I12" s="3" t="s">
        <v>58</v>
      </c>
      <c r="J12" s="12" t="s">
        <v>47</v>
      </c>
    </row>
    <row r="14" spans="1:10" x14ac:dyDescent="0.3">
      <c r="A14" s="118" t="s">
        <v>26</v>
      </c>
      <c r="B14" s="119"/>
    </row>
    <row r="15" spans="1:10" x14ac:dyDescent="0.3">
      <c r="A15" s="120" t="s">
        <v>830</v>
      </c>
      <c r="B15" s="1" t="s">
        <v>1</v>
      </c>
      <c r="C15" s="1" t="s">
        <v>2</v>
      </c>
      <c r="D15" s="1" t="s">
        <v>3</v>
      </c>
      <c r="E15" s="49" t="s">
        <v>4</v>
      </c>
      <c r="F15" s="49" t="s">
        <v>45</v>
      </c>
    </row>
    <row r="16" spans="1:10" x14ac:dyDescent="0.3">
      <c r="A16" s="121"/>
      <c r="B16" s="78">
        <v>0.55832552099999999</v>
      </c>
      <c r="C16" s="78">
        <v>0.46781222500000003</v>
      </c>
      <c r="D16" s="78">
        <v>0.51902223400000003</v>
      </c>
      <c r="E16" s="20">
        <f>AVERAGE(B16:D16)</f>
        <v>0.5150533266666667</v>
      </c>
      <c r="F16" s="20">
        <f>STDEV(B16:D16)/SQRT(COUNT(B16:D16))</f>
        <v>2.6204187688620449E-2</v>
      </c>
    </row>
    <row r="17" spans="1:11" x14ac:dyDescent="0.3">
      <c r="A17" s="51"/>
    </row>
    <row r="18" spans="1:11" x14ac:dyDescent="0.3">
      <c r="A18" s="118" t="s">
        <v>673</v>
      </c>
      <c r="B18" s="119"/>
    </row>
    <row r="19" spans="1:11" x14ac:dyDescent="0.3">
      <c r="A19" s="8" t="s">
        <v>86</v>
      </c>
    </row>
    <row r="20" spans="1:11" x14ac:dyDescent="0.3">
      <c r="A20" s="86" t="s">
        <v>0</v>
      </c>
      <c r="B20" s="87"/>
      <c r="C20" s="1" t="s">
        <v>1</v>
      </c>
      <c r="D20" s="1" t="s">
        <v>2</v>
      </c>
      <c r="E20" s="1" t="s">
        <v>3</v>
      </c>
      <c r="F20" s="1" t="s">
        <v>76</v>
      </c>
      <c r="G20" s="19" t="s">
        <v>4</v>
      </c>
      <c r="H20" s="19" t="s">
        <v>46</v>
      </c>
      <c r="I20" s="4"/>
      <c r="J20" s="4"/>
      <c r="K20" s="4"/>
    </row>
    <row r="21" spans="1:11" x14ac:dyDescent="0.3">
      <c r="A21" s="89" t="s">
        <v>376</v>
      </c>
      <c r="B21" s="1" t="s">
        <v>54</v>
      </c>
      <c r="C21" s="1">
        <v>29.993300000000001</v>
      </c>
      <c r="D21" s="1">
        <v>32.674529999999997</v>
      </c>
      <c r="E21" s="1">
        <v>31.333919999999999</v>
      </c>
      <c r="F21" s="1">
        <v>30.905000000000001</v>
      </c>
      <c r="G21" s="20">
        <f>AVERAGE(C21:F21)</f>
        <v>31.226687499999997</v>
      </c>
      <c r="H21" s="20">
        <f>STDEV(C21:F21)/SQRT(COUNT(C21:F21))</f>
        <v>0.55770917500932538</v>
      </c>
      <c r="I21" s="4"/>
      <c r="J21" s="22" t="s">
        <v>85</v>
      </c>
      <c r="K21" s="3" t="s">
        <v>5</v>
      </c>
    </row>
    <row r="22" spans="1:11" x14ac:dyDescent="0.3">
      <c r="A22" s="90"/>
      <c r="B22" s="1" t="s">
        <v>110</v>
      </c>
      <c r="C22" s="1">
        <v>39.977699999999999</v>
      </c>
      <c r="D22" s="1">
        <v>47.319099999999999</v>
      </c>
      <c r="E22" s="1">
        <v>41.620260000000002</v>
      </c>
      <c r="F22" s="1">
        <v>44.469679999999997</v>
      </c>
      <c r="G22" s="20">
        <f t="shared" ref="G22:G25" si="4">AVERAGE(C22:F22)</f>
        <v>43.346684999999994</v>
      </c>
      <c r="H22" s="20">
        <f t="shared" ref="H22:H25" si="5">STDEV(C22:F22)/SQRT(COUNT(C22:F22))</f>
        <v>1.6168849143002311</v>
      </c>
      <c r="I22" s="4"/>
      <c r="J22" s="3" t="s">
        <v>145</v>
      </c>
      <c r="K22" s="12" t="s">
        <v>427</v>
      </c>
    </row>
    <row r="23" spans="1:11" x14ac:dyDescent="0.3">
      <c r="A23" s="90"/>
      <c r="B23" s="1" t="s">
        <v>232</v>
      </c>
      <c r="C23" s="1">
        <v>62.238959999999999</v>
      </c>
      <c r="D23" s="1">
        <v>73.815280000000001</v>
      </c>
      <c r="E23" s="1">
        <v>68.027109999999993</v>
      </c>
      <c r="F23" s="1">
        <v>54.917079999999999</v>
      </c>
      <c r="G23" s="20">
        <f t="shared" si="4"/>
        <v>64.749607499999996</v>
      </c>
      <c r="H23" s="20">
        <f t="shared" si="5"/>
        <v>4.0405278989082909</v>
      </c>
      <c r="I23" s="4"/>
      <c r="J23" s="3" t="s">
        <v>234</v>
      </c>
      <c r="K23" s="12" t="s">
        <v>47</v>
      </c>
    </row>
    <row r="24" spans="1:11" x14ac:dyDescent="0.3">
      <c r="A24" s="90"/>
      <c r="B24" s="1" t="s">
        <v>148</v>
      </c>
      <c r="C24" s="1">
        <v>38.911900000000003</v>
      </c>
      <c r="D24" s="1">
        <v>39.251309999999997</v>
      </c>
      <c r="E24" s="1">
        <v>40.081600000000002</v>
      </c>
      <c r="F24" s="1">
        <v>42.689</v>
      </c>
      <c r="G24" s="20">
        <f t="shared" si="4"/>
        <v>40.233452499999999</v>
      </c>
      <c r="H24" s="20">
        <f t="shared" si="5"/>
        <v>0.85458945343534198</v>
      </c>
      <c r="I24" s="4"/>
      <c r="J24" s="3" t="s">
        <v>235</v>
      </c>
      <c r="K24" s="12" t="s">
        <v>674</v>
      </c>
    </row>
    <row r="25" spans="1:11" x14ac:dyDescent="0.3">
      <c r="A25" s="91"/>
      <c r="B25" s="1" t="s">
        <v>233</v>
      </c>
      <c r="C25" s="1">
        <v>70.413650000000004</v>
      </c>
      <c r="D25" s="1">
        <v>78.642399999999995</v>
      </c>
      <c r="E25" s="1">
        <v>74.528019999999998</v>
      </c>
      <c r="F25" s="1">
        <v>79.635000000000005</v>
      </c>
      <c r="G25" s="20">
        <f t="shared" si="4"/>
        <v>75.804767499999997</v>
      </c>
      <c r="H25" s="20">
        <f t="shared" si="5"/>
        <v>2.1098394742782958</v>
      </c>
      <c r="I25" s="4"/>
      <c r="J25" s="3" t="s">
        <v>236</v>
      </c>
      <c r="K25" s="12" t="s">
        <v>47</v>
      </c>
    </row>
    <row r="27" spans="1:11" x14ac:dyDescent="0.3">
      <c r="A27" s="118" t="s">
        <v>675</v>
      </c>
      <c r="B27" s="119"/>
    </row>
    <row r="28" spans="1:11" x14ac:dyDescent="0.3">
      <c r="A28" s="86" t="s">
        <v>0</v>
      </c>
      <c r="B28" s="87"/>
      <c r="C28" s="1" t="s">
        <v>1</v>
      </c>
      <c r="D28" s="1" t="s">
        <v>2</v>
      </c>
      <c r="E28" s="1" t="s">
        <v>3</v>
      </c>
      <c r="F28" s="49" t="s">
        <v>4</v>
      </c>
      <c r="G28" s="49" t="s">
        <v>46</v>
      </c>
      <c r="H28" s="55"/>
      <c r="I28" s="55"/>
      <c r="J28" s="55"/>
    </row>
    <row r="29" spans="1:11" x14ac:dyDescent="0.3">
      <c r="A29" s="107" t="s">
        <v>128</v>
      </c>
      <c r="B29" s="1" t="s">
        <v>87</v>
      </c>
      <c r="C29" s="1">
        <v>0.64924760000000004</v>
      </c>
      <c r="D29" s="1">
        <v>0.69264340000000002</v>
      </c>
      <c r="E29" s="1">
        <v>0.6671937</v>
      </c>
      <c r="F29" s="10">
        <f>AVERAGE(C29:E29)</f>
        <v>0.66969489999999998</v>
      </c>
      <c r="G29" s="20">
        <f>STDEV(C29:E29)/SQRT(COUNT(C29:E29))</f>
        <v>1.2589557385521274E-2</v>
      </c>
      <c r="H29" s="55"/>
      <c r="I29" s="3" t="s">
        <v>127</v>
      </c>
      <c r="J29" s="3" t="s">
        <v>5</v>
      </c>
    </row>
    <row r="30" spans="1:11" x14ac:dyDescent="0.3">
      <c r="A30" s="109"/>
      <c r="B30" s="1" t="s">
        <v>191</v>
      </c>
      <c r="C30" s="1">
        <v>0.46028970000000002</v>
      </c>
      <c r="D30" s="1">
        <v>0.38165250000000001</v>
      </c>
      <c r="E30" s="1">
        <v>0.2648105</v>
      </c>
      <c r="F30" s="10">
        <f t="shared" ref="F30:F32" si="6">AVERAGE(C30:E30)</f>
        <v>0.3689175666666667</v>
      </c>
      <c r="G30" s="20">
        <f t="shared" ref="G30:G32" si="7">STDEV(C30:E30)/SQRT(COUNT(C30:E30))</f>
        <v>5.6788095300022289E-2</v>
      </c>
      <c r="H30" s="55"/>
      <c r="I30" s="3" t="s">
        <v>678</v>
      </c>
      <c r="J30" s="12" t="s">
        <v>682</v>
      </c>
    </row>
    <row r="31" spans="1:11" x14ac:dyDescent="0.3">
      <c r="A31" s="109"/>
      <c r="B31" s="1" t="s">
        <v>676</v>
      </c>
      <c r="C31" s="1">
        <v>0.12414219999999999</v>
      </c>
      <c r="D31" s="1">
        <v>0.52772249999999998</v>
      </c>
      <c r="E31" s="1">
        <v>0.2065805</v>
      </c>
      <c r="F31" s="10">
        <f t="shared" si="6"/>
        <v>0.28614840000000002</v>
      </c>
      <c r="G31" s="20">
        <f t="shared" si="7"/>
        <v>0.12310910157231811</v>
      </c>
      <c r="H31" s="55"/>
      <c r="I31" s="3" t="s">
        <v>679</v>
      </c>
      <c r="J31" s="12" t="s">
        <v>683</v>
      </c>
    </row>
    <row r="32" spans="1:11" x14ac:dyDescent="0.3">
      <c r="A32" s="108"/>
      <c r="B32" s="1" t="s">
        <v>677</v>
      </c>
      <c r="C32" s="1">
        <v>0.42459669999999999</v>
      </c>
      <c r="D32" s="1">
        <v>0.29541410000000001</v>
      </c>
      <c r="E32" s="1">
        <v>0.38479730000000001</v>
      </c>
      <c r="F32" s="10">
        <f t="shared" si="6"/>
        <v>0.36826936666666671</v>
      </c>
      <c r="G32" s="20">
        <f t="shared" si="7"/>
        <v>3.8196489676815999E-2</v>
      </c>
      <c r="I32" s="3" t="s">
        <v>680</v>
      </c>
      <c r="J32" s="12" t="s">
        <v>681</v>
      </c>
    </row>
    <row r="34" spans="1:10" x14ac:dyDescent="0.3">
      <c r="A34" s="86" t="s">
        <v>0</v>
      </c>
      <c r="B34" s="87"/>
      <c r="C34" s="1" t="s">
        <v>1</v>
      </c>
      <c r="D34" s="1" t="s">
        <v>2</v>
      </c>
      <c r="E34" s="1" t="s">
        <v>3</v>
      </c>
      <c r="F34" s="49" t="s">
        <v>4</v>
      </c>
      <c r="G34" s="49" t="s">
        <v>46</v>
      </c>
      <c r="H34" s="55"/>
      <c r="I34" s="55"/>
      <c r="J34" s="55"/>
    </row>
    <row r="35" spans="1:10" x14ac:dyDescent="0.3">
      <c r="A35" s="107" t="s">
        <v>130</v>
      </c>
      <c r="B35" s="1" t="s">
        <v>87</v>
      </c>
      <c r="C35" s="1">
        <v>0.18688189999999999</v>
      </c>
      <c r="D35" s="1">
        <v>0.16012290000000001</v>
      </c>
      <c r="E35" s="1">
        <v>0.158026</v>
      </c>
      <c r="F35" s="10">
        <f>AVERAGE(C35:E35)</f>
        <v>0.16834360000000001</v>
      </c>
      <c r="G35" s="20">
        <f>STDEV(C35:E35)/SQRT(COUNT(C35:E35))</f>
        <v>9.2888943111294579E-3</v>
      </c>
      <c r="H35" s="55"/>
      <c r="I35" s="3" t="s">
        <v>129</v>
      </c>
      <c r="J35" s="3" t="s">
        <v>5</v>
      </c>
    </row>
    <row r="36" spans="1:10" x14ac:dyDescent="0.3">
      <c r="A36" s="109"/>
      <c r="B36" s="1" t="s">
        <v>191</v>
      </c>
      <c r="C36" s="1">
        <v>9.6145850000000005E-2</v>
      </c>
      <c r="D36" s="1">
        <v>0</v>
      </c>
      <c r="E36" s="1">
        <v>0</v>
      </c>
      <c r="F36" s="10">
        <f t="shared" ref="F36:F38" si="8">AVERAGE(C36:E36)</f>
        <v>3.2048616666666668E-2</v>
      </c>
      <c r="G36" s="20">
        <f t="shared" ref="G36:G38" si="9">STDEV(C36:E36)/SQRT(COUNT(C36:E36))</f>
        <v>3.2048616666666668E-2</v>
      </c>
      <c r="H36" s="55"/>
      <c r="I36" s="3" t="s">
        <v>678</v>
      </c>
      <c r="J36" s="12" t="s">
        <v>684</v>
      </c>
    </row>
    <row r="37" spans="1:10" x14ac:dyDescent="0.3">
      <c r="A37" s="109"/>
      <c r="B37" s="1" t="s">
        <v>676</v>
      </c>
      <c r="C37" s="1">
        <v>4.7848559999999998E-2</v>
      </c>
      <c r="D37" s="1">
        <v>0</v>
      </c>
      <c r="E37" s="1">
        <v>5.1123410000000001E-2</v>
      </c>
      <c r="F37" s="10">
        <f t="shared" si="8"/>
        <v>3.2990656666666666E-2</v>
      </c>
      <c r="G37" s="20">
        <f t="shared" si="9"/>
        <v>1.6522396225568427E-2</v>
      </c>
      <c r="H37" s="55"/>
      <c r="I37" s="3" t="s">
        <v>679</v>
      </c>
      <c r="J37" s="12" t="s">
        <v>685</v>
      </c>
    </row>
    <row r="38" spans="1:10" x14ac:dyDescent="0.3">
      <c r="A38" s="108"/>
      <c r="B38" s="1" t="s">
        <v>677</v>
      </c>
      <c r="C38" s="1">
        <v>0.1045722</v>
      </c>
      <c r="D38" s="1">
        <v>6.7379830000000002E-2</v>
      </c>
      <c r="E38" s="1">
        <v>7.4325299999999997E-2</v>
      </c>
      <c r="F38" s="10">
        <f t="shared" si="8"/>
        <v>8.2092443333333334E-2</v>
      </c>
      <c r="G38" s="20">
        <f t="shared" si="9"/>
        <v>1.1417303873574709E-2</v>
      </c>
      <c r="I38" s="3" t="s">
        <v>680</v>
      </c>
      <c r="J38" s="12" t="s">
        <v>686</v>
      </c>
    </row>
    <row r="40" spans="1:10" x14ac:dyDescent="0.3">
      <c r="A40" s="118" t="s">
        <v>687</v>
      </c>
      <c r="B40" s="119"/>
    </row>
    <row r="41" spans="1:10" x14ac:dyDescent="0.3">
      <c r="A41" s="86" t="s">
        <v>0</v>
      </c>
      <c r="B41" s="87"/>
      <c r="C41" s="1" t="s">
        <v>1</v>
      </c>
      <c r="D41" s="1" t="s">
        <v>2</v>
      </c>
      <c r="E41" s="1" t="s">
        <v>3</v>
      </c>
      <c r="F41" s="49" t="s">
        <v>4</v>
      </c>
      <c r="G41" s="49" t="s">
        <v>46</v>
      </c>
    </row>
    <row r="42" spans="1:10" x14ac:dyDescent="0.3">
      <c r="A42" s="88" t="s">
        <v>689</v>
      </c>
      <c r="B42" s="1" t="s">
        <v>54</v>
      </c>
      <c r="C42" s="29">
        <v>0.700878</v>
      </c>
      <c r="D42" s="29">
        <v>0.71246200000000004</v>
      </c>
      <c r="E42" s="29">
        <v>0.68876400000000004</v>
      </c>
      <c r="F42" s="20">
        <f>AVERAGE(C42:E42)</f>
        <v>0.7007013333333334</v>
      </c>
      <c r="G42" s="21">
        <f>STDEV(C42:E42)/SQRT(COUNT(C42:E42))</f>
        <v>6.8415936090293391E-3</v>
      </c>
    </row>
    <row r="43" spans="1:10" x14ac:dyDescent="0.3">
      <c r="A43" s="88"/>
      <c r="B43" s="1" t="s">
        <v>688</v>
      </c>
      <c r="C43" s="1">
        <v>0.834534</v>
      </c>
      <c r="D43" s="1">
        <v>0.84716599999999997</v>
      </c>
      <c r="E43" s="1">
        <v>0.84230799999999995</v>
      </c>
      <c r="F43" s="20">
        <f t="shared" ref="F43" si="10">AVERAGE(C43:E43)</f>
        <v>0.84133599999999997</v>
      </c>
      <c r="G43" s="21">
        <f t="shared" ref="G43" si="11">STDEV(C43:E43)/SQRT(COUNT(C43:E43))</f>
        <v>3.6787880250611442E-3</v>
      </c>
    </row>
    <row r="45" spans="1:10" x14ac:dyDescent="0.3">
      <c r="A45" s="86" t="s">
        <v>0</v>
      </c>
      <c r="B45" s="87"/>
      <c r="C45" s="1" t="s">
        <v>1</v>
      </c>
      <c r="D45" s="1" t="s">
        <v>2</v>
      </c>
      <c r="E45" s="1" t="s">
        <v>3</v>
      </c>
      <c r="F45" s="49" t="s">
        <v>4</v>
      </c>
      <c r="G45" s="49" t="s">
        <v>46</v>
      </c>
    </row>
    <row r="46" spans="1:10" x14ac:dyDescent="0.3">
      <c r="A46" s="88" t="s">
        <v>108</v>
      </c>
      <c r="B46" s="1" t="s">
        <v>54</v>
      </c>
      <c r="C46" s="29">
        <v>0.972499</v>
      </c>
      <c r="D46" s="29">
        <v>0.92603179800000002</v>
      </c>
      <c r="E46" s="29">
        <v>0.95809200000000005</v>
      </c>
      <c r="F46" s="20">
        <f>AVERAGE(C46:E46)</f>
        <v>0.95220759933333332</v>
      </c>
      <c r="G46" s="21">
        <f>STDEV(C46:E46)/SQRT(COUNT(C46:E46))</f>
        <v>1.3732805537976102E-2</v>
      </c>
    </row>
    <row r="47" spans="1:10" x14ac:dyDescent="0.3">
      <c r="A47" s="88"/>
      <c r="B47" s="1" t="s">
        <v>688</v>
      </c>
      <c r="C47" s="1">
        <v>0.86733150999999997</v>
      </c>
      <c r="D47" s="1">
        <v>0.82091550000000002</v>
      </c>
      <c r="E47" s="1">
        <v>0.82253600000000004</v>
      </c>
      <c r="F47" s="20">
        <f t="shared" ref="F47" si="12">AVERAGE(C47:E47)</f>
        <v>0.83692767000000001</v>
      </c>
      <c r="G47" s="21">
        <f t="shared" ref="G47" si="13">STDEV(C47:E47)/SQRT(COUNT(C47:E47))</f>
        <v>1.5209115908139852E-2</v>
      </c>
    </row>
  </sheetData>
  <mergeCells count="20">
    <mergeCell ref="A46:A47"/>
    <mergeCell ref="A35:A38"/>
    <mergeCell ref="A40:B40"/>
    <mergeCell ref="A41:B41"/>
    <mergeCell ref="A42:A43"/>
    <mergeCell ref="A45:B45"/>
    <mergeCell ref="A27:B27"/>
    <mergeCell ref="A28:B28"/>
    <mergeCell ref="A29:A32"/>
    <mergeCell ref="A34:B34"/>
    <mergeCell ref="A14:B14"/>
    <mergeCell ref="A20:B20"/>
    <mergeCell ref="A21:A25"/>
    <mergeCell ref="A15:A16"/>
    <mergeCell ref="A18:B18"/>
    <mergeCell ref="A1:B1"/>
    <mergeCell ref="A9:B9"/>
    <mergeCell ref="A3:B3"/>
    <mergeCell ref="A4:A6"/>
    <mergeCell ref="A10:A1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D0C7-2BFF-4177-92C8-F24C3AAA2D34}">
  <dimension ref="A1:V88"/>
  <sheetViews>
    <sheetView zoomScale="90" zoomScaleNormal="90" workbookViewId="0">
      <selection activeCell="O4" sqref="O4"/>
    </sheetView>
  </sheetViews>
  <sheetFormatPr defaultRowHeight="13" x14ac:dyDescent="0.3"/>
  <cols>
    <col min="1" max="1" width="14.08203125" style="55" customWidth="1"/>
    <col min="2" max="2" width="14" style="55" customWidth="1"/>
    <col min="3" max="3" width="8.9140625" style="55" customWidth="1"/>
    <col min="4" max="5" width="8.6640625" style="55"/>
    <col min="6" max="6" width="10.08203125" style="55" customWidth="1"/>
    <col min="7" max="7" width="9.6640625" style="55" customWidth="1"/>
    <col min="8" max="8" width="9.5" style="55" customWidth="1"/>
    <col min="9" max="9" width="15.33203125" style="55" customWidth="1"/>
    <col min="10" max="10" width="11.83203125" style="55" customWidth="1"/>
    <col min="11" max="11" width="11.58203125" style="55" customWidth="1"/>
    <col min="12" max="13" width="8.6640625" style="55"/>
    <col min="14" max="16384" width="8.6640625" style="34"/>
  </cols>
  <sheetData>
    <row r="1" spans="1:13" x14ac:dyDescent="0.3">
      <c r="A1" s="105" t="s">
        <v>27</v>
      </c>
      <c r="B1" s="105"/>
    </row>
    <row r="2" spans="1:13" x14ac:dyDescent="0.3">
      <c r="A2" s="86" t="s">
        <v>0</v>
      </c>
      <c r="B2" s="87"/>
      <c r="C2" s="1" t="s">
        <v>1</v>
      </c>
      <c r="D2" s="1" t="s">
        <v>2</v>
      </c>
      <c r="E2" s="1" t="s">
        <v>3</v>
      </c>
      <c r="F2" s="68" t="s">
        <v>4</v>
      </c>
      <c r="G2" s="68" t="s">
        <v>46</v>
      </c>
    </row>
    <row r="3" spans="1:13" x14ac:dyDescent="0.3">
      <c r="A3" s="89" t="s">
        <v>15</v>
      </c>
      <c r="B3" s="1" t="s">
        <v>54</v>
      </c>
      <c r="C3" s="1">
        <v>0.93648600000000004</v>
      </c>
      <c r="D3" s="1">
        <v>0.97676200000000002</v>
      </c>
      <c r="E3" s="1">
        <v>1.1170370000000001</v>
      </c>
      <c r="F3" s="20">
        <f>AVERAGE(C3:E3)</f>
        <v>1.010095</v>
      </c>
      <c r="G3" s="20">
        <f>STDEV(C3:E3)/SQRT(COUNT(C3:E3))</f>
        <v>5.472044884988915E-2</v>
      </c>
      <c r="I3" s="3" t="s">
        <v>15</v>
      </c>
      <c r="J3" s="3" t="s">
        <v>5</v>
      </c>
    </row>
    <row r="4" spans="1:13" x14ac:dyDescent="0.3">
      <c r="A4" s="90"/>
      <c r="B4" s="1" t="s">
        <v>377</v>
      </c>
      <c r="C4" s="1">
        <v>0.81447400000000003</v>
      </c>
      <c r="D4" s="1">
        <v>0.66515199999999997</v>
      </c>
      <c r="E4" s="1">
        <v>0.73981300000000005</v>
      </c>
      <c r="F4" s="20">
        <f t="shared" ref="F4:F5" si="0">AVERAGE(C4:E4)</f>
        <v>0.73981300000000016</v>
      </c>
      <c r="G4" s="20">
        <f t="shared" ref="G4" si="1">STDEV(C4:E4)/SQRT(COUNT(C4:E4))</f>
        <v>4.3105548447966671E-2</v>
      </c>
      <c r="I4" s="3" t="s">
        <v>379</v>
      </c>
      <c r="J4" s="12" t="s">
        <v>690</v>
      </c>
    </row>
    <row r="5" spans="1:13" x14ac:dyDescent="0.3">
      <c r="A5" s="91"/>
      <c r="B5" s="1" t="s">
        <v>378</v>
      </c>
      <c r="C5" s="1">
        <v>0.50243899999999997</v>
      </c>
      <c r="D5" s="1">
        <v>0.65500000000000003</v>
      </c>
      <c r="E5" s="1">
        <v>0.57872000000000001</v>
      </c>
      <c r="F5" s="20">
        <f t="shared" si="0"/>
        <v>0.57871966666666674</v>
      </c>
      <c r="G5" s="20">
        <f>STDEV(C5:E5)/SQRT(COUNT(C5:E5))</f>
        <v>4.4040567209234674E-2</v>
      </c>
      <c r="I5" s="3" t="s">
        <v>380</v>
      </c>
      <c r="J5" s="12" t="s">
        <v>691</v>
      </c>
    </row>
    <row r="7" spans="1:13" x14ac:dyDescent="0.3">
      <c r="A7" s="105" t="s">
        <v>381</v>
      </c>
      <c r="B7" s="105"/>
    </row>
    <row r="8" spans="1:13" x14ac:dyDescent="0.3">
      <c r="A8" s="86" t="s">
        <v>0</v>
      </c>
      <c r="B8" s="87"/>
      <c r="C8" s="1" t="s">
        <v>1</v>
      </c>
      <c r="D8" s="1" t="s">
        <v>2</v>
      </c>
      <c r="E8" s="1" t="s">
        <v>3</v>
      </c>
      <c r="F8" s="68" t="s">
        <v>4</v>
      </c>
      <c r="G8" s="68" t="s">
        <v>46</v>
      </c>
    </row>
    <row r="9" spans="1:13" s="36" customFormat="1" x14ac:dyDescent="0.3">
      <c r="A9" s="89" t="s">
        <v>16</v>
      </c>
      <c r="B9" s="1" t="s">
        <v>54</v>
      </c>
      <c r="C9" s="1">
        <v>32.1845</v>
      </c>
      <c r="D9" s="1">
        <v>31.980499999999999</v>
      </c>
      <c r="E9" s="1">
        <v>32.082500000000003</v>
      </c>
      <c r="F9" s="20">
        <f>AVERAGE(C9:E9)</f>
        <v>32.082500000000003</v>
      </c>
      <c r="G9" s="20">
        <f>STDEV(C9:E9)/SQRT(COUNT(C9:E9))</f>
        <v>5.8889727457342014E-2</v>
      </c>
      <c r="H9" s="55"/>
      <c r="I9" s="3" t="s">
        <v>16</v>
      </c>
      <c r="J9" s="3" t="s">
        <v>5</v>
      </c>
      <c r="K9" s="9"/>
      <c r="L9" s="9"/>
      <c r="M9" s="9"/>
    </row>
    <row r="10" spans="1:13" s="36" customFormat="1" x14ac:dyDescent="0.3">
      <c r="A10" s="90"/>
      <c r="B10" s="1" t="s">
        <v>377</v>
      </c>
      <c r="C10" s="1">
        <v>13.8565</v>
      </c>
      <c r="D10" s="1">
        <v>23.421299999999999</v>
      </c>
      <c r="E10" s="1">
        <v>18.6389</v>
      </c>
      <c r="F10" s="20">
        <f t="shared" ref="F10:F11" si="2">AVERAGE(C10:E10)</f>
        <v>18.6389</v>
      </c>
      <c r="G10" s="20">
        <f t="shared" ref="G10:G11" si="3">STDEV(C10:E10)/SQRT(COUNT(C10:E10))</f>
        <v>2.7611199273724689</v>
      </c>
      <c r="H10" s="55"/>
      <c r="I10" s="3" t="s">
        <v>379</v>
      </c>
      <c r="J10" s="12" t="s">
        <v>692</v>
      </c>
      <c r="K10" s="9"/>
      <c r="L10" s="9"/>
      <c r="M10" s="9"/>
    </row>
    <row r="11" spans="1:13" s="36" customFormat="1" x14ac:dyDescent="0.3">
      <c r="A11" s="91"/>
      <c r="B11" s="1" t="s">
        <v>378</v>
      </c>
      <c r="C11" s="1">
        <v>11.702</v>
      </c>
      <c r="D11" s="1">
        <v>20.9984</v>
      </c>
      <c r="E11" s="1">
        <v>16.350200000000001</v>
      </c>
      <c r="F11" s="20">
        <f t="shared" si="2"/>
        <v>16.350200000000001</v>
      </c>
      <c r="G11" s="20">
        <f t="shared" si="3"/>
        <v>2.6836395212472213</v>
      </c>
      <c r="H11" s="55"/>
      <c r="I11" s="3" t="s">
        <v>380</v>
      </c>
      <c r="J11" s="12" t="s">
        <v>693</v>
      </c>
      <c r="K11" s="9"/>
      <c r="L11" s="9"/>
      <c r="M11" s="9"/>
    </row>
    <row r="12" spans="1:13" s="36" customFormat="1" x14ac:dyDescent="0.3">
      <c r="A12" s="7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3">
      <c r="A13" s="96" t="s">
        <v>28</v>
      </c>
      <c r="B13" s="96"/>
      <c r="E13" s="9"/>
      <c r="F13" s="9"/>
    </row>
    <row r="14" spans="1:13" x14ac:dyDescent="0.3">
      <c r="A14" s="86" t="s">
        <v>0</v>
      </c>
      <c r="B14" s="87"/>
      <c r="C14" s="1" t="s">
        <v>1</v>
      </c>
      <c r="D14" s="1" t="s">
        <v>2</v>
      </c>
      <c r="E14" s="1" t="s">
        <v>3</v>
      </c>
      <c r="F14" s="68" t="s">
        <v>4</v>
      </c>
      <c r="G14" s="68" t="s">
        <v>46</v>
      </c>
    </row>
    <row r="15" spans="1:13" x14ac:dyDescent="0.3">
      <c r="A15" s="89" t="s">
        <v>18</v>
      </c>
      <c r="B15" s="1" t="s">
        <v>54</v>
      </c>
      <c r="C15" s="1">
        <v>9262.65</v>
      </c>
      <c r="D15" s="1">
        <v>9293.17</v>
      </c>
      <c r="E15" s="1">
        <v>8520.58</v>
      </c>
      <c r="F15" s="20">
        <f>AVERAGE(C15:E15)</f>
        <v>9025.4666666666672</v>
      </c>
      <c r="G15" s="20">
        <f>STDEV(C15:E15)/SQRT(COUNT(C15:E15))</f>
        <v>252.59702903592861</v>
      </c>
      <c r="I15" s="3" t="s">
        <v>136</v>
      </c>
      <c r="J15" s="3" t="s">
        <v>5</v>
      </c>
    </row>
    <row r="16" spans="1:13" x14ac:dyDescent="0.3">
      <c r="A16" s="90"/>
      <c r="B16" s="1" t="s">
        <v>377</v>
      </c>
      <c r="C16" s="1">
        <v>23536.7</v>
      </c>
      <c r="D16" s="1">
        <v>23287.22</v>
      </c>
      <c r="E16" s="1">
        <v>21830.31</v>
      </c>
      <c r="F16" s="20">
        <f t="shared" ref="F16:F17" si="4">AVERAGE(C16:E16)</f>
        <v>22884.743333333332</v>
      </c>
      <c r="G16" s="20">
        <f>STDEV(C16:E16)/SQRT(COUNT(C16:E16))</f>
        <v>532.1128666092477</v>
      </c>
      <c r="I16" s="3" t="s">
        <v>379</v>
      </c>
      <c r="J16" s="12" t="s">
        <v>47</v>
      </c>
    </row>
    <row r="17" spans="1:10" x14ac:dyDescent="0.3">
      <c r="A17" s="91"/>
      <c r="B17" s="1" t="s">
        <v>378</v>
      </c>
      <c r="C17" s="1">
        <v>25985.84</v>
      </c>
      <c r="D17" s="1">
        <v>25653.67</v>
      </c>
      <c r="E17" s="1">
        <v>26711.85</v>
      </c>
      <c r="F17" s="20">
        <f t="shared" si="4"/>
        <v>26117.119999999995</v>
      </c>
      <c r="G17" s="20">
        <f>STDEV(C17:E17)/SQRT(COUNT(C17:E17))</f>
        <v>312.4430918316699</v>
      </c>
      <c r="I17" s="3" t="s">
        <v>380</v>
      </c>
      <c r="J17" s="12" t="s">
        <v>47</v>
      </c>
    </row>
    <row r="19" spans="1:10" x14ac:dyDescent="0.3">
      <c r="A19" s="105" t="s">
        <v>29</v>
      </c>
      <c r="B19" s="105"/>
    </row>
    <row r="20" spans="1:10" x14ac:dyDescent="0.3">
      <c r="A20" s="86" t="s">
        <v>0</v>
      </c>
      <c r="B20" s="87"/>
      <c r="C20" s="1" t="s">
        <v>1</v>
      </c>
      <c r="D20" s="1" t="s">
        <v>2</v>
      </c>
      <c r="E20" s="1" t="s">
        <v>3</v>
      </c>
      <c r="F20" s="68" t="s">
        <v>4</v>
      </c>
      <c r="G20" s="68" t="s">
        <v>46</v>
      </c>
    </row>
    <row r="21" spans="1:10" x14ac:dyDescent="0.3">
      <c r="A21" s="89" t="s">
        <v>16</v>
      </c>
      <c r="B21" s="1" t="s">
        <v>54</v>
      </c>
      <c r="C21" s="1">
        <v>27.895800000000001</v>
      </c>
      <c r="D21" s="1">
        <v>32.2712</v>
      </c>
      <c r="E21" s="1">
        <v>30.083500000000001</v>
      </c>
      <c r="F21" s="20">
        <f>AVERAGE(C21:E21)</f>
        <v>30.083500000000001</v>
      </c>
      <c r="G21" s="20">
        <f>STDEV(C21:E21)/SQRT(COUNT(C21:E21))</f>
        <v>1.2630691839061441</v>
      </c>
      <c r="I21" s="3" t="s">
        <v>16</v>
      </c>
      <c r="J21" s="3" t="s">
        <v>5</v>
      </c>
    </row>
    <row r="22" spans="1:10" x14ac:dyDescent="0.3">
      <c r="A22" s="90"/>
      <c r="B22" s="1" t="s">
        <v>382</v>
      </c>
      <c r="C22" s="1">
        <v>24.6952</v>
      </c>
      <c r="D22" s="1">
        <v>22.890699999999999</v>
      </c>
      <c r="E22" s="1">
        <v>23.792899999999999</v>
      </c>
      <c r="F22" s="20">
        <f t="shared" ref="F22" si="5">AVERAGE(C22:E22)</f>
        <v>23.792933333333334</v>
      </c>
      <c r="G22" s="20">
        <f t="shared" ref="G22" si="6">STDEV(C22:E22)/SQRT(COUNT(C22:E22))</f>
        <v>0.52091428064296541</v>
      </c>
      <c r="I22" s="3" t="s">
        <v>384</v>
      </c>
      <c r="J22" s="12" t="s">
        <v>694</v>
      </c>
    </row>
    <row r="23" spans="1:10" x14ac:dyDescent="0.3">
      <c r="A23" s="91"/>
      <c r="B23" s="1" t="s">
        <v>383</v>
      </c>
      <c r="C23" s="1">
        <v>24.1708</v>
      </c>
      <c r="D23" s="1">
        <v>23.663599999999999</v>
      </c>
      <c r="E23" s="1">
        <v>23.917200000000001</v>
      </c>
      <c r="F23" s="20">
        <f>AVERAGE(C23:E23)</f>
        <v>23.917199999999998</v>
      </c>
      <c r="G23" s="20">
        <f>STDEV(C23:E23)/SQRT(COUNT(C23:E23))</f>
        <v>0.14641602826648939</v>
      </c>
      <c r="I23" s="3" t="s">
        <v>385</v>
      </c>
      <c r="J23" s="12" t="s">
        <v>695</v>
      </c>
    </row>
    <row r="24" spans="1:10" x14ac:dyDescent="0.3">
      <c r="A24" s="7"/>
      <c r="B24" s="7"/>
      <c r="C24" s="9"/>
      <c r="D24" s="9"/>
      <c r="E24" s="9"/>
      <c r="F24" s="9"/>
      <c r="G24" s="9"/>
      <c r="H24" s="9"/>
      <c r="I24" s="9"/>
      <c r="J24" s="9"/>
    </row>
    <row r="25" spans="1:10" x14ac:dyDescent="0.3">
      <c r="A25" s="96" t="s">
        <v>30</v>
      </c>
      <c r="B25" s="96"/>
      <c r="E25" s="9"/>
      <c r="F25" s="9"/>
    </row>
    <row r="26" spans="1:10" x14ac:dyDescent="0.3">
      <c r="A26" s="86" t="s">
        <v>0</v>
      </c>
      <c r="B26" s="87"/>
      <c r="C26" s="1" t="s">
        <v>1</v>
      </c>
      <c r="D26" s="1" t="s">
        <v>2</v>
      </c>
      <c r="E26" s="1" t="s">
        <v>3</v>
      </c>
      <c r="F26" s="68" t="s">
        <v>4</v>
      </c>
      <c r="G26" s="68" t="s">
        <v>46</v>
      </c>
    </row>
    <row r="27" spans="1:10" x14ac:dyDescent="0.3">
      <c r="A27" s="89" t="s">
        <v>18</v>
      </c>
      <c r="B27" s="1" t="s">
        <v>54</v>
      </c>
      <c r="C27" s="1">
        <v>9262.65</v>
      </c>
      <c r="D27" s="1">
        <v>9293.17</v>
      </c>
      <c r="E27" s="1">
        <v>8520.58</v>
      </c>
      <c r="F27" s="20">
        <f>AVERAGE(C27:E27)</f>
        <v>9025.4666666666672</v>
      </c>
      <c r="G27" s="20">
        <f>STDEV(C27:E27)/SQRT(COUNT(C27:E27))</f>
        <v>252.59702903592861</v>
      </c>
      <c r="I27" s="3" t="s">
        <v>136</v>
      </c>
      <c r="J27" s="3" t="s">
        <v>5</v>
      </c>
    </row>
    <row r="28" spans="1:10" x14ac:dyDescent="0.3">
      <c r="A28" s="90"/>
      <c r="B28" s="1" t="s">
        <v>382</v>
      </c>
      <c r="C28" s="1">
        <v>28209.200000000001</v>
      </c>
      <c r="D28" s="1">
        <v>26221.37</v>
      </c>
      <c r="E28" s="1">
        <v>25584.799999999999</v>
      </c>
      <c r="F28" s="20">
        <f t="shared" ref="F28" si="7">AVERAGE(C28:E28)</f>
        <v>26671.789999999997</v>
      </c>
      <c r="G28" s="20">
        <f>STDEV(C28:E28)/SQRT(COUNT(C28:E28))</f>
        <v>790.36436160798689</v>
      </c>
      <c r="I28" s="3" t="s">
        <v>384</v>
      </c>
      <c r="J28" s="12" t="s">
        <v>47</v>
      </c>
    </row>
    <row r="29" spans="1:10" x14ac:dyDescent="0.3">
      <c r="A29" s="91"/>
      <c r="B29" s="1" t="s">
        <v>383</v>
      </c>
      <c r="C29" s="1">
        <v>32659.18</v>
      </c>
      <c r="D29" s="1">
        <v>33646.75</v>
      </c>
      <c r="E29" s="1">
        <v>35273.730000000003</v>
      </c>
      <c r="F29" s="20">
        <f>AVERAGE(C29:E29)</f>
        <v>33859.886666666665</v>
      </c>
      <c r="G29" s="20">
        <f>STDEV(C29:E29)/SQRT(COUNT(C29:E29))</f>
        <v>762.24194641713279</v>
      </c>
      <c r="I29" s="3" t="s">
        <v>385</v>
      </c>
      <c r="J29" s="12" t="s">
        <v>47</v>
      </c>
    </row>
    <row r="31" spans="1:10" x14ac:dyDescent="0.3">
      <c r="A31" s="70" t="s">
        <v>31</v>
      </c>
      <c r="B31" s="70"/>
    </row>
    <row r="32" spans="1:10" x14ac:dyDescent="0.3">
      <c r="A32" s="72" t="s">
        <v>351</v>
      </c>
      <c r="B32" s="70"/>
    </row>
    <row r="33" spans="1:10" x14ac:dyDescent="0.3">
      <c r="A33" s="86" t="s">
        <v>0</v>
      </c>
      <c r="B33" s="87"/>
      <c r="C33" s="1" t="s">
        <v>1</v>
      </c>
      <c r="D33" s="1" t="s">
        <v>2</v>
      </c>
      <c r="E33" s="1" t="s">
        <v>3</v>
      </c>
      <c r="F33" s="68" t="s">
        <v>4</v>
      </c>
      <c r="G33" s="68" t="s">
        <v>46</v>
      </c>
      <c r="H33" s="36"/>
      <c r="I33" s="36"/>
      <c r="J33" s="36"/>
    </row>
    <row r="34" spans="1:10" x14ac:dyDescent="0.3">
      <c r="A34" s="88" t="s">
        <v>159</v>
      </c>
      <c r="B34" s="1" t="s">
        <v>54</v>
      </c>
      <c r="C34" s="1">
        <v>1</v>
      </c>
      <c r="D34" s="1">
        <v>1.1200000000000001</v>
      </c>
      <c r="E34" s="1">
        <v>0.98</v>
      </c>
      <c r="F34" s="20">
        <f>AVERAGE(C34:E34)</f>
        <v>1.0333333333333334</v>
      </c>
      <c r="G34" s="20">
        <f>STDEV(C34:E34)/SQRT(COUNT(C34:E34))</f>
        <v>4.371625682868005E-2</v>
      </c>
      <c r="H34" s="36"/>
      <c r="I34" s="22" t="s">
        <v>696</v>
      </c>
      <c r="J34" s="3" t="s">
        <v>5</v>
      </c>
    </row>
    <row r="35" spans="1:10" x14ac:dyDescent="0.3">
      <c r="A35" s="88"/>
      <c r="B35" s="1" t="s">
        <v>110</v>
      </c>
      <c r="C35" s="1">
        <v>0.47</v>
      </c>
      <c r="D35" s="1">
        <v>0.43</v>
      </c>
      <c r="E35" s="1">
        <v>0.37</v>
      </c>
      <c r="F35" s="20">
        <f t="shared" ref="F35:F36" si="8">AVERAGE(C35:E35)</f>
        <v>0.42333333333333334</v>
      </c>
      <c r="G35" s="20">
        <f t="shared" ref="G35:G36" si="9">STDEV(C35:E35)/SQRT(COUNT(C35:E35))</f>
        <v>2.9059326290271151E-2</v>
      </c>
      <c r="H35" s="36"/>
      <c r="I35" s="3" t="s">
        <v>145</v>
      </c>
      <c r="J35" s="12" t="s">
        <v>47</v>
      </c>
    </row>
    <row r="36" spans="1:10" x14ac:dyDescent="0.3">
      <c r="A36" s="88"/>
      <c r="B36" s="1" t="s">
        <v>232</v>
      </c>
      <c r="C36" s="1">
        <v>0.13</v>
      </c>
      <c r="D36" s="1">
        <v>0.15</v>
      </c>
      <c r="E36" s="1">
        <v>0.11700000000000001</v>
      </c>
      <c r="F36" s="20">
        <f t="shared" si="8"/>
        <v>0.13233333333333333</v>
      </c>
      <c r="G36" s="20">
        <f t="shared" si="9"/>
        <v>9.5974533659252525E-3</v>
      </c>
      <c r="H36" s="36"/>
      <c r="I36" s="3" t="s">
        <v>234</v>
      </c>
      <c r="J36" s="12" t="s">
        <v>47</v>
      </c>
    </row>
    <row r="37" spans="1:10" x14ac:dyDescent="0.3">
      <c r="A37" s="72"/>
      <c r="B37" s="70"/>
    </row>
    <row r="38" spans="1:10" x14ac:dyDescent="0.3">
      <c r="A38" s="86" t="s">
        <v>0</v>
      </c>
      <c r="B38" s="87"/>
      <c r="C38" s="1" t="s">
        <v>1</v>
      </c>
      <c r="D38" s="1" t="s">
        <v>2</v>
      </c>
      <c r="E38" s="1" t="s">
        <v>3</v>
      </c>
      <c r="F38" s="68" t="s">
        <v>4</v>
      </c>
      <c r="G38" s="68" t="s">
        <v>46</v>
      </c>
      <c r="H38" s="36"/>
      <c r="I38" s="36"/>
      <c r="J38" s="36"/>
    </row>
    <row r="39" spans="1:10" x14ac:dyDescent="0.3">
      <c r="A39" s="88" t="s">
        <v>166</v>
      </c>
      <c r="B39" s="1" t="s">
        <v>54</v>
      </c>
      <c r="C39" s="1">
        <v>1</v>
      </c>
      <c r="D39" s="1">
        <v>0.95</v>
      </c>
      <c r="E39" s="1">
        <v>0.92</v>
      </c>
      <c r="F39" s="20">
        <f>AVERAGE(C39:E39)</f>
        <v>0.95666666666666667</v>
      </c>
      <c r="G39" s="20">
        <f>STDEV(C39:E39)/SQRT(COUNT(C39:E39))</f>
        <v>2.3333333333333324E-2</v>
      </c>
      <c r="H39" s="36"/>
      <c r="I39" s="22" t="s">
        <v>697</v>
      </c>
      <c r="J39" s="3" t="s">
        <v>5</v>
      </c>
    </row>
    <row r="40" spans="1:10" x14ac:dyDescent="0.3">
      <c r="A40" s="88"/>
      <c r="B40" s="1" t="s">
        <v>110</v>
      </c>
      <c r="C40" s="1">
        <v>0.66</v>
      </c>
      <c r="D40" s="1">
        <v>0.61</v>
      </c>
      <c r="E40" s="1">
        <v>0.7</v>
      </c>
      <c r="F40" s="20">
        <f t="shared" ref="F40:F41" si="10">AVERAGE(C40:E40)</f>
        <v>0.65666666666666662</v>
      </c>
      <c r="G40" s="20">
        <f t="shared" ref="G40:G41" si="11">STDEV(C40:E40)/SQRT(COUNT(C40:E40))</f>
        <v>2.6034165586355507E-2</v>
      </c>
      <c r="H40" s="36"/>
      <c r="I40" s="3" t="s">
        <v>145</v>
      </c>
      <c r="J40" s="12" t="s">
        <v>700</v>
      </c>
    </row>
    <row r="41" spans="1:10" x14ac:dyDescent="0.3">
      <c r="A41" s="88"/>
      <c r="B41" s="1" t="s">
        <v>232</v>
      </c>
      <c r="C41" s="1">
        <v>0.35</v>
      </c>
      <c r="D41" s="1">
        <v>0.38</v>
      </c>
      <c r="E41" s="1">
        <v>0.39</v>
      </c>
      <c r="F41" s="20">
        <f t="shared" si="10"/>
        <v>0.37333333333333335</v>
      </c>
      <c r="G41" s="20">
        <f t="shared" si="11"/>
        <v>1.2018504251546642E-2</v>
      </c>
      <c r="H41" s="36"/>
      <c r="I41" s="3" t="s">
        <v>234</v>
      </c>
      <c r="J41" s="12" t="s">
        <v>47</v>
      </c>
    </row>
    <row r="42" spans="1:10" x14ac:dyDescent="0.3">
      <c r="H42" s="9"/>
    </row>
    <row r="43" spans="1:10" x14ac:dyDescent="0.3">
      <c r="A43" s="86" t="s">
        <v>0</v>
      </c>
      <c r="B43" s="87"/>
      <c r="C43" s="1" t="s">
        <v>1</v>
      </c>
      <c r="D43" s="1" t="s">
        <v>2</v>
      </c>
      <c r="E43" s="1" t="s">
        <v>3</v>
      </c>
      <c r="F43" s="68" t="s">
        <v>4</v>
      </c>
      <c r="G43" s="68" t="s">
        <v>46</v>
      </c>
      <c r="H43" s="36"/>
      <c r="I43" s="36"/>
      <c r="J43" s="36"/>
    </row>
    <row r="44" spans="1:10" x14ac:dyDescent="0.3">
      <c r="A44" s="88" t="s">
        <v>168</v>
      </c>
      <c r="B44" s="1" t="s">
        <v>54</v>
      </c>
      <c r="C44" s="1">
        <v>1</v>
      </c>
      <c r="D44" s="1">
        <v>1.03</v>
      </c>
      <c r="E44" s="1">
        <v>1.08</v>
      </c>
      <c r="F44" s="20">
        <f>AVERAGE(C44:E44)</f>
        <v>1.0366666666666668</v>
      </c>
      <c r="G44" s="20">
        <f>STDEV(C44:E44)/SQRT(COUNT(C44:E44))</f>
        <v>2.3333333333333359E-2</v>
      </c>
      <c r="H44" s="36"/>
      <c r="I44" s="22" t="s">
        <v>698</v>
      </c>
      <c r="J44" s="3" t="s">
        <v>5</v>
      </c>
    </row>
    <row r="45" spans="1:10" x14ac:dyDescent="0.3">
      <c r="A45" s="88"/>
      <c r="B45" s="1" t="s">
        <v>110</v>
      </c>
      <c r="C45" s="1">
        <v>0.43</v>
      </c>
      <c r="D45" s="1">
        <v>0.56000000000000005</v>
      </c>
      <c r="E45" s="1">
        <v>0.53</v>
      </c>
      <c r="F45" s="20">
        <f t="shared" ref="F45:F46" si="12">AVERAGE(C45:E45)</f>
        <v>0.50666666666666671</v>
      </c>
      <c r="G45" s="20">
        <f t="shared" ref="G45:G46" si="13">STDEV(C45:E45)/SQRT(COUNT(C45:E45))</f>
        <v>3.9299420408505516E-2</v>
      </c>
      <c r="H45" s="36"/>
      <c r="I45" s="3" t="s">
        <v>145</v>
      </c>
      <c r="J45" s="12" t="s">
        <v>47</v>
      </c>
    </row>
    <row r="46" spans="1:10" x14ac:dyDescent="0.3">
      <c r="A46" s="88"/>
      <c r="B46" s="1" t="s">
        <v>232</v>
      </c>
      <c r="C46" s="1">
        <v>0.22</v>
      </c>
      <c r="D46" s="1">
        <v>0.19</v>
      </c>
      <c r="E46" s="1">
        <v>0.23</v>
      </c>
      <c r="F46" s="20">
        <f t="shared" si="12"/>
        <v>0.21333333333333335</v>
      </c>
      <c r="G46" s="20">
        <f t="shared" si="13"/>
        <v>1.2018504251546634E-2</v>
      </c>
      <c r="H46" s="36"/>
      <c r="I46" s="3" t="s">
        <v>234</v>
      </c>
      <c r="J46" s="12" t="s">
        <v>47</v>
      </c>
    </row>
    <row r="48" spans="1:10" x14ac:dyDescent="0.3">
      <c r="A48" s="86" t="s">
        <v>0</v>
      </c>
      <c r="B48" s="87"/>
      <c r="C48" s="1" t="s">
        <v>1</v>
      </c>
      <c r="D48" s="1" t="s">
        <v>2</v>
      </c>
      <c r="E48" s="1" t="s">
        <v>3</v>
      </c>
      <c r="F48" s="68" t="s">
        <v>4</v>
      </c>
      <c r="G48" s="68" t="s">
        <v>46</v>
      </c>
      <c r="H48" s="36"/>
      <c r="I48" s="36"/>
      <c r="J48" s="36"/>
    </row>
    <row r="49" spans="1:22" x14ac:dyDescent="0.3">
      <c r="A49" s="88" t="s">
        <v>170</v>
      </c>
      <c r="B49" s="1" t="s">
        <v>54</v>
      </c>
      <c r="C49" s="1">
        <v>1</v>
      </c>
      <c r="D49" s="1">
        <v>0.88</v>
      </c>
      <c r="E49" s="1">
        <v>0.95</v>
      </c>
      <c r="F49" s="20">
        <f>AVERAGE(C49:E49)</f>
        <v>0.94333333333333336</v>
      </c>
      <c r="G49" s="20">
        <f>STDEV(C49:E49)/SQRT(COUNT(C49:E49))</f>
        <v>3.4801021696368499E-2</v>
      </c>
      <c r="H49" s="36"/>
      <c r="I49" s="22" t="s">
        <v>699</v>
      </c>
      <c r="J49" s="3" t="s">
        <v>5</v>
      </c>
    </row>
    <row r="50" spans="1:22" x14ac:dyDescent="0.3">
      <c r="A50" s="88"/>
      <c r="B50" s="1" t="s">
        <v>110</v>
      </c>
      <c r="C50" s="1">
        <v>0.52</v>
      </c>
      <c r="D50" s="1">
        <v>0.54</v>
      </c>
      <c r="E50" s="1">
        <v>0.56000000000000005</v>
      </c>
      <c r="F50" s="20">
        <f t="shared" ref="F50:F51" si="14">AVERAGE(C50:E50)</f>
        <v>0.54</v>
      </c>
      <c r="G50" s="20">
        <f t="shared" ref="G50:G51" si="15">STDEV(C50:E50)/SQRT(COUNT(C50:E50))</f>
        <v>1.1547005383792526E-2</v>
      </c>
      <c r="H50" s="36"/>
      <c r="I50" s="3" t="s">
        <v>145</v>
      </c>
      <c r="J50" s="12" t="s">
        <v>700</v>
      </c>
    </row>
    <row r="51" spans="1:22" x14ac:dyDescent="0.3">
      <c r="A51" s="88"/>
      <c r="B51" s="1" t="s">
        <v>232</v>
      </c>
      <c r="C51" s="1">
        <v>0.13</v>
      </c>
      <c r="D51" s="1">
        <v>0.2</v>
      </c>
      <c r="E51" s="1">
        <v>0.25</v>
      </c>
      <c r="F51" s="20">
        <f t="shared" si="14"/>
        <v>0.19333333333333336</v>
      </c>
      <c r="G51" s="20">
        <f t="shared" si="15"/>
        <v>3.480102169636845E-2</v>
      </c>
      <c r="H51" s="36"/>
      <c r="I51" s="3" t="s">
        <v>234</v>
      </c>
      <c r="J51" s="12" t="s">
        <v>47</v>
      </c>
    </row>
    <row r="52" spans="1:22" s="9" customFormat="1" x14ac:dyDescent="0.3">
      <c r="A52" s="6"/>
      <c r="B52" s="7"/>
      <c r="C52" s="7"/>
      <c r="D52" s="7"/>
      <c r="E52" s="7"/>
      <c r="F52" s="25"/>
      <c r="G52" s="25"/>
      <c r="H52" s="36"/>
      <c r="J52" s="13"/>
      <c r="N52" s="36"/>
      <c r="O52" s="36"/>
      <c r="P52" s="36"/>
      <c r="Q52" s="36"/>
      <c r="R52" s="36"/>
      <c r="S52" s="36"/>
      <c r="T52" s="36"/>
      <c r="U52" s="36"/>
      <c r="V52" s="36"/>
    </row>
    <row r="53" spans="1:22" s="9" customFormat="1" x14ac:dyDescent="0.3">
      <c r="A53" s="72" t="s">
        <v>351</v>
      </c>
      <c r="B53" s="70"/>
      <c r="C53" s="55"/>
      <c r="D53" s="55"/>
      <c r="E53" s="55"/>
      <c r="F53" s="55"/>
      <c r="G53" s="55"/>
      <c r="H53" s="55"/>
      <c r="I53" s="55"/>
      <c r="J53" s="55"/>
      <c r="N53" s="36"/>
      <c r="O53" s="36"/>
      <c r="P53" s="36"/>
      <c r="Q53" s="36"/>
      <c r="R53" s="36"/>
      <c r="S53" s="36"/>
      <c r="T53" s="36"/>
      <c r="U53" s="36"/>
      <c r="V53" s="36"/>
    </row>
    <row r="54" spans="1:22" s="9" customFormat="1" x14ac:dyDescent="0.3">
      <c r="A54" s="86" t="s">
        <v>0</v>
      </c>
      <c r="B54" s="87"/>
      <c r="C54" s="1" t="s">
        <v>1</v>
      </c>
      <c r="D54" s="1" t="s">
        <v>2</v>
      </c>
      <c r="E54" s="1" t="s">
        <v>3</v>
      </c>
      <c r="F54" s="68" t="s">
        <v>4</v>
      </c>
      <c r="G54" s="68" t="s">
        <v>46</v>
      </c>
      <c r="H54" s="36"/>
      <c r="I54" s="36"/>
      <c r="J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2" s="9" customFormat="1" x14ac:dyDescent="0.3">
      <c r="A55" s="88" t="s">
        <v>159</v>
      </c>
      <c r="B55" s="1" t="s">
        <v>54</v>
      </c>
      <c r="C55" s="1">
        <v>1</v>
      </c>
      <c r="D55" s="1">
        <v>0.98</v>
      </c>
      <c r="E55" s="1">
        <v>0.89</v>
      </c>
      <c r="F55" s="20">
        <f>AVERAGE(C55:E55)</f>
        <v>0.95666666666666667</v>
      </c>
      <c r="G55" s="20">
        <f>STDEV(C55:E55)/SQRT(COUNT(C55:E55))</f>
        <v>3.3829638550307392E-2</v>
      </c>
      <c r="H55" s="36"/>
      <c r="I55" s="22" t="s">
        <v>696</v>
      </c>
      <c r="J55" s="3" t="s">
        <v>5</v>
      </c>
      <c r="N55" s="36"/>
      <c r="O55" s="36"/>
      <c r="P55" s="36"/>
      <c r="Q55" s="36"/>
      <c r="R55" s="36"/>
      <c r="S55" s="36"/>
      <c r="T55" s="36"/>
      <c r="U55" s="36"/>
      <c r="V55" s="36"/>
    </row>
    <row r="56" spans="1:22" s="9" customFormat="1" x14ac:dyDescent="0.3">
      <c r="A56" s="88"/>
      <c r="B56" s="1" t="s">
        <v>148</v>
      </c>
      <c r="C56" s="1">
        <v>0.73</v>
      </c>
      <c r="D56" s="1">
        <v>0.7</v>
      </c>
      <c r="E56" s="1">
        <v>0.64</v>
      </c>
      <c r="F56" s="20">
        <f t="shared" ref="F56" si="16">AVERAGE(C56:E56)</f>
        <v>0.69</v>
      </c>
      <c r="G56" s="20">
        <f t="shared" ref="G56" si="17">STDEV(C56:E56)/SQRT(COUNT(C56:E56))</f>
        <v>2.6457513110645901E-2</v>
      </c>
      <c r="H56" s="36"/>
      <c r="I56" s="3" t="s">
        <v>235</v>
      </c>
      <c r="J56" s="12" t="s">
        <v>701</v>
      </c>
      <c r="N56" s="36"/>
      <c r="O56" s="36"/>
      <c r="P56" s="36"/>
      <c r="Q56" s="36"/>
      <c r="R56" s="36"/>
      <c r="S56" s="36"/>
      <c r="T56" s="36"/>
      <c r="U56" s="36"/>
      <c r="V56" s="36"/>
    </row>
    <row r="57" spans="1:22" s="9" customFormat="1" x14ac:dyDescent="0.3">
      <c r="A57" s="88"/>
      <c r="B57" s="1" t="s">
        <v>149</v>
      </c>
      <c r="C57" s="1">
        <v>0.53</v>
      </c>
      <c r="D57" s="1">
        <v>0.49</v>
      </c>
      <c r="E57" s="1">
        <v>0.52</v>
      </c>
      <c r="F57" s="20">
        <f>AVERAGE(C57:E57)</f>
        <v>0.51333333333333331</v>
      </c>
      <c r="G57" s="20">
        <f>STDEV(C57:E57)/SQRT(COUNT(C57:E57))</f>
        <v>1.2018504251546642E-2</v>
      </c>
      <c r="H57" s="36"/>
      <c r="I57" s="3" t="s">
        <v>150</v>
      </c>
      <c r="J57" s="12" t="s">
        <v>47</v>
      </c>
      <c r="N57" s="36"/>
      <c r="O57" s="36"/>
      <c r="P57" s="36"/>
      <c r="Q57" s="36"/>
      <c r="R57" s="36"/>
      <c r="S57" s="36"/>
      <c r="T57" s="36"/>
      <c r="U57" s="36"/>
      <c r="V57" s="36"/>
    </row>
    <row r="58" spans="1:22" s="9" customFormat="1" x14ac:dyDescent="0.3">
      <c r="A58" s="72"/>
      <c r="B58" s="70"/>
      <c r="C58" s="55"/>
      <c r="D58" s="55"/>
      <c r="E58" s="55"/>
      <c r="F58" s="55"/>
      <c r="G58" s="55"/>
      <c r="H58" s="55"/>
      <c r="I58" s="55"/>
      <c r="J58" s="55"/>
      <c r="N58" s="36"/>
      <c r="O58" s="36"/>
      <c r="P58" s="36"/>
      <c r="Q58" s="36"/>
      <c r="R58" s="36"/>
      <c r="S58" s="36"/>
      <c r="T58" s="36"/>
      <c r="U58" s="36"/>
      <c r="V58" s="36"/>
    </row>
    <row r="59" spans="1:22" s="9" customFormat="1" x14ac:dyDescent="0.3">
      <c r="A59" s="86" t="s">
        <v>0</v>
      </c>
      <c r="B59" s="87"/>
      <c r="C59" s="1" t="s">
        <v>1</v>
      </c>
      <c r="D59" s="1" t="s">
        <v>2</v>
      </c>
      <c r="E59" s="1" t="s">
        <v>3</v>
      </c>
      <c r="F59" s="68" t="s">
        <v>4</v>
      </c>
      <c r="G59" s="68" t="s">
        <v>46</v>
      </c>
      <c r="H59" s="36"/>
      <c r="I59" s="36"/>
      <c r="J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2" s="9" customFormat="1" x14ac:dyDescent="0.3">
      <c r="A60" s="89" t="s">
        <v>166</v>
      </c>
      <c r="B60" s="1" t="s">
        <v>54</v>
      </c>
      <c r="C60" s="1">
        <v>1.04</v>
      </c>
      <c r="D60" s="1">
        <v>0.93</v>
      </c>
      <c r="E60" s="1">
        <v>1</v>
      </c>
      <c r="F60" s="20">
        <f>AVERAGE(C60:E60)</f>
        <v>0.9900000000000001</v>
      </c>
      <c r="G60" s="20">
        <f>STDEV(C60:E60)/SQRT(COUNT(C60:E60))</f>
        <v>3.2145502536643181E-2</v>
      </c>
      <c r="H60" s="36"/>
      <c r="I60" s="22" t="s">
        <v>697</v>
      </c>
      <c r="J60" s="3" t="s">
        <v>5</v>
      </c>
      <c r="N60" s="36"/>
      <c r="O60" s="36"/>
      <c r="P60" s="36"/>
      <c r="Q60" s="36"/>
      <c r="R60" s="36"/>
      <c r="S60" s="36"/>
      <c r="T60" s="36"/>
      <c r="U60" s="36"/>
      <c r="V60" s="36"/>
    </row>
    <row r="61" spans="1:22" s="9" customFormat="1" x14ac:dyDescent="0.3">
      <c r="A61" s="90"/>
      <c r="B61" s="1" t="s">
        <v>148</v>
      </c>
      <c r="C61" s="1">
        <v>0.66</v>
      </c>
      <c r="D61" s="1">
        <v>0.68</v>
      </c>
      <c r="E61" s="1">
        <v>0.67</v>
      </c>
      <c r="F61" s="20">
        <f t="shared" ref="F61" si="18">AVERAGE(C61:E61)</f>
        <v>0.67</v>
      </c>
      <c r="G61" s="20">
        <f t="shared" ref="G61:G62" si="19">STDEV(C61:E61)/SQRT(COUNT(C61:E61))</f>
        <v>5.7735026918962632E-3</v>
      </c>
      <c r="H61" s="36"/>
      <c r="I61" s="3" t="s">
        <v>235</v>
      </c>
      <c r="J61" s="12" t="s">
        <v>47</v>
      </c>
      <c r="N61" s="36"/>
      <c r="O61" s="36"/>
      <c r="P61" s="36"/>
      <c r="Q61" s="36"/>
      <c r="R61" s="36"/>
      <c r="S61" s="36"/>
      <c r="T61" s="36"/>
      <c r="U61" s="36"/>
      <c r="V61" s="36"/>
    </row>
    <row r="62" spans="1:22" s="9" customFormat="1" x14ac:dyDescent="0.3">
      <c r="A62" s="91"/>
      <c r="B62" s="1" t="s">
        <v>149</v>
      </c>
      <c r="C62" s="1">
        <v>0.35</v>
      </c>
      <c r="D62" s="1">
        <v>0.36</v>
      </c>
      <c r="E62" s="1">
        <v>0.32</v>
      </c>
      <c r="F62" s="20">
        <f>AVERAGE(C62:E62)</f>
        <v>0.34333333333333332</v>
      </c>
      <c r="G62" s="20">
        <f t="shared" si="19"/>
        <v>1.2018504251546623E-2</v>
      </c>
      <c r="H62" s="36"/>
      <c r="I62" s="3" t="s">
        <v>150</v>
      </c>
      <c r="J62" s="12" t="s">
        <v>47</v>
      </c>
      <c r="N62" s="36"/>
      <c r="O62" s="36"/>
      <c r="P62" s="36"/>
      <c r="Q62" s="36"/>
      <c r="R62" s="36"/>
      <c r="S62" s="36"/>
      <c r="T62" s="36"/>
      <c r="U62" s="36"/>
      <c r="V62" s="36"/>
    </row>
    <row r="63" spans="1:22" s="9" customFormat="1" x14ac:dyDescent="0.3">
      <c r="A63" s="55"/>
      <c r="B63" s="55"/>
      <c r="C63" s="55"/>
      <c r="D63" s="55"/>
      <c r="E63" s="55"/>
      <c r="F63" s="55"/>
      <c r="G63" s="55"/>
      <c r="I63" s="55"/>
      <c r="J63" s="55"/>
      <c r="N63" s="36"/>
      <c r="O63" s="36"/>
      <c r="P63" s="36"/>
      <c r="Q63" s="36"/>
      <c r="R63" s="36"/>
      <c r="S63" s="36"/>
      <c r="T63" s="36"/>
      <c r="U63" s="36"/>
      <c r="V63" s="36"/>
    </row>
    <row r="64" spans="1:22" s="9" customFormat="1" x14ac:dyDescent="0.3">
      <c r="A64" s="86" t="s">
        <v>0</v>
      </c>
      <c r="B64" s="87"/>
      <c r="C64" s="1" t="s">
        <v>1</v>
      </c>
      <c r="D64" s="1" t="s">
        <v>2</v>
      </c>
      <c r="E64" s="1" t="s">
        <v>3</v>
      </c>
      <c r="F64" s="68" t="s">
        <v>4</v>
      </c>
      <c r="G64" s="68" t="s">
        <v>46</v>
      </c>
      <c r="H64" s="36"/>
      <c r="I64" s="36"/>
      <c r="J64" s="36"/>
      <c r="N64" s="36"/>
      <c r="O64" s="36"/>
      <c r="P64" s="36"/>
      <c r="Q64" s="36"/>
      <c r="R64" s="36"/>
      <c r="S64" s="36"/>
      <c r="T64" s="36"/>
      <c r="U64" s="36"/>
      <c r="V64" s="36"/>
    </row>
    <row r="65" spans="1:22" s="9" customFormat="1" x14ac:dyDescent="0.3">
      <c r="A65" s="89" t="s">
        <v>168</v>
      </c>
      <c r="B65" s="1" t="s">
        <v>54</v>
      </c>
      <c r="C65" s="1">
        <v>1</v>
      </c>
      <c r="D65" s="1">
        <v>0.93</v>
      </c>
      <c r="E65" s="1">
        <v>0.95</v>
      </c>
      <c r="F65" s="20">
        <f>AVERAGE(C65:E65)</f>
        <v>0.96</v>
      </c>
      <c r="G65" s="20">
        <f>STDEV(C65:E65)/SQRT(COUNT(C65:E65))</f>
        <v>2.0816659994661323E-2</v>
      </c>
      <c r="H65" s="36"/>
      <c r="I65" s="22" t="s">
        <v>698</v>
      </c>
      <c r="J65" s="3" t="s">
        <v>5</v>
      </c>
      <c r="N65" s="36"/>
      <c r="O65" s="36"/>
      <c r="P65" s="36"/>
      <c r="Q65" s="36"/>
      <c r="R65" s="36"/>
      <c r="S65" s="36"/>
      <c r="T65" s="36"/>
      <c r="U65" s="36"/>
      <c r="V65" s="36"/>
    </row>
    <row r="66" spans="1:22" s="9" customFormat="1" x14ac:dyDescent="0.3">
      <c r="A66" s="90"/>
      <c r="B66" s="1" t="s">
        <v>148</v>
      </c>
      <c r="C66" s="1">
        <v>0.62</v>
      </c>
      <c r="D66" s="1">
        <v>0.57999999999999996</v>
      </c>
      <c r="E66" s="1">
        <v>0.56000000000000005</v>
      </c>
      <c r="F66" s="20">
        <f t="shared" ref="F66" si="20">AVERAGE(C66:E66)</f>
        <v>0.58666666666666667</v>
      </c>
      <c r="G66" s="20">
        <f t="shared" ref="G66:G67" si="21">STDEV(C66:E66)/SQRT(COUNT(C66:E66))</f>
        <v>1.7638342073763927E-2</v>
      </c>
      <c r="H66" s="36"/>
      <c r="I66" s="3" t="s">
        <v>235</v>
      </c>
      <c r="J66" s="12" t="s">
        <v>47</v>
      </c>
      <c r="N66" s="36"/>
      <c r="O66" s="36"/>
      <c r="P66" s="36"/>
      <c r="Q66" s="36"/>
      <c r="R66" s="36"/>
      <c r="S66" s="36"/>
      <c r="T66" s="36"/>
      <c r="U66" s="36"/>
      <c r="V66" s="36"/>
    </row>
    <row r="67" spans="1:22" s="9" customFormat="1" x14ac:dyDescent="0.3">
      <c r="A67" s="91"/>
      <c r="B67" s="1" t="s">
        <v>149</v>
      </c>
      <c r="C67" s="1">
        <v>0.48</v>
      </c>
      <c r="D67" s="1">
        <v>0.47</v>
      </c>
      <c r="E67" s="1">
        <v>0.44</v>
      </c>
      <c r="F67" s="20">
        <f>AVERAGE(C67:E67)</f>
        <v>0.46333333333333332</v>
      </c>
      <c r="G67" s="20">
        <f t="shared" si="21"/>
        <v>1.2018504251546623E-2</v>
      </c>
      <c r="H67" s="36"/>
      <c r="I67" s="3" t="s">
        <v>150</v>
      </c>
      <c r="J67" s="12" t="s">
        <v>47</v>
      </c>
      <c r="N67" s="36"/>
      <c r="O67" s="36"/>
      <c r="P67" s="36"/>
      <c r="Q67" s="36"/>
      <c r="R67" s="36"/>
      <c r="S67" s="36"/>
      <c r="T67" s="36"/>
      <c r="U67" s="36"/>
      <c r="V67" s="36"/>
    </row>
    <row r="68" spans="1:22" s="9" customFormat="1" x14ac:dyDescent="0.3">
      <c r="A68" s="55"/>
      <c r="B68" s="55"/>
      <c r="C68" s="55"/>
      <c r="D68" s="55"/>
      <c r="E68" s="55"/>
      <c r="F68" s="55"/>
      <c r="G68" s="55"/>
      <c r="H68" s="55"/>
      <c r="I68" s="55"/>
      <c r="J68" s="55"/>
      <c r="N68" s="36"/>
      <c r="O68" s="36"/>
      <c r="P68" s="36"/>
      <c r="Q68" s="36"/>
      <c r="R68" s="36"/>
      <c r="S68" s="36"/>
      <c r="T68" s="36"/>
      <c r="U68" s="36"/>
      <c r="V68" s="36"/>
    </row>
    <row r="69" spans="1:22" s="9" customFormat="1" x14ac:dyDescent="0.3">
      <c r="A69" s="86" t="s">
        <v>0</v>
      </c>
      <c r="B69" s="87"/>
      <c r="C69" s="1" t="s">
        <v>1</v>
      </c>
      <c r="D69" s="1" t="s">
        <v>2</v>
      </c>
      <c r="E69" s="1" t="s">
        <v>3</v>
      </c>
      <c r="F69" s="68" t="s">
        <v>4</v>
      </c>
      <c r="G69" s="68" t="s">
        <v>46</v>
      </c>
      <c r="H69" s="36"/>
      <c r="I69" s="36"/>
      <c r="J69" s="36"/>
      <c r="N69" s="36"/>
      <c r="O69" s="36"/>
      <c r="P69" s="36"/>
      <c r="Q69" s="36"/>
      <c r="R69" s="36"/>
      <c r="S69" s="36"/>
      <c r="T69" s="36"/>
      <c r="U69" s="36"/>
      <c r="V69" s="36"/>
    </row>
    <row r="70" spans="1:22" s="9" customFormat="1" x14ac:dyDescent="0.3">
      <c r="A70" s="88" t="s">
        <v>170</v>
      </c>
      <c r="B70" s="1" t="s">
        <v>54</v>
      </c>
      <c r="C70" s="1">
        <v>0.92</v>
      </c>
      <c r="D70" s="1">
        <v>0.79</v>
      </c>
      <c r="E70" s="1">
        <v>1</v>
      </c>
      <c r="F70" s="20">
        <f>AVERAGE(C70:E70)</f>
        <v>0.90333333333333332</v>
      </c>
      <c r="G70" s="20">
        <f>STDEV(C70:E70)/SQRT(COUNT(C70:E70))</f>
        <v>6.1191865835619398E-2</v>
      </c>
      <c r="H70" s="36"/>
      <c r="I70" s="22" t="s">
        <v>699</v>
      </c>
      <c r="J70" s="3" t="s">
        <v>5</v>
      </c>
      <c r="N70" s="36"/>
      <c r="O70" s="36"/>
      <c r="P70" s="36"/>
      <c r="Q70" s="36"/>
      <c r="R70" s="36"/>
      <c r="S70" s="36"/>
      <c r="T70" s="36"/>
      <c r="U70" s="36"/>
      <c r="V70" s="36"/>
    </row>
    <row r="71" spans="1:22" s="9" customFormat="1" x14ac:dyDescent="0.3">
      <c r="A71" s="88"/>
      <c r="B71" s="1" t="s">
        <v>148</v>
      </c>
      <c r="C71" s="1">
        <v>0.12</v>
      </c>
      <c r="D71" s="1">
        <v>0.13</v>
      </c>
      <c r="E71" s="1">
        <v>0.13</v>
      </c>
      <c r="F71" s="20">
        <f t="shared" ref="F71" si="22">AVERAGE(C71:E71)</f>
        <v>0.12666666666666668</v>
      </c>
      <c r="G71" s="20">
        <f t="shared" ref="G71:G72" si="23">STDEV(C71:E71)/SQRT(COUNT(C71:E71))</f>
        <v>3.3333333333333366E-3</v>
      </c>
      <c r="H71" s="36"/>
      <c r="I71" s="3" t="s">
        <v>235</v>
      </c>
      <c r="J71" s="12" t="s">
        <v>47</v>
      </c>
      <c r="N71" s="36"/>
      <c r="O71" s="36"/>
      <c r="P71" s="36"/>
      <c r="Q71" s="36"/>
      <c r="R71" s="36"/>
      <c r="S71" s="36"/>
      <c r="T71" s="36"/>
      <c r="U71" s="36"/>
      <c r="V71" s="36"/>
    </row>
    <row r="72" spans="1:22" s="9" customFormat="1" x14ac:dyDescent="0.3">
      <c r="A72" s="88"/>
      <c r="B72" s="1" t="s">
        <v>149</v>
      </c>
      <c r="C72" s="1">
        <v>0.1</v>
      </c>
      <c r="D72" s="1">
        <v>0.1</v>
      </c>
      <c r="E72" s="1">
        <v>0.1</v>
      </c>
      <c r="F72" s="20">
        <f>AVERAGE(C72:E72)</f>
        <v>0.10000000000000002</v>
      </c>
      <c r="G72" s="20">
        <f t="shared" si="23"/>
        <v>9.8130778667735933E-18</v>
      </c>
      <c r="H72" s="36"/>
      <c r="I72" s="3" t="s">
        <v>150</v>
      </c>
      <c r="J72" s="12" t="s">
        <v>47</v>
      </c>
      <c r="N72" s="36"/>
      <c r="O72" s="36"/>
      <c r="P72" s="36"/>
      <c r="Q72" s="36"/>
      <c r="R72" s="36"/>
      <c r="S72" s="36"/>
      <c r="T72" s="36"/>
      <c r="U72" s="36"/>
      <c r="V72" s="36"/>
    </row>
    <row r="73" spans="1:22" s="9" customFormat="1" x14ac:dyDescent="0.3">
      <c r="A73" s="6"/>
      <c r="B73" s="7"/>
      <c r="C73" s="7"/>
      <c r="D73" s="7"/>
      <c r="E73" s="7"/>
      <c r="F73" s="25"/>
      <c r="G73" s="25"/>
      <c r="H73" s="36"/>
      <c r="J73" s="13"/>
      <c r="N73" s="36"/>
      <c r="O73" s="36"/>
      <c r="P73" s="36"/>
      <c r="Q73" s="36"/>
      <c r="R73" s="36"/>
      <c r="S73" s="36"/>
      <c r="T73" s="36"/>
      <c r="U73" s="36"/>
      <c r="V73" s="36"/>
    </row>
    <row r="74" spans="1:22" s="9" customFormat="1" x14ac:dyDescent="0.3">
      <c r="A74" s="70" t="s">
        <v>32</v>
      </c>
      <c r="B74" s="7"/>
      <c r="C74" s="7"/>
      <c r="D74" s="7"/>
      <c r="E74" s="7"/>
      <c r="F74" s="25"/>
      <c r="G74" s="25"/>
      <c r="H74" s="36"/>
      <c r="J74" s="13"/>
      <c r="N74" s="36"/>
      <c r="O74" s="36"/>
      <c r="P74" s="36"/>
      <c r="Q74" s="36"/>
      <c r="R74" s="36"/>
      <c r="S74" s="36"/>
      <c r="T74" s="36"/>
      <c r="U74" s="36"/>
      <c r="V74" s="36"/>
    </row>
    <row r="75" spans="1:22" s="9" customFormat="1" x14ac:dyDescent="0.3">
      <c r="A75" s="72" t="s">
        <v>153</v>
      </c>
      <c r="B75" s="7"/>
      <c r="C75" s="7"/>
      <c r="D75" s="7"/>
      <c r="E75" s="7"/>
      <c r="F75" s="25"/>
      <c r="G75" s="25"/>
      <c r="H75" s="36"/>
      <c r="J75" s="13"/>
      <c r="N75" s="36"/>
      <c r="O75" s="36"/>
      <c r="P75" s="36"/>
      <c r="Q75" s="36"/>
      <c r="R75" s="36"/>
      <c r="S75" s="36"/>
      <c r="T75" s="36"/>
      <c r="U75" s="36"/>
      <c r="V75" s="36"/>
    </row>
    <row r="76" spans="1:22" s="55" customFormat="1" x14ac:dyDescent="0.3">
      <c r="A76" s="86" t="s">
        <v>0</v>
      </c>
      <c r="B76" s="87"/>
      <c r="C76" s="1" t="s">
        <v>1</v>
      </c>
      <c r="D76" s="1" t="s">
        <v>2</v>
      </c>
      <c r="E76" s="1" t="s">
        <v>3</v>
      </c>
      <c r="F76" s="68" t="s">
        <v>4</v>
      </c>
      <c r="G76" s="68" t="s">
        <v>46</v>
      </c>
      <c r="H76" s="36"/>
      <c r="I76" s="36"/>
      <c r="J76" s="36"/>
      <c r="N76" s="34"/>
      <c r="O76" s="34"/>
      <c r="P76" s="34"/>
      <c r="Q76" s="34"/>
      <c r="R76" s="34"/>
      <c r="S76" s="34"/>
      <c r="T76" s="34"/>
      <c r="U76" s="34"/>
      <c r="V76" s="34"/>
    </row>
    <row r="77" spans="1:22" s="55" customFormat="1" x14ac:dyDescent="0.3">
      <c r="A77" s="88" t="s">
        <v>152</v>
      </c>
      <c r="B77" s="1" t="s">
        <v>54</v>
      </c>
      <c r="C77" s="1">
        <v>647.54999999999995</v>
      </c>
      <c r="D77" s="1">
        <v>621.97</v>
      </c>
      <c r="E77" s="1">
        <v>673.11</v>
      </c>
      <c r="F77" s="20">
        <f>AVERAGE(C77:E77)</f>
        <v>647.54333333333341</v>
      </c>
      <c r="G77" s="20">
        <f>STDEV(C77:E77)/SQRT(COUNT(C77:E77))</f>
        <v>14.762846759498805</v>
      </c>
      <c r="H77" s="36"/>
      <c r="I77" s="22" t="s">
        <v>151</v>
      </c>
      <c r="J77" s="3" t="s">
        <v>5</v>
      </c>
      <c r="N77" s="34"/>
      <c r="O77" s="34"/>
      <c r="P77" s="34"/>
      <c r="Q77" s="34"/>
      <c r="R77" s="34"/>
      <c r="S77" s="34"/>
      <c r="T77" s="34"/>
      <c r="U77" s="34"/>
      <c r="V77" s="34"/>
    </row>
    <row r="78" spans="1:22" s="55" customFormat="1" x14ac:dyDescent="0.3">
      <c r="A78" s="88"/>
      <c r="B78" s="1" t="s">
        <v>110</v>
      </c>
      <c r="C78" s="1">
        <v>441.37</v>
      </c>
      <c r="D78" s="1">
        <v>439.31</v>
      </c>
      <c r="E78" s="1">
        <v>413.45</v>
      </c>
      <c r="F78" s="20">
        <f t="shared" ref="F78:F80" si="24">AVERAGE(C78:E78)</f>
        <v>431.37666666666672</v>
      </c>
      <c r="G78" s="20">
        <f t="shared" ref="G78:G80" si="25">STDEV(C78:E78)/SQRT(COUNT(C78:E78))</f>
        <v>8.9830383377662297</v>
      </c>
      <c r="H78" s="36"/>
      <c r="I78" s="3" t="s">
        <v>145</v>
      </c>
      <c r="J78" s="12" t="s">
        <v>47</v>
      </c>
      <c r="N78" s="34"/>
      <c r="O78" s="34"/>
      <c r="P78" s="34"/>
      <c r="Q78" s="34"/>
      <c r="R78" s="34"/>
      <c r="S78" s="34"/>
      <c r="T78" s="34"/>
      <c r="U78" s="34"/>
      <c r="V78" s="34"/>
    </row>
    <row r="79" spans="1:22" s="55" customFormat="1" x14ac:dyDescent="0.3">
      <c r="A79" s="88"/>
      <c r="B79" s="1" t="s">
        <v>232</v>
      </c>
      <c r="C79" s="1">
        <v>292.85000000000002</v>
      </c>
      <c r="D79" s="1">
        <v>210.94</v>
      </c>
      <c r="E79" s="1">
        <v>303.33999999999997</v>
      </c>
      <c r="F79" s="20">
        <f t="shared" si="24"/>
        <v>269.04333333333335</v>
      </c>
      <c r="G79" s="20">
        <f t="shared" si="25"/>
        <v>29.209062710817065</v>
      </c>
      <c r="H79" s="36"/>
      <c r="I79" s="3" t="s">
        <v>234</v>
      </c>
      <c r="J79" s="12" t="s">
        <v>47</v>
      </c>
      <c r="N79" s="34"/>
      <c r="O79" s="34"/>
      <c r="P79" s="34"/>
      <c r="Q79" s="34"/>
      <c r="R79" s="34"/>
      <c r="S79" s="34"/>
      <c r="T79" s="34"/>
      <c r="U79" s="34"/>
      <c r="V79" s="34"/>
    </row>
    <row r="80" spans="1:22" s="55" customFormat="1" x14ac:dyDescent="0.3">
      <c r="A80" s="88"/>
      <c r="B80" s="1" t="s">
        <v>148</v>
      </c>
      <c r="C80" s="1">
        <v>373.11</v>
      </c>
      <c r="D80" s="1">
        <v>385.22</v>
      </c>
      <c r="E80" s="1">
        <v>361</v>
      </c>
      <c r="F80" s="20">
        <f t="shared" si="24"/>
        <v>373.10999999999996</v>
      </c>
      <c r="G80" s="20">
        <f t="shared" si="25"/>
        <v>6.9917117598863765</v>
      </c>
      <c r="H80" s="36"/>
      <c r="I80" s="3" t="s">
        <v>235</v>
      </c>
      <c r="J80" s="12" t="s">
        <v>47</v>
      </c>
      <c r="N80" s="34"/>
      <c r="O80" s="34"/>
      <c r="P80" s="34"/>
      <c r="Q80" s="34"/>
      <c r="R80" s="34"/>
      <c r="S80" s="34"/>
      <c r="T80" s="34"/>
      <c r="U80" s="34"/>
      <c r="V80" s="34"/>
    </row>
    <row r="81" spans="1:22" s="55" customFormat="1" x14ac:dyDescent="0.3">
      <c r="A81" s="88"/>
      <c r="B81" s="1" t="s">
        <v>149</v>
      </c>
      <c r="C81" s="1">
        <v>267.45</v>
      </c>
      <c r="D81" s="1">
        <v>286.22000000000003</v>
      </c>
      <c r="E81" s="1">
        <v>248.68</v>
      </c>
      <c r="F81" s="20">
        <f>AVERAGE(C81:E81)</f>
        <v>267.45000000000005</v>
      </c>
      <c r="G81" s="20">
        <f>STDEV(C81:E81)/SQRT(COUNT(C81:E81))</f>
        <v>10.836864552689281</v>
      </c>
      <c r="H81" s="36"/>
      <c r="I81" s="3" t="s">
        <v>236</v>
      </c>
      <c r="J81" s="12" t="s">
        <v>47</v>
      </c>
      <c r="N81" s="34"/>
      <c r="O81" s="34"/>
      <c r="P81" s="34"/>
      <c r="Q81" s="34"/>
      <c r="R81" s="34"/>
      <c r="S81" s="34"/>
      <c r="T81" s="34"/>
      <c r="U81" s="34"/>
      <c r="V81" s="34"/>
    </row>
    <row r="82" spans="1:22" s="55" customFormat="1" x14ac:dyDescent="0.3">
      <c r="H82" s="9"/>
      <c r="I82" s="9"/>
      <c r="N82" s="34"/>
      <c r="O82" s="34"/>
      <c r="P82" s="34"/>
      <c r="Q82" s="34"/>
      <c r="R82" s="34"/>
      <c r="S82" s="34"/>
      <c r="T82" s="34"/>
      <c r="U82" s="34"/>
      <c r="V82" s="34"/>
    </row>
    <row r="83" spans="1:22" s="55" customFormat="1" x14ac:dyDescent="0.3">
      <c r="A83" s="86" t="s">
        <v>0</v>
      </c>
      <c r="B83" s="87"/>
      <c r="C83" s="1" t="s">
        <v>1</v>
      </c>
      <c r="D83" s="1" t="s">
        <v>2</v>
      </c>
      <c r="E83" s="1" t="s">
        <v>3</v>
      </c>
      <c r="F83" s="68" t="s">
        <v>4</v>
      </c>
      <c r="G83" s="68" t="s">
        <v>46</v>
      </c>
      <c r="H83" s="36"/>
      <c r="I83" s="9"/>
      <c r="J83" s="36"/>
      <c r="N83" s="34"/>
      <c r="O83" s="34"/>
      <c r="P83" s="34"/>
      <c r="Q83" s="34"/>
      <c r="R83" s="34"/>
      <c r="S83" s="34"/>
      <c r="T83" s="34"/>
      <c r="U83" s="34"/>
      <c r="V83" s="34"/>
    </row>
    <row r="84" spans="1:22" s="55" customFormat="1" x14ac:dyDescent="0.3">
      <c r="A84" s="89" t="s">
        <v>155</v>
      </c>
      <c r="B84" s="1" t="s">
        <v>54</v>
      </c>
      <c r="C84" s="1">
        <v>380.7</v>
      </c>
      <c r="D84" s="1">
        <v>385.12</v>
      </c>
      <c r="E84" s="1">
        <v>376.28</v>
      </c>
      <c r="F84" s="20">
        <f>AVERAGE(C84:E84)</f>
        <v>380.7</v>
      </c>
      <c r="G84" s="20">
        <f>STDEV(C84:E84)/SQRT(COUNT(C84:E84))</f>
        <v>2.5518881898181554</v>
      </c>
      <c r="H84" s="36"/>
      <c r="I84" s="3" t="s">
        <v>154</v>
      </c>
      <c r="J84" s="3" t="s">
        <v>5</v>
      </c>
      <c r="N84" s="34"/>
      <c r="O84" s="34"/>
      <c r="P84" s="34"/>
      <c r="Q84" s="34"/>
      <c r="R84" s="34"/>
      <c r="S84" s="34"/>
      <c r="T84" s="34"/>
      <c r="U84" s="34"/>
      <c r="V84" s="34"/>
    </row>
    <row r="85" spans="1:22" s="55" customFormat="1" x14ac:dyDescent="0.3">
      <c r="A85" s="90"/>
      <c r="B85" s="1" t="s">
        <v>110</v>
      </c>
      <c r="C85" s="1">
        <v>181.74</v>
      </c>
      <c r="D85" s="1">
        <v>195.57</v>
      </c>
      <c r="E85" s="1">
        <v>167.9</v>
      </c>
      <c r="F85" s="20">
        <f t="shared" ref="F85:F87" si="26">AVERAGE(C85:E85)</f>
        <v>181.73666666666668</v>
      </c>
      <c r="G85" s="20">
        <f t="shared" ref="G85:G87" si="27">STDEV(C85:E85)/SQRT(COUNT(C85:E85))</f>
        <v>7.9876411481182013</v>
      </c>
      <c r="H85" s="36"/>
      <c r="I85" s="3" t="s">
        <v>145</v>
      </c>
      <c r="J85" s="12" t="s">
        <v>47</v>
      </c>
      <c r="N85" s="34"/>
      <c r="O85" s="34"/>
      <c r="P85" s="34"/>
      <c r="Q85" s="34"/>
      <c r="R85" s="34"/>
      <c r="S85" s="34"/>
      <c r="T85" s="34"/>
      <c r="U85" s="34"/>
      <c r="V85" s="34"/>
    </row>
    <row r="86" spans="1:22" s="55" customFormat="1" x14ac:dyDescent="0.3">
      <c r="A86" s="90"/>
      <c r="B86" s="1" t="s">
        <v>232</v>
      </c>
      <c r="C86" s="1">
        <v>9.9760000000000009</v>
      </c>
      <c r="D86" s="1">
        <v>11.856</v>
      </c>
      <c r="E86" s="1">
        <v>11.15</v>
      </c>
      <c r="F86" s="20">
        <f t="shared" si="26"/>
        <v>10.994</v>
      </c>
      <c r="G86" s="20">
        <f t="shared" si="27"/>
        <v>0.54828581354375117</v>
      </c>
      <c r="H86" s="36"/>
      <c r="I86" s="3" t="s">
        <v>234</v>
      </c>
      <c r="J86" s="12" t="s">
        <v>47</v>
      </c>
      <c r="N86" s="34"/>
      <c r="O86" s="34"/>
      <c r="P86" s="34"/>
      <c r="Q86" s="34"/>
      <c r="R86" s="34"/>
      <c r="S86" s="34"/>
      <c r="T86" s="34"/>
      <c r="U86" s="34"/>
      <c r="V86" s="34"/>
    </row>
    <row r="87" spans="1:22" s="55" customFormat="1" x14ac:dyDescent="0.3">
      <c r="A87" s="90"/>
      <c r="B87" s="1" t="s">
        <v>148</v>
      </c>
      <c r="C87" s="1">
        <v>134.49</v>
      </c>
      <c r="D87" s="1">
        <v>130.82</v>
      </c>
      <c r="E87" s="1">
        <v>138.16</v>
      </c>
      <c r="F87" s="20">
        <f t="shared" si="26"/>
        <v>134.49</v>
      </c>
      <c r="G87" s="20">
        <f t="shared" si="27"/>
        <v>2.1188754879259277</v>
      </c>
      <c r="H87" s="36"/>
      <c r="I87" s="3" t="s">
        <v>235</v>
      </c>
      <c r="J87" s="12" t="s">
        <v>47</v>
      </c>
      <c r="N87" s="34"/>
      <c r="O87" s="34"/>
      <c r="P87" s="34"/>
      <c r="Q87" s="34"/>
      <c r="R87" s="34"/>
      <c r="S87" s="34"/>
      <c r="T87" s="34"/>
      <c r="U87" s="34"/>
      <c r="V87" s="34"/>
    </row>
    <row r="88" spans="1:22" s="55" customFormat="1" x14ac:dyDescent="0.3">
      <c r="A88" s="91"/>
      <c r="B88" s="1" t="s">
        <v>149</v>
      </c>
      <c r="C88" s="1">
        <v>107.764</v>
      </c>
      <c r="D88" s="1">
        <v>115.76</v>
      </c>
      <c r="E88" s="1">
        <v>99.76</v>
      </c>
      <c r="F88" s="20">
        <f>AVERAGE(C88:E88)</f>
        <v>107.76133333333333</v>
      </c>
      <c r="G88" s="20">
        <f>STDEV(C88:E88)/SQRT(COUNT(C88:E88))</f>
        <v>4.6188023459670928</v>
      </c>
      <c r="H88" s="36"/>
      <c r="I88" s="3" t="s">
        <v>236</v>
      </c>
      <c r="J88" s="12" t="s">
        <v>47</v>
      </c>
      <c r="N88" s="34"/>
      <c r="O88" s="34"/>
      <c r="P88" s="34"/>
      <c r="Q88" s="34"/>
      <c r="R88" s="34"/>
      <c r="S88" s="34"/>
      <c r="T88" s="34"/>
      <c r="U88" s="34"/>
      <c r="V88" s="34"/>
    </row>
  </sheetData>
  <mergeCells count="35">
    <mergeCell ref="A77:A81"/>
    <mergeCell ref="A83:B83"/>
    <mergeCell ref="A84:A88"/>
    <mergeCell ref="A49:A51"/>
    <mergeCell ref="A44:A46"/>
    <mergeCell ref="A48:B48"/>
    <mergeCell ref="A54:B54"/>
    <mergeCell ref="A27:A29"/>
    <mergeCell ref="A38:B38"/>
    <mergeCell ref="A39:A41"/>
    <mergeCell ref="A43:B43"/>
    <mergeCell ref="A76:B76"/>
    <mergeCell ref="A69:B69"/>
    <mergeCell ref="A70:A72"/>
    <mergeCell ref="A55:A57"/>
    <mergeCell ref="A59:B59"/>
    <mergeCell ref="A60:A62"/>
    <mergeCell ref="A64:B64"/>
    <mergeCell ref="A65:A67"/>
    <mergeCell ref="A21:A23"/>
    <mergeCell ref="A33:B33"/>
    <mergeCell ref="A34:A36"/>
    <mergeCell ref="A9:A11"/>
    <mergeCell ref="A1:B1"/>
    <mergeCell ref="A2:B2"/>
    <mergeCell ref="A3:A5"/>
    <mergeCell ref="A7:B7"/>
    <mergeCell ref="A8:B8"/>
    <mergeCell ref="A13:B13"/>
    <mergeCell ref="A14:B14"/>
    <mergeCell ref="A15:A17"/>
    <mergeCell ref="A19:B19"/>
    <mergeCell ref="A20:B20"/>
    <mergeCell ref="A25:B25"/>
    <mergeCell ref="A26:B26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14"/>
  <sheetViews>
    <sheetView zoomScale="90" zoomScaleNormal="90" workbookViewId="0">
      <selection activeCell="N6" sqref="N6"/>
    </sheetView>
  </sheetViews>
  <sheetFormatPr defaultRowHeight="12.5" x14ac:dyDescent="0.25"/>
  <cols>
    <col min="1" max="1" width="12.4140625" style="55" customWidth="1"/>
    <col min="2" max="2" width="10.5" style="55" customWidth="1"/>
    <col min="3" max="5" width="9.1640625" style="55" bestFit="1" customWidth="1"/>
    <col min="6" max="8" width="8.6640625" style="55"/>
    <col min="9" max="9" width="12.6640625" style="55" customWidth="1"/>
    <col min="10" max="10" width="9.83203125" style="55" customWidth="1"/>
    <col min="11" max="13" width="8.6640625" style="55"/>
    <col min="14" max="14" width="9.08203125" style="55" customWidth="1"/>
    <col min="15" max="15" width="21.83203125" style="55" customWidth="1"/>
    <col min="16" max="16" width="9.83203125" style="55" customWidth="1"/>
    <col min="17" max="17" width="8.6640625" style="55"/>
    <col min="18" max="18" width="13.25" style="55" customWidth="1"/>
    <col min="19" max="19" width="21.58203125" style="55" customWidth="1"/>
    <col min="20" max="20" width="22.1640625" style="55" customWidth="1"/>
    <col min="21" max="21" width="8.6640625" style="55"/>
    <col min="22" max="22" width="4.25" style="55" customWidth="1"/>
    <col min="23" max="23" width="8.6640625" style="55"/>
    <col min="24" max="24" width="21.75" style="55" customWidth="1"/>
    <col min="25" max="25" width="22.75" style="55" customWidth="1"/>
    <col min="26" max="26" width="15" style="55" customWidth="1"/>
    <col min="27" max="16384" width="8.6640625" style="55"/>
  </cols>
  <sheetData>
    <row r="1" spans="1:10" ht="13" x14ac:dyDescent="0.3">
      <c r="A1" s="56" t="s">
        <v>386</v>
      </c>
    </row>
    <row r="2" spans="1:10" ht="13" x14ac:dyDescent="0.3">
      <c r="A2" s="72" t="s">
        <v>63</v>
      </c>
      <c r="B2" s="70"/>
    </row>
    <row r="3" spans="1:10" x14ac:dyDescent="0.25">
      <c r="A3" s="86" t="s">
        <v>0</v>
      </c>
      <c r="B3" s="87"/>
      <c r="C3" s="1" t="s">
        <v>1</v>
      </c>
      <c r="D3" s="1" t="s">
        <v>2</v>
      </c>
      <c r="E3" s="1" t="s">
        <v>3</v>
      </c>
      <c r="F3" s="68" t="s">
        <v>4</v>
      </c>
      <c r="G3" s="68" t="s">
        <v>46</v>
      </c>
      <c r="H3" s="9"/>
      <c r="I3" s="9"/>
      <c r="J3" s="9"/>
    </row>
    <row r="4" spans="1:10" ht="13" x14ac:dyDescent="0.3">
      <c r="A4" s="89" t="s">
        <v>256</v>
      </c>
      <c r="B4" s="1" t="s">
        <v>54</v>
      </c>
      <c r="C4" s="1">
        <v>68.572999999999993</v>
      </c>
      <c r="D4" s="1">
        <v>67.542230000000004</v>
      </c>
      <c r="E4" s="1">
        <v>75.528099999999995</v>
      </c>
      <c r="F4" s="20">
        <f>AVERAGE(C4:E4)</f>
        <v>70.547776666666664</v>
      </c>
      <c r="G4" s="20">
        <f>STDEV(C4:E4)/SQRT(COUNT(C4:E4))</f>
        <v>2.5078767298675393</v>
      </c>
      <c r="H4" s="9"/>
      <c r="I4" s="22" t="s">
        <v>256</v>
      </c>
      <c r="J4" s="3" t="s">
        <v>5</v>
      </c>
    </row>
    <row r="5" spans="1:10" x14ac:dyDescent="0.25">
      <c r="A5" s="90"/>
      <c r="B5" s="1" t="s">
        <v>110</v>
      </c>
      <c r="C5" s="1">
        <v>39.69276</v>
      </c>
      <c r="D5" s="1">
        <v>36.006100000000004</v>
      </c>
      <c r="E5" s="1">
        <v>31.82854</v>
      </c>
      <c r="F5" s="20">
        <f t="shared" ref="F5:F7" si="0">AVERAGE(C5:E5)</f>
        <v>35.842466666666667</v>
      </c>
      <c r="G5" s="20">
        <f t="shared" ref="G5:G7" si="1">STDEV(C5:E5)/SQRT(COUNT(C5:E5))</f>
        <v>2.271678597640471</v>
      </c>
      <c r="H5" s="9"/>
      <c r="I5" s="3" t="s">
        <v>145</v>
      </c>
      <c r="J5" s="12" t="s">
        <v>47</v>
      </c>
    </row>
    <row r="6" spans="1:10" x14ac:dyDescent="0.25">
      <c r="A6" s="90"/>
      <c r="B6" s="1" t="s">
        <v>232</v>
      </c>
      <c r="C6" s="1">
        <v>35.92933</v>
      </c>
      <c r="D6" s="1">
        <v>28.0184</v>
      </c>
      <c r="E6" s="1">
        <v>27.7529</v>
      </c>
      <c r="F6" s="20">
        <f t="shared" si="0"/>
        <v>30.566876666666669</v>
      </c>
      <c r="G6" s="20">
        <f t="shared" si="1"/>
        <v>2.6823218720996937</v>
      </c>
      <c r="H6" s="9"/>
      <c r="I6" s="3" t="s">
        <v>234</v>
      </c>
      <c r="J6" s="12" t="s">
        <v>47</v>
      </c>
    </row>
    <row r="7" spans="1:10" x14ac:dyDescent="0.25">
      <c r="A7" s="90"/>
      <c r="B7" s="1" t="s">
        <v>148</v>
      </c>
      <c r="C7" s="1">
        <v>21.37931</v>
      </c>
      <c r="D7" s="1">
        <v>27.49042</v>
      </c>
      <c r="E7" s="1">
        <v>15.2682</v>
      </c>
      <c r="F7" s="20">
        <f t="shared" si="0"/>
        <v>21.379310000000004</v>
      </c>
      <c r="G7" s="20">
        <f t="shared" si="1"/>
        <v>3.528251003547402</v>
      </c>
      <c r="H7" s="9"/>
      <c r="I7" s="3" t="s">
        <v>235</v>
      </c>
      <c r="J7" s="12" t="s">
        <v>47</v>
      </c>
    </row>
    <row r="8" spans="1:10" x14ac:dyDescent="0.25">
      <c r="A8" s="91"/>
      <c r="B8" s="1" t="s">
        <v>149</v>
      </c>
      <c r="C8" s="1">
        <v>8.7260000000000009</v>
      </c>
      <c r="D8" s="1">
        <v>13.639849999999999</v>
      </c>
      <c r="E8" s="1">
        <v>7.1455900000000003</v>
      </c>
      <c r="F8" s="20">
        <f>AVERAGE(C8:E8)</f>
        <v>9.8371466666666674</v>
      </c>
      <c r="G8" s="20">
        <f>STDEV(C8:E8)/SQRT(COUNT(C8:E8))</f>
        <v>1.9553208111060563</v>
      </c>
      <c r="H8" s="9"/>
      <c r="I8" s="3" t="s">
        <v>236</v>
      </c>
      <c r="J8" s="12" t="s">
        <v>47</v>
      </c>
    </row>
    <row r="10" spans="1:10" ht="13" x14ac:dyDescent="0.3">
      <c r="A10" s="56" t="s">
        <v>388</v>
      </c>
    </row>
    <row r="11" spans="1:10" s="34" customFormat="1" ht="13" x14ac:dyDescent="0.3">
      <c r="A11" s="86" t="s">
        <v>0</v>
      </c>
      <c r="B11" s="87"/>
      <c r="C11" s="1" t="s">
        <v>1</v>
      </c>
      <c r="D11" s="1" t="s">
        <v>2</v>
      </c>
      <c r="E11" s="1" t="s">
        <v>3</v>
      </c>
      <c r="F11" s="68" t="s">
        <v>4</v>
      </c>
      <c r="G11" s="68" t="s">
        <v>46</v>
      </c>
    </row>
    <row r="12" spans="1:10" s="34" customFormat="1" ht="13" x14ac:dyDescent="0.3">
      <c r="A12" s="88" t="s">
        <v>51</v>
      </c>
      <c r="B12" s="1" t="s">
        <v>87</v>
      </c>
      <c r="C12" s="1">
        <v>1</v>
      </c>
      <c r="D12" s="1">
        <v>1.0900000000000001</v>
      </c>
      <c r="E12" s="1">
        <v>1.24</v>
      </c>
      <c r="F12" s="10">
        <f>AVERAGE(C12:E12)</f>
        <v>1.1100000000000001</v>
      </c>
      <c r="G12" s="20">
        <f>STDEV(C12:E12)/SQRT(COUNT(C12:E12))</f>
        <v>6.9999999999999993E-2</v>
      </c>
      <c r="I12" s="3" t="s">
        <v>702</v>
      </c>
      <c r="J12" s="3" t="s">
        <v>5</v>
      </c>
    </row>
    <row r="13" spans="1:10" s="34" customFormat="1" ht="13" x14ac:dyDescent="0.3">
      <c r="A13" s="88"/>
      <c r="B13" s="1" t="s">
        <v>137</v>
      </c>
      <c r="C13" s="1">
        <v>1.92</v>
      </c>
      <c r="D13" s="1">
        <v>1.51</v>
      </c>
      <c r="E13" s="1">
        <v>1.6</v>
      </c>
      <c r="F13" s="10">
        <f t="shared" ref="F13:F18" si="2">AVERAGE(C13:E13)</f>
        <v>1.6766666666666665</v>
      </c>
      <c r="G13" s="20">
        <f t="shared" ref="G13:G17" si="3">STDEV(C13:E13)/SQRT(COUNT(C13:E13))</f>
        <v>0.12440971737681195</v>
      </c>
      <c r="I13" s="3" t="s">
        <v>139</v>
      </c>
      <c r="J13" s="26" t="s">
        <v>131</v>
      </c>
    </row>
    <row r="14" spans="1:10" s="34" customFormat="1" ht="13" x14ac:dyDescent="0.3">
      <c r="A14" s="88"/>
      <c r="B14" s="1" t="s">
        <v>138</v>
      </c>
      <c r="C14" s="1">
        <v>1.71</v>
      </c>
      <c r="D14" s="1">
        <v>1.41</v>
      </c>
      <c r="E14" s="1">
        <v>1.58</v>
      </c>
      <c r="F14" s="10">
        <f t="shared" si="2"/>
        <v>1.5666666666666667</v>
      </c>
      <c r="G14" s="20">
        <f t="shared" si="3"/>
        <v>8.6858761471969234E-2</v>
      </c>
      <c r="I14" s="3" t="s">
        <v>179</v>
      </c>
      <c r="J14" s="26" t="s">
        <v>703</v>
      </c>
    </row>
    <row r="15" spans="1:10" s="34" customFormat="1" ht="13" x14ac:dyDescent="0.3">
      <c r="A15" s="88"/>
      <c r="B15" s="1" t="s">
        <v>112</v>
      </c>
      <c r="C15" s="1">
        <v>0.48</v>
      </c>
      <c r="D15" s="1">
        <v>0.43</v>
      </c>
      <c r="E15" s="1">
        <v>0.41</v>
      </c>
      <c r="F15" s="10">
        <f t="shared" si="2"/>
        <v>0.43999999999999995</v>
      </c>
      <c r="G15" s="20">
        <f t="shared" si="3"/>
        <v>2.0816659994661327E-2</v>
      </c>
      <c r="I15" s="3" t="s">
        <v>122</v>
      </c>
      <c r="J15" s="26" t="s">
        <v>408</v>
      </c>
    </row>
    <row r="16" spans="1:10" s="34" customFormat="1" ht="13" x14ac:dyDescent="0.3">
      <c r="A16" s="88"/>
      <c r="B16" s="1" t="s">
        <v>113</v>
      </c>
      <c r="C16" s="1">
        <v>0.53</v>
      </c>
      <c r="D16" s="1">
        <v>0.54</v>
      </c>
      <c r="E16" s="1">
        <v>0.5</v>
      </c>
      <c r="F16" s="10">
        <f t="shared" si="2"/>
        <v>0.52333333333333332</v>
      </c>
      <c r="G16" s="20">
        <f t="shared" si="3"/>
        <v>1.2018504251546642E-2</v>
      </c>
      <c r="I16" s="3" t="s">
        <v>197</v>
      </c>
      <c r="J16" s="26" t="s">
        <v>101</v>
      </c>
    </row>
    <row r="17" spans="1:10" s="34" customFormat="1" ht="13" x14ac:dyDescent="0.3">
      <c r="A17" s="88"/>
      <c r="B17" s="1" t="s">
        <v>120</v>
      </c>
      <c r="C17" s="1">
        <v>0.5</v>
      </c>
      <c r="D17" s="1">
        <v>0.32</v>
      </c>
      <c r="E17" s="1">
        <v>0.43</v>
      </c>
      <c r="F17" s="10">
        <f t="shared" si="2"/>
        <v>0.41666666666666669</v>
      </c>
      <c r="G17" s="20">
        <f t="shared" si="3"/>
        <v>5.2387445485005651E-2</v>
      </c>
      <c r="I17" s="3" t="s">
        <v>124</v>
      </c>
      <c r="J17" s="26" t="s">
        <v>408</v>
      </c>
    </row>
    <row r="18" spans="1:10" s="34" customFormat="1" ht="13" x14ac:dyDescent="0.3">
      <c r="A18" s="88"/>
      <c r="B18" s="1" t="s">
        <v>121</v>
      </c>
      <c r="C18" s="1">
        <v>0.73</v>
      </c>
      <c r="D18" s="1">
        <v>0.62</v>
      </c>
      <c r="E18" s="1">
        <v>0.6</v>
      </c>
      <c r="F18" s="10">
        <f t="shared" si="2"/>
        <v>0.65</v>
      </c>
      <c r="G18" s="20">
        <f>STDEV(C18:E18)/SQRT(COUNT(C18:E18))</f>
        <v>4.0414518843273801E-2</v>
      </c>
      <c r="I18" s="3" t="s">
        <v>198</v>
      </c>
      <c r="J18" s="26" t="s">
        <v>583</v>
      </c>
    </row>
    <row r="19" spans="1:10" s="34" customFormat="1" ht="13" x14ac:dyDescent="0.3"/>
    <row r="20" spans="1:10" x14ac:dyDescent="0.25">
      <c r="A20" s="86" t="s">
        <v>0</v>
      </c>
      <c r="B20" s="87"/>
      <c r="C20" s="1" t="s">
        <v>1</v>
      </c>
      <c r="D20" s="1" t="s">
        <v>2</v>
      </c>
      <c r="E20" s="1" t="s">
        <v>3</v>
      </c>
      <c r="F20" s="68" t="s">
        <v>4</v>
      </c>
      <c r="G20" s="68" t="s">
        <v>46</v>
      </c>
      <c r="H20" s="9"/>
      <c r="I20" s="9"/>
      <c r="J20" s="9"/>
    </row>
    <row r="21" spans="1:10" ht="13" x14ac:dyDescent="0.3">
      <c r="A21" s="89" t="s">
        <v>51</v>
      </c>
      <c r="B21" s="1" t="s">
        <v>54</v>
      </c>
      <c r="C21" s="1">
        <v>1</v>
      </c>
      <c r="D21" s="1">
        <v>0.93</v>
      </c>
      <c r="E21" s="1">
        <v>0.89</v>
      </c>
      <c r="F21" s="20">
        <f>AVERAGE(C21:E21)</f>
        <v>0.94000000000000006</v>
      </c>
      <c r="G21" s="20">
        <f>STDEV(C21:E21)/SQRT(COUNT(C21:E21))</f>
        <v>3.2145502536643181E-2</v>
      </c>
      <c r="H21" s="9"/>
      <c r="I21" s="22" t="s">
        <v>702</v>
      </c>
      <c r="J21" s="3" t="s">
        <v>5</v>
      </c>
    </row>
    <row r="22" spans="1:10" x14ac:dyDescent="0.25">
      <c r="A22" s="90"/>
      <c r="B22" s="1" t="s">
        <v>110</v>
      </c>
      <c r="C22" s="1">
        <v>0.06</v>
      </c>
      <c r="D22" s="1">
        <v>0.02</v>
      </c>
      <c r="E22" s="1">
        <v>0.02</v>
      </c>
      <c r="F22" s="20">
        <f t="shared" ref="F22:F24" si="4">AVERAGE(C22:E22)</f>
        <v>3.3333333333333333E-2</v>
      </c>
      <c r="G22" s="20">
        <f t="shared" ref="G22:G24" si="5">STDEV(C22:E22)/SQRT(COUNT(C22:E22))</f>
        <v>1.3333333333333331E-2</v>
      </c>
      <c r="H22" s="9"/>
      <c r="I22" s="3" t="s">
        <v>145</v>
      </c>
      <c r="J22" s="12" t="s">
        <v>47</v>
      </c>
    </row>
    <row r="23" spans="1:10" x14ac:dyDescent="0.25">
      <c r="A23" s="90"/>
      <c r="B23" s="1" t="s">
        <v>111</v>
      </c>
      <c r="C23" s="1">
        <v>0.02</v>
      </c>
      <c r="D23" s="1">
        <v>0.01</v>
      </c>
      <c r="E23" s="1">
        <v>0.01</v>
      </c>
      <c r="F23" s="20">
        <f t="shared" si="4"/>
        <v>1.3333333333333334E-2</v>
      </c>
      <c r="G23" s="20">
        <f t="shared" si="5"/>
        <v>3.3333333333333344E-3</v>
      </c>
      <c r="H23" s="9"/>
      <c r="I23" s="3" t="s">
        <v>146</v>
      </c>
      <c r="J23" s="12" t="s">
        <v>47</v>
      </c>
    </row>
    <row r="24" spans="1:10" x14ac:dyDescent="0.25">
      <c r="A24" s="90"/>
      <c r="B24" s="1" t="s">
        <v>148</v>
      </c>
      <c r="C24" s="1">
        <v>0.22</v>
      </c>
      <c r="D24" s="1">
        <v>0.27</v>
      </c>
      <c r="E24" s="1">
        <v>0.42</v>
      </c>
      <c r="F24" s="20">
        <f t="shared" si="4"/>
        <v>0.30333333333333329</v>
      </c>
      <c r="G24" s="20">
        <f t="shared" si="5"/>
        <v>6.0092521257733157E-2</v>
      </c>
      <c r="H24" s="9"/>
      <c r="I24" s="3" t="s">
        <v>235</v>
      </c>
      <c r="J24" s="12" t="s">
        <v>47</v>
      </c>
    </row>
    <row r="25" spans="1:10" x14ac:dyDescent="0.25">
      <c r="A25" s="91"/>
      <c r="B25" s="1" t="s">
        <v>149</v>
      </c>
      <c r="C25" s="1">
        <v>0.08</v>
      </c>
      <c r="D25" s="1">
        <v>0.31</v>
      </c>
      <c r="E25" s="1">
        <v>0.18</v>
      </c>
      <c r="F25" s="20">
        <f>AVERAGE(C25:E25)</f>
        <v>0.19000000000000003</v>
      </c>
      <c r="G25" s="20">
        <f>STDEV(C25:E25)/SQRT(COUNT(C25:E25))</f>
        <v>6.6583281184793924E-2</v>
      </c>
      <c r="H25" s="9"/>
      <c r="I25" s="3" t="s">
        <v>150</v>
      </c>
      <c r="J25" s="12" t="s">
        <v>47</v>
      </c>
    </row>
    <row r="27" spans="1:10" ht="13" x14ac:dyDescent="0.3">
      <c r="A27" s="56" t="s">
        <v>704</v>
      </c>
    </row>
    <row r="28" spans="1:10" ht="13" x14ac:dyDescent="0.3">
      <c r="A28" s="86" t="s">
        <v>0</v>
      </c>
      <c r="B28" s="87"/>
      <c r="C28" s="1" t="s">
        <v>1</v>
      </c>
      <c r="D28" s="1" t="s">
        <v>2</v>
      </c>
      <c r="E28" s="1" t="s">
        <v>3</v>
      </c>
      <c r="F28" s="68" t="s">
        <v>4</v>
      </c>
      <c r="G28" s="68" t="s">
        <v>46</v>
      </c>
      <c r="H28" s="34"/>
      <c r="I28" s="34"/>
      <c r="J28" s="34"/>
    </row>
    <row r="29" spans="1:10" ht="13" x14ac:dyDescent="0.3">
      <c r="A29" s="88" t="s">
        <v>52</v>
      </c>
      <c r="B29" s="1" t="s">
        <v>87</v>
      </c>
      <c r="C29" s="1">
        <v>1</v>
      </c>
      <c r="D29" s="1">
        <v>1.04</v>
      </c>
      <c r="E29" s="1">
        <v>0.99</v>
      </c>
      <c r="F29" s="10">
        <f>AVERAGE(C29:E29)</f>
        <v>1.01</v>
      </c>
      <c r="G29" s="20">
        <f>STDEV(C29:E29)/SQRT(COUNT(C29:E29))</f>
        <v>1.527525231651948E-2</v>
      </c>
      <c r="H29" s="34"/>
      <c r="I29" s="3" t="s">
        <v>705</v>
      </c>
      <c r="J29" s="3" t="s">
        <v>5</v>
      </c>
    </row>
    <row r="30" spans="1:10" ht="13" x14ac:dyDescent="0.3">
      <c r="A30" s="88"/>
      <c r="B30" s="1" t="s">
        <v>137</v>
      </c>
      <c r="C30" s="1">
        <v>1.59</v>
      </c>
      <c r="D30" s="1">
        <v>1.47</v>
      </c>
      <c r="E30" s="1">
        <v>1.73</v>
      </c>
      <c r="F30" s="10">
        <f t="shared" ref="F30:F34" si="6">AVERAGE(C30:E30)</f>
        <v>1.5966666666666667</v>
      </c>
      <c r="G30" s="20">
        <f t="shared" ref="G30:G34" si="7">STDEV(C30:E30)/SQRT(COUNT(C30:E30))</f>
        <v>7.5129517797230982E-2</v>
      </c>
      <c r="H30" s="34"/>
      <c r="I30" s="3" t="s">
        <v>139</v>
      </c>
      <c r="J30" s="26" t="s">
        <v>408</v>
      </c>
    </row>
    <row r="31" spans="1:10" ht="13" x14ac:dyDescent="0.3">
      <c r="A31" s="88"/>
      <c r="B31" s="1" t="s">
        <v>138</v>
      </c>
      <c r="C31" s="1">
        <v>1.43</v>
      </c>
      <c r="D31" s="1">
        <v>1.35</v>
      </c>
      <c r="E31" s="1">
        <v>1.45</v>
      </c>
      <c r="F31" s="10">
        <f t="shared" si="6"/>
        <v>1.4100000000000001</v>
      </c>
      <c r="G31" s="20">
        <f t="shared" si="7"/>
        <v>3.0550504633038888E-2</v>
      </c>
      <c r="H31" s="34"/>
      <c r="I31" s="3" t="s">
        <v>179</v>
      </c>
      <c r="J31" s="26" t="s">
        <v>706</v>
      </c>
    </row>
    <row r="32" spans="1:10" ht="13" x14ac:dyDescent="0.3">
      <c r="A32" s="88"/>
      <c r="B32" s="1" t="s">
        <v>112</v>
      </c>
      <c r="C32" s="1">
        <v>0.44</v>
      </c>
      <c r="D32" s="1">
        <v>0.3</v>
      </c>
      <c r="E32" s="1">
        <v>0.32</v>
      </c>
      <c r="F32" s="10">
        <f t="shared" si="6"/>
        <v>0.35333333333333333</v>
      </c>
      <c r="G32" s="20">
        <f t="shared" si="7"/>
        <v>4.3716256828679821E-2</v>
      </c>
      <c r="H32" s="34"/>
      <c r="I32" s="3" t="s">
        <v>122</v>
      </c>
      <c r="J32" s="26" t="s">
        <v>408</v>
      </c>
    </row>
    <row r="33" spans="1:10" ht="13" x14ac:dyDescent="0.3">
      <c r="A33" s="88"/>
      <c r="B33" s="1" t="s">
        <v>113</v>
      </c>
      <c r="C33" s="1">
        <v>0.48</v>
      </c>
      <c r="D33" s="1">
        <v>0.38</v>
      </c>
      <c r="E33" s="1">
        <v>0.37</v>
      </c>
      <c r="F33" s="10">
        <f t="shared" si="6"/>
        <v>0.41</v>
      </c>
      <c r="G33" s="20">
        <f t="shared" si="7"/>
        <v>3.5118845842842639E-2</v>
      </c>
      <c r="H33" s="34"/>
      <c r="I33" s="3" t="s">
        <v>197</v>
      </c>
      <c r="J33" s="26" t="s">
        <v>408</v>
      </c>
    </row>
    <row r="34" spans="1:10" ht="13" x14ac:dyDescent="0.3">
      <c r="A34" s="88"/>
      <c r="B34" s="1" t="s">
        <v>120</v>
      </c>
      <c r="C34" s="1">
        <v>0.51</v>
      </c>
      <c r="D34" s="1">
        <v>0.13</v>
      </c>
      <c r="E34" s="1">
        <v>0.35</v>
      </c>
      <c r="F34" s="10">
        <f t="shared" si="6"/>
        <v>0.33</v>
      </c>
      <c r="G34" s="20">
        <f t="shared" si="7"/>
        <v>0.11015141094572206</v>
      </c>
      <c r="H34" s="34"/>
      <c r="I34" s="3" t="s">
        <v>124</v>
      </c>
      <c r="J34" s="26" t="s">
        <v>408</v>
      </c>
    </row>
    <row r="35" spans="1:10" ht="13" x14ac:dyDescent="0.3">
      <c r="A35" s="88"/>
      <c r="B35" s="1" t="s">
        <v>121</v>
      </c>
      <c r="C35" s="1">
        <v>0.55000000000000004</v>
      </c>
      <c r="D35" s="1">
        <v>0.46</v>
      </c>
      <c r="E35" s="1">
        <v>0.59</v>
      </c>
      <c r="F35" s="10">
        <f>AVERAGE(C35:E35)</f>
        <v>0.53333333333333333</v>
      </c>
      <c r="G35" s="20">
        <f>STDEV(C35:E35)/SQRT(COUNT(C35:E35))</f>
        <v>3.8441875315568884E-2</v>
      </c>
      <c r="H35" s="34"/>
      <c r="I35" s="3" t="s">
        <v>198</v>
      </c>
      <c r="J35" s="26" t="s">
        <v>131</v>
      </c>
    </row>
    <row r="36" spans="1:10" ht="13" x14ac:dyDescent="0.3">
      <c r="A36" s="34"/>
      <c r="B36" s="34"/>
      <c r="C36" s="34"/>
      <c r="D36" s="34"/>
      <c r="E36" s="34"/>
      <c r="F36" s="34"/>
      <c r="G36" s="34"/>
      <c r="H36" s="34"/>
      <c r="I36" s="34"/>
      <c r="J36" s="34"/>
    </row>
    <row r="37" spans="1:10" x14ac:dyDescent="0.25">
      <c r="A37" s="86" t="s">
        <v>0</v>
      </c>
      <c r="B37" s="87"/>
      <c r="C37" s="1" t="s">
        <v>1</v>
      </c>
      <c r="D37" s="1" t="s">
        <v>2</v>
      </c>
      <c r="E37" s="1" t="s">
        <v>3</v>
      </c>
      <c r="F37" s="68" t="s">
        <v>4</v>
      </c>
      <c r="G37" s="68" t="s">
        <v>46</v>
      </c>
      <c r="H37" s="9"/>
      <c r="I37" s="9"/>
      <c r="J37" s="9"/>
    </row>
    <row r="38" spans="1:10" ht="13" x14ac:dyDescent="0.3">
      <c r="A38" s="89" t="s">
        <v>52</v>
      </c>
      <c r="B38" s="1" t="s">
        <v>54</v>
      </c>
      <c r="C38" s="1">
        <v>1</v>
      </c>
      <c r="D38" s="1">
        <v>0.95</v>
      </c>
      <c r="E38" s="1">
        <v>0.93</v>
      </c>
      <c r="F38" s="20">
        <f>AVERAGE(C38:E38)</f>
        <v>0.96</v>
      </c>
      <c r="G38" s="20">
        <f>STDEV(C38:E38)/SQRT(COUNT(C38:E38))</f>
        <v>2.0816659994661323E-2</v>
      </c>
      <c r="H38" s="9"/>
      <c r="I38" s="22" t="s">
        <v>705</v>
      </c>
      <c r="J38" s="3" t="s">
        <v>5</v>
      </c>
    </row>
    <row r="39" spans="1:10" x14ac:dyDescent="0.25">
      <c r="A39" s="90"/>
      <c r="B39" s="1" t="s">
        <v>110</v>
      </c>
      <c r="C39" s="1">
        <v>0.06</v>
      </c>
      <c r="D39" s="1">
        <v>0.12</v>
      </c>
      <c r="E39" s="1">
        <v>0.06</v>
      </c>
      <c r="F39" s="20">
        <f t="shared" ref="F39:F41" si="8">AVERAGE(C39:E39)</f>
        <v>0.08</v>
      </c>
      <c r="G39" s="20">
        <f t="shared" ref="G39:G41" si="9">STDEV(C39:E39)/SQRT(COUNT(C39:E39))</f>
        <v>1.9999999999999997E-2</v>
      </c>
      <c r="H39" s="9"/>
      <c r="I39" s="3" t="s">
        <v>145</v>
      </c>
      <c r="J39" s="12" t="s">
        <v>47</v>
      </c>
    </row>
    <row r="40" spans="1:10" x14ac:dyDescent="0.25">
      <c r="A40" s="90"/>
      <c r="B40" s="1" t="s">
        <v>111</v>
      </c>
      <c r="C40" s="1">
        <v>0.05</v>
      </c>
      <c r="D40" s="1">
        <v>7.0000000000000007E-2</v>
      </c>
      <c r="E40" s="1">
        <v>0.05</v>
      </c>
      <c r="F40" s="20">
        <f t="shared" si="8"/>
        <v>5.6666666666666671E-2</v>
      </c>
      <c r="G40" s="20">
        <f t="shared" si="9"/>
        <v>6.6666666666666688E-3</v>
      </c>
      <c r="H40" s="9"/>
      <c r="I40" s="3" t="s">
        <v>146</v>
      </c>
      <c r="J40" s="12" t="s">
        <v>47</v>
      </c>
    </row>
    <row r="41" spans="1:10" x14ac:dyDescent="0.25">
      <c r="A41" s="90"/>
      <c r="B41" s="1" t="s">
        <v>148</v>
      </c>
      <c r="C41" s="1">
        <v>0.43</v>
      </c>
      <c r="D41" s="1">
        <v>0.38</v>
      </c>
      <c r="E41" s="1">
        <v>0.4</v>
      </c>
      <c r="F41" s="20">
        <f t="shared" si="8"/>
        <v>0.40333333333333332</v>
      </c>
      <c r="G41" s="20">
        <f t="shared" si="9"/>
        <v>1.4529663145135574E-2</v>
      </c>
      <c r="H41" s="9"/>
      <c r="I41" s="3" t="s">
        <v>235</v>
      </c>
      <c r="J41" s="12" t="s">
        <v>47</v>
      </c>
    </row>
    <row r="42" spans="1:10" x14ac:dyDescent="0.25">
      <c r="A42" s="91"/>
      <c r="B42" s="1" t="s">
        <v>149</v>
      </c>
      <c r="C42" s="1">
        <v>7.0000000000000007E-2</v>
      </c>
      <c r="D42" s="1">
        <v>7.0000000000000007E-2</v>
      </c>
      <c r="E42" s="1">
        <v>0.06</v>
      </c>
      <c r="F42" s="20">
        <f>AVERAGE(C42:E42)</f>
        <v>6.6666666666666666E-2</v>
      </c>
      <c r="G42" s="20">
        <f>STDEV(C42:E42)/SQRT(COUNT(C42:E42))</f>
        <v>3.3333333333333361E-3</v>
      </c>
      <c r="H42" s="9"/>
      <c r="I42" s="3" t="s">
        <v>150</v>
      </c>
      <c r="J42" s="12" t="s">
        <v>47</v>
      </c>
    </row>
    <row r="44" spans="1:10" ht="13" x14ac:dyDescent="0.3">
      <c r="A44" s="56" t="s">
        <v>707</v>
      </c>
    </row>
    <row r="45" spans="1:10" ht="13" x14ac:dyDescent="0.3">
      <c r="A45" s="72" t="s">
        <v>200</v>
      </c>
      <c r="B45" s="70"/>
    </row>
    <row r="46" spans="1:10" x14ac:dyDescent="0.25">
      <c r="A46" s="86" t="s">
        <v>0</v>
      </c>
      <c r="B46" s="87"/>
      <c r="C46" s="1" t="s">
        <v>1</v>
      </c>
      <c r="D46" s="1" t="s">
        <v>2</v>
      </c>
      <c r="E46" s="1" t="s">
        <v>3</v>
      </c>
      <c r="F46" s="68" t="s">
        <v>4</v>
      </c>
      <c r="G46" s="68" t="s">
        <v>46</v>
      </c>
      <c r="H46" s="9"/>
      <c r="I46" s="9"/>
      <c r="J46" s="9"/>
    </row>
    <row r="47" spans="1:10" ht="13" x14ac:dyDescent="0.3">
      <c r="A47" s="89" t="s">
        <v>200</v>
      </c>
      <c r="B47" s="1" t="s">
        <v>87</v>
      </c>
      <c r="C47" s="5">
        <v>0.99991929999999996</v>
      </c>
      <c r="D47" s="5">
        <v>0.8728593</v>
      </c>
      <c r="E47" s="5">
        <v>0.95</v>
      </c>
      <c r="F47" s="20">
        <f>AVERAGE(C47:E47)</f>
        <v>0.94092619999999993</v>
      </c>
      <c r="G47" s="20">
        <f>STDEV(C47:E47)/SQRT(COUNT(C47:E47))</f>
        <v>3.6958586214076591E-2</v>
      </c>
      <c r="H47" s="9"/>
      <c r="I47" s="22" t="s">
        <v>709</v>
      </c>
      <c r="J47" s="3" t="s">
        <v>5</v>
      </c>
    </row>
    <row r="48" spans="1:10" x14ac:dyDescent="0.25">
      <c r="A48" s="90"/>
      <c r="B48" s="1" t="s">
        <v>112</v>
      </c>
      <c r="C48" s="5">
        <v>0.26</v>
      </c>
      <c r="D48" s="5">
        <v>0.19</v>
      </c>
      <c r="E48" s="5">
        <v>0.28999999999999998</v>
      </c>
      <c r="F48" s="20">
        <f t="shared" ref="F48:F51" si="10">AVERAGE(C48:E48)</f>
        <v>0.24666666666666667</v>
      </c>
      <c r="G48" s="20">
        <f t="shared" ref="G48:G51" si="11">STDEV(C48:E48)/SQRT(COUNT(C48:E48))</f>
        <v>2.9627314724385383E-2</v>
      </c>
      <c r="H48" s="9"/>
      <c r="I48" s="3" t="s">
        <v>196</v>
      </c>
      <c r="J48" s="12" t="s">
        <v>47</v>
      </c>
    </row>
    <row r="49" spans="1:16" x14ac:dyDescent="0.25">
      <c r="A49" s="90"/>
      <c r="B49" s="1" t="s">
        <v>113</v>
      </c>
      <c r="C49" s="5">
        <v>0.25</v>
      </c>
      <c r="D49" s="5">
        <v>0.31</v>
      </c>
      <c r="E49" s="5">
        <v>0.32</v>
      </c>
      <c r="F49" s="20">
        <f t="shared" si="10"/>
        <v>0.29333333333333339</v>
      </c>
      <c r="G49" s="20">
        <f t="shared" si="11"/>
        <v>2.1858128414339859E-2</v>
      </c>
      <c r="H49" s="9"/>
      <c r="I49" s="3" t="s">
        <v>123</v>
      </c>
      <c r="J49" s="12" t="s">
        <v>47</v>
      </c>
    </row>
    <row r="50" spans="1:16" x14ac:dyDescent="0.25">
      <c r="A50" s="90"/>
      <c r="B50" s="1" t="s">
        <v>172</v>
      </c>
      <c r="C50" s="5">
        <v>0.27520800000000001</v>
      </c>
      <c r="D50" s="5">
        <v>0.31209959999999998</v>
      </c>
      <c r="E50" s="5">
        <v>0.41</v>
      </c>
      <c r="F50" s="20">
        <f t="shared" si="10"/>
        <v>0.33243586666666664</v>
      </c>
      <c r="G50" s="20">
        <f t="shared" si="11"/>
        <v>4.0217714266449711E-2</v>
      </c>
      <c r="H50" s="9"/>
      <c r="I50" s="3" t="s">
        <v>174</v>
      </c>
      <c r="J50" s="12" t="s">
        <v>47</v>
      </c>
    </row>
    <row r="51" spans="1:16" x14ac:dyDescent="0.25">
      <c r="A51" s="91"/>
      <c r="B51" s="1" t="s">
        <v>173</v>
      </c>
      <c r="C51" s="5">
        <v>0.49872379999999999</v>
      </c>
      <c r="D51" s="5">
        <v>0.46488869999999999</v>
      </c>
      <c r="E51" s="5">
        <v>0.41329680000000002</v>
      </c>
      <c r="F51" s="20">
        <f t="shared" si="10"/>
        <v>0.45896976666666661</v>
      </c>
      <c r="G51" s="20">
        <f t="shared" si="11"/>
        <v>2.4837595234531946E-2</v>
      </c>
      <c r="H51" s="9"/>
      <c r="I51" s="3" t="s">
        <v>175</v>
      </c>
      <c r="J51" s="12" t="s">
        <v>47</v>
      </c>
    </row>
    <row r="53" spans="1:16" ht="13" x14ac:dyDescent="0.3">
      <c r="A53" s="56" t="s">
        <v>708</v>
      </c>
    </row>
    <row r="54" spans="1:16" ht="13" x14ac:dyDescent="0.3">
      <c r="A54" s="72" t="s">
        <v>200</v>
      </c>
      <c r="B54" s="70"/>
    </row>
    <row r="55" spans="1:16" x14ac:dyDescent="0.25">
      <c r="A55" s="86" t="s">
        <v>0</v>
      </c>
      <c r="B55" s="87"/>
      <c r="C55" s="1" t="s">
        <v>1</v>
      </c>
      <c r="D55" s="1" t="s">
        <v>2</v>
      </c>
      <c r="E55" s="1" t="s">
        <v>3</v>
      </c>
      <c r="F55" s="68" t="s">
        <v>4</v>
      </c>
      <c r="G55" s="68" t="s">
        <v>46</v>
      </c>
      <c r="H55" s="9"/>
      <c r="I55" s="9"/>
      <c r="J55" s="9"/>
    </row>
    <row r="56" spans="1:16" ht="13" x14ac:dyDescent="0.3">
      <c r="A56" s="88" t="s">
        <v>387</v>
      </c>
      <c r="B56" s="1" t="s">
        <v>87</v>
      </c>
      <c r="C56" s="5">
        <v>1</v>
      </c>
      <c r="D56" s="5">
        <v>1.08</v>
      </c>
      <c r="E56" s="5">
        <v>1.05</v>
      </c>
      <c r="F56" s="20">
        <f>AVERAGE(C56:E56)</f>
        <v>1.0433333333333332</v>
      </c>
      <c r="G56" s="20">
        <f>STDEV(C56:E56)/SQRT(COUNT(C56:E56))</f>
        <v>2.3333333333333355E-2</v>
      </c>
      <c r="H56" s="9"/>
      <c r="I56" s="22" t="s">
        <v>709</v>
      </c>
      <c r="J56" s="3" t="s">
        <v>5</v>
      </c>
    </row>
    <row r="57" spans="1:16" x14ac:dyDescent="0.25">
      <c r="A57" s="88"/>
      <c r="B57" s="1" t="s">
        <v>203</v>
      </c>
      <c r="C57" s="5">
        <v>5.6899999999999999E-2</v>
      </c>
      <c r="D57" s="5">
        <v>1.7999999999999999E-2</v>
      </c>
      <c r="E57" s="5">
        <v>0.109</v>
      </c>
      <c r="F57" s="20">
        <f t="shared" ref="F57:F58" si="12">AVERAGE(C57:E57)</f>
        <v>6.13E-2</v>
      </c>
      <c r="G57" s="20">
        <f t="shared" ref="G57:G58" si="13">STDEV(C57:E57)/SQRT(COUNT(C57:E57))</f>
        <v>2.6361398546612298E-2</v>
      </c>
      <c r="H57" s="9"/>
      <c r="I57" s="3" t="s">
        <v>205</v>
      </c>
      <c r="J57" s="12" t="s">
        <v>47</v>
      </c>
    </row>
    <row r="58" spans="1:16" x14ac:dyDescent="0.25">
      <c r="A58" s="88"/>
      <c r="B58" s="1" t="s">
        <v>204</v>
      </c>
      <c r="C58" s="5">
        <v>0.1123</v>
      </c>
      <c r="D58" s="5">
        <v>0.128</v>
      </c>
      <c r="E58" s="5">
        <v>6.3E-2</v>
      </c>
      <c r="F58" s="20">
        <f t="shared" si="12"/>
        <v>0.10110000000000001</v>
      </c>
      <c r="G58" s="20">
        <f t="shared" si="13"/>
        <v>1.9581709152505899E-2</v>
      </c>
      <c r="H58" s="9"/>
      <c r="I58" s="3" t="s">
        <v>206</v>
      </c>
      <c r="J58" s="12" t="s">
        <v>47</v>
      </c>
    </row>
    <row r="60" spans="1:16" ht="13" x14ac:dyDescent="0.3">
      <c r="A60" s="56" t="s">
        <v>710</v>
      </c>
    </row>
    <row r="61" spans="1:16" x14ac:dyDescent="0.25">
      <c r="A61" s="124" t="s">
        <v>0</v>
      </c>
      <c r="B61" s="122"/>
      <c r="C61" s="87" t="s">
        <v>714</v>
      </c>
      <c r="D61" s="87"/>
      <c r="E61" s="87"/>
      <c r="F61" s="87"/>
      <c r="G61" s="87"/>
      <c r="H61" s="87" t="s">
        <v>715</v>
      </c>
      <c r="I61" s="87"/>
      <c r="J61" s="87"/>
      <c r="K61" s="87"/>
      <c r="L61" s="87"/>
    </row>
    <row r="62" spans="1:16" ht="13" x14ac:dyDescent="0.3">
      <c r="A62" s="125"/>
      <c r="B62" s="123"/>
      <c r="C62" s="1" t="s">
        <v>1</v>
      </c>
      <c r="D62" s="1" t="s">
        <v>2</v>
      </c>
      <c r="E62" s="1" t="s">
        <v>3</v>
      </c>
      <c r="F62" s="68" t="s">
        <v>4</v>
      </c>
      <c r="G62" s="68" t="s">
        <v>46</v>
      </c>
      <c r="H62" s="1" t="s">
        <v>1</v>
      </c>
      <c r="I62" s="1" t="s">
        <v>2</v>
      </c>
      <c r="J62" s="1" t="s">
        <v>3</v>
      </c>
      <c r="K62" s="68" t="s">
        <v>4</v>
      </c>
      <c r="L62" s="68" t="s">
        <v>46</v>
      </c>
      <c r="N62" s="80" t="s">
        <v>696</v>
      </c>
      <c r="O62" s="81"/>
      <c r="P62" s="3" t="s">
        <v>5</v>
      </c>
    </row>
    <row r="63" spans="1:16" ht="14" customHeight="1" x14ac:dyDescent="0.25">
      <c r="A63" s="88" t="s">
        <v>159</v>
      </c>
      <c r="B63" s="1" t="s">
        <v>711</v>
      </c>
      <c r="C63" s="5">
        <v>0.10688159999999999</v>
      </c>
      <c r="D63" s="5">
        <v>7.6240000000000002E-2</v>
      </c>
      <c r="E63" s="5">
        <v>8.9399000000000006E-2</v>
      </c>
      <c r="F63" s="20">
        <f>AVERAGE(C63:E63)</f>
        <v>9.0840199999999996E-2</v>
      </c>
      <c r="G63" s="20">
        <f>STDEV(C63:E63)/SQRT(COUNT(C63:E63))</f>
        <v>8.8747714659778015E-3</v>
      </c>
      <c r="H63" s="5">
        <v>4.0312010000000002E-2</v>
      </c>
      <c r="I63" s="5">
        <v>6.09822E-2</v>
      </c>
      <c r="J63" s="5">
        <v>5.541066E-2</v>
      </c>
      <c r="K63" s="20">
        <f>AVERAGE(H63:J63)</f>
        <v>5.2234956666666665E-2</v>
      </c>
      <c r="L63" s="20">
        <f>STDEV(H63:J63)/SQRT(COUNT(H63:J63))</f>
        <v>6.1746256945943451E-3</v>
      </c>
      <c r="N63" s="1" t="s">
        <v>711</v>
      </c>
      <c r="O63" s="3" t="s">
        <v>716</v>
      </c>
      <c r="P63" s="12" t="s">
        <v>717</v>
      </c>
    </row>
    <row r="64" spans="1:16" x14ac:dyDescent="0.25">
      <c r="A64" s="88"/>
      <c r="B64" s="1" t="s">
        <v>712</v>
      </c>
      <c r="C64" s="5">
        <v>0.2374279</v>
      </c>
      <c r="D64" s="5">
        <v>0.18191660000000001</v>
      </c>
      <c r="E64" s="5">
        <v>0.23943130000000001</v>
      </c>
      <c r="F64" s="20">
        <f t="shared" ref="F64" si="14">AVERAGE(C64:E64)</f>
        <v>0.21959193333333335</v>
      </c>
      <c r="G64" s="20">
        <f t="shared" ref="G64" si="15">STDEV(C64:E64)/SQRT(COUNT(C64:E64))</f>
        <v>1.8846542204723964E-2</v>
      </c>
      <c r="H64" s="5">
        <v>9.1576770000000002E-2</v>
      </c>
      <c r="I64" s="5">
        <v>9.5073080000000004E-2</v>
      </c>
      <c r="J64" s="5">
        <v>7.359367E-2</v>
      </c>
      <c r="K64" s="20">
        <f t="shared" ref="K64:K65" si="16">AVERAGE(H64:J64)</f>
        <v>8.6747840000000007E-2</v>
      </c>
      <c r="L64" s="20">
        <f t="shared" ref="L64:L65" si="17">STDEV(H64:J64)/SQRT(COUNT(H64:J64))</f>
        <v>6.6540761240936712E-3</v>
      </c>
      <c r="N64" s="1" t="s">
        <v>712</v>
      </c>
      <c r="O64" s="3" t="s">
        <v>716</v>
      </c>
      <c r="P64" s="12" t="s">
        <v>718</v>
      </c>
    </row>
    <row r="65" spans="1:16" x14ac:dyDescent="0.25">
      <c r="A65" s="88"/>
      <c r="B65" s="1" t="s">
        <v>713</v>
      </c>
      <c r="C65" s="5">
        <v>0.41804479999999999</v>
      </c>
      <c r="D65" s="5">
        <v>0.40579150000000003</v>
      </c>
      <c r="E65" s="5">
        <v>0.50789260000000003</v>
      </c>
      <c r="F65" s="20">
        <f>AVERAGE(C65:E65)</f>
        <v>0.44390963333333328</v>
      </c>
      <c r="G65" s="20">
        <f>STDEV(C65:E65)/SQRT(COUNT(C65:E65))</f>
        <v>3.2186440508509273E-2</v>
      </c>
      <c r="H65" s="5">
        <v>0.2708025</v>
      </c>
      <c r="I65" s="5">
        <v>0.24000479999999999</v>
      </c>
      <c r="J65" s="5">
        <v>0.33010109999999998</v>
      </c>
      <c r="K65" s="20">
        <f t="shared" si="16"/>
        <v>0.28030280000000002</v>
      </c>
      <c r="L65" s="20">
        <f t="shared" si="17"/>
        <v>2.6438782079172978E-2</v>
      </c>
      <c r="N65" s="1" t="s">
        <v>713</v>
      </c>
      <c r="O65" s="3" t="s">
        <v>716</v>
      </c>
      <c r="P65" s="12" t="s">
        <v>719</v>
      </c>
    </row>
    <row r="67" spans="1:16" x14ac:dyDescent="0.25">
      <c r="A67" s="124" t="s">
        <v>0</v>
      </c>
      <c r="B67" s="122"/>
      <c r="C67" s="87" t="s">
        <v>714</v>
      </c>
      <c r="D67" s="87"/>
      <c r="E67" s="87"/>
      <c r="F67" s="87"/>
      <c r="G67" s="87"/>
      <c r="H67" s="87" t="s">
        <v>715</v>
      </c>
      <c r="I67" s="87"/>
      <c r="J67" s="87"/>
      <c r="K67" s="87"/>
      <c r="L67" s="87"/>
    </row>
    <row r="68" spans="1:16" ht="13" x14ac:dyDescent="0.3">
      <c r="A68" s="125"/>
      <c r="B68" s="123"/>
      <c r="C68" s="1" t="s">
        <v>1</v>
      </c>
      <c r="D68" s="1" t="s">
        <v>2</v>
      </c>
      <c r="E68" s="1" t="s">
        <v>3</v>
      </c>
      <c r="F68" s="68" t="s">
        <v>4</v>
      </c>
      <c r="G68" s="68" t="s">
        <v>46</v>
      </c>
      <c r="H68" s="1" t="s">
        <v>1</v>
      </c>
      <c r="I68" s="1" t="s">
        <v>2</v>
      </c>
      <c r="J68" s="1" t="s">
        <v>3</v>
      </c>
      <c r="K68" s="68" t="s">
        <v>4</v>
      </c>
      <c r="L68" s="68" t="s">
        <v>46</v>
      </c>
      <c r="N68" s="80" t="s">
        <v>165</v>
      </c>
      <c r="O68" s="81"/>
      <c r="P68" s="3" t="s">
        <v>5</v>
      </c>
    </row>
    <row r="69" spans="1:16" x14ac:dyDescent="0.25">
      <c r="A69" s="88" t="s">
        <v>166</v>
      </c>
      <c r="B69" s="1" t="s">
        <v>711</v>
      </c>
      <c r="C69" s="5">
        <v>0.115151</v>
      </c>
      <c r="D69" s="5">
        <v>0.11856700000000001</v>
      </c>
      <c r="E69" s="5">
        <v>0.115886</v>
      </c>
      <c r="F69" s="20">
        <f>AVERAGE(C69:E69)</f>
        <v>0.11653466666666668</v>
      </c>
      <c r="G69" s="20">
        <f>STDEV(C69:E69)/SQRT(COUNT(C69:E69))</f>
        <v>1.0380816174292106E-3</v>
      </c>
      <c r="H69" s="5">
        <v>9.9092E-2</v>
      </c>
      <c r="I69" s="5">
        <v>9.7327999999999998E-2</v>
      </c>
      <c r="J69" s="5">
        <v>9.3692999999999999E-2</v>
      </c>
      <c r="K69" s="20">
        <f>AVERAGE(H69:J69)</f>
        <v>9.6704333333333323E-2</v>
      </c>
      <c r="L69" s="20">
        <f>STDEV(H69:J69)/SQRT(COUNT(H69:J69))</f>
        <v>1.5894464794736286E-3</v>
      </c>
      <c r="N69" s="1" t="s">
        <v>711</v>
      </c>
      <c r="O69" s="3" t="s">
        <v>716</v>
      </c>
      <c r="P69" s="12" t="s">
        <v>720</v>
      </c>
    </row>
    <row r="70" spans="1:16" x14ac:dyDescent="0.25">
      <c r="A70" s="88"/>
      <c r="B70" s="1" t="s">
        <v>712</v>
      </c>
      <c r="C70" s="5">
        <v>0.23626800000000001</v>
      </c>
      <c r="D70" s="5">
        <v>0.25476900000000002</v>
      </c>
      <c r="E70" s="5">
        <v>0.29589500000000002</v>
      </c>
      <c r="F70" s="20">
        <f t="shared" ref="F70" si="18">AVERAGE(C70:E70)</f>
        <v>0.26231066666666669</v>
      </c>
      <c r="G70" s="20">
        <f t="shared" ref="G70" si="19">STDEV(C70:E70)/SQRT(COUNT(C70:E70))</f>
        <v>1.7621032265764433E-2</v>
      </c>
      <c r="H70" s="5">
        <v>0.16858000000000001</v>
      </c>
      <c r="I70" s="5">
        <v>0.18986500000000001</v>
      </c>
      <c r="J70" s="5">
        <v>0.16472100000000001</v>
      </c>
      <c r="K70" s="20">
        <f t="shared" ref="K70:K71" si="20">AVERAGE(H70:J70)</f>
        <v>0.17438866666666666</v>
      </c>
      <c r="L70" s="20">
        <f t="shared" ref="L70:L71" si="21">STDEV(H70:J70)/SQRT(COUNT(H70:J70))</f>
        <v>7.8179417652246841E-3</v>
      </c>
      <c r="N70" s="1" t="s">
        <v>712</v>
      </c>
      <c r="O70" s="3" t="s">
        <v>716</v>
      </c>
      <c r="P70" s="12" t="s">
        <v>47</v>
      </c>
    </row>
    <row r="71" spans="1:16" x14ac:dyDescent="0.25">
      <c r="A71" s="88"/>
      <c r="B71" s="1" t="s">
        <v>713</v>
      </c>
      <c r="C71" s="5">
        <v>0.391847</v>
      </c>
      <c r="D71" s="5">
        <v>0.38864100000000001</v>
      </c>
      <c r="E71" s="5">
        <v>0.37844699999999998</v>
      </c>
      <c r="F71" s="20">
        <f>AVERAGE(C71:E71)</f>
        <v>0.38631166666666666</v>
      </c>
      <c r="G71" s="20">
        <f>STDEV(C71:E71)/SQRT(COUNT(C71:E71))</f>
        <v>4.0397749662299072E-3</v>
      </c>
      <c r="H71" s="5">
        <v>0.30761300000000003</v>
      </c>
      <c r="I71" s="5">
        <v>0.29996699999999998</v>
      </c>
      <c r="J71" s="5">
        <v>0.27548600000000001</v>
      </c>
      <c r="K71" s="20">
        <f t="shared" si="20"/>
        <v>0.29435533333333336</v>
      </c>
      <c r="L71" s="20">
        <f t="shared" si="21"/>
        <v>9.6894123374147156E-3</v>
      </c>
      <c r="N71" s="1" t="s">
        <v>713</v>
      </c>
      <c r="O71" s="3" t="s">
        <v>716</v>
      </c>
      <c r="P71" s="12" t="s">
        <v>47</v>
      </c>
    </row>
    <row r="73" spans="1:16" x14ac:dyDescent="0.25">
      <c r="A73" s="124" t="s">
        <v>0</v>
      </c>
      <c r="B73" s="122"/>
      <c r="C73" s="87" t="s">
        <v>714</v>
      </c>
      <c r="D73" s="87"/>
      <c r="E73" s="87"/>
      <c r="F73" s="87"/>
      <c r="G73" s="87"/>
      <c r="H73" s="87" t="s">
        <v>715</v>
      </c>
      <c r="I73" s="87"/>
      <c r="J73" s="87"/>
      <c r="K73" s="87"/>
      <c r="L73" s="87"/>
    </row>
    <row r="74" spans="1:16" ht="13" x14ac:dyDescent="0.3">
      <c r="A74" s="125"/>
      <c r="B74" s="123"/>
      <c r="C74" s="1" t="s">
        <v>1</v>
      </c>
      <c r="D74" s="1" t="s">
        <v>2</v>
      </c>
      <c r="E74" s="1" t="s">
        <v>3</v>
      </c>
      <c r="F74" s="68" t="s">
        <v>4</v>
      </c>
      <c r="G74" s="68" t="s">
        <v>46</v>
      </c>
      <c r="H74" s="1" t="s">
        <v>1</v>
      </c>
      <c r="I74" s="1" t="s">
        <v>2</v>
      </c>
      <c r="J74" s="1" t="s">
        <v>3</v>
      </c>
      <c r="K74" s="68" t="s">
        <v>4</v>
      </c>
      <c r="L74" s="68" t="s">
        <v>46</v>
      </c>
      <c r="N74" s="80" t="s">
        <v>167</v>
      </c>
      <c r="O74" s="81"/>
      <c r="P74" s="3" t="s">
        <v>5</v>
      </c>
    </row>
    <row r="75" spans="1:16" x14ac:dyDescent="0.25">
      <c r="A75" s="88" t="s">
        <v>168</v>
      </c>
      <c r="B75" s="1" t="s">
        <v>711</v>
      </c>
      <c r="C75" s="5">
        <v>1.3476E-2</v>
      </c>
      <c r="D75" s="5">
        <v>1.3271E-2</v>
      </c>
      <c r="E75" s="5">
        <v>1.3745E-2</v>
      </c>
      <c r="F75" s="20">
        <f>AVERAGE(C75:E75)</f>
        <v>1.3497333333333333E-2</v>
      </c>
      <c r="G75" s="20">
        <f>STDEV(C75:E75)/SQRT(COUNT(C75:E75))</f>
        <v>1.3724714123717775E-4</v>
      </c>
      <c r="H75" s="5">
        <v>1.1466E-2</v>
      </c>
      <c r="I75" s="5">
        <v>1.1431999999999999E-2</v>
      </c>
      <c r="J75" s="5">
        <v>1.0597000000000001E-2</v>
      </c>
      <c r="K75" s="20">
        <f>AVERAGE(H75:J75)</f>
        <v>1.1165000000000001E-2</v>
      </c>
      <c r="L75" s="20">
        <f>STDEV(H75:J75)/SQRT(COUNT(H75:J75))</f>
        <v>2.8416955032749947E-4</v>
      </c>
      <c r="N75" s="1" t="s">
        <v>711</v>
      </c>
      <c r="O75" s="3" t="s">
        <v>716</v>
      </c>
      <c r="P75" s="12" t="s">
        <v>721</v>
      </c>
    </row>
    <row r="76" spans="1:16" x14ac:dyDescent="0.25">
      <c r="A76" s="88"/>
      <c r="B76" s="1" t="s">
        <v>712</v>
      </c>
      <c r="C76" s="5">
        <v>2.4587000000000001E-2</v>
      </c>
      <c r="D76" s="5">
        <v>2.3552E-2</v>
      </c>
      <c r="E76" s="5">
        <v>2.3925999999999999E-2</v>
      </c>
      <c r="F76" s="20">
        <f t="shared" ref="F76" si="22">AVERAGE(C76:E76)</f>
        <v>2.4021666666666667E-2</v>
      </c>
      <c r="G76" s="20">
        <f t="shared" ref="G76" si="23">STDEV(C76:E76)/SQRT(COUNT(C76:E76))</f>
        <v>3.0258350546217487E-4</v>
      </c>
      <c r="H76" s="5">
        <v>8.7180000000000001E-3</v>
      </c>
      <c r="I76" s="5">
        <v>8.6049999999999998E-3</v>
      </c>
      <c r="J76" s="5">
        <v>8.6899999999999998E-3</v>
      </c>
      <c r="K76" s="20">
        <f t="shared" ref="K76:K77" si="24">AVERAGE(H76:J76)</f>
        <v>8.6709999999999999E-3</v>
      </c>
      <c r="L76" s="20">
        <f t="shared" ref="L76:L77" si="25">STDEV(H76:J76)/SQRT(COUNT(H76:J76))</f>
        <v>3.3975481355432441E-5</v>
      </c>
      <c r="N76" s="1" t="s">
        <v>712</v>
      </c>
      <c r="O76" s="3" t="s">
        <v>716</v>
      </c>
      <c r="P76" s="12" t="s">
        <v>47</v>
      </c>
    </row>
    <row r="77" spans="1:16" x14ac:dyDescent="0.25">
      <c r="A77" s="88"/>
      <c r="B77" s="1" t="s">
        <v>713</v>
      </c>
      <c r="C77" s="5">
        <v>3.2557999999999997E-2</v>
      </c>
      <c r="D77" s="5">
        <v>3.1226E-2</v>
      </c>
      <c r="E77" s="5">
        <v>3.8677000000000003E-2</v>
      </c>
      <c r="F77" s="20">
        <f>AVERAGE(C77:E77)</f>
        <v>3.4153666666666666E-2</v>
      </c>
      <c r="G77" s="20">
        <f>STDEV(C77:E77)/SQRT(COUNT(C77:E77))</f>
        <v>2.2941203349238501E-3</v>
      </c>
      <c r="H77" s="5">
        <v>8.8059999999999996E-3</v>
      </c>
      <c r="I77" s="5">
        <v>8.6189999999999999E-3</v>
      </c>
      <c r="J77" s="5">
        <v>7.5690000000000002E-3</v>
      </c>
      <c r="K77" s="20">
        <f t="shared" si="24"/>
        <v>8.331333333333333E-3</v>
      </c>
      <c r="L77" s="20">
        <f t="shared" si="25"/>
        <v>3.8497027302262057E-4</v>
      </c>
      <c r="N77" s="1" t="s">
        <v>713</v>
      </c>
      <c r="O77" s="3" t="s">
        <v>716</v>
      </c>
      <c r="P77" s="12" t="s">
        <v>47</v>
      </c>
    </row>
    <row r="79" spans="1:16" x14ac:dyDescent="0.25">
      <c r="A79" s="124" t="s">
        <v>0</v>
      </c>
      <c r="B79" s="122"/>
      <c r="C79" s="87" t="s">
        <v>714</v>
      </c>
      <c r="D79" s="87"/>
      <c r="E79" s="87"/>
      <c r="F79" s="87"/>
      <c r="G79" s="87"/>
      <c r="H79" s="87" t="s">
        <v>715</v>
      </c>
      <c r="I79" s="87"/>
      <c r="J79" s="87"/>
      <c r="K79" s="87"/>
      <c r="L79" s="87"/>
    </row>
    <row r="80" spans="1:16" ht="13" x14ac:dyDescent="0.3">
      <c r="A80" s="125"/>
      <c r="B80" s="123"/>
      <c r="C80" s="1" t="s">
        <v>1</v>
      </c>
      <c r="D80" s="1" t="s">
        <v>2</v>
      </c>
      <c r="E80" s="1" t="s">
        <v>3</v>
      </c>
      <c r="F80" s="68" t="s">
        <v>4</v>
      </c>
      <c r="G80" s="68" t="s">
        <v>46</v>
      </c>
      <c r="H80" s="1" t="s">
        <v>1</v>
      </c>
      <c r="I80" s="1" t="s">
        <v>2</v>
      </c>
      <c r="J80" s="1" t="s">
        <v>3</v>
      </c>
      <c r="K80" s="68" t="s">
        <v>4</v>
      </c>
      <c r="L80" s="68" t="s">
        <v>46</v>
      </c>
      <c r="N80" s="80" t="s">
        <v>169</v>
      </c>
      <c r="O80" s="81"/>
      <c r="P80" s="3" t="s">
        <v>5</v>
      </c>
    </row>
    <row r="81" spans="1:16" x14ac:dyDescent="0.25">
      <c r="A81" s="88" t="s">
        <v>170</v>
      </c>
      <c r="B81" s="1" t="s">
        <v>711</v>
      </c>
      <c r="C81" s="5">
        <v>0.22115609999999999</v>
      </c>
      <c r="D81" s="5">
        <v>0.22952729999999999</v>
      </c>
      <c r="E81" s="5">
        <v>0.2231341</v>
      </c>
      <c r="F81" s="20">
        <f>AVERAGE(C81:E81)</f>
        <v>0.22460583333333331</v>
      </c>
      <c r="G81" s="20">
        <f>STDEV(C81:E81)/SQRT(COUNT(C81:E81))</f>
        <v>2.5261133923700058E-3</v>
      </c>
      <c r="H81" s="5">
        <v>0.1092195</v>
      </c>
      <c r="I81" s="5">
        <v>0.1027187</v>
      </c>
      <c r="J81" s="5">
        <v>0.1086636</v>
      </c>
      <c r="K81" s="20">
        <f>AVERAGE(H81:J81)</f>
        <v>0.10686726666666667</v>
      </c>
      <c r="L81" s="20">
        <f>STDEV(H81:J81)/SQRT(COUNT(H81:J81))</f>
        <v>2.0804815342714408E-3</v>
      </c>
      <c r="N81" s="1" t="s">
        <v>711</v>
      </c>
      <c r="O81" s="3" t="s">
        <v>716</v>
      </c>
      <c r="P81" s="12" t="s">
        <v>722</v>
      </c>
    </row>
    <row r="82" spans="1:16" x14ac:dyDescent="0.25">
      <c r="A82" s="88"/>
      <c r="B82" s="1" t="s">
        <v>712</v>
      </c>
      <c r="C82" s="5">
        <v>0.34610079999999999</v>
      </c>
      <c r="D82" s="5">
        <v>0.3518346</v>
      </c>
      <c r="E82" s="5">
        <v>0.32064969999999998</v>
      </c>
      <c r="F82" s="20">
        <f t="shared" ref="F82" si="26">AVERAGE(C82:E82)</f>
        <v>0.33952836666666664</v>
      </c>
      <c r="G82" s="20">
        <f t="shared" ref="G82" si="27">STDEV(C82:E82)/SQRT(COUNT(C82:E82))</f>
        <v>9.5833563526100379E-3</v>
      </c>
      <c r="H82" s="5">
        <v>0.10855430000000001</v>
      </c>
      <c r="I82" s="5">
        <v>0.10801330000000001</v>
      </c>
      <c r="J82" s="5">
        <v>0.1085348</v>
      </c>
      <c r="K82" s="20">
        <f t="shared" ref="K82:K83" si="28">AVERAGE(H82:J82)</f>
        <v>0.10836746666666668</v>
      </c>
      <c r="L82" s="20">
        <f t="shared" ref="L82:L83" si="29">STDEV(H82:J82)/SQRT(COUNT(H82:J82))</f>
        <v>1.7717278133066633E-4</v>
      </c>
      <c r="N82" s="1" t="s">
        <v>712</v>
      </c>
      <c r="O82" s="3" t="s">
        <v>716</v>
      </c>
      <c r="P82" s="12" t="s">
        <v>47</v>
      </c>
    </row>
    <row r="83" spans="1:16" x14ac:dyDescent="0.25">
      <c r="A83" s="88"/>
      <c r="B83" s="1" t="s">
        <v>713</v>
      </c>
      <c r="C83" s="5">
        <v>0.39557209999999998</v>
      </c>
      <c r="D83" s="5">
        <v>0.39427000000000001</v>
      </c>
      <c r="E83" s="5">
        <v>0.53076619999999997</v>
      </c>
      <c r="F83" s="20">
        <f>AVERAGE(C83:E83)</f>
        <v>0.44020276666666663</v>
      </c>
      <c r="G83" s="20">
        <f>STDEV(C83:E83)/SQRT(COUNT(C83:E83))</f>
        <v>4.5283276747394373E-2</v>
      </c>
      <c r="H83" s="5">
        <v>0.17630660000000001</v>
      </c>
      <c r="I83" s="5">
        <v>0.17635000000000001</v>
      </c>
      <c r="J83" s="5">
        <v>0.17820430000000001</v>
      </c>
      <c r="K83" s="20">
        <f t="shared" si="28"/>
        <v>0.17695363333333333</v>
      </c>
      <c r="L83" s="20">
        <f t="shared" si="29"/>
        <v>6.2545882447297228E-4</v>
      </c>
      <c r="N83" s="1" t="s">
        <v>713</v>
      </c>
      <c r="O83" s="3" t="s">
        <v>716</v>
      </c>
      <c r="P83" s="12" t="s">
        <v>47</v>
      </c>
    </row>
    <row r="85" spans="1:16" ht="13" x14ac:dyDescent="0.3">
      <c r="A85" s="56" t="s">
        <v>723</v>
      </c>
    </row>
    <row r="86" spans="1:16" x14ac:dyDescent="0.25">
      <c r="A86" s="55" t="s">
        <v>724</v>
      </c>
    </row>
    <row r="87" spans="1:16" x14ac:dyDescent="0.25">
      <c r="A87" s="124" t="s">
        <v>0</v>
      </c>
      <c r="B87" s="122"/>
      <c r="C87" s="87" t="s">
        <v>714</v>
      </c>
      <c r="D87" s="87"/>
      <c r="E87" s="87"/>
      <c r="F87" s="87"/>
      <c r="G87" s="87"/>
      <c r="H87" s="87" t="s">
        <v>715</v>
      </c>
      <c r="I87" s="87"/>
      <c r="J87" s="87"/>
      <c r="K87" s="87"/>
      <c r="L87" s="87"/>
    </row>
    <row r="88" spans="1:16" ht="13" x14ac:dyDescent="0.3">
      <c r="A88" s="125"/>
      <c r="B88" s="123"/>
      <c r="C88" s="1" t="s">
        <v>1</v>
      </c>
      <c r="D88" s="1" t="s">
        <v>2</v>
      </c>
      <c r="E88" s="1" t="s">
        <v>3</v>
      </c>
      <c r="F88" s="68" t="s">
        <v>4</v>
      </c>
      <c r="G88" s="68" t="s">
        <v>46</v>
      </c>
      <c r="H88" s="1" t="s">
        <v>1</v>
      </c>
      <c r="I88" s="1" t="s">
        <v>2</v>
      </c>
      <c r="J88" s="1" t="s">
        <v>3</v>
      </c>
      <c r="K88" s="68" t="s">
        <v>4</v>
      </c>
      <c r="L88" s="68" t="s">
        <v>46</v>
      </c>
      <c r="N88" s="80" t="s">
        <v>725</v>
      </c>
      <c r="O88" s="81"/>
      <c r="P88" s="3" t="s">
        <v>5</v>
      </c>
    </row>
    <row r="89" spans="1:16" x14ac:dyDescent="0.25">
      <c r="A89" s="88" t="s">
        <v>152</v>
      </c>
      <c r="B89" s="1" t="s">
        <v>711</v>
      </c>
      <c r="C89" s="5">
        <v>267.02600000000001</v>
      </c>
      <c r="D89" s="5">
        <v>260.08879999999999</v>
      </c>
      <c r="E89" s="5">
        <v>249.99440000000001</v>
      </c>
      <c r="F89" s="20">
        <f>AVERAGE(C89:E89)</f>
        <v>259.03640000000001</v>
      </c>
      <c r="G89" s="20">
        <f>STDEV(C89:E89)/SQRT(COUNT(C89:E89))</f>
        <v>4.9446775749284182</v>
      </c>
      <c r="H89" s="5">
        <v>181.91229999999999</v>
      </c>
      <c r="I89" s="5">
        <v>194.49700000000001</v>
      </c>
      <c r="J89" s="5">
        <v>152.84620000000001</v>
      </c>
      <c r="K89" s="20">
        <f>AVERAGE(H89:J89)</f>
        <v>176.41849999999999</v>
      </c>
      <c r="L89" s="20">
        <f>STDEV(H89:J89)/SQRT(COUNT(H89:J89))</f>
        <v>12.333337801665857</v>
      </c>
      <c r="N89" s="1" t="s">
        <v>711</v>
      </c>
      <c r="O89" s="3" t="s">
        <v>716</v>
      </c>
      <c r="P89" s="12" t="s">
        <v>727</v>
      </c>
    </row>
    <row r="90" spans="1:16" x14ac:dyDescent="0.25">
      <c r="A90" s="88"/>
      <c r="B90" s="1" t="s">
        <v>712</v>
      </c>
      <c r="C90" s="5">
        <v>451.95100000000002</v>
      </c>
      <c r="D90" s="5">
        <v>471.91759999999999</v>
      </c>
      <c r="E90" s="5">
        <v>445.1028</v>
      </c>
      <c r="F90" s="20">
        <f t="shared" ref="F90" si="30">AVERAGE(C90:E90)</f>
        <v>456.32379999999995</v>
      </c>
      <c r="G90" s="20">
        <f t="shared" ref="G90" si="31">STDEV(C90:E90)/SQRT(COUNT(C90:E90))</f>
        <v>8.0436187884144079</v>
      </c>
      <c r="H90" s="5">
        <v>333.00720000000001</v>
      </c>
      <c r="I90" s="5">
        <v>315.21960000000001</v>
      </c>
      <c r="J90" s="5">
        <v>400.23230000000001</v>
      </c>
      <c r="K90" s="20">
        <f t="shared" ref="K90:K91" si="32">AVERAGE(H90:J90)</f>
        <v>349.4863666666667</v>
      </c>
      <c r="L90" s="20">
        <f t="shared" ref="L90:L91" si="33">STDEV(H90:J90)/SQRT(COUNT(H90:J90))</f>
        <v>25.8873327507448</v>
      </c>
      <c r="N90" s="1" t="s">
        <v>712</v>
      </c>
      <c r="O90" s="3" t="s">
        <v>716</v>
      </c>
      <c r="P90" s="12" t="s">
        <v>718</v>
      </c>
    </row>
    <row r="91" spans="1:16" x14ac:dyDescent="0.25">
      <c r="A91" s="88"/>
      <c r="B91" s="1" t="s">
        <v>713</v>
      </c>
      <c r="C91" s="5">
        <v>500.11090000000002</v>
      </c>
      <c r="D91" s="5">
        <v>461.245</v>
      </c>
      <c r="E91" s="5">
        <v>523.98720000000003</v>
      </c>
      <c r="F91" s="20">
        <f>AVERAGE(C91:E91)</f>
        <v>495.11436666666668</v>
      </c>
      <c r="G91" s="20">
        <f>STDEV(C91:E91)/SQRT(COUNT(C91:E91))</f>
        <v>18.283598517280765</v>
      </c>
      <c r="H91" s="5">
        <v>402.67939999999999</v>
      </c>
      <c r="I91" s="5">
        <v>369.82350000000002</v>
      </c>
      <c r="J91" s="5">
        <v>354.8261</v>
      </c>
      <c r="K91" s="20">
        <f t="shared" si="32"/>
        <v>375.7763333333333</v>
      </c>
      <c r="L91" s="20">
        <f t="shared" si="33"/>
        <v>14.131073900490048</v>
      </c>
      <c r="N91" s="1" t="s">
        <v>713</v>
      </c>
      <c r="O91" s="3" t="s">
        <v>716</v>
      </c>
      <c r="P91" s="12" t="s">
        <v>728</v>
      </c>
    </row>
    <row r="93" spans="1:16" x14ac:dyDescent="0.25">
      <c r="A93" s="124" t="s">
        <v>732</v>
      </c>
      <c r="B93" s="122"/>
      <c r="C93" s="87" t="s">
        <v>714</v>
      </c>
      <c r="D93" s="87"/>
      <c r="E93" s="87"/>
      <c r="F93" s="87"/>
      <c r="G93" s="87"/>
      <c r="H93" s="87" t="s">
        <v>715</v>
      </c>
      <c r="I93" s="87"/>
      <c r="J93" s="87"/>
      <c r="K93" s="87"/>
      <c r="L93" s="87"/>
    </row>
    <row r="94" spans="1:16" ht="13" x14ac:dyDescent="0.3">
      <c r="A94" s="125"/>
      <c r="B94" s="123"/>
      <c r="C94" s="1" t="s">
        <v>1</v>
      </c>
      <c r="D94" s="1" t="s">
        <v>2</v>
      </c>
      <c r="E94" s="1" t="s">
        <v>3</v>
      </c>
      <c r="F94" s="68" t="s">
        <v>4</v>
      </c>
      <c r="G94" s="68" t="s">
        <v>46</v>
      </c>
      <c r="H94" s="1" t="s">
        <v>1</v>
      </c>
      <c r="I94" s="1" t="s">
        <v>2</v>
      </c>
      <c r="J94" s="1" t="s">
        <v>3</v>
      </c>
      <c r="K94" s="68" t="s">
        <v>4</v>
      </c>
      <c r="L94" s="68" t="s">
        <v>46</v>
      </c>
      <c r="N94" s="80" t="s">
        <v>726</v>
      </c>
      <c r="O94" s="81"/>
      <c r="P94" s="3" t="s">
        <v>5</v>
      </c>
    </row>
    <row r="95" spans="1:16" x14ac:dyDescent="0.25">
      <c r="A95" s="88" t="s">
        <v>155</v>
      </c>
      <c r="B95" s="1" t="s">
        <v>711</v>
      </c>
      <c r="C95" s="5">
        <v>369.67689999999999</v>
      </c>
      <c r="D95" s="5">
        <v>374.892</v>
      </c>
      <c r="E95" s="5">
        <v>359.92290000000003</v>
      </c>
      <c r="F95" s="20">
        <f>AVERAGE(C95:E95)</f>
        <v>368.16393333333332</v>
      </c>
      <c r="G95" s="20">
        <f>STDEV(C95:E95)/SQRT(COUNT(C95:E95))</f>
        <v>4.3869233639432341</v>
      </c>
      <c r="H95" s="5">
        <v>349.44450000000001</v>
      </c>
      <c r="I95" s="5">
        <v>335.44110000000001</v>
      </c>
      <c r="J95" s="5">
        <v>302.3322</v>
      </c>
      <c r="K95" s="20">
        <f>AVERAGE(H95:J95)</f>
        <v>329.07260000000002</v>
      </c>
      <c r="L95" s="20">
        <f>STDEV(H95:J95)/SQRT(COUNT(H95:J95))</f>
        <v>13.967946007556018</v>
      </c>
      <c r="N95" s="1" t="s">
        <v>711</v>
      </c>
      <c r="O95" s="3" t="s">
        <v>716</v>
      </c>
      <c r="P95" s="12" t="s">
        <v>729</v>
      </c>
    </row>
    <row r="96" spans="1:16" x14ac:dyDescent="0.25">
      <c r="A96" s="88"/>
      <c r="B96" s="1" t="s">
        <v>712</v>
      </c>
      <c r="C96" s="5">
        <v>641.33219999999994</v>
      </c>
      <c r="D96" s="5">
        <v>671.46360000000004</v>
      </c>
      <c r="E96" s="5">
        <v>640.6078</v>
      </c>
      <c r="F96" s="20">
        <f t="shared" ref="F96" si="34">AVERAGE(C96:E96)</f>
        <v>651.13453333333325</v>
      </c>
      <c r="G96" s="20">
        <f t="shared" ref="G96" si="35">STDEV(C96:E96)/SQRT(COUNT(C96:E96))</f>
        <v>10.166684193864697</v>
      </c>
      <c r="H96" s="5">
        <v>540.12159999999994</v>
      </c>
      <c r="I96" s="5">
        <v>593.18949999999995</v>
      </c>
      <c r="J96" s="5">
        <v>502.3331</v>
      </c>
      <c r="K96" s="20">
        <f t="shared" ref="K96:K97" si="36">AVERAGE(H96:J96)</f>
        <v>545.21473333333336</v>
      </c>
      <c r="L96" s="20">
        <f t="shared" ref="L96:L97" si="37">STDEV(H96:J96)/SQRT(COUNT(H96:J96))</f>
        <v>26.351321033320332</v>
      </c>
      <c r="N96" s="1" t="s">
        <v>712</v>
      </c>
      <c r="O96" s="3" t="s">
        <v>716</v>
      </c>
      <c r="P96" s="12" t="s">
        <v>730</v>
      </c>
    </row>
    <row r="97" spans="1:26" x14ac:dyDescent="0.25">
      <c r="A97" s="88"/>
      <c r="B97" s="1" t="s">
        <v>713</v>
      </c>
      <c r="C97" s="5">
        <v>680.63819999999998</v>
      </c>
      <c r="D97" s="5">
        <v>696.76620000000003</v>
      </c>
      <c r="E97" s="5">
        <v>722.13229999999999</v>
      </c>
      <c r="F97" s="20">
        <f>AVERAGE(C97:E97)</f>
        <v>699.84556666666651</v>
      </c>
      <c r="G97" s="20">
        <f>STDEV(C97:E97)/SQRT(COUNT(C97:E97))</f>
        <v>12.076864355774548</v>
      </c>
      <c r="H97" s="5">
        <v>606.61350000000004</v>
      </c>
      <c r="I97" s="5">
        <v>589.61630000000002</v>
      </c>
      <c r="J97" s="5">
        <v>562.57529999999997</v>
      </c>
      <c r="K97" s="20">
        <f t="shared" si="36"/>
        <v>586.26836666666668</v>
      </c>
      <c r="L97" s="20">
        <f t="shared" si="37"/>
        <v>12.822470614944363</v>
      </c>
      <c r="N97" s="1" t="s">
        <v>713</v>
      </c>
      <c r="O97" s="3" t="s">
        <v>716</v>
      </c>
      <c r="P97" s="12" t="s">
        <v>728</v>
      </c>
    </row>
    <row r="99" spans="1:26" ht="13" x14ac:dyDescent="0.3">
      <c r="A99" s="56" t="s">
        <v>731</v>
      </c>
    </row>
    <row r="100" spans="1:26" x14ac:dyDescent="0.25">
      <c r="A100" s="122" t="s">
        <v>732</v>
      </c>
      <c r="B100" s="98" t="s">
        <v>733</v>
      </c>
      <c r="C100" s="104"/>
      <c r="D100" s="104"/>
      <c r="E100" s="104"/>
      <c r="F100" s="99"/>
      <c r="G100" s="98" t="s">
        <v>734</v>
      </c>
      <c r="H100" s="104"/>
      <c r="I100" s="104"/>
      <c r="J100" s="104"/>
      <c r="K100" s="99"/>
      <c r="L100" s="98" t="s">
        <v>735</v>
      </c>
      <c r="M100" s="104"/>
      <c r="N100" s="104"/>
      <c r="O100" s="104"/>
      <c r="P100" s="99"/>
      <c r="R100" s="3"/>
      <c r="S100" s="3" t="s">
        <v>738</v>
      </c>
      <c r="T100" s="3" t="s">
        <v>739</v>
      </c>
    </row>
    <row r="101" spans="1:26" ht="13" x14ac:dyDescent="0.3">
      <c r="A101" s="123"/>
      <c r="B101" s="1" t="s">
        <v>1</v>
      </c>
      <c r="C101" s="1" t="s">
        <v>2</v>
      </c>
      <c r="D101" s="1" t="s">
        <v>3</v>
      </c>
      <c r="E101" s="68" t="s">
        <v>4</v>
      </c>
      <c r="F101" s="68" t="s">
        <v>46</v>
      </c>
      <c r="G101" s="1" t="s">
        <v>1</v>
      </c>
      <c r="H101" s="1" t="s">
        <v>2</v>
      </c>
      <c r="I101" s="1" t="s">
        <v>3</v>
      </c>
      <c r="J101" s="68" t="s">
        <v>4</v>
      </c>
      <c r="K101" s="68" t="s">
        <v>46</v>
      </c>
      <c r="L101" s="1" t="s">
        <v>1</v>
      </c>
      <c r="M101" s="1" t="s">
        <v>2</v>
      </c>
      <c r="N101" s="1" t="s">
        <v>3</v>
      </c>
      <c r="O101" s="68" t="s">
        <v>4</v>
      </c>
      <c r="P101" s="68" t="s">
        <v>46</v>
      </c>
      <c r="R101" s="3"/>
      <c r="S101" s="78" t="s">
        <v>5</v>
      </c>
      <c r="T101" s="3" t="s">
        <v>5</v>
      </c>
    </row>
    <row r="102" spans="1:26" x14ac:dyDescent="0.25">
      <c r="A102" s="1" t="s">
        <v>696</v>
      </c>
      <c r="B102" s="5">
        <v>1.1399999999999999</v>
      </c>
      <c r="C102" s="5">
        <v>0.96</v>
      </c>
      <c r="D102" s="5">
        <v>1</v>
      </c>
      <c r="E102" s="20">
        <f>AVERAGE(B102:D102)</f>
        <v>1.0333333333333332</v>
      </c>
      <c r="F102" s="20">
        <f>STDEV(B102:D102)/SQRT(COUNT(B102:D102))</f>
        <v>5.4569018479149647E-2</v>
      </c>
      <c r="G102" s="5">
        <v>0.85</v>
      </c>
      <c r="H102" s="5">
        <v>0.97</v>
      </c>
      <c r="I102" s="5">
        <v>0.92</v>
      </c>
      <c r="J102" s="20">
        <f>AVERAGE(G102:I102)</f>
        <v>0.91333333333333322</v>
      </c>
      <c r="K102" s="20">
        <f>STDEV(G102:I102)/SQRT(COUNT(G102:I102))</f>
        <v>3.4801021696368506E-2</v>
      </c>
      <c r="L102" s="5">
        <v>1.19</v>
      </c>
      <c r="M102" s="5">
        <v>0.95</v>
      </c>
      <c r="N102" s="5">
        <v>1.1399999999999999</v>
      </c>
      <c r="O102" s="20">
        <f>AVERAGE(L102:N102)</f>
        <v>1.093333333333333</v>
      </c>
      <c r="P102" s="20">
        <f>STDEV(L102:N102)/SQRT(COUNT(L102:N102))</f>
        <v>7.3105707331537692E-2</v>
      </c>
      <c r="R102" s="1" t="s">
        <v>696</v>
      </c>
      <c r="S102" s="12" t="s">
        <v>740</v>
      </c>
      <c r="T102" s="12" t="s">
        <v>746</v>
      </c>
    </row>
    <row r="103" spans="1:26" x14ac:dyDescent="0.25">
      <c r="A103" s="1" t="s">
        <v>697</v>
      </c>
      <c r="B103" s="5">
        <v>1</v>
      </c>
      <c r="C103" s="5">
        <v>0.96</v>
      </c>
      <c r="D103" s="5">
        <v>1.03</v>
      </c>
      <c r="E103" s="20">
        <f t="shared" ref="E103:E107" si="38">AVERAGE(B103:D103)</f>
        <v>0.9966666666666667</v>
      </c>
      <c r="F103" s="20">
        <f t="shared" ref="F103:F107" si="39">STDEV(B103:D103)/SQRT(COUNT(B103:D103))</f>
        <v>2.0275875100994083E-2</v>
      </c>
      <c r="G103" s="5">
        <v>0.98</v>
      </c>
      <c r="H103" s="5">
        <v>1.1299999999999999</v>
      </c>
      <c r="I103" s="5">
        <v>1.03</v>
      </c>
      <c r="J103" s="20">
        <f t="shared" ref="J103:J107" si="40">AVERAGE(G103:I103)</f>
        <v>1.0466666666666666</v>
      </c>
      <c r="K103" s="20">
        <f t="shared" ref="K103:K107" si="41">STDEV(G103:I103)/SQRT(COUNT(G103:I103))</f>
        <v>4.4095855184409824E-2</v>
      </c>
      <c r="L103" s="5">
        <v>0.81</v>
      </c>
      <c r="M103" s="5">
        <v>1.1599999999999999</v>
      </c>
      <c r="N103" s="5">
        <v>1.1599999999999999</v>
      </c>
      <c r="O103" s="20">
        <f t="shared" ref="O103:O107" si="42">AVERAGE(L103:N103)</f>
        <v>1.0433333333333332</v>
      </c>
      <c r="P103" s="20">
        <f t="shared" ref="P103:P107" si="43">STDEV(L103:N103)/SQRT(COUNT(L103:N103))</f>
        <v>0.1166666666666666</v>
      </c>
      <c r="R103" s="1" t="s">
        <v>697</v>
      </c>
      <c r="S103" s="26" t="s">
        <v>741</v>
      </c>
      <c r="T103" s="26" t="s">
        <v>747</v>
      </c>
    </row>
    <row r="104" spans="1:26" x14ac:dyDescent="0.25">
      <c r="A104" s="1" t="s">
        <v>698</v>
      </c>
      <c r="B104" s="5">
        <v>1</v>
      </c>
      <c r="C104" s="5">
        <v>0.95</v>
      </c>
      <c r="D104" s="5">
        <v>0.72</v>
      </c>
      <c r="E104" s="20">
        <f t="shared" si="38"/>
        <v>0.89</v>
      </c>
      <c r="F104" s="20">
        <f t="shared" si="39"/>
        <v>8.6216781042516635E-2</v>
      </c>
      <c r="G104" s="5">
        <v>0.74</v>
      </c>
      <c r="H104" s="5">
        <v>0.89</v>
      </c>
      <c r="I104" s="5">
        <v>0.92</v>
      </c>
      <c r="J104" s="20">
        <f t="shared" si="40"/>
        <v>0.85</v>
      </c>
      <c r="K104" s="20">
        <f t="shared" si="41"/>
        <v>5.5677643628300237E-2</v>
      </c>
      <c r="L104" s="5">
        <v>1</v>
      </c>
      <c r="M104" s="5">
        <v>1.04</v>
      </c>
      <c r="N104" s="5">
        <v>1.08</v>
      </c>
      <c r="O104" s="20">
        <f t="shared" si="42"/>
        <v>1.04</v>
      </c>
      <c r="P104" s="20">
        <f t="shared" si="43"/>
        <v>2.3094010767585053E-2</v>
      </c>
      <c r="R104" s="1" t="s">
        <v>698</v>
      </c>
      <c r="S104" s="26" t="s">
        <v>742</v>
      </c>
      <c r="T104" s="12" t="s">
        <v>748</v>
      </c>
    </row>
    <row r="105" spans="1:26" x14ac:dyDescent="0.25">
      <c r="A105" s="3" t="s">
        <v>699</v>
      </c>
      <c r="B105" s="3">
        <v>1</v>
      </c>
      <c r="C105" s="3">
        <v>0.86</v>
      </c>
      <c r="D105" s="3">
        <v>0.91</v>
      </c>
      <c r="E105" s="20">
        <f t="shared" si="38"/>
        <v>0.92333333333333334</v>
      </c>
      <c r="F105" s="20">
        <f t="shared" si="39"/>
        <v>4.096068575814836E-2</v>
      </c>
      <c r="G105" s="3">
        <v>0.97</v>
      </c>
      <c r="H105" s="3">
        <v>1.03</v>
      </c>
      <c r="I105" s="3">
        <v>1.07</v>
      </c>
      <c r="J105" s="20">
        <f t="shared" si="40"/>
        <v>1.0233333333333334</v>
      </c>
      <c r="K105" s="20">
        <f t="shared" si="41"/>
        <v>2.9059326290271185E-2</v>
      </c>
      <c r="L105" s="3">
        <v>1.06</v>
      </c>
      <c r="M105" s="3">
        <v>1.01</v>
      </c>
      <c r="N105" s="3">
        <v>1.1100000000000001</v>
      </c>
      <c r="O105" s="20">
        <f t="shared" si="42"/>
        <v>1.0600000000000003</v>
      </c>
      <c r="P105" s="20">
        <f t="shared" si="43"/>
        <v>2.8867513459481315E-2</v>
      </c>
      <c r="R105" s="3" t="s">
        <v>699</v>
      </c>
      <c r="S105" s="12" t="s">
        <v>743</v>
      </c>
      <c r="T105" s="12" t="s">
        <v>749</v>
      </c>
    </row>
    <row r="106" spans="1:26" x14ac:dyDescent="0.25">
      <c r="A106" s="3" t="s">
        <v>736</v>
      </c>
      <c r="B106" s="3">
        <v>1</v>
      </c>
      <c r="C106" s="3">
        <v>0.98</v>
      </c>
      <c r="D106" s="3">
        <v>1.05</v>
      </c>
      <c r="E106" s="20">
        <f t="shared" si="38"/>
        <v>1.01</v>
      </c>
      <c r="F106" s="20">
        <f t="shared" si="39"/>
        <v>2.0816659994661348E-2</v>
      </c>
      <c r="G106" s="3">
        <v>1.18</v>
      </c>
      <c r="H106" s="3">
        <v>1.25</v>
      </c>
      <c r="I106" s="3">
        <v>0.99</v>
      </c>
      <c r="J106" s="20">
        <f t="shared" si="40"/>
        <v>1.1399999999999999</v>
      </c>
      <c r="K106" s="20">
        <f t="shared" si="41"/>
        <v>7.7674534651540283E-2</v>
      </c>
      <c r="L106" s="3">
        <v>1.27</v>
      </c>
      <c r="M106" s="3">
        <v>1.39</v>
      </c>
      <c r="N106" s="3">
        <v>0.97</v>
      </c>
      <c r="O106" s="20">
        <f t="shared" si="42"/>
        <v>1.21</v>
      </c>
      <c r="P106" s="20">
        <f t="shared" si="43"/>
        <v>0.1248999599679682</v>
      </c>
      <c r="R106" s="3" t="s">
        <v>736</v>
      </c>
      <c r="S106" s="12" t="s">
        <v>744</v>
      </c>
      <c r="T106" s="12" t="s">
        <v>750</v>
      </c>
    </row>
    <row r="107" spans="1:26" x14ac:dyDescent="0.25">
      <c r="A107" s="3" t="s">
        <v>737</v>
      </c>
      <c r="B107" s="3">
        <v>1</v>
      </c>
      <c r="C107" s="3">
        <v>0.86</v>
      </c>
      <c r="D107" s="3">
        <v>1</v>
      </c>
      <c r="E107" s="20">
        <f t="shared" si="38"/>
        <v>0.95333333333333325</v>
      </c>
      <c r="F107" s="20">
        <f t="shared" si="39"/>
        <v>4.6666666666666676E-2</v>
      </c>
      <c r="G107" s="3">
        <v>1.17</v>
      </c>
      <c r="H107" s="3">
        <v>1.2</v>
      </c>
      <c r="I107" s="3">
        <v>0.94</v>
      </c>
      <c r="J107" s="20">
        <f t="shared" si="40"/>
        <v>1.1033333333333333</v>
      </c>
      <c r="K107" s="20">
        <f t="shared" si="41"/>
        <v>8.2124566631698551E-2</v>
      </c>
      <c r="L107" s="3">
        <v>1.1499999999999999</v>
      </c>
      <c r="M107" s="3">
        <v>1.08</v>
      </c>
      <c r="N107" s="3">
        <v>0.98</v>
      </c>
      <c r="O107" s="20">
        <f t="shared" si="42"/>
        <v>1.07</v>
      </c>
      <c r="P107" s="20">
        <f t="shared" si="43"/>
        <v>4.9328828623162464E-2</v>
      </c>
      <c r="R107" s="3" t="s">
        <v>737</v>
      </c>
      <c r="S107" s="12" t="s">
        <v>745</v>
      </c>
      <c r="T107" s="12" t="s">
        <v>751</v>
      </c>
    </row>
    <row r="109" spans="1:26" ht="13" x14ac:dyDescent="0.3">
      <c r="A109" s="56" t="s">
        <v>752</v>
      </c>
    </row>
    <row r="110" spans="1:26" x14ac:dyDescent="0.25">
      <c r="A110" s="55" t="s">
        <v>724</v>
      </c>
    </row>
    <row r="111" spans="1:26" x14ac:dyDescent="0.25">
      <c r="A111" s="88" t="s">
        <v>732</v>
      </c>
      <c r="B111" s="87" t="s">
        <v>733</v>
      </c>
      <c r="C111" s="87"/>
      <c r="D111" s="87"/>
      <c r="E111" s="87"/>
      <c r="F111" s="87"/>
      <c r="G111" s="87" t="s">
        <v>734</v>
      </c>
      <c r="H111" s="87"/>
      <c r="I111" s="87"/>
      <c r="J111" s="87"/>
      <c r="K111" s="87"/>
      <c r="L111" s="87" t="s">
        <v>735</v>
      </c>
      <c r="M111" s="87"/>
      <c r="N111" s="87"/>
      <c r="O111" s="87"/>
      <c r="P111" s="87"/>
      <c r="Q111" s="87" t="s">
        <v>754</v>
      </c>
      <c r="R111" s="87"/>
      <c r="S111" s="87"/>
      <c r="T111" s="87"/>
      <c r="U111" s="87"/>
      <c r="W111" s="3"/>
      <c r="X111" s="3" t="s">
        <v>738</v>
      </c>
      <c r="Y111" s="3" t="s">
        <v>739</v>
      </c>
      <c r="Z111" s="3" t="s">
        <v>755</v>
      </c>
    </row>
    <row r="112" spans="1:26" ht="13" x14ac:dyDescent="0.3">
      <c r="A112" s="88"/>
      <c r="B112" s="1" t="s">
        <v>1</v>
      </c>
      <c r="C112" s="1" t="s">
        <v>2</v>
      </c>
      <c r="D112" s="1" t="s">
        <v>3</v>
      </c>
      <c r="E112" s="68" t="s">
        <v>4</v>
      </c>
      <c r="F112" s="68" t="s">
        <v>46</v>
      </c>
      <c r="G112" s="1" t="s">
        <v>1</v>
      </c>
      <c r="H112" s="1" t="s">
        <v>2</v>
      </c>
      <c r="I112" s="1" t="s">
        <v>3</v>
      </c>
      <c r="J112" s="68" t="s">
        <v>4</v>
      </c>
      <c r="K112" s="68" t="s">
        <v>46</v>
      </c>
      <c r="L112" s="1" t="s">
        <v>1</v>
      </c>
      <c r="M112" s="1" t="s">
        <v>2</v>
      </c>
      <c r="N112" s="1" t="s">
        <v>3</v>
      </c>
      <c r="O112" s="68" t="s">
        <v>4</v>
      </c>
      <c r="P112" s="68" t="s">
        <v>46</v>
      </c>
      <c r="Q112" s="1" t="s">
        <v>1</v>
      </c>
      <c r="R112" s="1" t="s">
        <v>2</v>
      </c>
      <c r="S112" s="1" t="s">
        <v>3</v>
      </c>
      <c r="T112" s="68" t="s">
        <v>4</v>
      </c>
      <c r="U112" s="68" t="s">
        <v>46</v>
      </c>
      <c r="W112" s="3"/>
      <c r="X112" s="78" t="s">
        <v>5</v>
      </c>
      <c r="Y112" s="3" t="s">
        <v>5</v>
      </c>
      <c r="Z112" s="3" t="s">
        <v>5</v>
      </c>
    </row>
    <row r="113" spans="1:26" x14ac:dyDescent="0.25">
      <c r="A113" s="1" t="s">
        <v>725</v>
      </c>
      <c r="B113" s="3">
        <v>15.71011</v>
      </c>
      <c r="C113" s="3">
        <v>17.488869999999999</v>
      </c>
      <c r="D113" s="3">
        <v>15.66634</v>
      </c>
      <c r="E113" s="20">
        <f>AVERAGE(B113:D113)</f>
        <v>16.288439999999998</v>
      </c>
      <c r="F113" s="20">
        <f>STDEV(B113:D113)/SQRT(COUNT(B113:D113))</f>
        <v>0.60034798017483126</v>
      </c>
      <c r="G113" s="3">
        <v>17.755680000000002</v>
      </c>
      <c r="H113" s="3">
        <v>18.333780000000001</v>
      </c>
      <c r="I113" s="3">
        <v>16.23451</v>
      </c>
      <c r="J113" s="20">
        <f>AVERAGE(G113:I113)</f>
        <v>17.441323333333333</v>
      </c>
      <c r="K113" s="20">
        <f>STDEV(G113:I113)/SQRT(COUNT(G113:I113))</f>
        <v>0.62605876152145501</v>
      </c>
      <c r="L113" s="3">
        <v>18.467179999999999</v>
      </c>
      <c r="M113" s="3">
        <v>15.398820000000001</v>
      </c>
      <c r="N113" s="3">
        <v>16.33257</v>
      </c>
      <c r="O113" s="20">
        <f>AVERAGE(L113:N113)</f>
        <v>16.732856666666667</v>
      </c>
      <c r="P113" s="20">
        <f>STDEV(L113:N113)/SQRT(COUNT(L113:N113))</f>
        <v>0.90808963104481633</v>
      </c>
      <c r="Q113" s="3">
        <v>316.72230000000002</v>
      </c>
      <c r="R113" s="3">
        <v>387.33760000000001</v>
      </c>
      <c r="S113" s="3">
        <v>234.083</v>
      </c>
      <c r="T113" s="20">
        <f>AVERAGE(Q113:S113)</f>
        <v>312.71429999999998</v>
      </c>
      <c r="U113" s="20">
        <f>STDEV(Q113:S113)/SQRT(COUNT(Q113:S113))</f>
        <v>44.286157179905999</v>
      </c>
      <c r="W113" s="1" t="s">
        <v>725</v>
      </c>
      <c r="X113" s="12" t="s">
        <v>757</v>
      </c>
      <c r="Y113" s="12" t="s">
        <v>757</v>
      </c>
      <c r="Z113" s="12" t="s">
        <v>756</v>
      </c>
    </row>
    <row r="114" spans="1:26" x14ac:dyDescent="0.25">
      <c r="A114" s="1" t="s">
        <v>753</v>
      </c>
      <c r="B114" s="3">
        <v>7.9933249999999996</v>
      </c>
      <c r="C114" s="3">
        <v>6.3998379999999999</v>
      </c>
      <c r="D114" s="3">
        <v>5.7632099999999999</v>
      </c>
      <c r="E114" s="20">
        <f>AVERAGE(B114:D114)</f>
        <v>6.7187909999999995</v>
      </c>
      <c r="F114" s="20">
        <f>STDEV(B114:D114)/SQRT(COUNT(B114:D114))</f>
        <v>0.66323738597453474</v>
      </c>
      <c r="G114" s="3">
        <v>8.2347629999999992</v>
      </c>
      <c r="H114" s="3">
        <v>6.2066879999999998</v>
      </c>
      <c r="I114" s="3">
        <v>8.3196399999999997</v>
      </c>
      <c r="J114" s="20">
        <f>AVERAGE(G114:I114)</f>
        <v>7.5870303333333338</v>
      </c>
      <c r="K114" s="20">
        <f>STDEV(G114:I114)/SQRT(COUNT(G114:I114))</f>
        <v>0.69060595232889876</v>
      </c>
      <c r="L114" s="3">
        <v>7.9933249999999996</v>
      </c>
      <c r="M114" s="3">
        <v>8.2347629999999992</v>
      </c>
      <c r="N114" s="3">
        <v>8.3861000000000008</v>
      </c>
      <c r="O114" s="20">
        <f>AVERAGE(L114:N114)</f>
        <v>8.2047293333333329</v>
      </c>
      <c r="P114" s="20">
        <f>STDEV(L114:N114)/SQRT(COUNT(L114:N114))</f>
        <v>0.11437448142881865</v>
      </c>
      <c r="Q114" s="3">
        <v>332.5498</v>
      </c>
      <c r="R114" s="3">
        <v>276.65210000000002</v>
      </c>
      <c r="S114" s="3">
        <v>311.5797</v>
      </c>
      <c r="T114" s="20">
        <f>AVERAGE(Q114:S114)</f>
        <v>306.92720000000003</v>
      </c>
      <c r="U114" s="20">
        <f>STDEV(Q114:S114)/SQRT(COUNT(Q114:S114))</f>
        <v>16.303093096199053</v>
      </c>
      <c r="W114" s="1" t="s">
        <v>726</v>
      </c>
      <c r="X114" s="12" t="s">
        <v>758</v>
      </c>
      <c r="Y114" s="12" t="s">
        <v>759</v>
      </c>
      <c r="Z114" s="12" t="s">
        <v>47</v>
      </c>
    </row>
  </sheetData>
  <mergeCells count="47">
    <mergeCell ref="A3:B3"/>
    <mergeCell ref="A4:A8"/>
    <mergeCell ref="A55:B55"/>
    <mergeCell ref="A11:B11"/>
    <mergeCell ref="A12:A18"/>
    <mergeCell ref="A20:B20"/>
    <mergeCell ref="A21:A25"/>
    <mergeCell ref="A28:B28"/>
    <mergeCell ref="A29:A35"/>
    <mergeCell ref="A37:B37"/>
    <mergeCell ref="A38:A42"/>
    <mergeCell ref="C61:G61"/>
    <mergeCell ref="H61:L61"/>
    <mergeCell ref="A61:B62"/>
    <mergeCell ref="A56:A58"/>
    <mergeCell ref="A46:B46"/>
    <mergeCell ref="A47:A51"/>
    <mergeCell ref="A67:B68"/>
    <mergeCell ref="C67:G67"/>
    <mergeCell ref="H67:L67"/>
    <mergeCell ref="A69:A71"/>
    <mergeCell ref="A63:A65"/>
    <mergeCell ref="A73:B74"/>
    <mergeCell ref="C73:G73"/>
    <mergeCell ref="H73:L73"/>
    <mergeCell ref="A75:A77"/>
    <mergeCell ref="A79:B80"/>
    <mergeCell ref="C79:G79"/>
    <mergeCell ref="H79:L79"/>
    <mergeCell ref="A81:A83"/>
    <mergeCell ref="A87:B88"/>
    <mergeCell ref="C87:G87"/>
    <mergeCell ref="H87:L87"/>
    <mergeCell ref="A89:A91"/>
    <mergeCell ref="B100:F100"/>
    <mergeCell ref="G100:K100"/>
    <mergeCell ref="L100:P100"/>
    <mergeCell ref="A100:A101"/>
    <mergeCell ref="A93:B94"/>
    <mergeCell ref="C93:G93"/>
    <mergeCell ref="H93:L93"/>
    <mergeCell ref="A95:A97"/>
    <mergeCell ref="A111:A112"/>
    <mergeCell ref="B111:F111"/>
    <mergeCell ref="G111:K111"/>
    <mergeCell ref="L111:P111"/>
    <mergeCell ref="Q111:U11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Z39"/>
  <sheetViews>
    <sheetView zoomScale="90" zoomScaleNormal="90" workbookViewId="0">
      <selection activeCell="F33" sqref="F33:G33"/>
    </sheetView>
  </sheetViews>
  <sheetFormatPr defaultRowHeight="12.5" x14ac:dyDescent="0.25"/>
  <cols>
    <col min="1" max="1" width="14.6640625" style="55" customWidth="1"/>
    <col min="2" max="4" width="8.6640625" style="55"/>
    <col min="5" max="5" width="9.6640625" style="55" customWidth="1"/>
    <col min="6" max="6" width="10.4140625" style="55" customWidth="1"/>
    <col min="7" max="8" width="8.6640625" style="55"/>
    <col min="9" max="9" width="25.33203125" style="55" customWidth="1"/>
    <col min="10" max="10" width="11.1640625" style="55" customWidth="1"/>
    <col min="11" max="11" width="8.6640625" style="55"/>
    <col min="12" max="12" width="10.25" style="55" customWidth="1"/>
    <col min="13" max="46" width="8.6640625" style="55"/>
    <col min="47" max="47" width="5.1640625" style="55" customWidth="1"/>
    <col min="48" max="48" width="11.83203125" style="55" customWidth="1"/>
    <col min="49" max="49" width="27" style="55" customWidth="1"/>
    <col min="50" max="50" width="28.33203125" style="55" customWidth="1"/>
    <col min="51" max="51" width="29.75" style="55" customWidth="1"/>
    <col min="52" max="52" width="29.9140625" style="55" customWidth="1"/>
    <col min="53" max="16384" width="8.6640625" style="55"/>
  </cols>
  <sheetData>
    <row r="1" spans="1:10" ht="13" x14ac:dyDescent="0.3">
      <c r="A1" s="56" t="s">
        <v>389</v>
      </c>
    </row>
    <row r="2" spans="1:10" ht="13" x14ac:dyDescent="0.3">
      <c r="A2" s="72" t="s">
        <v>231</v>
      </c>
      <c r="B2" s="70"/>
    </row>
    <row r="3" spans="1:10" x14ac:dyDescent="0.25">
      <c r="A3" s="86" t="s">
        <v>0</v>
      </c>
      <c r="B3" s="87"/>
      <c r="C3" s="1" t="s">
        <v>1</v>
      </c>
      <c r="D3" s="1" t="s">
        <v>2</v>
      </c>
      <c r="E3" s="1" t="s">
        <v>3</v>
      </c>
      <c r="F3" s="68" t="s">
        <v>4</v>
      </c>
      <c r="G3" s="68" t="s">
        <v>46</v>
      </c>
      <c r="H3" s="9"/>
      <c r="I3" s="9"/>
      <c r="J3" s="9"/>
    </row>
    <row r="4" spans="1:10" ht="13" x14ac:dyDescent="0.3">
      <c r="A4" s="89" t="s">
        <v>390</v>
      </c>
      <c r="B4" s="1" t="s">
        <v>87</v>
      </c>
      <c r="C4" s="1">
        <v>1</v>
      </c>
      <c r="D4" s="1">
        <v>0.74</v>
      </c>
      <c r="E4" s="1">
        <v>0.8</v>
      </c>
      <c r="F4" s="20">
        <f>AVERAGE(C4:E4)</f>
        <v>0.84666666666666668</v>
      </c>
      <c r="G4" s="20">
        <f>STDEV(C4:E4)/SQRT(COUNT(C4:E4))</f>
        <v>7.8598840817011031E-2</v>
      </c>
      <c r="H4" s="9"/>
      <c r="I4" s="22" t="s">
        <v>230</v>
      </c>
      <c r="J4" s="3" t="s">
        <v>5</v>
      </c>
    </row>
    <row r="5" spans="1:10" x14ac:dyDescent="0.25">
      <c r="A5" s="90"/>
      <c r="B5" s="1" t="s">
        <v>172</v>
      </c>
      <c r="C5" s="1">
        <v>0.2</v>
      </c>
      <c r="D5" s="1">
        <v>0.14000000000000001</v>
      </c>
      <c r="E5" s="1">
        <v>0.19</v>
      </c>
      <c r="F5" s="20">
        <f t="shared" ref="F5:F8" si="0">AVERAGE(C5:E5)</f>
        <v>0.17666666666666667</v>
      </c>
      <c r="G5" s="20">
        <f t="shared" ref="G5:G8" si="1">STDEV(C5:E5)/SQRT(COUNT(C5:E5))</f>
        <v>1.8559214542766714E-2</v>
      </c>
      <c r="H5" s="9"/>
      <c r="I5" s="3" t="s">
        <v>174</v>
      </c>
      <c r="J5" s="12" t="s">
        <v>761</v>
      </c>
    </row>
    <row r="6" spans="1:10" x14ac:dyDescent="0.25">
      <c r="A6" s="90"/>
      <c r="B6" s="1" t="s">
        <v>760</v>
      </c>
      <c r="C6" s="1">
        <v>0.22</v>
      </c>
      <c r="D6" s="1">
        <v>0.13</v>
      </c>
      <c r="E6" s="1">
        <v>0.09</v>
      </c>
      <c r="F6" s="20">
        <f t="shared" si="0"/>
        <v>0.14666666666666664</v>
      </c>
      <c r="G6" s="20">
        <f t="shared" si="1"/>
        <v>3.8441875315569342E-2</v>
      </c>
      <c r="H6" s="9"/>
      <c r="I6" s="3" t="s">
        <v>175</v>
      </c>
      <c r="J6" s="12" t="s">
        <v>762</v>
      </c>
    </row>
    <row r="7" spans="1:10" x14ac:dyDescent="0.25">
      <c r="A7" s="90"/>
      <c r="B7" s="1" t="s">
        <v>112</v>
      </c>
      <c r="C7" s="5">
        <v>0.30260779999999998</v>
      </c>
      <c r="D7" s="5">
        <v>2.5339210000000001E-2</v>
      </c>
      <c r="E7" s="5">
        <v>5.3886969999999999E-2</v>
      </c>
      <c r="F7" s="20">
        <f t="shared" si="0"/>
        <v>0.12727799333333331</v>
      </c>
      <c r="G7" s="20">
        <f t="shared" si="1"/>
        <v>8.8051404455167431E-2</v>
      </c>
      <c r="H7" s="9"/>
      <c r="I7" s="3" t="s">
        <v>122</v>
      </c>
      <c r="J7" s="12" t="s">
        <v>719</v>
      </c>
    </row>
    <row r="8" spans="1:10" x14ac:dyDescent="0.25">
      <c r="A8" s="91"/>
      <c r="B8" s="1" t="s">
        <v>113</v>
      </c>
      <c r="C8" s="1">
        <v>0.26</v>
      </c>
      <c r="D8" s="1">
        <v>0.48</v>
      </c>
      <c r="E8" s="5">
        <v>7.2186780000000006E-2</v>
      </c>
      <c r="F8" s="20">
        <f t="shared" si="0"/>
        <v>0.27072892666666665</v>
      </c>
      <c r="G8" s="20">
        <f t="shared" si="1"/>
        <v>0.11784769549755897</v>
      </c>
      <c r="H8" s="9"/>
      <c r="I8" s="3" t="s">
        <v>123</v>
      </c>
      <c r="J8" s="12" t="s">
        <v>691</v>
      </c>
    </row>
    <row r="10" spans="1:10" ht="13" x14ac:dyDescent="0.3">
      <c r="A10" s="56" t="s">
        <v>42</v>
      </c>
    </row>
    <row r="11" spans="1:10" x14ac:dyDescent="0.25">
      <c r="A11" s="86" t="s">
        <v>0</v>
      </c>
      <c r="B11" s="87"/>
      <c r="C11" s="1" t="s">
        <v>1</v>
      </c>
      <c r="D11" s="1" t="s">
        <v>2</v>
      </c>
      <c r="E11" s="1" t="s">
        <v>3</v>
      </c>
      <c r="F11" s="68" t="s">
        <v>4</v>
      </c>
      <c r="G11" s="68" t="s">
        <v>46</v>
      </c>
    </row>
    <row r="12" spans="1:10" ht="13" x14ac:dyDescent="0.3">
      <c r="A12" s="107" t="s">
        <v>231</v>
      </c>
      <c r="B12" s="1" t="s">
        <v>237</v>
      </c>
      <c r="C12" s="1">
        <v>1</v>
      </c>
      <c r="D12" s="1">
        <v>1.02</v>
      </c>
      <c r="E12" s="1">
        <v>1.21</v>
      </c>
      <c r="F12" s="10">
        <f>AVERAGE(C12:E12)</f>
        <v>1.0766666666666667</v>
      </c>
      <c r="G12" s="10">
        <f>STDEV(C12:E12)</f>
        <v>0.11590225767142472</v>
      </c>
      <c r="I12" s="22" t="s">
        <v>230</v>
      </c>
      <c r="J12" s="3" t="s">
        <v>5</v>
      </c>
    </row>
    <row r="13" spans="1:10" x14ac:dyDescent="0.25">
      <c r="A13" s="108"/>
      <c r="B13" s="1" t="s">
        <v>246</v>
      </c>
      <c r="C13" s="1">
        <v>16.87</v>
      </c>
      <c r="D13" s="1">
        <v>17.02</v>
      </c>
      <c r="E13" s="1">
        <v>15.87</v>
      </c>
      <c r="F13" s="10">
        <f>AVERAGE(C13:E13)</f>
        <v>16.586666666666666</v>
      </c>
      <c r="G13" s="10">
        <f>STDEV(C13:E13)</f>
        <v>0.62516664445036896</v>
      </c>
      <c r="I13" s="3" t="s">
        <v>247</v>
      </c>
      <c r="J13" s="12" t="s">
        <v>47</v>
      </c>
    </row>
    <row r="15" spans="1:10" ht="13" x14ac:dyDescent="0.3">
      <c r="A15" s="56" t="s">
        <v>391</v>
      </c>
    </row>
    <row r="16" spans="1:10" ht="13" x14ac:dyDescent="0.3">
      <c r="A16" s="72" t="s">
        <v>231</v>
      </c>
      <c r="B16" s="70"/>
    </row>
    <row r="17" spans="1:52" x14ac:dyDescent="0.25">
      <c r="A17" s="86" t="s">
        <v>0</v>
      </c>
      <c r="B17" s="87"/>
      <c r="C17" s="1" t="s">
        <v>1</v>
      </c>
      <c r="D17" s="1" t="s">
        <v>2</v>
      </c>
      <c r="E17" s="1" t="s">
        <v>3</v>
      </c>
      <c r="F17" s="68" t="s">
        <v>4</v>
      </c>
      <c r="G17" s="68" t="s">
        <v>46</v>
      </c>
      <c r="H17" s="9"/>
      <c r="I17" s="9"/>
      <c r="J17" s="9"/>
    </row>
    <row r="18" spans="1:52" ht="13" x14ac:dyDescent="0.3">
      <c r="A18" s="88" t="s">
        <v>390</v>
      </c>
      <c r="B18" s="1" t="s">
        <v>87</v>
      </c>
      <c r="C18" s="1">
        <v>1</v>
      </c>
      <c r="D18" s="1">
        <v>1.06</v>
      </c>
      <c r="E18" s="1">
        <v>0.78</v>
      </c>
      <c r="F18" s="20">
        <f>AVERAGE(C18:E18)</f>
        <v>0.94666666666666666</v>
      </c>
      <c r="G18" s="20">
        <f>STDEV(C18:E18)/SQRT(COUNT(C18:E18))</f>
        <v>8.5114302232024805E-2</v>
      </c>
      <c r="H18" s="9"/>
      <c r="I18" s="22" t="s">
        <v>230</v>
      </c>
      <c r="J18" s="3" t="s">
        <v>5</v>
      </c>
    </row>
    <row r="19" spans="1:52" x14ac:dyDescent="0.25">
      <c r="A19" s="88"/>
      <c r="B19" s="1" t="s">
        <v>240</v>
      </c>
      <c r="C19" s="1">
        <v>0.16</v>
      </c>
      <c r="D19" s="1">
        <v>0.15</v>
      </c>
      <c r="E19" s="1">
        <v>0.22</v>
      </c>
      <c r="F19" s="20">
        <f t="shared" ref="F19" si="2">AVERAGE(C19:E19)</f>
        <v>0.17666666666666667</v>
      </c>
      <c r="G19" s="20">
        <f t="shared" ref="G19" si="3">STDEV(C19:E19)/SQRT(COUNT(C19:E19))</f>
        <v>2.1858128414339966E-2</v>
      </c>
      <c r="H19" s="9"/>
      <c r="I19" s="3" t="s">
        <v>242</v>
      </c>
      <c r="J19" s="12" t="s">
        <v>47</v>
      </c>
    </row>
    <row r="20" spans="1:52" x14ac:dyDescent="0.25">
      <c r="A20" s="88"/>
      <c r="B20" s="1" t="s">
        <v>241</v>
      </c>
      <c r="C20" s="1">
        <v>0.24</v>
      </c>
      <c r="D20" s="1">
        <v>0.21</v>
      </c>
      <c r="E20" s="1">
        <v>0.16</v>
      </c>
      <c r="F20" s="20">
        <f>AVERAGE(C20:E20)</f>
        <v>0.20333333333333334</v>
      </c>
      <c r="G20" s="20">
        <f>STDEV(C20:E20)/SQRT(COUNT(C20:E20))</f>
        <v>2.3333333333333338E-2</v>
      </c>
      <c r="H20" s="9"/>
      <c r="I20" s="3" t="s">
        <v>323</v>
      </c>
      <c r="J20" s="12" t="s">
        <v>700</v>
      </c>
    </row>
    <row r="22" spans="1:52" ht="13" x14ac:dyDescent="0.3">
      <c r="A22" s="56" t="s">
        <v>763</v>
      </c>
    </row>
    <row r="23" spans="1:52" x14ac:dyDescent="0.25">
      <c r="A23" s="122" t="s">
        <v>732</v>
      </c>
      <c r="B23" s="98" t="s">
        <v>765</v>
      </c>
      <c r="C23" s="104"/>
      <c r="D23" s="104"/>
      <c r="E23" s="104"/>
      <c r="F23" s="99"/>
      <c r="G23" s="98" t="s">
        <v>766</v>
      </c>
      <c r="H23" s="104"/>
      <c r="I23" s="104"/>
      <c r="J23" s="104"/>
      <c r="K23" s="99"/>
      <c r="L23" s="98" t="s">
        <v>767</v>
      </c>
      <c r="M23" s="104"/>
      <c r="N23" s="104"/>
      <c r="O23" s="104"/>
      <c r="P23" s="99"/>
      <c r="Q23" s="98" t="s">
        <v>768</v>
      </c>
      <c r="R23" s="104"/>
      <c r="S23" s="104"/>
      <c r="T23" s="104"/>
      <c r="U23" s="99"/>
      <c r="V23" s="98" t="s">
        <v>769</v>
      </c>
      <c r="W23" s="104"/>
      <c r="X23" s="104"/>
      <c r="Y23" s="104"/>
      <c r="Z23" s="99"/>
      <c r="AA23" s="98" t="s">
        <v>770</v>
      </c>
      <c r="AB23" s="104"/>
      <c r="AC23" s="104"/>
      <c r="AD23" s="104"/>
      <c r="AE23" s="99"/>
      <c r="AF23" s="98" t="s">
        <v>771</v>
      </c>
      <c r="AG23" s="104"/>
      <c r="AH23" s="104"/>
      <c r="AI23" s="104"/>
      <c r="AJ23" s="99"/>
      <c r="AK23" s="98" t="s">
        <v>772</v>
      </c>
      <c r="AL23" s="104"/>
      <c r="AM23" s="104"/>
      <c r="AN23" s="104"/>
      <c r="AO23" s="99"/>
      <c r="AP23" s="98" t="s">
        <v>773</v>
      </c>
      <c r="AQ23" s="104"/>
      <c r="AR23" s="104"/>
      <c r="AS23" s="104"/>
      <c r="AT23" s="99"/>
      <c r="AV23" s="3"/>
      <c r="AW23" s="3" t="s">
        <v>774</v>
      </c>
      <c r="AX23" s="3" t="s">
        <v>774</v>
      </c>
      <c r="AY23" s="3" t="s">
        <v>775</v>
      </c>
      <c r="AZ23" s="3" t="s">
        <v>776</v>
      </c>
    </row>
    <row r="24" spans="1:52" ht="13" x14ac:dyDescent="0.3">
      <c r="A24" s="123"/>
      <c r="B24" s="1" t="s">
        <v>1</v>
      </c>
      <c r="C24" s="1" t="s">
        <v>2</v>
      </c>
      <c r="D24" s="1" t="s">
        <v>3</v>
      </c>
      <c r="E24" s="68" t="s">
        <v>4</v>
      </c>
      <c r="F24" s="68" t="s">
        <v>46</v>
      </c>
      <c r="G24" s="1" t="s">
        <v>1</v>
      </c>
      <c r="H24" s="1" t="s">
        <v>2</v>
      </c>
      <c r="I24" s="1" t="s">
        <v>3</v>
      </c>
      <c r="J24" s="68" t="s">
        <v>4</v>
      </c>
      <c r="K24" s="68" t="s">
        <v>46</v>
      </c>
      <c r="L24" s="1" t="s">
        <v>1</v>
      </c>
      <c r="M24" s="1" t="s">
        <v>2</v>
      </c>
      <c r="N24" s="1" t="s">
        <v>3</v>
      </c>
      <c r="O24" s="68" t="s">
        <v>4</v>
      </c>
      <c r="P24" s="68" t="s">
        <v>46</v>
      </c>
      <c r="Q24" s="1" t="s">
        <v>1</v>
      </c>
      <c r="R24" s="1" t="s">
        <v>2</v>
      </c>
      <c r="S24" s="1" t="s">
        <v>3</v>
      </c>
      <c r="T24" s="68" t="s">
        <v>4</v>
      </c>
      <c r="U24" s="68" t="s">
        <v>46</v>
      </c>
      <c r="V24" s="1" t="s">
        <v>1</v>
      </c>
      <c r="W24" s="1" t="s">
        <v>2</v>
      </c>
      <c r="X24" s="1" t="s">
        <v>3</v>
      </c>
      <c r="Y24" s="68" t="s">
        <v>4</v>
      </c>
      <c r="Z24" s="68" t="s">
        <v>46</v>
      </c>
      <c r="AA24" s="1" t="s">
        <v>1</v>
      </c>
      <c r="AB24" s="1" t="s">
        <v>2</v>
      </c>
      <c r="AC24" s="1" t="s">
        <v>3</v>
      </c>
      <c r="AD24" s="68" t="s">
        <v>4</v>
      </c>
      <c r="AE24" s="68" t="s">
        <v>46</v>
      </c>
      <c r="AF24" s="1" t="s">
        <v>1</v>
      </c>
      <c r="AG24" s="1" t="s">
        <v>2</v>
      </c>
      <c r="AH24" s="1" t="s">
        <v>3</v>
      </c>
      <c r="AI24" s="68" t="s">
        <v>4</v>
      </c>
      <c r="AJ24" s="68" t="s">
        <v>46</v>
      </c>
      <c r="AK24" s="1" t="s">
        <v>1</v>
      </c>
      <c r="AL24" s="1" t="s">
        <v>2</v>
      </c>
      <c r="AM24" s="1" t="s">
        <v>3</v>
      </c>
      <c r="AN24" s="68" t="s">
        <v>4</v>
      </c>
      <c r="AO24" s="68" t="s">
        <v>46</v>
      </c>
      <c r="AP24" s="1" t="s">
        <v>1</v>
      </c>
      <c r="AQ24" s="1" t="s">
        <v>2</v>
      </c>
      <c r="AR24" s="1" t="s">
        <v>3</v>
      </c>
      <c r="AS24" s="68" t="s">
        <v>4</v>
      </c>
      <c r="AT24" s="68" t="s">
        <v>46</v>
      </c>
      <c r="AV24" s="3"/>
      <c r="AW24" s="78" t="s">
        <v>5</v>
      </c>
      <c r="AX24" s="3" t="s">
        <v>5</v>
      </c>
      <c r="AY24" s="3" t="s">
        <v>5</v>
      </c>
      <c r="AZ24" s="3" t="s">
        <v>5</v>
      </c>
    </row>
    <row r="25" spans="1:52" x14ac:dyDescent="0.25">
      <c r="A25" s="1" t="s">
        <v>696</v>
      </c>
      <c r="B25" s="5">
        <v>1</v>
      </c>
      <c r="C25" s="5">
        <v>1.1100000000000001</v>
      </c>
      <c r="D25" s="5">
        <v>0.89</v>
      </c>
      <c r="E25" s="20">
        <f>AVERAGE(B25:D25)</f>
        <v>1.0000000000000002</v>
      </c>
      <c r="F25" s="20">
        <f>STDEV(B25:D25)/SQRT(COUNT(B25:D25))</f>
        <v>6.3508529610858858E-2</v>
      </c>
      <c r="G25" s="5">
        <v>2.2000000000000002</v>
      </c>
      <c r="H25" s="5">
        <v>2.17</v>
      </c>
      <c r="I25" s="5">
        <v>1.79</v>
      </c>
      <c r="J25" s="20">
        <f>AVERAGE(G25:I25)</f>
        <v>2.0533333333333332</v>
      </c>
      <c r="K25" s="20">
        <f>STDEV(G25:I25)/SQRT(COUNT(G25:I25))</f>
        <v>0.13195116941926327</v>
      </c>
      <c r="L25" s="5">
        <v>3.28</v>
      </c>
      <c r="M25" s="5">
        <v>3.05</v>
      </c>
      <c r="N25" s="5">
        <v>3.41</v>
      </c>
      <c r="O25" s="20">
        <f>AVERAGE(L25:N25)</f>
        <v>3.2466666666666666</v>
      </c>
      <c r="P25" s="20">
        <f>STDEV(L25:N25)/SQRT(COUNT(L25:N25))</f>
        <v>0.10525102269231304</v>
      </c>
      <c r="Q25" s="5">
        <v>0.35</v>
      </c>
      <c r="R25" s="5">
        <v>0.39</v>
      </c>
      <c r="S25" s="5">
        <v>0.47</v>
      </c>
      <c r="T25" s="20">
        <f>AVERAGE(Q25:S25)</f>
        <v>0.40333333333333332</v>
      </c>
      <c r="U25" s="20">
        <f>STDEV(Q25:S25)/SQRT(COUNT(Q25:S25))</f>
        <v>3.5276684147527902E-2</v>
      </c>
      <c r="V25" s="5">
        <v>0.44</v>
      </c>
      <c r="W25" s="5">
        <v>0.45</v>
      </c>
      <c r="X25" s="5">
        <v>0.45</v>
      </c>
      <c r="Y25" s="20">
        <f>AVERAGE(V25:X25)</f>
        <v>0.44666666666666671</v>
      </c>
      <c r="Z25" s="20">
        <f>STDEV(V25:X25)/SQRT(COUNT(V25:X25))</f>
        <v>3.3333333333333361E-3</v>
      </c>
      <c r="AA25" s="5">
        <v>0.6</v>
      </c>
      <c r="AB25" s="5">
        <v>0.56000000000000005</v>
      </c>
      <c r="AC25" s="5">
        <v>0.42</v>
      </c>
      <c r="AD25" s="20">
        <f>AVERAGE(AA25:AC25)</f>
        <v>0.52666666666666673</v>
      </c>
      <c r="AE25" s="20">
        <f>STDEV(AA25:AC25)/SQRT(COUNT(AA25:AC25))</f>
        <v>5.4569018479149377E-2</v>
      </c>
      <c r="AF25" s="5">
        <v>0.13</v>
      </c>
      <c r="AG25" s="5">
        <v>0.14000000000000001</v>
      </c>
      <c r="AH25" s="5">
        <v>0.23</v>
      </c>
      <c r="AI25" s="20">
        <f>AVERAGE(AF25:AH25)</f>
        <v>0.16666666666666666</v>
      </c>
      <c r="AJ25" s="20">
        <f>STDEV(AF25:AH25)/SQRT(COUNT(AF25:AH25))</f>
        <v>3.1797973380564885E-2</v>
      </c>
      <c r="AK25" s="5">
        <v>0.27</v>
      </c>
      <c r="AL25" s="5">
        <v>0.17</v>
      </c>
      <c r="AM25" s="5">
        <v>0.18</v>
      </c>
      <c r="AN25" s="20">
        <f>AVERAGE(AK25:AM25)</f>
        <v>0.20666666666666669</v>
      </c>
      <c r="AO25" s="20">
        <f>STDEV(AK25:AM25)/SQRT(COUNT(AK25:AM25))</f>
        <v>3.1797973380564781E-2</v>
      </c>
      <c r="AP25" s="5">
        <v>0.26</v>
      </c>
      <c r="AQ25" s="5">
        <v>0.25</v>
      </c>
      <c r="AR25" s="5">
        <v>0.14000000000000001</v>
      </c>
      <c r="AS25" s="20">
        <f>AVERAGE(AP25:AR25)</f>
        <v>0.21666666666666667</v>
      </c>
      <c r="AT25" s="20">
        <f>STDEV(AP25:AR25)/SQRT(COUNT(AP25:AR25))</f>
        <v>3.8441875315569314E-2</v>
      </c>
      <c r="AV25" s="1" t="s">
        <v>696</v>
      </c>
      <c r="AW25" s="12">
        <v>0.28847600000000001</v>
      </c>
      <c r="AX25" s="12">
        <v>0.13053100000000001</v>
      </c>
      <c r="AY25" s="12">
        <v>0.42399700000000001</v>
      </c>
      <c r="AZ25" s="12">
        <v>0.37294500000000003</v>
      </c>
    </row>
    <row r="26" spans="1:52" x14ac:dyDescent="0.25">
      <c r="A26" s="1" t="s">
        <v>697</v>
      </c>
      <c r="B26" s="5">
        <v>1.22</v>
      </c>
      <c r="C26" s="5">
        <v>1.34</v>
      </c>
      <c r="D26" s="5">
        <v>1</v>
      </c>
      <c r="E26" s="20">
        <f t="shared" ref="E26:E28" si="4">AVERAGE(B26:D26)</f>
        <v>1.1866666666666668</v>
      </c>
      <c r="F26" s="20">
        <f t="shared" ref="F26:F28" si="5">STDEV(B26:D26)/SQRT(COUNT(B26:D26))</f>
        <v>9.9554563487120995E-2</v>
      </c>
      <c r="G26" s="5">
        <v>1.76</v>
      </c>
      <c r="H26" s="5">
        <v>1.54</v>
      </c>
      <c r="I26" s="5">
        <v>1.62</v>
      </c>
      <c r="J26" s="20">
        <f t="shared" ref="J26:J28" si="6">AVERAGE(G26:I26)</f>
        <v>1.64</v>
      </c>
      <c r="K26" s="20">
        <f t="shared" ref="K26:K28" si="7">STDEV(G26:I26)/SQRT(COUNT(G26:I26))</f>
        <v>6.4291005073286361E-2</v>
      </c>
      <c r="L26" s="5">
        <v>2.25</v>
      </c>
      <c r="M26" s="5">
        <v>2.23</v>
      </c>
      <c r="N26" s="5">
        <v>2.2000000000000002</v>
      </c>
      <c r="O26" s="20">
        <f t="shared" ref="O26:O28" si="8">AVERAGE(L26:N26)</f>
        <v>2.226666666666667</v>
      </c>
      <c r="P26" s="20">
        <f t="shared" ref="P26:P28" si="9">STDEV(L26:N26)/SQRT(COUNT(L26:N26))</f>
        <v>1.4529663145135523E-2</v>
      </c>
      <c r="Q26" s="5">
        <v>0.74</v>
      </c>
      <c r="R26" s="5">
        <v>0.55000000000000004</v>
      </c>
      <c r="S26" s="5">
        <v>0.81</v>
      </c>
      <c r="T26" s="20">
        <f t="shared" ref="T26:T28" si="10">AVERAGE(Q26:S26)</f>
        <v>0.70000000000000007</v>
      </c>
      <c r="U26" s="20">
        <f t="shared" ref="U26:U28" si="11">STDEV(Q26:S26)/SQRT(COUNT(Q26:S26))</f>
        <v>7.7674534651540547E-2</v>
      </c>
      <c r="V26" s="5">
        <v>0.81</v>
      </c>
      <c r="W26" s="5">
        <v>0.84</v>
      </c>
      <c r="X26" s="5">
        <v>0.79</v>
      </c>
      <c r="Y26" s="20">
        <f t="shared" ref="Y26:Y28" si="12">AVERAGE(V26:X26)</f>
        <v>0.81333333333333335</v>
      </c>
      <c r="Z26" s="20">
        <f t="shared" ref="Z26:Z28" si="13">STDEV(V26:X26)/SQRT(COUNT(V26:X26))</f>
        <v>1.4529663145135558E-2</v>
      </c>
      <c r="AA26" s="5">
        <v>1.07</v>
      </c>
      <c r="AB26" s="5">
        <v>0.84</v>
      </c>
      <c r="AC26" s="5">
        <v>0.87</v>
      </c>
      <c r="AD26" s="20">
        <f t="shared" ref="AD26:AD28" si="14">AVERAGE(AA26:AC26)</f>
        <v>0.92666666666666675</v>
      </c>
      <c r="AE26" s="20">
        <f t="shared" ref="AE26:AE28" si="15">STDEV(AA26:AC26)/SQRT(COUNT(AA26:AC26))</f>
        <v>7.2188026092358165E-2</v>
      </c>
      <c r="AF26" s="5">
        <v>0.56000000000000005</v>
      </c>
      <c r="AG26" s="5">
        <v>0.57999999999999996</v>
      </c>
      <c r="AH26" s="5">
        <v>0.4</v>
      </c>
      <c r="AI26" s="20">
        <f t="shared" ref="AI26:AI28" si="16">AVERAGE(AF26:AH26)</f>
        <v>0.51333333333333331</v>
      </c>
      <c r="AJ26" s="20">
        <f t="shared" ref="AJ26:AJ28" si="17">STDEV(AF26:AH26)/SQRT(COUNT(AF26:AH26))</f>
        <v>5.6960024968783655E-2</v>
      </c>
      <c r="AK26" s="5">
        <v>0.45</v>
      </c>
      <c r="AL26" s="5">
        <v>0.59</v>
      </c>
      <c r="AM26" s="5">
        <v>0.61</v>
      </c>
      <c r="AN26" s="20">
        <f t="shared" ref="AN26:AN28" si="18">AVERAGE(AK26:AM26)</f>
        <v>0.54999999999999993</v>
      </c>
      <c r="AO26" s="20">
        <f t="shared" ref="AO26:AO28" si="19">STDEV(AK26:AM26)/SQRT(COUNT(AK26:AM26))</f>
        <v>5.0332229568471831E-2</v>
      </c>
      <c r="AP26" s="5">
        <v>0.71</v>
      </c>
      <c r="AQ26" s="5">
        <v>0.65</v>
      </c>
      <c r="AR26" s="5">
        <v>0.66</v>
      </c>
      <c r="AS26" s="20">
        <f t="shared" ref="AS26:AS28" si="20">AVERAGE(AP26:AR26)</f>
        <v>0.67333333333333334</v>
      </c>
      <c r="AT26" s="20">
        <f t="shared" ref="AT26:AT28" si="21">STDEV(AP26:AR26)/SQRT(COUNT(AP26:AR26))</f>
        <v>1.8559214542766718E-2</v>
      </c>
      <c r="AV26" s="1" t="s">
        <v>697</v>
      </c>
      <c r="AW26" s="26">
        <v>0.224823</v>
      </c>
      <c r="AX26" s="26">
        <v>9.9360000000000004E-2</v>
      </c>
      <c r="AY26" s="26">
        <v>0.65474399999999999</v>
      </c>
      <c r="AZ26" s="26">
        <v>5.5759999999999997E-2</v>
      </c>
    </row>
    <row r="27" spans="1:52" x14ac:dyDescent="0.25">
      <c r="A27" s="1" t="s">
        <v>698</v>
      </c>
      <c r="B27" s="5">
        <v>1</v>
      </c>
      <c r="C27" s="5">
        <v>0.93</v>
      </c>
      <c r="D27" s="5">
        <v>1.01</v>
      </c>
      <c r="E27" s="20">
        <f t="shared" si="4"/>
        <v>0.98000000000000009</v>
      </c>
      <c r="F27" s="20">
        <f t="shared" si="5"/>
        <v>2.5166114784235822E-2</v>
      </c>
      <c r="G27" s="5">
        <v>1.38</v>
      </c>
      <c r="H27" s="5">
        <v>1.43</v>
      </c>
      <c r="I27" s="5">
        <v>1.22</v>
      </c>
      <c r="J27" s="20">
        <f t="shared" si="6"/>
        <v>1.343333333333333</v>
      </c>
      <c r="K27" s="20">
        <f t="shared" si="7"/>
        <v>6.3333333333333311E-2</v>
      </c>
      <c r="L27" s="5">
        <v>2.13</v>
      </c>
      <c r="M27" s="5">
        <v>2.5299999999999998</v>
      </c>
      <c r="N27" s="5">
        <v>2</v>
      </c>
      <c r="O27" s="20">
        <f t="shared" si="8"/>
        <v>2.2200000000000002</v>
      </c>
      <c r="P27" s="20">
        <f t="shared" si="9"/>
        <v>0.15947831618540803</v>
      </c>
      <c r="Q27" s="5">
        <v>0.2</v>
      </c>
      <c r="R27" s="5">
        <v>0.26</v>
      </c>
      <c r="S27" s="5">
        <v>0.21</v>
      </c>
      <c r="T27" s="20">
        <f t="shared" si="10"/>
        <v>0.22333333333333336</v>
      </c>
      <c r="U27" s="20">
        <f t="shared" si="11"/>
        <v>1.855921454276659E-2</v>
      </c>
      <c r="V27" s="5">
        <v>0.16</v>
      </c>
      <c r="W27" s="5">
        <v>0.23</v>
      </c>
      <c r="X27" s="5">
        <v>0.15</v>
      </c>
      <c r="Y27" s="20">
        <f t="shared" si="12"/>
        <v>0.18000000000000002</v>
      </c>
      <c r="Z27" s="20">
        <f t="shared" si="13"/>
        <v>2.5166114784235829E-2</v>
      </c>
      <c r="AA27" s="5">
        <v>0.16</v>
      </c>
      <c r="AB27" s="5">
        <v>0.28000000000000003</v>
      </c>
      <c r="AC27" s="5">
        <v>0.28999999999999998</v>
      </c>
      <c r="AD27" s="20">
        <f t="shared" si="14"/>
        <v>0.24333333333333332</v>
      </c>
      <c r="AE27" s="20">
        <f t="shared" si="15"/>
        <v>4.1766546953805585E-2</v>
      </c>
      <c r="AF27" s="5">
        <v>0.52</v>
      </c>
      <c r="AG27" s="5">
        <v>0.75</v>
      </c>
      <c r="AH27" s="5">
        <v>0.71</v>
      </c>
      <c r="AI27" s="20">
        <f t="shared" si="16"/>
        <v>0.66</v>
      </c>
      <c r="AJ27" s="20">
        <f t="shared" si="17"/>
        <v>7.0945988845975888E-2</v>
      </c>
      <c r="AK27" s="5">
        <v>0.79</v>
      </c>
      <c r="AL27" s="5">
        <v>0.76</v>
      </c>
      <c r="AM27" s="5">
        <v>0.78</v>
      </c>
      <c r="AN27" s="20">
        <f t="shared" si="18"/>
        <v>0.77666666666666673</v>
      </c>
      <c r="AO27" s="20">
        <f t="shared" si="19"/>
        <v>8.8191710368819773E-3</v>
      </c>
      <c r="AP27" s="5">
        <v>0.78</v>
      </c>
      <c r="AQ27" s="5">
        <v>0.76</v>
      </c>
      <c r="AR27" s="5">
        <v>0.76</v>
      </c>
      <c r="AS27" s="20">
        <f t="shared" si="20"/>
        <v>0.76666666666666661</v>
      </c>
      <c r="AT27" s="20">
        <f t="shared" si="21"/>
        <v>6.6666666666666723E-3</v>
      </c>
      <c r="AV27" s="1" t="s">
        <v>698</v>
      </c>
      <c r="AW27" s="26">
        <v>0.238062</v>
      </c>
      <c r="AX27" s="12">
        <v>0.68427099999999996</v>
      </c>
      <c r="AY27" s="12">
        <v>0.17804</v>
      </c>
      <c r="AZ27" s="12">
        <v>0.20876400000000001</v>
      </c>
    </row>
    <row r="28" spans="1:52" x14ac:dyDescent="0.25">
      <c r="A28" s="3" t="s">
        <v>699</v>
      </c>
      <c r="B28" s="3">
        <v>1.0900000000000001</v>
      </c>
      <c r="C28" s="3">
        <v>1.22</v>
      </c>
      <c r="D28" s="3">
        <v>1</v>
      </c>
      <c r="E28" s="20">
        <f t="shared" si="4"/>
        <v>1.1033333333333333</v>
      </c>
      <c r="F28" s="20">
        <f t="shared" si="5"/>
        <v>6.3857480202226716E-2</v>
      </c>
      <c r="G28" s="3">
        <v>1.69</v>
      </c>
      <c r="H28" s="3">
        <v>1.67</v>
      </c>
      <c r="I28" s="3">
        <v>1.68</v>
      </c>
      <c r="J28" s="20">
        <f t="shared" si="6"/>
        <v>1.68</v>
      </c>
      <c r="K28" s="20">
        <f t="shared" si="7"/>
        <v>5.7735026918962632E-3</v>
      </c>
      <c r="L28" s="3">
        <v>2.57</v>
      </c>
      <c r="M28" s="3">
        <v>2.57</v>
      </c>
      <c r="N28" s="3">
        <v>3.09</v>
      </c>
      <c r="O28" s="20">
        <f t="shared" si="8"/>
        <v>2.7433333333333336</v>
      </c>
      <c r="P28" s="20">
        <f t="shared" si="9"/>
        <v>0.17333333333333337</v>
      </c>
      <c r="Q28" s="3">
        <v>0.78</v>
      </c>
      <c r="R28" s="3">
        <v>0.72</v>
      </c>
      <c r="S28" s="3">
        <v>0.6</v>
      </c>
      <c r="T28" s="20">
        <f t="shared" si="10"/>
        <v>0.70000000000000007</v>
      </c>
      <c r="U28" s="20">
        <f t="shared" si="11"/>
        <v>5.2915026221292044E-2</v>
      </c>
      <c r="V28" s="3">
        <v>0.81</v>
      </c>
      <c r="W28" s="3">
        <v>0.76</v>
      </c>
      <c r="X28" s="3">
        <v>0.77</v>
      </c>
      <c r="Y28" s="20">
        <f t="shared" si="12"/>
        <v>0.77999999999999992</v>
      </c>
      <c r="Z28" s="20">
        <f t="shared" si="13"/>
        <v>1.527525231651948E-2</v>
      </c>
      <c r="AA28" s="3">
        <v>0.88</v>
      </c>
      <c r="AB28" s="3">
        <v>0.8</v>
      </c>
      <c r="AC28" s="3">
        <v>0.94</v>
      </c>
      <c r="AD28" s="20">
        <f t="shared" si="14"/>
        <v>0.87333333333333341</v>
      </c>
      <c r="AE28" s="20">
        <f t="shared" si="15"/>
        <v>4.0551750201988104E-2</v>
      </c>
      <c r="AF28" s="3">
        <v>0.62</v>
      </c>
      <c r="AG28" s="3">
        <v>0.62</v>
      </c>
      <c r="AH28" s="3">
        <v>0.59</v>
      </c>
      <c r="AI28" s="20">
        <f t="shared" si="16"/>
        <v>0.61</v>
      </c>
      <c r="AJ28" s="20">
        <f t="shared" si="17"/>
        <v>1.0000000000000011E-2</v>
      </c>
      <c r="AK28" s="3">
        <v>0.75</v>
      </c>
      <c r="AL28" s="3">
        <v>0.64</v>
      </c>
      <c r="AM28" s="3">
        <v>0.73</v>
      </c>
      <c r="AN28" s="20">
        <f t="shared" si="18"/>
        <v>0.70666666666666667</v>
      </c>
      <c r="AO28" s="20">
        <f t="shared" si="19"/>
        <v>3.3829638550307392E-2</v>
      </c>
      <c r="AP28" s="3">
        <v>0.54</v>
      </c>
      <c r="AQ28" s="3">
        <v>0.69</v>
      </c>
      <c r="AR28" s="3">
        <v>0.88</v>
      </c>
      <c r="AS28" s="20">
        <f t="shared" si="20"/>
        <v>0.70333333333333325</v>
      </c>
      <c r="AT28" s="20">
        <f t="shared" si="21"/>
        <v>9.8375697089158082E-2</v>
      </c>
      <c r="AV28" s="3" t="s">
        <v>699</v>
      </c>
      <c r="AW28" s="12">
        <v>0.22</v>
      </c>
      <c r="AX28" s="12">
        <v>6.0047999999999997E-2</v>
      </c>
      <c r="AY28" s="12">
        <v>5.1893000000000002E-2</v>
      </c>
      <c r="AZ28" s="12">
        <v>0.39867599999999997</v>
      </c>
    </row>
    <row r="30" spans="1:52" ht="13" x14ac:dyDescent="0.3">
      <c r="A30" s="56" t="s">
        <v>777</v>
      </c>
    </row>
    <row r="31" spans="1:52" ht="14" customHeight="1" x14ac:dyDescent="0.25">
      <c r="A31" s="124" t="s">
        <v>732</v>
      </c>
      <c r="B31" s="122"/>
      <c r="C31" s="87" t="s">
        <v>736</v>
      </c>
      <c r="D31" s="87"/>
      <c r="E31" s="87"/>
      <c r="F31" s="87"/>
      <c r="G31" s="87"/>
    </row>
    <row r="32" spans="1:52" x14ac:dyDescent="0.25">
      <c r="A32" s="125"/>
      <c r="B32" s="123"/>
      <c r="C32" s="1" t="s">
        <v>1</v>
      </c>
      <c r="D32" s="1" t="s">
        <v>2</v>
      </c>
      <c r="E32" s="1" t="s">
        <v>3</v>
      </c>
      <c r="F32" s="68" t="s">
        <v>4</v>
      </c>
      <c r="G32" s="68" t="s">
        <v>46</v>
      </c>
    </row>
    <row r="33" spans="1:10" ht="14" customHeight="1" x14ac:dyDescent="0.25">
      <c r="A33" s="126" t="s">
        <v>754</v>
      </c>
      <c r="B33" s="127"/>
      <c r="C33" s="79">
        <v>9.2399999999999999E-3</v>
      </c>
      <c r="D33" s="79">
        <v>9.3550000000000005E-3</v>
      </c>
      <c r="E33" s="79">
        <v>9.7610000000000006E-3</v>
      </c>
      <c r="F33" s="60">
        <f>AVERAGE(C33:E33)</f>
        <v>9.4520000000000003E-3</v>
      </c>
      <c r="G33" s="44">
        <f>STDEV(C33:E33)/SQRT(COUNT(C33:E33))</f>
        <v>1.5802636910760615E-4</v>
      </c>
    </row>
    <row r="34" spans="1:10" x14ac:dyDescent="0.25">
      <c r="A34" s="103" t="s">
        <v>733</v>
      </c>
      <c r="B34" s="1" t="s">
        <v>778</v>
      </c>
      <c r="C34" s="79">
        <v>5.8500000000000002E-4</v>
      </c>
      <c r="D34" s="79">
        <v>6.0700000000000001E-4</v>
      </c>
      <c r="E34" s="79">
        <v>5.9800000000000001E-4</v>
      </c>
      <c r="F34" s="60">
        <f t="shared" ref="F34:F39" si="22">AVERAGE(C34:E34)</f>
        <v>5.9666666666666668E-4</v>
      </c>
      <c r="G34" s="44">
        <f t="shared" ref="G34:G39" si="23">STDEV(C34:E34)/SQRT(COUNT(C34:E34))</f>
        <v>6.3857480202226704E-6</v>
      </c>
    </row>
    <row r="35" spans="1:10" ht="13" x14ac:dyDescent="0.3">
      <c r="A35" s="103"/>
      <c r="B35" s="1" t="s">
        <v>779</v>
      </c>
      <c r="C35" s="79">
        <v>1.0169999999999999E-3</v>
      </c>
      <c r="D35" s="79">
        <v>1.2899999999999999E-3</v>
      </c>
      <c r="E35" s="79">
        <v>1.3519999999999999E-3</v>
      </c>
      <c r="F35" s="60">
        <f t="shared" si="22"/>
        <v>1.2196666666666666E-3</v>
      </c>
      <c r="G35" s="44">
        <f t="shared" si="23"/>
        <v>1.0290178704851428E-4</v>
      </c>
      <c r="I35" s="22" t="s">
        <v>340</v>
      </c>
      <c r="J35" s="3" t="s">
        <v>5</v>
      </c>
    </row>
    <row r="36" spans="1:10" x14ac:dyDescent="0.25">
      <c r="A36" s="103"/>
      <c r="B36" s="1" t="s">
        <v>780</v>
      </c>
      <c r="C36" s="3">
        <v>1.361E-3</v>
      </c>
      <c r="D36" s="3">
        <v>1.358E-3</v>
      </c>
      <c r="E36" s="3">
        <v>1.634E-3</v>
      </c>
      <c r="F36" s="60">
        <f t="shared" si="22"/>
        <v>1.451E-3</v>
      </c>
      <c r="G36" s="44">
        <f t="shared" si="23"/>
        <v>9.1504098268875374E-5</v>
      </c>
      <c r="I36" s="22" t="s">
        <v>783</v>
      </c>
      <c r="J36" s="82" t="s">
        <v>756</v>
      </c>
    </row>
    <row r="37" spans="1:10" x14ac:dyDescent="0.25">
      <c r="A37" s="103" t="s">
        <v>781</v>
      </c>
      <c r="B37" s="1" t="s">
        <v>778</v>
      </c>
      <c r="C37" s="3">
        <v>7.3300000000000004E-4</v>
      </c>
      <c r="D37" s="3">
        <v>6.9700000000000003E-4</v>
      </c>
      <c r="E37" s="3">
        <v>7.7399999999999995E-4</v>
      </c>
      <c r="F37" s="60">
        <f t="shared" si="22"/>
        <v>7.3466666666666678E-4</v>
      </c>
      <c r="G37" s="44">
        <f t="shared" si="23"/>
        <v>2.2243600827603805E-5</v>
      </c>
      <c r="I37" s="22" t="s">
        <v>782</v>
      </c>
      <c r="J37" s="82" t="s">
        <v>786</v>
      </c>
    </row>
    <row r="38" spans="1:10" x14ac:dyDescent="0.25">
      <c r="A38" s="103"/>
      <c r="B38" s="1" t="s">
        <v>779</v>
      </c>
      <c r="C38" s="3">
        <v>1.2489999999999999E-3</v>
      </c>
      <c r="D38" s="3">
        <v>1.3129999999999999E-3</v>
      </c>
      <c r="E38" s="3">
        <v>1.3079999999999999E-3</v>
      </c>
      <c r="F38" s="60">
        <f t="shared" si="22"/>
        <v>1.2900000000000001E-3</v>
      </c>
      <c r="G38" s="44">
        <f t="shared" si="23"/>
        <v>2.0550750189064482E-5</v>
      </c>
      <c r="I38" s="22" t="s">
        <v>784</v>
      </c>
      <c r="J38" s="82" t="s">
        <v>787</v>
      </c>
    </row>
    <row r="39" spans="1:10" x14ac:dyDescent="0.25">
      <c r="A39" s="103"/>
      <c r="B39" s="1" t="s">
        <v>780</v>
      </c>
      <c r="C39" s="3">
        <v>1.663E-3</v>
      </c>
      <c r="D39" s="3">
        <v>1.823E-3</v>
      </c>
      <c r="E39" s="3">
        <v>1.668E-3</v>
      </c>
      <c r="F39" s="60">
        <f t="shared" si="22"/>
        <v>1.7179999999999999E-3</v>
      </c>
      <c r="G39" s="44">
        <f t="shared" si="23"/>
        <v>5.251983752196243E-5</v>
      </c>
      <c r="I39" s="22" t="s">
        <v>785</v>
      </c>
      <c r="J39" s="82" t="s">
        <v>788</v>
      </c>
    </row>
  </sheetData>
  <mergeCells count="21">
    <mergeCell ref="A4:A8"/>
    <mergeCell ref="A18:A20"/>
    <mergeCell ref="A11:B11"/>
    <mergeCell ref="A12:A13"/>
    <mergeCell ref="A3:B3"/>
    <mergeCell ref="A17:B17"/>
    <mergeCell ref="A23:A24"/>
    <mergeCell ref="B23:F23"/>
    <mergeCell ref="G23:K23"/>
    <mergeCell ref="L23:P23"/>
    <mergeCell ref="Q23:U23"/>
    <mergeCell ref="V23:Z23"/>
    <mergeCell ref="AA23:AE23"/>
    <mergeCell ref="AF23:AJ23"/>
    <mergeCell ref="AK23:AO23"/>
    <mergeCell ref="AP23:AT23"/>
    <mergeCell ref="C31:G31"/>
    <mergeCell ref="A37:A39"/>
    <mergeCell ref="A34:A36"/>
    <mergeCell ref="A33:B33"/>
    <mergeCell ref="A31:B3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7F88-0FB6-4D94-B837-83674AD0005B}">
  <dimension ref="A1:AA108"/>
  <sheetViews>
    <sheetView zoomScale="90" zoomScaleNormal="90" workbookViewId="0">
      <selection activeCell="N3" sqref="N3"/>
    </sheetView>
  </sheetViews>
  <sheetFormatPr defaultRowHeight="12.5" x14ac:dyDescent="0.25"/>
  <cols>
    <col min="1" max="1" width="13.08203125" style="55" customWidth="1"/>
    <col min="2" max="2" width="12.83203125" style="55" customWidth="1"/>
    <col min="3" max="3" width="10.9140625" style="55" customWidth="1"/>
    <col min="4" max="4" width="11.9140625" style="55" customWidth="1"/>
    <col min="5" max="5" width="10.75" style="55" customWidth="1"/>
    <col min="6" max="6" width="11.83203125" style="55" customWidth="1"/>
    <col min="7" max="7" width="11.58203125" style="55" customWidth="1"/>
    <col min="8" max="8" width="13.33203125" style="55" customWidth="1"/>
    <col min="9" max="9" width="12.4140625" style="55" customWidth="1"/>
    <col min="10" max="10" width="12.83203125" style="55" customWidth="1"/>
    <col min="11" max="11" width="22.9140625" style="55" customWidth="1"/>
    <col min="12" max="12" width="9.33203125" style="55" customWidth="1"/>
    <col min="13" max="13" width="9.58203125" style="55" customWidth="1"/>
    <col min="14" max="15" width="9.5" style="55" customWidth="1"/>
    <col min="16" max="22" width="8.6640625" style="55"/>
    <col min="23" max="23" width="33.9140625" style="55" customWidth="1"/>
    <col min="24" max="24" width="12.6640625" style="55" customWidth="1"/>
    <col min="25" max="25" width="12.9140625" style="55" customWidth="1"/>
    <col min="26" max="26" width="10.58203125" style="55" customWidth="1"/>
    <col min="27" max="27" width="12.25" style="55" customWidth="1"/>
    <col min="28" max="16384" width="8.6640625" style="55"/>
  </cols>
  <sheetData>
    <row r="1" spans="1:12" ht="13" x14ac:dyDescent="0.3">
      <c r="A1" s="56" t="s">
        <v>392</v>
      </c>
    </row>
    <row r="2" spans="1:12" x14ac:dyDescent="0.25">
      <c r="A2" s="110" t="s">
        <v>153</v>
      </c>
      <c r="B2" s="111"/>
    </row>
    <row r="3" spans="1:12" x14ac:dyDescent="0.25">
      <c r="A3" s="86" t="s">
        <v>0</v>
      </c>
      <c r="B3" s="87"/>
      <c r="C3" s="1" t="s">
        <v>1</v>
      </c>
      <c r="D3" s="1" t="s">
        <v>2</v>
      </c>
      <c r="E3" s="1" t="s">
        <v>3</v>
      </c>
      <c r="F3" s="1" t="s">
        <v>76</v>
      </c>
      <c r="G3" s="1" t="s">
        <v>441</v>
      </c>
      <c r="H3" s="68" t="s">
        <v>4</v>
      </c>
      <c r="I3" s="68" t="s">
        <v>46</v>
      </c>
    </row>
    <row r="4" spans="1:12" x14ac:dyDescent="0.25">
      <c r="A4" s="88" t="s">
        <v>43</v>
      </c>
      <c r="B4" s="1" t="s">
        <v>271</v>
      </c>
      <c r="C4" s="84">
        <v>8.4166600000000003</v>
      </c>
      <c r="D4" s="84">
        <v>5.5861700000000001</v>
      </c>
      <c r="E4" s="84">
        <v>5.7955800000000002</v>
      </c>
      <c r="F4" s="84">
        <v>3.8196099999999999</v>
      </c>
      <c r="G4" s="84">
        <v>4.4880500000000003</v>
      </c>
      <c r="H4" s="20">
        <f>AVERAGE(C4:G4)</f>
        <v>5.6212140000000002</v>
      </c>
      <c r="I4" s="20">
        <f>STDEV(C4:G4)/SQRT(COUNT(C4:G4))</f>
        <v>0.78663802179019904</v>
      </c>
    </row>
    <row r="5" spans="1:12" ht="13" x14ac:dyDescent="0.3">
      <c r="A5" s="88"/>
      <c r="B5" s="1" t="s">
        <v>144</v>
      </c>
      <c r="C5" s="84">
        <v>9.7240225569999996</v>
      </c>
      <c r="D5" s="84">
        <v>4.6083153399999999</v>
      </c>
      <c r="E5" s="84">
        <v>8.1007313399999994</v>
      </c>
      <c r="F5" s="84">
        <v>11.99078229</v>
      </c>
      <c r="G5" s="84">
        <v>10.3383577</v>
      </c>
      <c r="H5" s="20">
        <f t="shared" ref="H5:H7" si="0">AVERAGE(C5:G5)</f>
        <v>8.9524418453999992</v>
      </c>
      <c r="I5" s="20">
        <f t="shared" ref="I5:I7" si="1">STDEV(C5:G5)/SQRT(COUNT(C5:G5))</f>
        <v>1.2518877363359004</v>
      </c>
      <c r="K5" s="47" t="s">
        <v>43</v>
      </c>
      <c r="L5" s="3" t="s">
        <v>5</v>
      </c>
    </row>
    <row r="6" spans="1:12" x14ac:dyDescent="0.25">
      <c r="A6" s="88"/>
      <c r="B6" s="1" t="s">
        <v>274</v>
      </c>
      <c r="C6" s="84">
        <v>18.660240000000002</v>
      </c>
      <c r="D6" s="84">
        <v>23.257840000000002</v>
      </c>
      <c r="E6" s="84">
        <v>26.596450000000001</v>
      </c>
      <c r="F6" s="84">
        <v>27.5547</v>
      </c>
      <c r="G6" s="84">
        <v>25.408850000000001</v>
      </c>
      <c r="H6" s="20">
        <f t="shared" si="0"/>
        <v>24.295616000000003</v>
      </c>
      <c r="I6" s="20">
        <f t="shared" si="1"/>
        <v>1.5809680142387379</v>
      </c>
      <c r="K6" s="3" t="s">
        <v>789</v>
      </c>
      <c r="L6" s="12" t="s">
        <v>47</v>
      </c>
    </row>
    <row r="7" spans="1:12" x14ac:dyDescent="0.25">
      <c r="A7" s="88"/>
      <c r="B7" s="1" t="s">
        <v>275</v>
      </c>
      <c r="C7" s="84">
        <v>22.803055530000002</v>
      </c>
      <c r="D7" s="84">
        <v>32.644155429999998</v>
      </c>
      <c r="E7" s="84">
        <v>32.138043690000003</v>
      </c>
      <c r="F7" s="84">
        <v>28.55736538</v>
      </c>
      <c r="G7" s="84">
        <v>34.033619999999999</v>
      </c>
      <c r="H7" s="20">
        <f t="shared" si="0"/>
        <v>30.035248005999996</v>
      </c>
      <c r="I7" s="20">
        <f t="shared" si="1"/>
        <v>2.0211861777703728</v>
      </c>
      <c r="K7" s="3" t="s">
        <v>278</v>
      </c>
      <c r="L7" s="12" t="s">
        <v>790</v>
      </c>
    </row>
    <row r="8" spans="1:12" x14ac:dyDescent="0.25">
      <c r="A8" s="6"/>
      <c r="B8" s="7"/>
      <c r="C8" s="9"/>
      <c r="D8" s="9"/>
      <c r="E8" s="9"/>
      <c r="F8" s="9"/>
      <c r="G8" s="9"/>
      <c r="I8" s="9"/>
      <c r="J8" s="9"/>
    </row>
    <row r="9" spans="1:12" ht="13" x14ac:dyDescent="0.3">
      <c r="A9" s="56" t="s">
        <v>393</v>
      </c>
    </row>
    <row r="10" spans="1:12" x14ac:dyDescent="0.25">
      <c r="A10" s="110" t="s">
        <v>153</v>
      </c>
      <c r="B10" s="111"/>
    </row>
    <row r="11" spans="1:12" x14ac:dyDescent="0.25">
      <c r="A11" s="86" t="s">
        <v>0</v>
      </c>
      <c r="B11" s="87"/>
      <c r="C11" s="1" t="s">
        <v>1</v>
      </c>
      <c r="D11" s="1" t="s">
        <v>2</v>
      </c>
      <c r="E11" s="1" t="s">
        <v>3</v>
      </c>
      <c r="F11" s="1" t="s">
        <v>76</v>
      </c>
      <c r="G11" s="1" t="s">
        <v>441</v>
      </c>
      <c r="H11" s="68" t="s">
        <v>4</v>
      </c>
      <c r="I11" s="68" t="s">
        <v>46</v>
      </c>
    </row>
    <row r="12" spans="1:12" x14ac:dyDescent="0.25">
      <c r="A12" s="88" t="s">
        <v>152</v>
      </c>
      <c r="B12" s="1" t="s">
        <v>271</v>
      </c>
      <c r="C12" s="83">
        <v>94.988</v>
      </c>
      <c r="D12" s="83">
        <v>62.542200000000001</v>
      </c>
      <c r="E12" s="83">
        <v>84.098600000000005</v>
      </c>
      <c r="F12" s="83">
        <v>71.541600000000003</v>
      </c>
      <c r="G12" s="83">
        <v>83.209199999999996</v>
      </c>
      <c r="H12" s="20">
        <f>AVERAGE(C12:G12)</f>
        <v>79.275920000000013</v>
      </c>
      <c r="I12" s="20">
        <f>STDEV(C12:G12)/SQRT(COUNT(C12:G12))</f>
        <v>5.5921171427644136</v>
      </c>
    </row>
    <row r="13" spans="1:12" x14ac:dyDescent="0.25">
      <c r="A13" s="88"/>
      <c r="B13" s="1" t="s">
        <v>274</v>
      </c>
      <c r="C13" s="83">
        <v>1365.3409999999999</v>
      </c>
      <c r="D13" s="83">
        <v>1672.9559999999999</v>
      </c>
      <c r="E13" s="83">
        <v>1459.17</v>
      </c>
      <c r="F13" s="83">
        <v>1845.33</v>
      </c>
      <c r="G13" s="83">
        <v>1509.143</v>
      </c>
      <c r="H13" s="20">
        <f t="shared" ref="H13:H18" si="2">AVERAGE(C13:G13)</f>
        <v>1570.3879999999999</v>
      </c>
      <c r="I13" s="20">
        <f t="shared" ref="I13:I18" si="3">STDEV(C13:G13)/SQRT(COUNT(C13:G13))</f>
        <v>84.934670113564366</v>
      </c>
    </row>
    <row r="14" spans="1:12" ht="13" x14ac:dyDescent="0.3">
      <c r="A14" s="88"/>
      <c r="B14" s="1" t="s">
        <v>275</v>
      </c>
      <c r="C14" s="83">
        <v>449.22489999999999</v>
      </c>
      <c r="D14" s="83">
        <v>521.93169999999998</v>
      </c>
      <c r="E14" s="83">
        <v>519.09709999999995</v>
      </c>
      <c r="F14" s="83">
        <v>641.77629999999999</v>
      </c>
      <c r="G14" s="83">
        <v>223.15459999999999</v>
      </c>
      <c r="H14" s="20">
        <f t="shared" si="2"/>
        <v>471.0369199999999</v>
      </c>
      <c r="I14" s="20">
        <f t="shared" si="3"/>
        <v>69.272434705562361</v>
      </c>
      <c r="K14" s="3" t="s">
        <v>151</v>
      </c>
      <c r="L14" s="3" t="s">
        <v>5</v>
      </c>
    </row>
    <row r="15" spans="1:12" x14ac:dyDescent="0.25">
      <c r="A15" s="88"/>
      <c r="B15" s="1" t="s">
        <v>276</v>
      </c>
      <c r="C15" s="83">
        <v>161.23150000000001</v>
      </c>
      <c r="D15" s="83">
        <v>242.221</v>
      </c>
      <c r="E15" s="83">
        <v>257.11810000000003</v>
      </c>
      <c r="F15" s="83">
        <v>279.79730000000001</v>
      </c>
      <c r="G15" s="83">
        <v>165.3449</v>
      </c>
      <c r="H15" s="20">
        <f t="shared" si="2"/>
        <v>221.14256</v>
      </c>
      <c r="I15" s="20">
        <f t="shared" si="3"/>
        <v>24.373789823693816</v>
      </c>
      <c r="K15" s="3" t="s">
        <v>793</v>
      </c>
      <c r="L15" s="12">
        <v>0.92190000000000005</v>
      </c>
    </row>
    <row r="16" spans="1:12" x14ac:dyDescent="0.25">
      <c r="A16" s="88"/>
      <c r="B16" s="1" t="s">
        <v>442</v>
      </c>
      <c r="C16" s="83">
        <v>443.88589999999999</v>
      </c>
      <c r="D16" s="83">
        <v>551.44560000000001</v>
      </c>
      <c r="E16" s="83">
        <v>458.89420000000001</v>
      </c>
      <c r="F16" s="83">
        <v>447.10989999999998</v>
      </c>
      <c r="G16" s="83">
        <v>343.99709999999999</v>
      </c>
      <c r="H16" s="20">
        <f>AVERAGE(C16:G16)</f>
        <v>449.06653999999997</v>
      </c>
      <c r="I16" s="20">
        <f>STDEV(C16:G16)/SQRT(COUNT(C16:G16))</f>
        <v>32.90008322206188</v>
      </c>
      <c r="K16" s="3" t="s">
        <v>794</v>
      </c>
      <c r="L16" s="12">
        <v>0.99839999999999995</v>
      </c>
    </row>
    <row r="17" spans="1:12" x14ac:dyDescent="0.25">
      <c r="A17" s="88"/>
      <c r="B17" s="1" t="s">
        <v>791</v>
      </c>
      <c r="C17" s="83">
        <v>406.86810000000003</v>
      </c>
      <c r="D17" s="83">
        <v>456.67340000000002</v>
      </c>
      <c r="E17" s="83">
        <v>320.7088</v>
      </c>
      <c r="F17" s="83">
        <v>531.3261</v>
      </c>
      <c r="G17" s="83">
        <v>511.5926</v>
      </c>
      <c r="H17" s="20">
        <f t="shared" si="2"/>
        <v>445.43380000000008</v>
      </c>
      <c r="I17" s="20">
        <f t="shared" si="3"/>
        <v>38.029226567457165</v>
      </c>
      <c r="K17" s="3" t="s">
        <v>795</v>
      </c>
      <c r="L17" s="12">
        <v>6.3700000000000007E-2</v>
      </c>
    </row>
    <row r="18" spans="1:12" x14ac:dyDescent="0.25">
      <c r="A18" s="88"/>
      <c r="B18" s="1" t="s">
        <v>792</v>
      </c>
      <c r="C18" s="83">
        <v>274.1275</v>
      </c>
      <c r="D18" s="83">
        <v>522.26520000000005</v>
      </c>
      <c r="E18" s="83">
        <v>332.21550000000002</v>
      </c>
      <c r="F18" s="83">
        <v>384.91120000000001</v>
      </c>
      <c r="G18" s="83">
        <v>232.93780000000001</v>
      </c>
      <c r="H18" s="20">
        <f t="shared" si="2"/>
        <v>349.29144000000002</v>
      </c>
      <c r="I18" s="20">
        <f t="shared" si="3"/>
        <v>50.332923666051919</v>
      </c>
      <c r="K18" s="3" t="s">
        <v>796</v>
      </c>
      <c r="L18" s="12">
        <v>0.16109999999999999</v>
      </c>
    </row>
    <row r="20" spans="1:12" x14ac:dyDescent="0.25">
      <c r="A20" s="86" t="s">
        <v>0</v>
      </c>
      <c r="B20" s="87"/>
      <c r="C20" s="1" t="s">
        <v>1</v>
      </c>
      <c r="D20" s="1" t="s">
        <v>2</v>
      </c>
      <c r="E20" s="1" t="s">
        <v>3</v>
      </c>
      <c r="F20" s="1" t="s">
        <v>76</v>
      </c>
      <c r="G20" s="1" t="s">
        <v>441</v>
      </c>
      <c r="H20" s="68" t="s">
        <v>4</v>
      </c>
      <c r="I20" s="68" t="s">
        <v>46</v>
      </c>
    </row>
    <row r="21" spans="1:12" x14ac:dyDescent="0.25">
      <c r="A21" s="88" t="s">
        <v>155</v>
      </c>
      <c r="B21" s="1" t="s">
        <v>271</v>
      </c>
      <c r="C21" s="85">
        <v>254.06899999999999</v>
      </c>
      <c r="D21" s="85">
        <v>202.16</v>
      </c>
      <c r="E21" s="85">
        <v>231.13300000000001</v>
      </c>
      <c r="F21" s="85">
        <v>202.16</v>
      </c>
      <c r="G21" s="85">
        <v>225.09700000000001</v>
      </c>
      <c r="H21" s="20">
        <f>AVERAGE(C21:G21)</f>
        <v>222.92379999999997</v>
      </c>
      <c r="I21" s="20">
        <f>STDEV(C21:G21)/SQRT(COUNT(C21:G21))</f>
        <v>9.7580941448625094</v>
      </c>
    </row>
    <row r="22" spans="1:12" x14ac:dyDescent="0.25">
      <c r="A22" s="88"/>
      <c r="B22" s="1" t="s">
        <v>274</v>
      </c>
      <c r="C22" s="85">
        <v>11681.08</v>
      </c>
      <c r="D22" s="85">
        <v>12758.79</v>
      </c>
      <c r="E22" s="85">
        <v>13563.23</v>
      </c>
      <c r="F22" s="85">
        <v>11535.72</v>
      </c>
      <c r="G22" s="85">
        <v>12011.25</v>
      </c>
      <c r="H22" s="20">
        <f t="shared" ref="H22:H27" si="4">AVERAGE(C22:G22)</f>
        <v>12310.014000000001</v>
      </c>
      <c r="I22" s="20">
        <f t="shared" ref="I22:I27" si="5">STDEV(C22:G22)/SQRT(COUNT(C22:G22))</f>
        <v>377.9086756955972</v>
      </c>
    </row>
    <row r="23" spans="1:12" ht="13" x14ac:dyDescent="0.3">
      <c r="A23" s="88"/>
      <c r="B23" s="1" t="s">
        <v>275</v>
      </c>
      <c r="C23" s="85">
        <v>3035.5169999999998</v>
      </c>
      <c r="D23" s="85">
        <v>3134.7979999999998</v>
      </c>
      <c r="E23" s="85">
        <v>5566.9889999999996</v>
      </c>
      <c r="F23" s="85">
        <v>2971.5360000000001</v>
      </c>
      <c r="G23" s="85">
        <v>6166.9610000000002</v>
      </c>
      <c r="H23" s="20">
        <f t="shared" si="4"/>
        <v>4175.1602000000003</v>
      </c>
      <c r="I23" s="20">
        <f t="shared" si="5"/>
        <v>697.64995451554375</v>
      </c>
      <c r="K23" s="3" t="s">
        <v>155</v>
      </c>
      <c r="L23" s="3" t="s">
        <v>5</v>
      </c>
    </row>
    <row r="24" spans="1:12" x14ac:dyDescent="0.25">
      <c r="A24" s="88"/>
      <c r="B24" s="1" t="s">
        <v>276</v>
      </c>
      <c r="C24" s="85">
        <v>4915.1080000000002</v>
      </c>
      <c r="D24" s="85">
        <v>3973.9430000000002</v>
      </c>
      <c r="E24" s="85">
        <v>3939.7</v>
      </c>
      <c r="F24" s="85">
        <v>2951.8440000000001</v>
      </c>
      <c r="G24" s="85">
        <v>3872.098</v>
      </c>
      <c r="H24" s="20">
        <f t="shared" si="4"/>
        <v>3930.5385999999999</v>
      </c>
      <c r="I24" s="20">
        <f t="shared" si="5"/>
        <v>310.85392070900429</v>
      </c>
      <c r="K24" s="3" t="s">
        <v>793</v>
      </c>
      <c r="L24" s="12">
        <v>0.96799999999999997</v>
      </c>
    </row>
    <row r="25" spans="1:12" x14ac:dyDescent="0.25">
      <c r="A25" s="88"/>
      <c r="B25" s="1" t="s">
        <v>442</v>
      </c>
      <c r="C25" s="85">
        <v>3253.12</v>
      </c>
      <c r="D25" s="85">
        <v>3063.5920000000001</v>
      </c>
      <c r="E25" s="85">
        <v>3030.3359999999998</v>
      </c>
      <c r="F25" s="85">
        <v>4540.8789999999999</v>
      </c>
      <c r="G25" s="85">
        <v>2719.5430000000001</v>
      </c>
      <c r="H25" s="20">
        <f>AVERAGE(C25:G25)</f>
        <v>3321.4940000000001</v>
      </c>
      <c r="I25" s="20">
        <f>STDEV(C25:G25)/SQRT(COUNT(C25:G25))</f>
        <v>316.6390856377331</v>
      </c>
      <c r="K25" s="3" t="s">
        <v>794</v>
      </c>
      <c r="L25" s="12">
        <v>0.35499999999999998</v>
      </c>
    </row>
    <row r="26" spans="1:12" x14ac:dyDescent="0.25">
      <c r="A26" s="88"/>
      <c r="B26" s="1" t="s">
        <v>791</v>
      </c>
      <c r="C26" s="85">
        <v>2598.71</v>
      </c>
      <c r="D26" s="85">
        <v>5018.9260000000004</v>
      </c>
      <c r="E26" s="85">
        <v>3901.07</v>
      </c>
      <c r="F26" s="85">
        <v>4698.4369999999999</v>
      </c>
      <c r="G26" s="85">
        <v>5527.8239999999996</v>
      </c>
      <c r="H26" s="20">
        <f t="shared" si="4"/>
        <v>4348.9934000000003</v>
      </c>
      <c r="I26" s="20">
        <f t="shared" si="5"/>
        <v>511.11101798939939</v>
      </c>
      <c r="K26" s="3" t="s">
        <v>795</v>
      </c>
      <c r="L26" s="12">
        <v>0.73970000000000002</v>
      </c>
    </row>
    <row r="27" spans="1:12" x14ac:dyDescent="0.25">
      <c r="A27" s="88"/>
      <c r="B27" s="1" t="s">
        <v>792</v>
      </c>
      <c r="C27" s="85">
        <v>4258.3980000000001</v>
      </c>
      <c r="D27" s="85">
        <v>3287.37</v>
      </c>
      <c r="E27" s="85">
        <v>2410.5909999999999</v>
      </c>
      <c r="F27" s="85">
        <v>4094.22</v>
      </c>
      <c r="G27" s="85">
        <v>3973.9430000000002</v>
      </c>
      <c r="H27" s="20">
        <f t="shared" si="4"/>
        <v>3604.9044000000004</v>
      </c>
      <c r="I27" s="20">
        <f t="shared" si="5"/>
        <v>341.31259298018796</v>
      </c>
      <c r="K27" s="3" t="s">
        <v>796</v>
      </c>
      <c r="L27" s="12">
        <v>0.79459999999999997</v>
      </c>
    </row>
    <row r="28" spans="1:12" x14ac:dyDescent="0.25">
      <c r="A28" s="6"/>
      <c r="B28" s="7"/>
      <c r="C28" s="9"/>
      <c r="D28" s="9"/>
      <c r="E28" s="9"/>
      <c r="F28" s="9"/>
      <c r="G28" s="9"/>
      <c r="I28" s="9"/>
      <c r="J28" s="9"/>
    </row>
    <row r="29" spans="1:12" ht="13" x14ac:dyDescent="0.3">
      <c r="A29" s="56" t="s">
        <v>797</v>
      </c>
    </row>
    <row r="30" spans="1:12" x14ac:dyDescent="0.25">
      <c r="A30" s="110" t="s">
        <v>153</v>
      </c>
      <c r="B30" s="111"/>
    </row>
    <row r="31" spans="1:12" x14ac:dyDescent="0.25">
      <c r="A31" s="86" t="s">
        <v>0</v>
      </c>
      <c r="B31" s="87"/>
      <c r="C31" s="1" t="s">
        <v>1</v>
      </c>
      <c r="D31" s="1" t="s">
        <v>2</v>
      </c>
      <c r="E31" s="1" t="s">
        <v>3</v>
      </c>
      <c r="F31" s="1" t="s">
        <v>76</v>
      </c>
      <c r="G31" s="1" t="s">
        <v>441</v>
      </c>
      <c r="H31" s="68" t="s">
        <v>4</v>
      </c>
      <c r="I31" s="68" t="s">
        <v>46</v>
      </c>
    </row>
    <row r="32" spans="1:12" x14ac:dyDescent="0.25">
      <c r="A32" s="88" t="s">
        <v>188</v>
      </c>
      <c r="B32" s="1" t="s">
        <v>271</v>
      </c>
      <c r="C32" s="1">
        <v>50.443680000000001</v>
      </c>
      <c r="D32" s="1">
        <v>296.41449999999998</v>
      </c>
      <c r="E32" s="1">
        <v>115.36839999999999</v>
      </c>
      <c r="F32" s="1">
        <v>365.35</v>
      </c>
      <c r="G32" s="1">
        <v>376.69</v>
      </c>
      <c r="H32" s="20">
        <f>AVERAGE(C32:G32)</f>
        <v>240.85331600000001</v>
      </c>
      <c r="I32" s="20">
        <f>STDEV(C32:G32)/SQRT(COUNT(C32:G32))</f>
        <v>66.723447093122061</v>
      </c>
    </row>
    <row r="33" spans="1:12" x14ac:dyDescent="0.25">
      <c r="A33" s="88"/>
      <c r="B33" s="1" t="s">
        <v>144</v>
      </c>
      <c r="C33" s="1">
        <v>101.13800000000001</v>
      </c>
      <c r="D33" s="1">
        <v>158.94800000000001</v>
      </c>
      <c r="E33" s="1">
        <v>135.82400000000001</v>
      </c>
      <c r="F33" s="1">
        <v>279.3</v>
      </c>
      <c r="G33" s="1">
        <v>224.6</v>
      </c>
      <c r="H33" s="20">
        <f t="shared" ref="H33:H39" si="6">AVERAGE(C33:G33)</f>
        <v>179.96200000000002</v>
      </c>
      <c r="I33" s="20">
        <f t="shared" ref="I33:I39" si="7">STDEV(C33:G33)/SQRT(COUNT(C33:G33))</f>
        <v>31.987156410034295</v>
      </c>
    </row>
    <row r="34" spans="1:12" x14ac:dyDescent="0.25">
      <c r="A34" s="88"/>
      <c r="B34" s="1" t="s">
        <v>272</v>
      </c>
      <c r="C34" s="1">
        <v>125.58799999999999</v>
      </c>
      <c r="D34" s="1">
        <v>116.205</v>
      </c>
      <c r="E34" s="1">
        <v>122.60899999999999</v>
      </c>
      <c r="F34" s="1">
        <v>127.678</v>
      </c>
      <c r="G34" s="1">
        <v>104.732</v>
      </c>
      <c r="H34" s="20">
        <f t="shared" si="6"/>
        <v>119.36240000000001</v>
      </c>
      <c r="I34" s="20">
        <f t="shared" si="7"/>
        <v>4.1380278466921885</v>
      </c>
    </row>
    <row r="35" spans="1:12" ht="13" x14ac:dyDescent="0.3">
      <c r="A35" s="88"/>
      <c r="B35" s="1" t="s">
        <v>273</v>
      </c>
      <c r="C35" s="1">
        <v>140.21899999999999</v>
      </c>
      <c r="D35" s="1">
        <v>106.467</v>
      </c>
      <c r="E35" s="1">
        <v>131.23599999999999</v>
      </c>
      <c r="F35" s="1">
        <v>107.401</v>
      </c>
      <c r="G35" s="1">
        <v>105.533</v>
      </c>
      <c r="H35" s="20">
        <f t="shared" si="6"/>
        <v>118.1712</v>
      </c>
      <c r="I35" s="20">
        <f t="shared" si="7"/>
        <v>7.3126742331379466</v>
      </c>
      <c r="K35" s="3" t="s">
        <v>151</v>
      </c>
      <c r="L35" s="3" t="s">
        <v>5</v>
      </c>
    </row>
    <row r="36" spans="1:12" x14ac:dyDescent="0.25">
      <c r="A36" s="88"/>
      <c r="B36" s="1" t="s">
        <v>395</v>
      </c>
      <c r="C36" s="1">
        <v>4690.8410000000003</v>
      </c>
      <c r="D36" s="1">
        <v>3910.6390000000001</v>
      </c>
      <c r="E36" s="1">
        <v>3811.9180000000001</v>
      </c>
      <c r="F36" s="1">
        <v>3616.47</v>
      </c>
      <c r="G36" s="1">
        <v>3097.9</v>
      </c>
      <c r="H36" s="20">
        <f>AVERAGE(C36:G36)</f>
        <v>3825.5536000000002</v>
      </c>
      <c r="I36" s="20">
        <f>STDEV(C36:G36)/SQRT(COUNT(C36:G36))</f>
        <v>257.81228179250934</v>
      </c>
      <c r="K36" s="3" t="s">
        <v>398</v>
      </c>
      <c r="L36" s="12" t="s">
        <v>47</v>
      </c>
    </row>
    <row r="37" spans="1:12" x14ac:dyDescent="0.25">
      <c r="A37" s="88"/>
      <c r="B37" s="1" t="s">
        <v>396</v>
      </c>
      <c r="C37" s="1">
        <v>1181.348</v>
      </c>
      <c r="D37" s="1">
        <v>235.04730000000001</v>
      </c>
      <c r="E37" s="1">
        <v>431.81599999999997</v>
      </c>
      <c r="F37" s="1">
        <v>364.00740000000002</v>
      </c>
      <c r="G37" s="1">
        <v>31.379280000000001</v>
      </c>
      <c r="H37" s="20">
        <f t="shared" si="6"/>
        <v>448.71959600000002</v>
      </c>
      <c r="I37" s="20">
        <f t="shared" si="7"/>
        <v>195.45268679316644</v>
      </c>
      <c r="K37" s="3" t="s">
        <v>799</v>
      </c>
      <c r="L37" s="12" t="s">
        <v>47</v>
      </c>
    </row>
    <row r="38" spans="1:12" x14ac:dyDescent="0.25">
      <c r="A38" s="88"/>
      <c r="B38" s="1" t="s">
        <v>397</v>
      </c>
      <c r="C38" s="1">
        <v>315.02879999999999</v>
      </c>
      <c r="D38" s="1">
        <v>257.66379999999998</v>
      </c>
      <c r="E38" s="1">
        <v>161.61070000000001</v>
      </c>
      <c r="F38" s="1">
        <v>326.36840000000001</v>
      </c>
      <c r="G38" s="1">
        <v>247.65819999999999</v>
      </c>
      <c r="H38" s="20">
        <f t="shared" si="6"/>
        <v>261.66598000000005</v>
      </c>
      <c r="I38" s="20">
        <f t="shared" si="7"/>
        <v>29.374553710114352</v>
      </c>
      <c r="K38" s="3" t="s">
        <v>800</v>
      </c>
      <c r="L38" s="12" t="s">
        <v>47</v>
      </c>
    </row>
    <row r="39" spans="1:12" x14ac:dyDescent="0.25">
      <c r="A39" s="88"/>
      <c r="B39" s="1" t="s">
        <v>798</v>
      </c>
      <c r="C39" s="1">
        <v>1501.5239999999999</v>
      </c>
      <c r="D39" s="1">
        <v>1106.6400000000001</v>
      </c>
      <c r="E39" s="1">
        <v>613.03380000000004</v>
      </c>
      <c r="F39" s="1">
        <v>1983.568</v>
      </c>
      <c r="G39" s="1">
        <v>687.74170000000004</v>
      </c>
      <c r="H39" s="20">
        <f t="shared" si="6"/>
        <v>1178.5014999999999</v>
      </c>
      <c r="I39" s="20">
        <f t="shared" si="7"/>
        <v>256.73318651375007</v>
      </c>
      <c r="K39" s="3" t="s">
        <v>801</v>
      </c>
      <c r="L39" s="12" t="s">
        <v>47</v>
      </c>
    </row>
    <row r="41" spans="1:12" x14ac:dyDescent="0.25">
      <c r="A41" s="86" t="s">
        <v>0</v>
      </c>
      <c r="B41" s="87"/>
      <c r="C41" s="1" t="s">
        <v>1</v>
      </c>
      <c r="D41" s="1" t="s">
        <v>2</v>
      </c>
      <c r="E41" s="1" t="s">
        <v>3</v>
      </c>
      <c r="F41" s="1" t="s">
        <v>76</v>
      </c>
      <c r="G41" s="1" t="s">
        <v>441</v>
      </c>
      <c r="H41" s="68" t="s">
        <v>4</v>
      </c>
      <c r="I41" s="68" t="s">
        <v>46</v>
      </c>
    </row>
    <row r="42" spans="1:12" x14ac:dyDescent="0.25">
      <c r="A42" s="88" t="s">
        <v>802</v>
      </c>
      <c r="B42" s="1" t="s">
        <v>271</v>
      </c>
      <c r="C42" s="1">
        <v>190.70099999999999</v>
      </c>
      <c r="D42" s="1">
        <v>170.42</v>
      </c>
      <c r="E42" s="1">
        <v>125.03</v>
      </c>
      <c r="F42" s="1">
        <v>88.702100000000002</v>
      </c>
      <c r="G42" s="1">
        <v>111.15600000000001</v>
      </c>
      <c r="H42" s="20">
        <f>AVERAGE(C42:G42)</f>
        <v>137.20182</v>
      </c>
      <c r="I42" s="20">
        <f>STDEV(C42:G42)/SQRT(COUNT(C42:G42))</f>
        <v>18.900225560622282</v>
      </c>
    </row>
    <row r="43" spans="1:12" x14ac:dyDescent="0.25">
      <c r="A43" s="88"/>
      <c r="B43" s="1" t="s">
        <v>144</v>
      </c>
      <c r="C43" s="1">
        <v>136.619</v>
      </c>
      <c r="D43" s="1">
        <v>218.708</v>
      </c>
      <c r="E43" s="1">
        <v>225.5</v>
      </c>
      <c r="F43" s="1">
        <v>179.96600000000001</v>
      </c>
      <c r="G43" s="1">
        <v>170.54900000000001</v>
      </c>
      <c r="H43" s="20">
        <f t="shared" ref="H43:H45" si="8">AVERAGE(C43:G43)</f>
        <v>186.26839999999999</v>
      </c>
      <c r="I43" s="20">
        <f t="shared" ref="I43:I45" si="9">STDEV(C43:G43)/SQRT(COUNT(C43:G43))</f>
        <v>16.345226809683648</v>
      </c>
    </row>
    <row r="44" spans="1:12" x14ac:dyDescent="0.25">
      <c r="A44" s="88"/>
      <c r="B44" s="1" t="s">
        <v>272</v>
      </c>
      <c r="C44" s="1">
        <v>206.15299999999999</v>
      </c>
      <c r="D44" s="1">
        <v>211.947</v>
      </c>
      <c r="E44" s="1">
        <v>206.15299999999999</v>
      </c>
      <c r="F44" s="1">
        <v>211.947</v>
      </c>
      <c r="G44" s="1">
        <v>209.05</v>
      </c>
      <c r="H44" s="20">
        <f t="shared" si="8"/>
        <v>209.05</v>
      </c>
      <c r="I44" s="20">
        <f t="shared" si="9"/>
        <v>1.2955777861633806</v>
      </c>
    </row>
    <row r="45" spans="1:12" ht="13" x14ac:dyDescent="0.3">
      <c r="A45" s="88"/>
      <c r="B45" s="1" t="s">
        <v>273</v>
      </c>
      <c r="C45" s="1">
        <v>211.947</v>
      </c>
      <c r="D45" s="1">
        <v>217.74199999999999</v>
      </c>
      <c r="E45" s="1">
        <v>172.352</v>
      </c>
      <c r="F45" s="1">
        <v>205.18700000000001</v>
      </c>
      <c r="G45" s="1">
        <v>197.46100000000001</v>
      </c>
      <c r="H45" s="20">
        <f t="shared" si="8"/>
        <v>200.93779999999998</v>
      </c>
      <c r="I45" s="20">
        <f t="shared" si="9"/>
        <v>7.9084619958624041</v>
      </c>
      <c r="K45" s="3" t="s">
        <v>726</v>
      </c>
      <c r="L45" s="3" t="s">
        <v>5</v>
      </c>
    </row>
    <row r="46" spans="1:12" x14ac:dyDescent="0.25">
      <c r="A46" s="88"/>
      <c r="B46" s="1" t="s">
        <v>395</v>
      </c>
      <c r="C46" s="1">
        <v>12425.86</v>
      </c>
      <c r="D46" s="1">
        <v>14636.12</v>
      </c>
      <c r="E46" s="1">
        <v>15282.21</v>
      </c>
      <c r="F46" s="1">
        <v>12158.34</v>
      </c>
      <c r="G46" s="1">
        <v>13309.77</v>
      </c>
      <c r="H46" s="20">
        <f>AVERAGE(C46:G46)</f>
        <v>13562.460000000001</v>
      </c>
      <c r="I46" s="20">
        <f>STDEV(C46:G46)/SQRT(COUNT(C46:G46))</f>
        <v>609.81762144923277</v>
      </c>
      <c r="K46" s="3" t="s">
        <v>398</v>
      </c>
      <c r="L46" s="12" t="s">
        <v>47</v>
      </c>
    </row>
    <row r="47" spans="1:12" x14ac:dyDescent="0.25">
      <c r="A47" s="88"/>
      <c r="B47" s="1" t="s">
        <v>396</v>
      </c>
      <c r="C47" s="1">
        <v>1856.3109999999999</v>
      </c>
      <c r="D47" s="1">
        <v>172.35149999999999</v>
      </c>
      <c r="E47" s="1">
        <v>1120.3599999999999</v>
      </c>
      <c r="F47" s="1">
        <v>1686.7170000000001</v>
      </c>
      <c r="G47" s="1">
        <v>151.10499999999999</v>
      </c>
      <c r="H47" s="20">
        <f t="shared" ref="H47:H49" si="10">AVERAGE(C47:G47)</f>
        <v>997.36889999999983</v>
      </c>
      <c r="I47" s="20">
        <f t="shared" ref="I47:I49" si="11">STDEV(C47:G47)/SQRT(COUNT(C47:G47))</f>
        <v>362.27927373444925</v>
      </c>
      <c r="K47" s="3" t="s">
        <v>799</v>
      </c>
      <c r="L47" s="12" t="s">
        <v>47</v>
      </c>
    </row>
    <row r="48" spans="1:12" x14ac:dyDescent="0.25">
      <c r="A48" s="88"/>
      <c r="B48" s="1" t="s">
        <v>397</v>
      </c>
      <c r="C48" s="1">
        <v>1258.519</v>
      </c>
      <c r="D48" s="1">
        <v>955.75649999999996</v>
      </c>
      <c r="E48" s="1">
        <v>1585.184</v>
      </c>
      <c r="F48" s="1">
        <v>1136.258</v>
      </c>
      <c r="G48" s="1">
        <v>980.25099999999998</v>
      </c>
      <c r="H48" s="20">
        <f t="shared" si="10"/>
        <v>1183.1937</v>
      </c>
      <c r="I48" s="20">
        <f t="shared" si="11"/>
        <v>114.53961792231549</v>
      </c>
      <c r="K48" s="3" t="s">
        <v>800</v>
      </c>
      <c r="L48" s="12" t="s">
        <v>47</v>
      </c>
    </row>
    <row r="49" spans="1:12" x14ac:dyDescent="0.25">
      <c r="A49" s="88"/>
      <c r="B49" s="1" t="s">
        <v>798</v>
      </c>
      <c r="C49" s="1">
        <v>188.839</v>
      </c>
      <c r="D49" s="1">
        <v>663.02229999999997</v>
      </c>
      <c r="E49" s="1">
        <v>476.63249999999999</v>
      </c>
      <c r="F49" s="1">
        <v>1778.4639999999999</v>
      </c>
      <c r="G49" s="1">
        <v>511.39949999999999</v>
      </c>
      <c r="H49" s="20">
        <f t="shared" si="10"/>
        <v>723.67146000000002</v>
      </c>
      <c r="I49" s="20">
        <f t="shared" si="11"/>
        <v>274.62693022336055</v>
      </c>
      <c r="K49" s="3" t="s">
        <v>801</v>
      </c>
      <c r="L49" s="12" t="s">
        <v>47</v>
      </c>
    </row>
    <row r="50" spans="1:12" x14ac:dyDescent="0.25">
      <c r="A50" s="6"/>
      <c r="B50" s="7"/>
      <c r="C50" s="7"/>
      <c r="D50" s="7"/>
      <c r="E50" s="7"/>
      <c r="F50" s="7"/>
      <c r="G50" s="7"/>
      <c r="H50" s="25"/>
      <c r="I50" s="25"/>
      <c r="K50" s="9"/>
      <c r="L50" s="13"/>
    </row>
    <row r="51" spans="1:12" ht="13" x14ac:dyDescent="0.3">
      <c r="A51" s="56" t="s">
        <v>394</v>
      </c>
    </row>
    <row r="52" spans="1:12" x14ac:dyDescent="0.25">
      <c r="A52" s="86" t="s">
        <v>0</v>
      </c>
      <c r="B52" s="87"/>
      <c r="C52" s="1" t="s">
        <v>1</v>
      </c>
      <c r="D52" s="1" t="s">
        <v>2</v>
      </c>
      <c r="E52" s="1" t="s">
        <v>3</v>
      </c>
      <c r="F52" s="1" t="s">
        <v>76</v>
      </c>
      <c r="G52" s="68" t="s">
        <v>4</v>
      </c>
      <c r="H52" s="68" t="s">
        <v>46</v>
      </c>
    </row>
    <row r="53" spans="1:12" x14ac:dyDescent="0.25">
      <c r="A53" s="88" t="s">
        <v>295</v>
      </c>
      <c r="B53" s="1" t="s">
        <v>271</v>
      </c>
      <c r="C53" s="1">
        <v>39.447760000000002</v>
      </c>
      <c r="D53" s="1">
        <v>61.990609999999997</v>
      </c>
      <c r="E53" s="1">
        <v>34.43432</v>
      </c>
      <c r="F53" s="1">
        <v>32.390439999999998</v>
      </c>
      <c r="G53" s="20">
        <f t="shared" ref="G53:G60" si="12">AVERAGE(C53:F53)</f>
        <v>42.065782499999997</v>
      </c>
      <c r="H53" s="20">
        <f t="shared" ref="H53:H60" si="13">STDEV(C53:F53)/SQRT(COUNT(C53:F53))</f>
        <v>6.8050487697032453</v>
      </c>
    </row>
    <row r="54" spans="1:12" x14ac:dyDescent="0.25">
      <c r="A54" s="88"/>
      <c r="B54" s="1" t="s">
        <v>144</v>
      </c>
      <c r="C54" s="1">
        <v>53.047840000000001</v>
      </c>
      <c r="D54" s="1">
        <v>46.3964</v>
      </c>
      <c r="E54" s="1">
        <v>56.541150000000002</v>
      </c>
      <c r="F54" s="1">
        <v>50.236499999999999</v>
      </c>
      <c r="G54" s="20">
        <f t="shared" si="12"/>
        <v>51.5554725</v>
      </c>
      <c r="H54" s="20">
        <f t="shared" si="13"/>
        <v>2.149415781188674</v>
      </c>
    </row>
    <row r="55" spans="1:12" x14ac:dyDescent="0.25">
      <c r="A55" s="88"/>
      <c r="B55" s="1" t="s">
        <v>272</v>
      </c>
      <c r="C55" s="1">
        <v>35.831809999999997</v>
      </c>
      <c r="D55" s="1">
        <v>35.831809999999997</v>
      </c>
      <c r="E55" s="1">
        <v>36.541029999999999</v>
      </c>
      <c r="F55" s="1">
        <v>29.123660000000001</v>
      </c>
      <c r="G55" s="20">
        <f t="shared" si="12"/>
        <v>34.332077499999997</v>
      </c>
      <c r="H55" s="20">
        <f t="shared" si="13"/>
        <v>1.7441683582889145</v>
      </c>
    </row>
    <row r="56" spans="1:12" ht="13" x14ac:dyDescent="0.3">
      <c r="A56" s="88"/>
      <c r="B56" s="1" t="s">
        <v>273</v>
      </c>
      <c r="C56" s="1">
        <v>80.905760000000001</v>
      </c>
      <c r="D56" s="1">
        <v>99.966710000000006</v>
      </c>
      <c r="E56" s="1">
        <v>81.971130000000002</v>
      </c>
      <c r="F56" s="1">
        <v>75.239000000000004</v>
      </c>
      <c r="G56" s="20">
        <f t="shared" si="12"/>
        <v>84.520650000000018</v>
      </c>
      <c r="H56" s="20">
        <f t="shared" si="13"/>
        <v>5.3564391015906496</v>
      </c>
      <c r="K56" s="3" t="s">
        <v>803</v>
      </c>
      <c r="L56" s="3" t="s">
        <v>5</v>
      </c>
    </row>
    <row r="57" spans="1:12" x14ac:dyDescent="0.25">
      <c r="A57" s="88"/>
      <c r="B57" s="1" t="s">
        <v>395</v>
      </c>
      <c r="C57" s="1">
        <v>232.6961</v>
      </c>
      <c r="D57" s="1">
        <v>194.74</v>
      </c>
      <c r="E57" s="1">
        <v>185.916</v>
      </c>
      <c r="F57" s="1">
        <v>130.31200000000001</v>
      </c>
      <c r="G57" s="20">
        <f t="shared" si="12"/>
        <v>185.91602500000002</v>
      </c>
      <c r="H57" s="20">
        <f t="shared" si="13"/>
        <v>21.130636423621791</v>
      </c>
      <c r="K57" s="3" t="s">
        <v>398</v>
      </c>
      <c r="L57" s="12" t="s">
        <v>756</v>
      </c>
    </row>
    <row r="58" spans="1:12" x14ac:dyDescent="0.25">
      <c r="A58" s="88"/>
      <c r="B58" s="1" t="s">
        <v>396</v>
      </c>
      <c r="C58" s="1">
        <v>105.9569</v>
      </c>
      <c r="D58" s="1">
        <v>132.4761</v>
      </c>
      <c r="E58" s="1">
        <v>135.76060000000001</v>
      </c>
      <c r="F58" s="1">
        <v>130.42349999999999</v>
      </c>
      <c r="G58" s="20">
        <f t="shared" si="12"/>
        <v>126.154275</v>
      </c>
      <c r="H58" s="20">
        <f t="shared" si="13"/>
        <v>6.821578448371878</v>
      </c>
      <c r="K58" s="3" t="s">
        <v>799</v>
      </c>
      <c r="L58" s="12" t="s">
        <v>805</v>
      </c>
    </row>
    <row r="59" spans="1:12" x14ac:dyDescent="0.25">
      <c r="A59" s="88"/>
      <c r="B59" s="1" t="s">
        <v>397</v>
      </c>
      <c r="C59" s="1">
        <v>127.6296</v>
      </c>
      <c r="D59" s="1">
        <v>91.873670000000004</v>
      </c>
      <c r="E59" s="1">
        <v>34.43432</v>
      </c>
      <c r="F59" s="1">
        <v>95.300210000000007</v>
      </c>
      <c r="G59" s="20">
        <f t="shared" si="12"/>
        <v>87.309449999999998</v>
      </c>
      <c r="H59" s="20">
        <f t="shared" si="13"/>
        <v>19.378205580250469</v>
      </c>
      <c r="K59" s="3" t="s">
        <v>800</v>
      </c>
      <c r="L59" s="12" t="s">
        <v>701</v>
      </c>
    </row>
    <row r="60" spans="1:12" x14ac:dyDescent="0.25">
      <c r="A60" s="88"/>
      <c r="B60" s="1" t="s">
        <v>798</v>
      </c>
      <c r="C60" s="1">
        <v>108.4019</v>
      </c>
      <c r="D60" s="1">
        <v>131.66370000000001</v>
      </c>
      <c r="E60" s="1">
        <v>118.46120000000001</v>
      </c>
      <c r="F60" s="1">
        <v>90.369</v>
      </c>
      <c r="G60" s="20">
        <f t="shared" si="12"/>
        <v>112.22395</v>
      </c>
      <c r="H60" s="20">
        <f t="shared" si="13"/>
        <v>8.7037064582184396</v>
      </c>
      <c r="K60" s="3" t="s">
        <v>801</v>
      </c>
      <c r="L60" s="12" t="s">
        <v>806</v>
      </c>
    </row>
    <row r="62" spans="1:12" x14ac:dyDescent="0.25">
      <c r="A62" s="86" t="s">
        <v>0</v>
      </c>
      <c r="B62" s="87"/>
      <c r="C62" s="1" t="s">
        <v>1</v>
      </c>
      <c r="D62" s="1" t="s">
        <v>2</v>
      </c>
      <c r="E62" s="1" t="s">
        <v>3</v>
      </c>
      <c r="F62" s="1" t="s">
        <v>76</v>
      </c>
      <c r="G62" s="68" t="s">
        <v>4</v>
      </c>
      <c r="H62" s="68" t="s">
        <v>46</v>
      </c>
    </row>
    <row r="63" spans="1:12" x14ac:dyDescent="0.25">
      <c r="A63" s="88" t="s">
        <v>296</v>
      </c>
      <c r="B63" s="1" t="s">
        <v>271</v>
      </c>
      <c r="C63" s="1">
        <v>26.255929999999999</v>
      </c>
      <c r="D63" s="1">
        <v>21.235700000000001</v>
      </c>
      <c r="E63" s="1">
        <v>8.5495199999999993</v>
      </c>
      <c r="F63" s="1">
        <v>8.2340099999999996</v>
      </c>
      <c r="G63" s="20">
        <f t="shared" ref="G63:G70" si="14">AVERAGE(C63:F63)</f>
        <v>16.06879</v>
      </c>
      <c r="H63" s="20">
        <f t="shared" ref="H63:H70" si="15">STDEV(C63:F63)/SQRT(COUNT(C63:F63))</f>
        <v>4.5497067607795723</v>
      </c>
    </row>
    <row r="64" spans="1:12" x14ac:dyDescent="0.25">
      <c r="A64" s="88"/>
      <c r="B64" s="1" t="s">
        <v>144</v>
      </c>
      <c r="C64" s="1">
        <v>33.500399999999999</v>
      </c>
      <c r="D64" s="1">
        <v>15.09287</v>
      </c>
      <c r="E64" s="1">
        <v>22.869759999999999</v>
      </c>
      <c r="F64" s="1">
        <v>22.77872</v>
      </c>
      <c r="G64" s="20">
        <f t="shared" si="14"/>
        <v>23.560437499999999</v>
      </c>
      <c r="H64" s="20">
        <f t="shared" si="15"/>
        <v>3.7814312934751237</v>
      </c>
    </row>
    <row r="65" spans="1:12" x14ac:dyDescent="0.25">
      <c r="A65" s="88"/>
      <c r="B65" s="1" t="s">
        <v>272</v>
      </c>
      <c r="C65" s="1">
        <v>12.64486</v>
      </c>
      <c r="D65" s="1">
        <v>10.22711</v>
      </c>
      <c r="E65" s="1">
        <v>9.2309000000000001</v>
      </c>
      <c r="F65" s="1">
        <v>9.2227999999999994</v>
      </c>
      <c r="G65" s="20">
        <f t="shared" si="14"/>
        <v>10.331417499999999</v>
      </c>
      <c r="H65" s="20">
        <f t="shared" si="15"/>
        <v>0.80638430584074405</v>
      </c>
    </row>
    <row r="66" spans="1:12" ht="13" x14ac:dyDescent="0.3">
      <c r="A66" s="88"/>
      <c r="B66" s="1" t="s">
        <v>273</v>
      </c>
      <c r="C66" s="1">
        <v>34.132530000000003</v>
      </c>
      <c r="D66" s="1">
        <v>59.800379999999997</v>
      </c>
      <c r="E66" s="1">
        <v>16.438220000000001</v>
      </c>
      <c r="F66" s="1">
        <v>18.799859999999999</v>
      </c>
      <c r="G66" s="20">
        <f t="shared" si="14"/>
        <v>32.292747499999997</v>
      </c>
      <c r="H66" s="20">
        <f t="shared" si="15"/>
        <v>9.9727909029948201</v>
      </c>
      <c r="K66" s="3" t="s">
        <v>804</v>
      </c>
      <c r="L66" s="3" t="s">
        <v>5</v>
      </c>
    </row>
    <row r="67" spans="1:12" x14ac:dyDescent="0.25">
      <c r="A67" s="88"/>
      <c r="B67" s="1" t="s">
        <v>395</v>
      </c>
      <c r="C67" s="1">
        <v>148.75700000000001</v>
      </c>
      <c r="D67" s="1">
        <v>130.3545</v>
      </c>
      <c r="E67" s="1">
        <v>166.20169999999999</v>
      </c>
      <c r="F67" s="1">
        <v>119.37520000000001</v>
      </c>
      <c r="G67" s="20">
        <f t="shared" si="14"/>
        <v>141.1721</v>
      </c>
      <c r="H67" s="20">
        <f t="shared" si="15"/>
        <v>10.312358700203738</v>
      </c>
      <c r="K67" s="3" t="s">
        <v>398</v>
      </c>
      <c r="L67" s="12" t="s">
        <v>756</v>
      </c>
    </row>
    <row r="68" spans="1:12" x14ac:dyDescent="0.25">
      <c r="A68" s="88"/>
      <c r="B68" s="1" t="s">
        <v>396</v>
      </c>
      <c r="C68" s="1">
        <v>96.906899999999993</v>
      </c>
      <c r="D68" s="1">
        <v>88.369</v>
      </c>
      <c r="E68" s="1">
        <v>67.935810000000004</v>
      </c>
      <c r="F68" s="1">
        <v>79.165419999999997</v>
      </c>
      <c r="G68" s="20">
        <f t="shared" si="14"/>
        <v>83.094282499999991</v>
      </c>
      <c r="H68" s="20">
        <f t="shared" si="15"/>
        <v>6.2170886540196797</v>
      </c>
      <c r="K68" s="3" t="s">
        <v>799</v>
      </c>
      <c r="L68" s="12" t="s">
        <v>700</v>
      </c>
    </row>
    <row r="69" spans="1:12" x14ac:dyDescent="0.25">
      <c r="A69" s="88"/>
      <c r="B69" s="1" t="s">
        <v>397</v>
      </c>
      <c r="C69" s="1">
        <v>46.670360000000002</v>
      </c>
      <c r="D69" s="1">
        <v>41.641370000000002</v>
      </c>
      <c r="E69" s="1">
        <v>32.717889999999997</v>
      </c>
      <c r="F69" s="1">
        <v>38.126069999999999</v>
      </c>
      <c r="G69" s="20">
        <f t="shared" si="14"/>
        <v>39.788922499999998</v>
      </c>
      <c r="H69" s="20">
        <f t="shared" si="15"/>
        <v>2.9375489054010684</v>
      </c>
      <c r="K69" s="3" t="s">
        <v>800</v>
      </c>
      <c r="L69" s="12" t="s">
        <v>756</v>
      </c>
    </row>
    <row r="70" spans="1:12" x14ac:dyDescent="0.25">
      <c r="A70" s="88"/>
      <c r="B70" s="1" t="s">
        <v>798</v>
      </c>
      <c r="C70" s="1">
        <v>55.896599999999999</v>
      </c>
      <c r="D70" s="1">
        <v>52.102110000000003</v>
      </c>
      <c r="E70" s="1">
        <v>26.919799999999999</v>
      </c>
      <c r="F70" s="1">
        <v>25.092379999999999</v>
      </c>
      <c r="G70" s="20">
        <f t="shared" si="14"/>
        <v>40.002722499999997</v>
      </c>
      <c r="H70" s="20">
        <f t="shared" si="15"/>
        <v>8.1265598219073993</v>
      </c>
      <c r="K70" s="3" t="s">
        <v>801</v>
      </c>
      <c r="L70" s="12" t="s">
        <v>756</v>
      </c>
    </row>
    <row r="71" spans="1:12" x14ac:dyDescent="0.25">
      <c r="A71" s="6"/>
      <c r="B71" s="7"/>
      <c r="C71" s="7"/>
      <c r="D71" s="7"/>
      <c r="E71" s="7"/>
      <c r="F71" s="7"/>
      <c r="G71" s="7"/>
      <c r="H71" s="25"/>
      <c r="I71" s="25"/>
      <c r="K71" s="9"/>
      <c r="L71" s="13"/>
    </row>
    <row r="72" spans="1:12" ht="13" x14ac:dyDescent="0.3">
      <c r="A72" s="56" t="s">
        <v>807</v>
      </c>
      <c r="B72" s="7"/>
      <c r="C72" s="7"/>
      <c r="D72" s="7"/>
      <c r="E72" s="7"/>
      <c r="F72" s="7"/>
      <c r="G72" s="7"/>
      <c r="H72" s="25"/>
      <c r="I72" s="25"/>
      <c r="K72" s="9"/>
      <c r="L72" s="13"/>
    </row>
    <row r="73" spans="1:12" x14ac:dyDescent="0.25">
      <c r="A73" s="71" t="s">
        <v>450</v>
      </c>
    </row>
    <row r="74" spans="1:12" x14ac:dyDescent="0.25">
      <c r="A74" s="22"/>
      <c r="B74" s="98" t="s">
        <v>451</v>
      </c>
      <c r="C74" s="104"/>
      <c r="D74" s="104"/>
      <c r="E74" s="104"/>
      <c r="F74" s="104"/>
      <c r="G74" s="104"/>
      <c r="H74" s="104"/>
      <c r="I74" s="99"/>
    </row>
    <row r="75" spans="1:12" x14ac:dyDescent="0.25">
      <c r="A75" s="22" t="s">
        <v>452</v>
      </c>
      <c r="B75" s="22" t="s">
        <v>271</v>
      </c>
      <c r="C75" s="22" t="s">
        <v>144</v>
      </c>
      <c r="D75" s="22" t="s">
        <v>272</v>
      </c>
      <c r="E75" s="22" t="s">
        <v>273</v>
      </c>
      <c r="F75" s="22" t="s">
        <v>395</v>
      </c>
      <c r="G75" s="22" t="s">
        <v>396</v>
      </c>
      <c r="H75" s="22" t="s">
        <v>397</v>
      </c>
      <c r="I75" s="22" t="s">
        <v>798</v>
      </c>
    </row>
    <row r="76" spans="1:12" x14ac:dyDescent="0.25">
      <c r="A76" s="69">
        <v>1</v>
      </c>
      <c r="B76" s="28"/>
      <c r="C76" s="28"/>
      <c r="D76" s="3"/>
      <c r="E76" s="29"/>
      <c r="F76" s="1">
        <v>4.5</v>
      </c>
      <c r="G76" s="1">
        <v>8</v>
      </c>
      <c r="H76" s="1">
        <v>6.13</v>
      </c>
      <c r="I76" s="1">
        <v>6</v>
      </c>
    </row>
    <row r="77" spans="1:12" x14ac:dyDescent="0.25">
      <c r="A77" s="69">
        <v>1</v>
      </c>
      <c r="B77" s="28"/>
      <c r="C77" s="28"/>
      <c r="D77" s="3"/>
      <c r="E77" s="3"/>
      <c r="F77" s="1">
        <v>4.5</v>
      </c>
      <c r="G77" s="1">
        <v>24</v>
      </c>
      <c r="H77" s="1">
        <v>6.75</v>
      </c>
      <c r="I77" s="1">
        <v>9.5</v>
      </c>
    </row>
    <row r="78" spans="1:12" x14ac:dyDescent="0.25">
      <c r="A78" s="69">
        <v>1</v>
      </c>
      <c r="B78" s="28"/>
      <c r="C78" s="28"/>
      <c r="D78" s="3"/>
      <c r="E78" s="3"/>
      <c r="F78" s="1">
        <v>4.83</v>
      </c>
      <c r="G78" s="1"/>
      <c r="H78" s="1">
        <v>18</v>
      </c>
      <c r="I78" s="1">
        <v>18</v>
      </c>
    </row>
    <row r="79" spans="1:12" x14ac:dyDescent="0.25">
      <c r="A79" s="69">
        <v>1</v>
      </c>
      <c r="B79" s="28"/>
      <c r="C79" s="28"/>
      <c r="D79" s="3"/>
      <c r="E79" s="3"/>
      <c r="F79" s="1">
        <v>5.25</v>
      </c>
      <c r="G79" s="3"/>
      <c r="H79" s="1">
        <v>43.83</v>
      </c>
      <c r="I79" s="3"/>
    </row>
    <row r="80" spans="1:12" x14ac:dyDescent="0.25">
      <c r="A80" s="69">
        <v>1</v>
      </c>
      <c r="B80" s="28"/>
      <c r="C80" s="28"/>
      <c r="D80" s="3"/>
      <c r="E80" s="3"/>
      <c r="F80" s="1">
        <v>5.5</v>
      </c>
      <c r="G80" s="3"/>
      <c r="H80" s="1"/>
      <c r="I80" s="3"/>
    </row>
    <row r="81" spans="1:25" x14ac:dyDescent="0.25">
      <c r="A81" s="69">
        <v>1</v>
      </c>
      <c r="B81" s="28"/>
      <c r="C81" s="28"/>
      <c r="D81" s="3"/>
      <c r="E81" s="3"/>
      <c r="F81" s="1">
        <v>5.75</v>
      </c>
      <c r="G81" s="3"/>
      <c r="H81" s="1"/>
      <c r="I81" s="3"/>
    </row>
    <row r="82" spans="1:25" x14ac:dyDescent="0.25">
      <c r="A82" s="69">
        <v>1</v>
      </c>
      <c r="B82" s="28"/>
      <c r="C82" s="28"/>
      <c r="D82" s="3"/>
      <c r="E82" s="3"/>
      <c r="F82" s="1">
        <v>5.85</v>
      </c>
      <c r="G82" s="3"/>
      <c r="H82" s="1"/>
      <c r="I82" s="3"/>
    </row>
    <row r="83" spans="1:25" ht="13" x14ac:dyDescent="0.3">
      <c r="A83" s="69">
        <v>1</v>
      </c>
      <c r="B83" s="28"/>
      <c r="C83" s="28"/>
      <c r="D83" s="3"/>
      <c r="E83" s="3"/>
      <c r="F83" s="1">
        <v>6.75</v>
      </c>
      <c r="G83" s="3"/>
      <c r="H83" s="3"/>
      <c r="I83" s="3"/>
      <c r="K83" s="3" t="s">
        <v>449</v>
      </c>
      <c r="L83" s="3" t="s">
        <v>5</v>
      </c>
    </row>
    <row r="84" spans="1:25" x14ac:dyDescent="0.25">
      <c r="A84" s="69">
        <v>1</v>
      </c>
      <c r="B84" s="28"/>
      <c r="C84" s="28"/>
      <c r="D84" s="3"/>
      <c r="E84" s="3"/>
      <c r="F84" s="1">
        <v>8.4700000000000006</v>
      </c>
      <c r="G84" s="3"/>
      <c r="H84" s="3"/>
      <c r="I84" s="3"/>
      <c r="K84" s="3" t="s">
        <v>799</v>
      </c>
      <c r="L84" s="12" t="s">
        <v>47</v>
      </c>
    </row>
    <row r="85" spans="1:25" x14ac:dyDescent="0.25">
      <c r="A85" s="69">
        <v>1</v>
      </c>
      <c r="B85" s="28"/>
      <c r="C85" s="28"/>
      <c r="D85" s="3"/>
      <c r="E85" s="3"/>
      <c r="F85" s="1">
        <v>9.15</v>
      </c>
      <c r="G85" s="3"/>
      <c r="H85" s="3"/>
      <c r="I85" s="3"/>
      <c r="K85" s="3" t="s">
        <v>800</v>
      </c>
      <c r="L85" s="12" t="s">
        <v>756</v>
      </c>
    </row>
    <row r="86" spans="1:25" x14ac:dyDescent="0.25">
      <c r="A86" s="68" t="s">
        <v>454</v>
      </c>
      <c r="B86" s="68">
        <v>0</v>
      </c>
      <c r="C86" s="68">
        <v>0</v>
      </c>
      <c r="D86" s="68">
        <v>0</v>
      </c>
      <c r="E86" s="68">
        <v>0</v>
      </c>
      <c r="F86" s="68">
        <v>10</v>
      </c>
      <c r="G86" s="68">
        <v>2</v>
      </c>
      <c r="H86" s="68">
        <v>4</v>
      </c>
      <c r="I86" s="68">
        <v>3</v>
      </c>
      <c r="K86" s="3" t="s">
        <v>801</v>
      </c>
      <c r="L86" s="12" t="s">
        <v>756</v>
      </c>
    </row>
    <row r="88" spans="1:25" ht="13" x14ac:dyDescent="0.3">
      <c r="A88" s="56" t="s">
        <v>813</v>
      </c>
    </row>
    <row r="89" spans="1:25" x14ac:dyDescent="0.25">
      <c r="A89" s="55" t="s">
        <v>815</v>
      </c>
    </row>
    <row r="90" spans="1:25" ht="14" customHeight="1" x14ac:dyDescent="0.25">
      <c r="A90" s="100" t="s">
        <v>0</v>
      </c>
      <c r="B90" s="98" t="s">
        <v>817</v>
      </c>
      <c r="C90" s="104"/>
      <c r="D90" s="104"/>
      <c r="E90" s="104"/>
      <c r="F90" s="99"/>
      <c r="G90" s="98" t="s">
        <v>818</v>
      </c>
      <c r="H90" s="104"/>
      <c r="I90" s="104"/>
      <c r="J90" s="104"/>
      <c r="K90" s="99"/>
      <c r="L90" s="98" t="s">
        <v>819</v>
      </c>
      <c r="M90" s="104"/>
      <c r="N90" s="104"/>
      <c r="O90" s="104"/>
      <c r="P90" s="99"/>
      <c r="Q90" s="98" t="s">
        <v>820</v>
      </c>
      <c r="R90" s="104"/>
      <c r="S90" s="104"/>
      <c r="T90" s="104"/>
      <c r="U90" s="99"/>
      <c r="W90" s="3"/>
      <c r="X90" s="3" t="s">
        <v>814</v>
      </c>
      <c r="Y90" s="3" t="s">
        <v>736</v>
      </c>
    </row>
    <row r="91" spans="1:25" ht="13" x14ac:dyDescent="0.3">
      <c r="A91" s="102"/>
      <c r="B91" s="3" t="s">
        <v>1</v>
      </c>
      <c r="C91" s="3" t="s">
        <v>2</v>
      </c>
      <c r="D91" s="3" t="s">
        <v>3</v>
      </c>
      <c r="E91" s="68" t="s">
        <v>4</v>
      </c>
      <c r="F91" s="68" t="s">
        <v>46</v>
      </c>
      <c r="G91" s="3" t="s">
        <v>1</v>
      </c>
      <c r="H91" s="3" t="s">
        <v>2</v>
      </c>
      <c r="I91" s="3" t="s">
        <v>3</v>
      </c>
      <c r="J91" s="68" t="s">
        <v>4</v>
      </c>
      <c r="K91" s="68" t="s">
        <v>46</v>
      </c>
      <c r="L91" s="3" t="s">
        <v>1</v>
      </c>
      <c r="M91" s="3" t="s">
        <v>2</v>
      </c>
      <c r="N91" s="3" t="s">
        <v>3</v>
      </c>
      <c r="O91" s="68" t="s">
        <v>4</v>
      </c>
      <c r="P91" s="68" t="s">
        <v>46</v>
      </c>
      <c r="Q91" s="3" t="s">
        <v>1</v>
      </c>
      <c r="R91" s="3" t="s">
        <v>2</v>
      </c>
      <c r="S91" s="3" t="s">
        <v>3</v>
      </c>
      <c r="T91" s="68" t="s">
        <v>4</v>
      </c>
      <c r="U91" s="68" t="s">
        <v>46</v>
      </c>
      <c r="W91" s="3"/>
      <c r="X91" s="3" t="s">
        <v>5</v>
      </c>
      <c r="Y91" s="3" t="s">
        <v>5</v>
      </c>
    </row>
    <row r="92" spans="1:25" x14ac:dyDescent="0.25">
      <c r="A92" s="3" t="s">
        <v>814</v>
      </c>
      <c r="B92" s="3">
        <v>2.0006010000000001E-2</v>
      </c>
      <c r="C92" s="3">
        <v>2.0603139999999999E-2</v>
      </c>
      <c r="D92" s="3">
        <v>2.085708E-2</v>
      </c>
      <c r="E92" s="60">
        <f>AVERAGE(B92:D92)</f>
        <v>2.0488743333333333E-2</v>
      </c>
      <c r="F92" s="44">
        <f>STDEV(B92:D92)/SQRT(COUNT(B92:D92))</f>
        <v>2.5225316927862554E-4</v>
      </c>
      <c r="G92" s="3">
        <v>4.2061499999999996E-3</v>
      </c>
      <c r="H92" s="3">
        <v>4.2034100000000003E-3</v>
      </c>
      <c r="I92" s="3">
        <v>4.3553200000000002E-3</v>
      </c>
      <c r="J92" s="60">
        <f>AVERAGE(G92:I92)</f>
        <v>4.2549599999999995E-3</v>
      </c>
      <c r="K92" s="44">
        <f>STDEV(G92:I92)/SQRT(COUNT(G92:I92))</f>
        <v>5.0186233504152717E-5</v>
      </c>
      <c r="L92" s="3">
        <v>4.1429800000000003E-2</v>
      </c>
      <c r="M92" s="3">
        <v>6.3657199999999997E-2</v>
      </c>
      <c r="N92" s="3">
        <v>6.0359709999999997E-2</v>
      </c>
      <c r="O92" s="60">
        <f>AVERAGE(L92:N92)</f>
        <v>5.5148903333333332E-2</v>
      </c>
      <c r="P92" s="44">
        <f>STDEV(L92:N92)/SQRT(COUNT(L92:N92))</f>
        <v>6.9252847661794891E-3</v>
      </c>
      <c r="Q92" s="3">
        <v>8.4434999999999996E-3</v>
      </c>
      <c r="R92" s="3">
        <v>4.4717000000000003E-3</v>
      </c>
      <c r="S92" s="3">
        <v>5.0975999999999999E-3</v>
      </c>
      <c r="T92" s="60">
        <f>AVERAGE(Q92:S92)</f>
        <v>6.0042666666666666E-3</v>
      </c>
      <c r="U92" s="44">
        <f>STDEV(Q92:S92)/SQRT(COUNT(Q92:S92))</f>
        <v>1.2329277004124956E-3</v>
      </c>
      <c r="W92" s="3" t="s">
        <v>825</v>
      </c>
      <c r="X92" s="12" t="s">
        <v>822</v>
      </c>
      <c r="Y92" s="12" t="s">
        <v>756</v>
      </c>
    </row>
    <row r="93" spans="1:25" x14ac:dyDescent="0.25">
      <c r="A93" s="3" t="s">
        <v>736</v>
      </c>
      <c r="B93" s="3">
        <v>8.0945820000000002E-2</v>
      </c>
      <c r="C93" s="3">
        <v>7.9703999999999997E-2</v>
      </c>
      <c r="D93" s="3">
        <v>8.806696E-2</v>
      </c>
      <c r="E93" s="60">
        <f>AVERAGE(B93:D93)</f>
        <v>8.2905593333333333E-2</v>
      </c>
      <c r="F93" s="44">
        <f>STDEV(B93:D93)/SQRT(COUNT(B93:D93))</f>
        <v>2.6054627630508263E-3</v>
      </c>
      <c r="G93" s="3">
        <v>3.4984909999999998E-3</v>
      </c>
      <c r="H93" s="3">
        <v>3.3876549999999998E-3</v>
      </c>
      <c r="I93" s="3">
        <v>3.1948369999999999E-3</v>
      </c>
      <c r="J93" s="60">
        <f>AVERAGE(G93:I93)</f>
        <v>3.3603276666666661E-3</v>
      </c>
      <c r="K93" s="44">
        <f>STDEV(G93:I93)/SQRT(COUNT(G93:I93))</f>
        <v>8.8715886005708003E-5</v>
      </c>
      <c r="L93" s="3">
        <v>3.4772039999999997E-2</v>
      </c>
      <c r="M93" s="3">
        <v>3.2603640000000003E-2</v>
      </c>
      <c r="N93" s="3">
        <v>3.030716E-2</v>
      </c>
      <c r="O93" s="60">
        <f>AVERAGE(L93:N93)</f>
        <v>3.2560946666666667E-2</v>
      </c>
      <c r="P93" s="44">
        <f>STDEV(L93:N93)/SQRT(COUNT(L93:N93))</f>
        <v>1.289076593810899E-3</v>
      </c>
      <c r="Q93" s="3">
        <v>0.13173689999999999</v>
      </c>
      <c r="R93" s="3">
        <v>0.12283529999999999</v>
      </c>
      <c r="S93" s="3">
        <v>0.1003294</v>
      </c>
      <c r="T93" s="60">
        <f>AVERAGE(Q93:S93)</f>
        <v>0.11830053333333333</v>
      </c>
      <c r="U93" s="44">
        <f>STDEV(Q93:S93)/SQRT(COUNT(Q93:S93))</f>
        <v>9.3457806095109709E-3</v>
      </c>
      <c r="W93" s="3" t="s">
        <v>826</v>
      </c>
      <c r="X93" s="12" t="s">
        <v>756</v>
      </c>
      <c r="Y93" s="12" t="s">
        <v>823</v>
      </c>
    </row>
    <row r="94" spans="1:25" x14ac:dyDescent="0.25">
      <c r="W94" s="3" t="s">
        <v>827</v>
      </c>
      <c r="X94" s="12" t="s">
        <v>824</v>
      </c>
      <c r="Y94" s="12" t="s">
        <v>756</v>
      </c>
    </row>
    <row r="95" spans="1:25" x14ac:dyDescent="0.25">
      <c r="A95" s="55" t="s">
        <v>816</v>
      </c>
    </row>
    <row r="96" spans="1:25" x14ac:dyDescent="0.25">
      <c r="A96" s="103" t="s">
        <v>0</v>
      </c>
      <c r="B96" s="98" t="s">
        <v>817</v>
      </c>
      <c r="C96" s="104"/>
      <c r="D96" s="104"/>
      <c r="E96" s="104"/>
      <c r="F96" s="99"/>
      <c r="G96" s="98" t="s">
        <v>818</v>
      </c>
      <c r="H96" s="104"/>
      <c r="I96" s="104"/>
      <c r="J96" s="104"/>
      <c r="K96" s="99"/>
      <c r="L96" s="98" t="s">
        <v>819</v>
      </c>
      <c r="M96" s="104"/>
      <c r="N96" s="104"/>
      <c r="O96" s="104"/>
      <c r="P96" s="99"/>
      <c r="Q96" s="98" t="s">
        <v>820</v>
      </c>
      <c r="R96" s="104"/>
      <c r="S96" s="104"/>
      <c r="T96" s="104"/>
      <c r="U96" s="99"/>
    </row>
    <row r="97" spans="1:27" x14ac:dyDescent="0.25">
      <c r="A97" s="103"/>
      <c r="B97" s="3" t="s">
        <v>1</v>
      </c>
      <c r="C97" s="3" t="s">
        <v>2</v>
      </c>
      <c r="D97" s="3" t="s">
        <v>3</v>
      </c>
      <c r="E97" s="68" t="s">
        <v>4</v>
      </c>
      <c r="F97" s="68" t="s">
        <v>46</v>
      </c>
      <c r="G97" s="3" t="s">
        <v>1</v>
      </c>
      <c r="H97" s="3" t="s">
        <v>2</v>
      </c>
      <c r="I97" s="3" t="s">
        <v>3</v>
      </c>
      <c r="J97" s="68" t="s">
        <v>4</v>
      </c>
      <c r="K97" s="68" t="s">
        <v>46</v>
      </c>
      <c r="L97" s="3" t="s">
        <v>1</v>
      </c>
      <c r="M97" s="3" t="s">
        <v>2</v>
      </c>
      <c r="N97" s="3" t="s">
        <v>3</v>
      </c>
      <c r="O97" s="68" t="s">
        <v>4</v>
      </c>
      <c r="P97" s="68" t="s">
        <v>46</v>
      </c>
      <c r="Q97" s="3" t="s">
        <v>1</v>
      </c>
      <c r="R97" s="3" t="s">
        <v>2</v>
      </c>
      <c r="S97" s="3" t="s">
        <v>3</v>
      </c>
      <c r="T97" s="68" t="s">
        <v>4</v>
      </c>
      <c r="U97" s="68" t="s">
        <v>46</v>
      </c>
    </row>
    <row r="98" spans="1:27" x14ac:dyDescent="0.25">
      <c r="A98" s="3" t="s">
        <v>696</v>
      </c>
      <c r="B98" s="3">
        <v>0.418433</v>
      </c>
      <c r="C98" s="3">
        <v>0.42655999999999999</v>
      </c>
      <c r="D98" s="3">
        <v>0.38563999999999998</v>
      </c>
      <c r="E98" s="60">
        <f>AVERAGE(B98:D98)</f>
        <v>0.41021100000000005</v>
      </c>
      <c r="F98" s="44">
        <f>STDEV(B98:D98)/SQRT(COUNT(B98:D98))</f>
        <v>1.2507498590845418E-2</v>
      </c>
      <c r="G98" s="3">
        <v>4.5900000000000003E-2</v>
      </c>
      <c r="H98" s="3">
        <v>4.6899999999999997E-2</v>
      </c>
      <c r="I98" s="3">
        <v>4.5900000000000003E-2</v>
      </c>
      <c r="J98" s="60">
        <f>AVERAGE(G98:I98)</f>
        <v>4.6233333333333328E-2</v>
      </c>
      <c r="K98" s="44">
        <f>STDEV(G98:I98)/SQRT(COUNT(G98:I98))</f>
        <v>3.3333333333333132E-4</v>
      </c>
      <c r="L98" s="3">
        <v>0.2457</v>
      </c>
      <c r="M98" s="3">
        <v>0.2545</v>
      </c>
      <c r="N98" s="3">
        <v>0.2621</v>
      </c>
      <c r="O98" s="60">
        <f>AVERAGE(L98:N98)</f>
        <v>0.25409999999999999</v>
      </c>
      <c r="P98" s="44">
        <f>STDEV(L98:N98)/SQRT(COUNT(L98:N98))</f>
        <v>4.7384948383778292E-3</v>
      </c>
      <c r="Q98" s="3">
        <v>0.20200000000000001</v>
      </c>
      <c r="R98" s="3">
        <v>0.193</v>
      </c>
      <c r="S98" s="3">
        <v>0.2006</v>
      </c>
      <c r="T98" s="60">
        <f>AVERAGE(Q98:S98)</f>
        <v>0.19853333333333334</v>
      </c>
      <c r="U98" s="44">
        <f>STDEV(Q98:S98)/SQRT(COUNT(Q98:S98))</f>
        <v>2.7960289300681036E-3</v>
      </c>
      <c r="W98" s="3"/>
      <c r="X98" s="3" t="s">
        <v>696</v>
      </c>
      <c r="Y98" s="3" t="s">
        <v>697</v>
      </c>
      <c r="Z98" s="3" t="s">
        <v>698</v>
      </c>
      <c r="AA98" s="3" t="s">
        <v>699</v>
      </c>
    </row>
    <row r="99" spans="1:27" ht="13" x14ac:dyDescent="0.3">
      <c r="A99" s="3" t="s">
        <v>697</v>
      </c>
      <c r="B99" s="3">
        <v>0.18530099999999999</v>
      </c>
      <c r="C99" s="3">
        <v>0.17465</v>
      </c>
      <c r="D99" s="3">
        <v>0.21645</v>
      </c>
      <c r="E99" s="60">
        <f>AVERAGE(B99:D99)</f>
        <v>0.19213366666666667</v>
      </c>
      <c r="F99" s="44">
        <f t="shared" ref="F99:F101" si="16">STDEV(B99:D99)/SQRT(COUNT(B99:D99))</f>
        <v>1.2540919694255992E-2</v>
      </c>
      <c r="G99" s="3">
        <v>5.9593960000000001E-2</v>
      </c>
      <c r="H99" s="3">
        <v>5.5436409999999998E-2</v>
      </c>
      <c r="I99" s="3">
        <v>5.696317E-2</v>
      </c>
      <c r="J99" s="60">
        <f>AVERAGE(G99:I99)</f>
        <v>5.7331180000000002E-2</v>
      </c>
      <c r="K99" s="44">
        <f t="shared" ref="K99:K101" si="17">STDEV(G99:I99)/SQRT(COUNT(G99:I99))</f>
        <v>1.2142046808096246E-3</v>
      </c>
      <c r="L99" s="3">
        <v>0.2428746</v>
      </c>
      <c r="M99" s="3">
        <v>0.2359858</v>
      </c>
      <c r="N99" s="3">
        <v>0.23948800000000001</v>
      </c>
      <c r="O99" s="60">
        <f>AVERAGE(L99:N99)</f>
        <v>0.23944946666666667</v>
      </c>
      <c r="P99" s="44">
        <f t="shared" ref="P99:P101" si="18">STDEV(L99:N99)/SQRT(COUNT(L99:N99))</f>
        <v>1.9887185969306416E-3</v>
      </c>
      <c r="Q99" s="3">
        <v>0.32877020000000001</v>
      </c>
      <c r="R99" s="3">
        <v>0.30551010000000001</v>
      </c>
      <c r="S99" s="3">
        <v>0.30617889999999998</v>
      </c>
      <c r="T99" s="60">
        <f>AVERAGE(Q99:S99)</f>
        <v>0.3134864</v>
      </c>
      <c r="U99" s="44">
        <f t="shared" ref="U99:U101" si="19">STDEV(Q99:S99)/SQRT(COUNT(Q99:S99))</f>
        <v>7.6443384320249354E-3</v>
      </c>
      <c r="W99" s="3"/>
      <c r="X99" s="3" t="s">
        <v>5</v>
      </c>
      <c r="Y99" s="3" t="s">
        <v>5</v>
      </c>
      <c r="Z99" s="3" t="s">
        <v>5</v>
      </c>
      <c r="AA99" s="3" t="s">
        <v>5</v>
      </c>
    </row>
    <row r="100" spans="1:27" x14ac:dyDescent="0.25">
      <c r="A100" s="3" t="s">
        <v>698</v>
      </c>
      <c r="B100" s="3">
        <v>0.15656</v>
      </c>
      <c r="C100" s="3">
        <v>0.15434</v>
      </c>
      <c r="D100" s="3">
        <v>0.18540000000000001</v>
      </c>
      <c r="E100" s="60">
        <f t="shared" ref="E100:E101" si="20">AVERAGE(B100:D100)</f>
        <v>0.16543333333333335</v>
      </c>
      <c r="F100" s="44">
        <f t="shared" si="16"/>
        <v>1.000388146893217E-2</v>
      </c>
      <c r="G100" s="3">
        <v>2.0805219999999999E-2</v>
      </c>
      <c r="H100" s="3">
        <v>2.1104069999999999E-2</v>
      </c>
      <c r="I100" s="3">
        <v>2.1551540000000001E-2</v>
      </c>
      <c r="J100" s="60">
        <f t="shared" ref="J100:J101" si="21">AVERAGE(G100:I100)</f>
        <v>2.115361E-2</v>
      </c>
      <c r="K100" s="44">
        <f t="shared" si="17"/>
        <v>2.1686327820388026E-4</v>
      </c>
      <c r="L100" s="3">
        <v>4.7138920000000001E-2</v>
      </c>
      <c r="M100" s="3">
        <v>4.577295E-2</v>
      </c>
      <c r="N100" s="3">
        <v>4.6143919999999998E-2</v>
      </c>
      <c r="O100" s="60">
        <f t="shared" ref="O100:O101" si="22">AVERAGE(L100:N100)</f>
        <v>4.6351930000000006E-2</v>
      </c>
      <c r="P100" s="44">
        <f t="shared" si="18"/>
        <v>4.0780699286958492E-4</v>
      </c>
      <c r="Q100" s="3">
        <v>4.109368E-2</v>
      </c>
      <c r="R100" s="3">
        <v>4.2140980000000001E-2</v>
      </c>
      <c r="S100" s="3">
        <v>4.2232949999999998E-2</v>
      </c>
      <c r="T100" s="60">
        <f t="shared" ref="T100:T101" si="23">AVERAGE(Q100:S100)</f>
        <v>4.1822536666666667E-2</v>
      </c>
      <c r="U100" s="44">
        <f t="shared" si="19"/>
        <v>3.6539414820771867E-4</v>
      </c>
      <c r="W100" s="3" t="s">
        <v>826</v>
      </c>
      <c r="X100" s="12" t="s">
        <v>756</v>
      </c>
      <c r="Y100" s="12" t="s">
        <v>756</v>
      </c>
      <c r="Z100" s="12" t="s">
        <v>756</v>
      </c>
      <c r="AA100" s="12" t="s">
        <v>756</v>
      </c>
    </row>
    <row r="101" spans="1:27" x14ac:dyDescent="0.25">
      <c r="A101" s="3" t="s">
        <v>699</v>
      </c>
      <c r="B101" s="3">
        <v>0.88249999999999995</v>
      </c>
      <c r="C101" s="3">
        <v>0.94723230000000003</v>
      </c>
      <c r="D101" s="3">
        <v>0.83094299999999999</v>
      </c>
      <c r="E101" s="60">
        <f t="shared" si="20"/>
        <v>0.88689176666666658</v>
      </c>
      <c r="F101" s="44">
        <f t="shared" si="16"/>
        <v>3.3641571675846423E-2</v>
      </c>
      <c r="G101" s="3">
        <v>0.1139361</v>
      </c>
      <c r="H101" s="3">
        <v>0.11036360000000001</v>
      </c>
      <c r="I101" s="3">
        <v>0.1094821</v>
      </c>
      <c r="J101" s="60">
        <f t="shared" si="21"/>
        <v>0.1112606</v>
      </c>
      <c r="K101" s="44">
        <f t="shared" si="17"/>
        <v>1.3617373400672142E-3</v>
      </c>
      <c r="L101" s="3">
        <v>0.7396469</v>
      </c>
      <c r="M101" s="3">
        <v>0.72459189999999996</v>
      </c>
      <c r="N101" s="3">
        <v>0.71098260000000002</v>
      </c>
      <c r="O101" s="60">
        <f t="shared" si="22"/>
        <v>0.72507379999999999</v>
      </c>
      <c r="P101" s="44">
        <f t="shared" si="18"/>
        <v>8.2781780267963088E-3</v>
      </c>
      <c r="Q101" s="3">
        <v>0.66379730000000003</v>
      </c>
      <c r="R101" s="3">
        <v>0.68352139999999995</v>
      </c>
      <c r="S101" s="3">
        <v>0.66223160000000003</v>
      </c>
      <c r="T101" s="60">
        <f t="shared" si="23"/>
        <v>0.6698501</v>
      </c>
      <c r="U101" s="44">
        <f t="shared" si="19"/>
        <v>6.8505762991152505E-3</v>
      </c>
      <c r="W101" s="3" t="s">
        <v>827</v>
      </c>
      <c r="X101" s="12" t="s">
        <v>756</v>
      </c>
      <c r="Y101" s="12" t="s">
        <v>756</v>
      </c>
      <c r="Z101" s="12" t="s">
        <v>756</v>
      </c>
      <c r="AA101" s="12" t="s">
        <v>756</v>
      </c>
    </row>
    <row r="103" spans="1:27" ht="13" x14ac:dyDescent="0.3">
      <c r="A103" s="56" t="s">
        <v>821</v>
      </c>
    </row>
    <row r="104" spans="1:27" x14ac:dyDescent="0.25">
      <c r="A104" s="55" t="s">
        <v>724</v>
      </c>
    </row>
    <row r="105" spans="1:27" x14ac:dyDescent="0.25">
      <c r="A105" s="100" t="s">
        <v>0</v>
      </c>
      <c r="B105" s="98" t="s">
        <v>817</v>
      </c>
      <c r="C105" s="104"/>
      <c r="D105" s="104"/>
      <c r="E105" s="104"/>
      <c r="F105" s="99"/>
      <c r="G105" s="98" t="s">
        <v>818</v>
      </c>
      <c r="H105" s="104"/>
      <c r="I105" s="104"/>
      <c r="J105" s="104"/>
      <c r="K105" s="99"/>
      <c r="L105" s="98" t="s">
        <v>819</v>
      </c>
      <c r="M105" s="104"/>
      <c r="N105" s="104"/>
      <c r="O105" s="104"/>
      <c r="P105" s="99"/>
      <c r="Q105" s="98" t="s">
        <v>820</v>
      </c>
      <c r="R105" s="104"/>
      <c r="S105" s="104"/>
      <c r="T105" s="104"/>
      <c r="U105" s="99"/>
      <c r="W105" s="3"/>
      <c r="X105" s="3" t="s">
        <v>725</v>
      </c>
      <c r="Y105" s="3" t="s">
        <v>753</v>
      </c>
      <c r="AA105" s="9"/>
    </row>
    <row r="106" spans="1:27" ht="13" x14ac:dyDescent="0.3">
      <c r="A106" s="102"/>
      <c r="B106" s="3" t="s">
        <v>1</v>
      </c>
      <c r="C106" s="3" t="s">
        <v>2</v>
      </c>
      <c r="D106" s="3" t="s">
        <v>3</v>
      </c>
      <c r="E106" s="68" t="s">
        <v>4</v>
      </c>
      <c r="F106" s="68" t="s">
        <v>46</v>
      </c>
      <c r="G106" s="3" t="s">
        <v>1</v>
      </c>
      <c r="H106" s="3" t="s">
        <v>2</v>
      </c>
      <c r="I106" s="3" t="s">
        <v>3</v>
      </c>
      <c r="J106" s="68" t="s">
        <v>4</v>
      </c>
      <c r="K106" s="68" t="s">
        <v>46</v>
      </c>
      <c r="L106" s="3" t="s">
        <v>1</v>
      </c>
      <c r="M106" s="3" t="s">
        <v>2</v>
      </c>
      <c r="N106" s="3" t="s">
        <v>3</v>
      </c>
      <c r="O106" s="68" t="s">
        <v>4</v>
      </c>
      <c r="P106" s="68" t="s">
        <v>46</v>
      </c>
      <c r="Q106" s="3" t="s">
        <v>1</v>
      </c>
      <c r="R106" s="3" t="s">
        <v>2</v>
      </c>
      <c r="S106" s="3" t="s">
        <v>3</v>
      </c>
      <c r="T106" s="68" t="s">
        <v>4</v>
      </c>
      <c r="U106" s="68" t="s">
        <v>46</v>
      </c>
      <c r="W106" s="3"/>
      <c r="X106" s="3" t="s">
        <v>5</v>
      </c>
      <c r="Y106" s="3" t="s">
        <v>5</v>
      </c>
      <c r="AA106" s="9"/>
    </row>
    <row r="107" spans="1:27" x14ac:dyDescent="0.25">
      <c r="A107" s="3" t="s">
        <v>151</v>
      </c>
      <c r="B107" s="3">
        <v>505.84739999999999</v>
      </c>
      <c r="C107" s="3">
        <v>502.28989999999999</v>
      </c>
      <c r="D107" s="3">
        <v>509.4049</v>
      </c>
      <c r="E107" s="60">
        <f>AVERAGE(B107:D107)</f>
        <v>505.84739999999994</v>
      </c>
      <c r="F107" s="44">
        <f>STDEV(B107:D107)/SQRT(COUNT(B107:D107))</f>
        <v>2.0539235826420965</v>
      </c>
      <c r="G107" s="3">
        <v>270.29509999999999</v>
      </c>
      <c r="H107" s="3">
        <v>269.00549999999998</v>
      </c>
      <c r="I107" s="3">
        <v>271.5847</v>
      </c>
      <c r="J107" s="60">
        <f>AVERAGE(G107:I107)</f>
        <v>270.29509999999999</v>
      </c>
      <c r="K107" s="44">
        <f>STDEV(G107:I107)/SQRT(COUNT(G107:I107))</f>
        <v>0.74455090714694561</v>
      </c>
      <c r="L107" s="3">
        <v>340.46719999999999</v>
      </c>
      <c r="M107" s="3">
        <v>367.19310000000002</v>
      </c>
      <c r="N107" s="3">
        <v>313.74130000000002</v>
      </c>
      <c r="O107" s="60">
        <f>AVERAGE(L107:N107)</f>
        <v>340.46719999999999</v>
      </c>
      <c r="P107" s="44">
        <f>STDEV(L107:N107)/SQRT(COUNT(L107:N107))</f>
        <v>15.430205559335018</v>
      </c>
      <c r="Q107" s="3">
        <v>438.16559999999998</v>
      </c>
      <c r="R107" s="3">
        <v>455.3306</v>
      </c>
      <c r="S107" s="3">
        <v>421.00060000000002</v>
      </c>
      <c r="T107" s="60">
        <f>AVERAGE(Q107:S107)</f>
        <v>438.16560000000004</v>
      </c>
      <c r="U107" s="44">
        <f>STDEV(Q107:S107)/SQRT(COUNT(Q107:S107))</f>
        <v>9.9102173706399217</v>
      </c>
      <c r="W107" s="3" t="s">
        <v>826</v>
      </c>
      <c r="X107" s="12" t="s">
        <v>828</v>
      </c>
      <c r="Y107" s="12" t="s">
        <v>756</v>
      </c>
      <c r="AA107" s="13"/>
    </row>
    <row r="108" spans="1:27" x14ac:dyDescent="0.25">
      <c r="A108" s="3" t="s">
        <v>154</v>
      </c>
      <c r="B108" s="3">
        <v>559.4366</v>
      </c>
      <c r="C108" s="3">
        <v>578.75160000000005</v>
      </c>
      <c r="D108" s="3">
        <v>540.12159999999994</v>
      </c>
      <c r="E108" s="60">
        <f>AVERAGE(B108:D108)</f>
        <v>559.4366</v>
      </c>
      <c r="F108" s="44">
        <f>STDEV(B108:D108)/SQRT(COUNT(B108:D108))</f>
        <v>11.151520449397653</v>
      </c>
      <c r="G108" s="3">
        <v>310.7525</v>
      </c>
      <c r="H108" s="3">
        <v>320.072</v>
      </c>
      <c r="I108" s="3">
        <v>301.43310000000002</v>
      </c>
      <c r="J108" s="60">
        <f>AVERAGE(G108:I108)</f>
        <v>310.7525333333333</v>
      </c>
      <c r="K108" s="44">
        <f>STDEV(G108:I108)/SQRT(COUNT(G108:I108))</f>
        <v>5.3805869662250645</v>
      </c>
      <c r="L108" s="3">
        <v>440.9391</v>
      </c>
      <c r="M108" s="3">
        <v>451.56229999999999</v>
      </c>
      <c r="N108" s="3">
        <v>430.31580000000002</v>
      </c>
      <c r="O108" s="60">
        <f>AVERAGE(L108:N108)</f>
        <v>440.93906666666663</v>
      </c>
      <c r="P108" s="44">
        <f>STDEV(L108:N108)/SQRT(COUNT(L108:N108))</f>
        <v>6.1333362471913278</v>
      </c>
      <c r="Q108" s="3">
        <v>530.27089999999998</v>
      </c>
      <c r="R108" s="3">
        <v>514.52919999999995</v>
      </c>
      <c r="S108" s="3">
        <v>546.01260000000002</v>
      </c>
      <c r="T108" s="60">
        <f>AVERAGE(Q108:S108)</f>
        <v>530.27089999999998</v>
      </c>
      <c r="U108" s="44">
        <f>STDEV(Q108:S108)/SQRT(COUNT(Q108:S108))</f>
        <v>9.0884747325023536</v>
      </c>
      <c r="W108" s="3" t="s">
        <v>827</v>
      </c>
      <c r="X108" s="12" t="s">
        <v>756</v>
      </c>
      <c r="Y108" s="12" t="s">
        <v>756</v>
      </c>
      <c r="AA108" s="13"/>
    </row>
  </sheetData>
  <mergeCells count="33">
    <mergeCell ref="A2:B2"/>
    <mergeCell ref="A3:B3"/>
    <mergeCell ref="A4:A7"/>
    <mergeCell ref="A10:B10"/>
    <mergeCell ref="A11:B11"/>
    <mergeCell ref="B74:I74"/>
    <mergeCell ref="A90:A91"/>
    <mergeCell ref="A12:A18"/>
    <mergeCell ref="A20:B20"/>
    <mergeCell ref="A21:A27"/>
    <mergeCell ref="A32:A39"/>
    <mergeCell ref="A42:A49"/>
    <mergeCell ref="A41:B41"/>
    <mergeCell ref="A30:B30"/>
    <mergeCell ref="A31:B31"/>
    <mergeCell ref="A52:B52"/>
    <mergeCell ref="A53:A60"/>
    <mergeCell ref="A62:B62"/>
    <mergeCell ref="A63:A70"/>
    <mergeCell ref="A105:A106"/>
    <mergeCell ref="B90:F90"/>
    <mergeCell ref="G90:K90"/>
    <mergeCell ref="L90:P90"/>
    <mergeCell ref="Q90:U90"/>
    <mergeCell ref="B96:F96"/>
    <mergeCell ref="G96:K96"/>
    <mergeCell ref="L96:P96"/>
    <mergeCell ref="Q96:U96"/>
    <mergeCell ref="B105:F105"/>
    <mergeCell ref="G105:K105"/>
    <mergeCell ref="L105:P105"/>
    <mergeCell ref="Q105:U105"/>
    <mergeCell ref="A96:A9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A87F-8952-4BF2-8835-BC4A6CBAE6A9}">
  <dimension ref="A1:J13"/>
  <sheetViews>
    <sheetView zoomScale="90" zoomScaleNormal="90" workbookViewId="0">
      <selection activeCell="N20" sqref="N20"/>
    </sheetView>
  </sheetViews>
  <sheetFormatPr defaultRowHeight="12.5" x14ac:dyDescent="0.25"/>
  <cols>
    <col min="1" max="1" width="20.9140625" style="55" customWidth="1"/>
    <col min="2" max="2" width="10.9140625" style="55" customWidth="1"/>
    <col min="3" max="3" width="11.5" style="55" customWidth="1"/>
    <col min="4" max="4" width="11.08203125" style="55" customWidth="1"/>
    <col min="5" max="5" width="8.6640625" style="55"/>
    <col min="6" max="6" width="9.33203125" style="55" customWidth="1"/>
    <col min="7" max="7" width="8.6640625" style="55"/>
    <col min="8" max="8" width="6.25" style="55" customWidth="1"/>
    <col min="9" max="9" width="14.75" style="55" customWidth="1"/>
    <col min="10" max="11" width="8.6640625" style="55"/>
    <col min="12" max="12" width="4.83203125" style="55" customWidth="1"/>
    <col min="13" max="13" width="10.33203125" style="55" customWidth="1"/>
    <col min="14" max="15" width="8.6640625" style="55"/>
    <col min="16" max="16" width="3.08203125" style="55" customWidth="1"/>
    <col min="17" max="16384" width="8.6640625" style="55"/>
  </cols>
  <sheetData>
    <row r="1" spans="1:10" ht="13" x14ac:dyDescent="0.3">
      <c r="A1" s="95" t="s">
        <v>399</v>
      </c>
      <c r="B1" s="96"/>
    </row>
    <row r="2" spans="1:10" ht="13" x14ac:dyDescent="0.3">
      <c r="A2" s="72" t="s">
        <v>200</v>
      </c>
      <c r="B2" s="70"/>
    </row>
    <row r="3" spans="1:10" x14ac:dyDescent="0.25">
      <c r="A3" s="86" t="s">
        <v>0</v>
      </c>
      <c r="B3" s="87"/>
      <c r="C3" s="1" t="s">
        <v>1</v>
      </c>
      <c r="D3" s="1" t="s">
        <v>2</v>
      </c>
      <c r="E3" s="1" t="s">
        <v>3</v>
      </c>
      <c r="F3" s="68" t="s">
        <v>4</v>
      </c>
      <c r="G3" s="68" t="s">
        <v>46</v>
      </c>
      <c r="H3" s="9"/>
      <c r="I3" s="9"/>
      <c r="J3" s="9"/>
    </row>
    <row r="4" spans="1:10" ht="13" x14ac:dyDescent="0.3">
      <c r="A4" s="88" t="s">
        <v>400</v>
      </c>
      <c r="B4" s="1" t="s">
        <v>87</v>
      </c>
      <c r="C4" s="3">
        <v>1.06</v>
      </c>
      <c r="D4" s="3">
        <v>0.93</v>
      </c>
      <c r="E4" s="3">
        <v>1</v>
      </c>
      <c r="F4" s="60">
        <f>AVERAGE(C4:E4)</f>
        <v>0.9966666666666667</v>
      </c>
      <c r="G4" s="44">
        <f>STDEV(C4:E4)/SQRT(COUNT(C4:E4))</f>
        <v>3.7564758898615491E-2</v>
      </c>
      <c r="H4" s="9"/>
      <c r="I4" s="22" t="s">
        <v>709</v>
      </c>
      <c r="J4" s="3" t="s">
        <v>5</v>
      </c>
    </row>
    <row r="5" spans="1:10" x14ac:dyDescent="0.25">
      <c r="A5" s="88"/>
      <c r="B5" s="1" t="s">
        <v>203</v>
      </c>
      <c r="C5" s="3">
        <v>0.21</v>
      </c>
      <c r="D5" s="3">
        <v>0.22</v>
      </c>
      <c r="E5" s="3">
        <v>0.13</v>
      </c>
      <c r="F5" s="60">
        <f t="shared" ref="F5:F6" si="0">AVERAGE(C5:E5)</f>
        <v>0.18666666666666668</v>
      </c>
      <c r="G5" s="44">
        <f t="shared" ref="G5:G6" si="1">STDEV(C5:E5)/SQRT(COUNT(C5:E5))</f>
        <v>2.8480012484391706E-2</v>
      </c>
      <c r="H5" s="9"/>
      <c r="I5" s="3" t="s">
        <v>205</v>
      </c>
      <c r="J5" s="12" t="s">
        <v>756</v>
      </c>
    </row>
    <row r="6" spans="1:10" x14ac:dyDescent="0.25">
      <c r="A6" s="88"/>
      <c r="B6" s="1" t="s">
        <v>204</v>
      </c>
      <c r="C6" s="3">
        <v>0.25</v>
      </c>
      <c r="D6" s="3">
        <v>0.3</v>
      </c>
      <c r="E6" s="3">
        <v>0.21</v>
      </c>
      <c r="F6" s="60">
        <f t="shared" si="0"/>
        <v>0.25333333333333335</v>
      </c>
      <c r="G6" s="44">
        <f t="shared" si="1"/>
        <v>2.6034165586355504E-2</v>
      </c>
      <c r="H6" s="9"/>
      <c r="I6" s="3" t="s">
        <v>206</v>
      </c>
      <c r="J6" s="12" t="s">
        <v>756</v>
      </c>
    </row>
    <row r="8" spans="1:10" ht="13" x14ac:dyDescent="0.3">
      <c r="A8" s="95" t="s">
        <v>401</v>
      </c>
      <c r="B8" s="96"/>
    </row>
    <row r="9" spans="1:10" ht="13" x14ac:dyDescent="0.3">
      <c r="A9" s="72" t="s">
        <v>230</v>
      </c>
      <c r="B9" s="70"/>
    </row>
    <row r="10" spans="1:10" x14ac:dyDescent="0.25">
      <c r="A10" s="86" t="s">
        <v>0</v>
      </c>
      <c r="B10" s="87"/>
      <c r="C10" s="1" t="s">
        <v>1</v>
      </c>
      <c r="D10" s="1" t="s">
        <v>2</v>
      </c>
      <c r="E10" s="1" t="s">
        <v>3</v>
      </c>
      <c r="F10" s="68" t="s">
        <v>4</v>
      </c>
      <c r="G10" s="68" t="s">
        <v>46</v>
      </c>
      <c r="H10" s="9"/>
      <c r="I10" s="9"/>
      <c r="J10" s="9"/>
    </row>
    <row r="11" spans="1:10" ht="13" x14ac:dyDescent="0.3">
      <c r="A11" s="88" t="s">
        <v>402</v>
      </c>
      <c r="B11" s="1" t="s">
        <v>87</v>
      </c>
      <c r="C11" s="3">
        <v>1</v>
      </c>
      <c r="D11" s="3">
        <v>0.85</v>
      </c>
      <c r="E11" s="3">
        <v>0.9</v>
      </c>
      <c r="F11" s="60">
        <f>AVERAGE(C11:E11)</f>
        <v>0.91666666666666663</v>
      </c>
      <c r="G11" s="44">
        <f>STDEV(C11:E11)/SQRT(COUNT(C11:E11))</f>
        <v>4.4095855184409852E-2</v>
      </c>
      <c r="H11" s="9"/>
      <c r="I11" s="22" t="s">
        <v>230</v>
      </c>
      <c r="J11" s="3" t="s">
        <v>5</v>
      </c>
    </row>
    <row r="12" spans="1:10" x14ac:dyDescent="0.25">
      <c r="A12" s="88"/>
      <c r="B12" s="1" t="s">
        <v>240</v>
      </c>
      <c r="C12" s="3">
        <v>0.12</v>
      </c>
      <c r="D12" s="3">
        <v>0.28000000000000003</v>
      </c>
      <c r="E12" s="3">
        <v>0.22</v>
      </c>
      <c r="F12" s="60">
        <f t="shared" ref="F12:F13" si="2">AVERAGE(C12:E12)</f>
        <v>0.20666666666666667</v>
      </c>
      <c r="G12" s="44">
        <f t="shared" ref="G12:G13" si="3">STDEV(C12:E12)/SQRT(COUNT(C12:E12))</f>
        <v>4.6666666666666627E-2</v>
      </c>
      <c r="H12" s="9"/>
      <c r="I12" s="3" t="s">
        <v>242</v>
      </c>
      <c r="J12" s="12" t="s">
        <v>756</v>
      </c>
    </row>
    <row r="13" spans="1:10" x14ac:dyDescent="0.25">
      <c r="A13" s="88"/>
      <c r="B13" s="1" t="s">
        <v>241</v>
      </c>
      <c r="C13" s="3">
        <v>0.25</v>
      </c>
      <c r="D13" s="3">
        <v>0.16</v>
      </c>
      <c r="E13" s="3">
        <v>0.25</v>
      </c>
      <c r="F13" s="60">
        <f t="shared" si="2"/>
        <v>0.22</v>
      </c>
      <c r="G13" s="44">
        <f t="shared" si="3"/>
        <v>2.9999999999999971E-2</v>
      </c>
      <c r="H13" s="9"/>
      <c r="I13" s="3" t="s">
        <v>243</v>
      </c>
      <c r="J13" s="12" t="s">
        <v>756</v>
      </c>
    </row>
  </sheetData>
  <mergeCells count="6">
    <mergeCell ref="A1:B1"/>
    <mergeCell ref="A4:A6"/>
    <mergeCell ref="A8:B8"/>
    <mergeCell ref="A10:B10"/>
    <mergeCell ref="A11:A13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96D6-422A-4C1D-A020-56378E082E09}">
  <dimension ref="A1:H28"/>
  <sheetViews>
    <sheetView zoomScale="90" zoomScaleNormal="90" workbookViewId="0">
      <selection activeCell="L12" sqref="L12"/>
    </sheetView>
  </sheetViews>
  <sheetFormatPr defaultRowHeight="12.5" x14ac:dyDescent="0.25"/>
  <cols>
    <col min="1" max="1" width="20.9140625" style="55" customWidth="1"/>
    <col min="2" max="2" width="10.9140625" style="55" customWidth="1"/>
    <col min="3" max="3" width="11.5" style="55" customWidth="1"/>
    <col min="4" max="4" width="11.08203125" style="55" customWidth="1"/>
    <col min="5" max="5" width="8.6640625" style="55"/>
    <col min="6" max="6" width="9.33203125" style="55" customWidth="1"/>
    <col min="7" max="7" width="8.6640625" style="55"/>
    <col min="8" max="8" width="6.25" style="55" customWidth="1"/>
    <col min="9" max="10" width="8.6640625" style="55"/>
    <col min="11" max="11" width="3.08203125" style="55" customWidth="1"/>
    <col min="12" max="16384" width="8.6640625" style="55"/>
  </cols>
  <sheetData>
    <row r="1" spans="1:8" ht="13" x14ac:dyDescent="0.3">
      <c r="A1" s="95" t="s">
        <v>809</v>
      </c>
      <c r="B1" s="96"/>
    </row>
    <row r="2" spans="1:8" x14ac:dyDescent="0.25">
      <c r="A2" s="86" t="s">
        <v>0</v>
      </c>
      <c r="B2" s="87"/>
      <c r="C2" s="1" t="s">
        <v>1</v>
      </c>
      <c r="D2" s="1" t="s">
        <v>2</v>
      </c>
      <c r="E2" s="1" t="s">
        <v>3</v>
      </c>
      <c r="F2" s="68" t="s">
        <v>4</v>
      </c>
      <c r="G2" s="68" t="s">
        <v>46</v>
      </c>
      <c r="H2" s="9"/>
    </row>
    <row r="3" spans="1:8" x14ac:dyDescent="0.25">
      <c r="A3" s="89" t="s">
        <v>808</v>
      </c>
      <c r="B3" s="3" t="s">
        <v>811</v>
      </c>
      <c r="C3" s="3">
        <v>0.12701129999999999</v>
      </c>
      <c r="D3" s="3">
        <v>0.1238298</v>
      </c>
      <c r="E3" s="3">
        <v>0.109954</v>
      </c>
      <c r="F3" s="60">
        <f>AVERAGE(C3:E3)</f>
        <v>0.12026503333333333</v>
      </c>
      <c r="G3" s="44">
        <f>STDEV(C3:E3)/SQRT(COUNT(C3:E3))</f>
        <v>5.236682851555723E-3</v>
      </c>
      <c r="H3" s="9"/>
    </row>
    <row r="4" spans="1:8" x14ac:dyDescent="0.25">
      <c r="A4" s="90"/>
      <c r="B4" s="3" t="s">
        <v>764</v>
      </c>
      <c r="C4" s="3">
        <v>8.4229999999999999E-3</v>
      </c>
      <c r="D4" s="3">
        <v>9.6559999999999997E-3</v>
      </c>
      <c r="E4" s="3">
        <v>7.0870000000000004E-3</v>
      </c>
      <c r="F4" s="60">
        <f t="shared" ref="F4:F14" si="0">AVERAGE(C4:E4)</f>
        <v>8.3886666666666658E-3</v>
      </c>
      <c r="G4" s="44">
        <f t="shared" ref="G4:G14" si="1">STDEV(C4:E4)/SQRT(COUNT(C4:E4))</f>
        <v>7.4180508071715009E-4</v>
      </c>
      <c r="H4" s="9"/>
    </row>
    <row r="5" spans="1:8" x14ac:dyDescent="0.25">
      <c r="A5" s="90"/>
      <c r="B5" s="3" t="s">
        <v>160</v>
      </c>
      <c r="C5" s="3">
        <v>6.3369999999999998E-3</v>
      </c>
      <c r="D5" s="3">
        <v>5.7190000000000001E-3</v>
      </c>
      <c r="E5" s="3">
        <v>6.0099999999999997E-3</v>
      </c>
      <c r="F5" s="60">
        <f t="shared" si="0"/>
        <v>6.0219999999999996E-3</v>
      </c>
      <c r="G5" s="44">
        <f t="shared" si="1"/>
        <v>1.7850210082797336E-4</v>
      </c>
      <c r="H5" s="9"/>
    </row>
    <row r="6" spans="1:8" x14ac:dyDescent="0.25">
      <c r="A6" s="90"/>
      <c r="B6" s="3" t="s">
        <v>812</v>
      </c>
      <c r="C6" s="3">
        <v>1.0677000000000001E-2</v>
      </c>
      <c r="D6" s="3">
        <v>8.7200000000000003E-3</v>
      </c>
      <c r="E6" s="3">
        <v>9.7529999999999995E-3</v>
      </c>
      <c r="F6" s="60">
        <f t="shared" si="0"/>
        <v>9.7166666666666669E-3</v>
      </c>
      <c r="G6" s="44">
        <f t="shared" si="1"/>
        <v>5.6522925535671927E-4</v>
      </c>
      <c r="H6" s="9"/>
    </row>
    <row r="7" spans="1:8" x14ac:dyDescent="0.25">
      <c r="A7" s="90"/>
      <c r="B7" s="3" t="s">
        <v>172</v>
      </c>
      <c r="C7" s="3">
        <v>7.247E-3</v>
      </c>
      <c r="D7" s="3">
        <v>6.7470000000000004E-3</v>
      </c>
      <c r="E7" s="3">
        <v>6.5820000000000002E-3</v>
      </c>
      <c r="F7" s="60">
        <f t="shared" si="0"/>
        <v>6.8586666666666666E-3</v>
      </c>
      <c r="G7" s="44">
        <f t="shared" si="1"/>
        <v>1.9992359651738065E-4</v>
      </c>
      <c r="H7" s="9"/>
    </row>
    <row r="8" spans="1:8" x14ac:dyDescent="0.25">
      <c r="A8" s="90"/>
      <c r="B8" s="3" t="s">
        <v>173</v>
      </c>
      <c r="C8" s="3">
        <v>5.4679999999999998E-3</v>
      </c>
      <c r="D8" s="3">
        <v>5.7930000000000004E-3</v>
      </c>
      <c r="E8" s="3">
        <v>5.4140000000000004E-3</v>
      </c>
      <c r="F8" s="60">
        <f t="shared" si="0"/>
        <v>5.5583333333333344E-3</v>
      </c>
      <c r="G8" s="44">
        <f t="shared" si="1"/>
        <v>1.1836431519301385E-4</v>
      </c>
      <c r="H8" s="9"/>
    </row>
    <row r="9" spans="1:8" x14ac:dyDescent="0.25">
      <c r="A9" s="90"/>
      <c r="B9" s="3" t="s">
        <v>112</v>
      </c>
      <c r="C9" s="3">
        <v>4.1949999999999999E-3</v>
      </c>
      <c r="D9" s="3">
        <v>4.1450000000000002E-3</v>
      </c>
      <c r="E9" s="3">
        <v>4.0819999999999997E-3</v>
      </c>
      <c r="F9" s="60">
        <f t="shared" si="0"/>
        <v>4.1406666666666666E-3</v>
      </c>
      <c r="G9" s="44">
        <f t="shared" si="1"/>
        <v>3.2692166917746265E-5</v>
      </c>
      <c r="H9" s="9"/>
    </row>
    <row r="10" spans="1:8" x14ac:dyDescent="0.25">
      <c r="A10" s="90"/>
      <c r="B10" s="3" t="s">
        <v>113</v>
      </c>
      <c r="C10" s="3">
        <v>4.7019999999999996E-3</v>
      </c>
      <c r="D10" s="3">
        <v>4.9280000000000001E-3</v>
      </c>
      <c r="E10" s="3">
        <v>4.7679999999999997E-3</v>
      </c>
      <c r="F10" s="60">
        <f t="shared" si="0"/>
        <v>4.7993333333333334E-3</v>
      </c>
      <c r="G10" s="44">
        <f t="shared" si="1"/>
        <v>6.7095288789733955E-5</v>
      </c>
      <c r="H10" s="9"/>
    </row>
    <row r="11" spans="1:8" x14ac:dyDescent="0.25">
      <c r="A11" s="90"/>
      <c r="B11" s="3" t="s">
        <v>120</v>
      </c>
      <c r="C11" s="3">
        <v>3.3240000000000001E-3</v>
      </c>
      <c r="D11" s="3">
        <v>3.3519999999999999E-3</v>
      </c>
      <c r="E11" s="3">
        <v>3.444E-3</v>
      </c>
      <c r="F11" s="60">
        <f t="shared" si="0"/>
        <v>3.3733333333333337E-3</v>
      </c>
      <c r="G11" s="44">
        <f t="shared" si="1"/>
        <v>3.6246072584181814E-5</v>
      </c>
      <c r="H11" s="9"/>
    </row>
    <row r="12" spans="1:8" x14ac:dyDescent="0.25">
      <c r="A12" s="90"/>
      <c r="B12" s="3" t="s">
        <v>121</v>
      </c>
      <c r="C12" s="3">
        <v>4.1840000000000002E-3</v>
      </c>
      <c r="D12" s="3">
        <v>3.7269999999999998E-3</v>
      </c>
      <c r="E12" s="3">
        <v>3.8249999999999998E-3</v>
      </c>
      <c r="F12" s="60">
        <f t="shared" si="0"/>
        <v>3.9119999999999997E-3</v>
      </c>
      <c r="G12" s="44">
        <f t="shared" si="1"/>
        <v>1.38911242645559E-4</v>
      </c>
      <c r="H12" s="9"/>
    </row>
    <row r="13" spans="1:8" x14ac:dyDescent="0.25">
      <c r="A13" s="90"/>
      <c r="B13" s="3" t="s">
        <v>203</v>
      </c>
      <c r="C13" s="3">
        <v>1.2930000000000001E-3</v>
      </c>
      <c r="D13" s="3">
        <v>1.2769999999999999E-3</v>
      </c>
      <c r="E13" s="3">
        <v>1.175E-3</v>
      </c>
      <c r="F13" s="60">
        <f t="shared" si="0"/>
        <v>1.2483333333333333E-3</v>
      </c>
      <c r="G13" s="44">
        <f t="shared" si="1"/>
        <v>3.6956430804093858E-5</v>
      </c>
      <c r="H13" s="9"/>
    </row>
    <row r="14" spans="1:8" x14ac:dyDescent="0.25">
      <c r="A14" s="91"/>
      <c r="B14" s="3" t="s">
        <v>204</v>
      </c>
      <c r="C14" s="3">
        <v>2.9610000000000001E-3</v>
      </c>
      <c r="D14" s="3">
        <v>3.1870000000000002E-3</v>
      </c>
      <c r="E14" s="3">
        <v>2.8449999999999999E-3</v>
      </c>
      <c r="F14" s="60">
        <f t="shared" si="0"/>
        <v>2.9976666666666671E-3</v>
      </c>
      <c r="G14" s="44">
        <f t="shared" si="1"/>
        <v>1.0041469569296681E-4</v>
      </c>
      <c r="H14" s="9"/>
    </row>
    <row r="16" spans="1:8" x14ac:dyDescent="0.25">
      <c r="A16" s="86" t="s">
        <v>0</v>
      </c>
      <c r="B16" s="87"/>
      <c r="C16" s="1" t="s">
        <v>1</v>
      </c>
      <c r="D16" s="1" t="s">
        <v>2</v>
      </c>
      <c r="E16" s="1" t="s">
        <v>3</v>
      </c>
      <c r="F16" s="68" t="s">
        <v>4</v>
      </c>
      <c r="G16" s="68" t="s">
        <v>46</v>
      </c>
    </row>
    <row r="17" spans="1:7" x14ac:dyDescent="0.25">
      <c r="A17" s="89" t="s">
        <v>810</v>
      </c>
      <c r="B17" s="3" t="s">
        <v>811</v>
      </c>
      <c r="C17" s="3">
        <v>4.9832000000000001E-2</v>
      </c>
      <c r="D17" s="3">
        <v>5.38859E-2</v>
      </c>
      <c r="E17" s="3">
        <v>5.9972299999999999E-2</v>
      </c>
      <c r="F17" s="60">
        <f>AVERAGE(C17:E17)</f>
        <v>5.4563400000000005E-2</v>
      </c>
      <c r="G17" s="44">
        <f>STDEV(C17:E17)/SQRT(COUNT(C17:E17))</f>
        <v>2.946787839326068E-3</v>
      </c>
    </row>
    <row r="18" spans="1:7" x14ac:dyDescent="0.25">
      <c r="A18" s="90"/>
      <c r="B18" s="3" t="s">
        <v>764</v>
      </c>
      <c r="C18" s="3">
        <v>2.3040000000000001E-3</v>
      </c>
      <c r="D18" s="3">
        <v>2.6719999999999999E-3</v>
      </c>
      <c r="E18" s="3">
        <v>1.41E-3</v>
      </c>
      <c r="F18" s="60">
        <f t="shared" ref="F18:F28" si="2">AVERAGE(C18:E18)</f>
        <v>2.1286666666666663E-3</v>
      </c>
      <c r="G18" s="44">
        <f t="shared" ref="G18:G28" si="3">STDEV(C18:E18)/SQRT(COUNT(C18:E18))</f>
        <v>3.7470758969865791E-4</v>
      </c>
    </row>
    <row r="19" spans="1:7" x14ac:dyDescent="0.25">
      <c r="A19" s="90"/>
      <c r="B19" s="3" t="s">
        <v>160</v>
      </c>
      <c r="C19" s="3">
        <v>2.9789999999999999E-3</v>
      </c>
      <c r="D19" s="3">
        <v>2.6879999999999999E-3</v>
      </c>
      <c r="E19" s="3">
        <v>2.826E-3</v>
      </c>
      <c r="F19" s="60">
        <f t="shared" si="2"/>
        <v>2.8310000000000002E-3</v>
      </c>
      <c r="G19" s="44">
        <f t="shared" si="3"/>
        <v>8.4041656337794786E-5</v>
      </c>
    </row>
    <row r="20" spans="1:7" x14ac:dyDescent="0.25">
      <c r="A20" s="90"/>
      <c r="B20" s="3" t="s">
        <v>812</v>
      </c>
      <c r="C20" s="3">
        <v>3.4810000000000002E-3</v>
      </c>
      <c r="D20" s="3">
        <v>2.843E-3</v>
      </c>
      <c r="E20" s="3">
        <v>3.179E-3</v>
      </c>
      <c r="F20" s="60">
        <f t="shared" si="2"/>
        <v>3.1676666666666663E-3</v>
      </c>
      <c r="G20" s="44">
        <f t="shared" si="3"/>
        <v>1.8426189091736919E-4</v>
      </c>
    </row>
    <row r="21" spans="1:7" x14ac:dyDescent="0.25">
      <c r="A21" s="90"/>
      <c r="B21" s="3" t="s">
        <v>172</v>
      </c>
      <c r="C21" s="3">
        <v>2.9169999999999999E-3</v>
      </c>
      <c r="D21" s="3">
        <v>2.715E-3</v>
      </c>
      <c r="E21" s="3">
        <v>2.6489999999999999E-3</v>
      </c>
      <c r="F21" s="60">
        <f t="shared" si="2"/>
        <v>2.7603333333333334E-3</v>
      </c>
      <c r="G21" s="44">
        <f t="shared" si="3"/>
        <v>8.0617064639635134E-5</v>
      </c>
    </row>
    <row r="22" spans="1:7" x14ac:dyDescent="0.25">
      <c r="A22" s="90"/>
      <c r="B22" s="3" t="s">
        <v>173</v>
      </c>
      <c r="C22" s="3">
        <v>2.4420000000000002E-3</v>
      </c>
      <c r="D22" s="3">
        <v>2.5869999999999999E-3</v>
      </c>
      <c r="E22" s="3">
        <v>2.418E-3</v>
      </c>
      <c r="F22" s="60">
        <f t="shared" si="2"/>
        <v>2.4823333333333334E-3</v>
      </c>
      <c r="G22" s="44">
        <f t="shared" si="3"/>
        <v>5.2789940119096292E-5</v>
      </c>
    </row>
    <row r="23" spans="1:7" x14ac:dyDescent="0.25">
      <c r="A23" s="90"/>
      <c r="B23" s="3" t="s">
        <v>112</v>
      </c>
      <c r="C23" s="3">
        <v>2.0609999999999999E-3</v>
      </c>
      <c r="D23" s="3">
        <v>2.036E-3</v>
      </c>
      <c r="E23" s="3">
        <v>2.0049999999999998E-3</v>
      </c>
      <c r="F23" s="60">
        <f t="shared" si="2"/>
        <v>2.0339999999999998E-3</v>
      </c>
      <c r="G23" s="44">
        <f t="shared" si="3"/>
        <v>1.6196707484341811E-5</v>
      </c>
    </row>
    <row r="24" spans="1:7" x14ac:dyDescent="0.25">
      <c r="A24" s="90"/>
      <c r="B24" s="3" t="s">
        <v>113</v>
      </c>
      <c r="C24" s="3">
        <v>1.5679999999999999E-3</v>
      </c>
      <c r="D24" s="3">
        <v>1.6429999999999999E-3</v>
      </c>
      <c r="E24" s="3">
        <v>1.5900000000000001E-3</v>
      </c>
      <c r="F24" s="60">
        <f t="shared" si="2"/>
        <v>1.6003333333333332E-3</v>
      </c>
      <c r="G24" s="44">
        <f t="shared" si="3"/>
        <v>2.2258581366395386E-5</v>
      </c>
    </row>
    <row r="25" spans="1:7" x14ac:dyDescent="0.25">
      <c r="A25" s="90"/>
      <c r="B25" s="3" t="s">
        <v>120</v>
      </c>
      <c r="C25" s="3">
        <v>1.7979999999999999E-3</v>
      </c>
      <c r="D25" s="3">
        <v>1.8129999999999999E-3</v>
      </c>
      <c r="E25" s="3">
        <v>1.8630000000000001E-3</v>
      </c>
      <c r="F25" s="60">
        <f t="shared" si="2"/>
        <v>1.8246666666666665E-3</v>
      </c>
      <c r="G25" s="44">
        <f t="shared" si="3"/>
        <v>1.9649710204252715E-5</v>
      </c>
    </row>
    <row r="26" spans="1:7" x14ac:dyDescent="0.25">
      <c r="A26" s="90"/>
      <c r="B26" s="3" t="s">
        <v>121</v>
      </c>
      <c r="C26" s="3">
        <v>1.6540000000000001E-3</v>
      </c>
      <c r="D26" s="3">
        <v>1.4729999999999999E-3</v>
      </c>
      <c r="E26" s="3">
        <v>1.5120000000000001E-3</v>
      </c>
      <c r="F26" s="60">
        <f t="shared" si="2"/>
        <v>1.5463333333333334E-3</v>
      </c>
      <c r="G26" s="44">
        <f t="shared" si="3"/>
        <v>5.499797976087651E-5</v>
      </c>
    </row>
    <row r="27" spans="1:7" x14ac:dyDescent="0.25">
      <c r="A27" s="90"/>
      <c r="B27" s="3" t="s">
        <v>203</v>
      </c>
      <c r="C27" s="3">
        <v>1.81E-3</v>
      </c>
      <c r="D27" s="3">
        <v>1.787E-3</v>
      </c>
      <c r="E27" s="3">
        <v>1.6440000000000001E-3</v>
      </c>
      <c r="F27" s="60">
        <f t="shared" si="2"/>
        <v>1.7470000000000001E-3</v>
      </c>
      <c r="G27" s="44">
        <f t="shared" si="3"/>
        <v>5.1926229723843135E-5</v>
      </c>
    </row>
    <row r="28" spans="1:7" x14ac:dyDescent="0.25">
      <c r="A28" s="91"/>
      <c r="B28" s="3" t="s">
        <v>204</v>
      </c>
      <c r="C28" s="3">
        <v>1.0549999999999999E-3</v>
      </c>
      <c r="D28" s="3">
        <v>1.1360000000000001E-3</v>
      </c>
      <c r="E28" s="3">
        <v>1.0139999999999999E-3</v>
      </c>
      <c r="F28" s="60">
        <f t="shared" si="2"/>
        <v>1.0683333333333335E-3</v>
      </c>
      <c r="G28" s="44">
        <f t="shared" si="3"/>
        <v>3.5843796921891259E-5</v>
      </c>
    </row>
  </sheetData>
  <mergeCells count="5">
    <mergeCell ref="A16:B16"/>
    <mergeCell ref="A17:A28"/>
    <mergeCell ref="A1:B1"/>
    <mergeCell ref="A2:B2"/>
    <mergeCell ref="A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9"/>
  <sheetViews>
    <sheetView topLeftCell="A55" zoomScale="90" zoomScaleNormal="90" workbookViewId="0">
      <selection activeCell="L74" sqref="L74"/>
    </sheetView>
  </sheetViews>
  <sheetFormatPr defaultRowHeight="13" x14ac:dyDescent="0.3"/>
  <cols>
    <col min="1" max="1" width="16.9140625" style="34" customWidth="1"/>
    <col min="2" max="2" width="12.5" style="34" customWidth="1"/>
    <col min="3" max="4" width="9.25" style="34" customWidth="1"/>
    <col min="5" max="5" width="9.08203125" style="34" customWidth="1"/>
    <col min="6" max="6" width="9.4140625" style="34" customWidth="1"/>
    <col min="7" max="7" width="9.33203125" style="34" customWidth="1"/>
    <col min="8" max="8" width="5.33203125" style="34" customWidth="1"/>
    <col min="9" max="9" width="27.4140625" style="34" customWidth="1"/>
    <col min="10" max="10" width="12.6640625" style="34" customWidth="1"/>
    <col min="11" max="11" width="14.4140625" style="34" customWidth="1"/>
    <col min="12" max="16384" width="8.6640625" style="34"/>
  </cols>
  <sheetData>
    <row r="1" spans="1:12" x14ac:dyDescent="0.3">
      <c r="A1" s="95" t="s">
        <v>6</v>
      </c>
      <c r="B1" s="96"/>
      <c r="L1" s="29"/>
    </row>
    <row r="2" spans="1:12" x14ac:dyDescent="0.3">
      <c r="A2" s="55" t="s">
        <v>536</v>
      </c>
    </row>
    <row r="3" spans="1:12" x14ac:dyDescent="0.3">
      <c r="A3" s="86" t="s">
        <v>0</v>
      </c>
      <c r="B3" s="87"/>
      <c r="C3" s="1" t="s">
        <v>1</v>
      </c>
      <c r="D3" s="1" t="s">
        <v>2</v>
      </c>
      <c r="E3" s="1" t="s">
        <v>3</v>
      </c>
      <c r="F3" s="38" t="s">
        <v>4</v>
      </c>
      <c r="G3" s="38" t="s">
        <v>45</v>
      </c>
    </row>
    <row r="4" spans="1:12" x14ac:dyDescent="0.3">
      <c r="A4" s="88" t="s">
        <v>104</v>
      </c>
      <c r="B4" s="1" t="s">
        <v>54</v>
      </c>
      <c r="C4" s="1">
        <v>0.96</v>
      </c>
      <c r="D4" s="5">
        <v>1</v>
      </c>
      <c r="E4" s="1">
        <v>0.74</v>
      </c>
      <c r="F4" s="20">
        <f>AVERAGE(C4:E4)</f>
        <v>0.9</v>
      </c>
      <c r="G4" s="20">
        <f>STDEV(C4:E4)/SQRT(COUNT(C4:E4))</f>
        <v>8.0829037686547284E-2</v>
      </c>
      <c r="I4" s="3" t="s">
        <v>407</v>
      </c>
      <c r="J4" s="3" t="s">
        <v>5</v>
      </c>
    </row>
    <row r="5" spans="1:12" x14ac:dyDescent="0.3">
      <c r="A5" s="88"/>
      <c r="B5" s="1" t="s">
        <v>55</v>
      </c>
      <c r="C5" s="1">
        <v>7.07</v>
      </c>
      <c r="D5" s="1">
        <v>6.09</v>
      </c>
      <c r="E5" s="1">
        <v>6.54</v>
      </c>
      <c r="F5" s="20">
        <f t="shared" ref="F5:F6" si="0">AVERAGE(C5:E5)</f>
        <v>6.5666666666666664</v>
      </c>
      <c r="G5" s="20">
        <f t="shared" ref="G5:G6" si="1">STDEV(C5:E5)/SQRT(COUNT(C5:E5))</f>
        <v>0.28321566183936792</v>
      </c>
      <c r="I5" s="3" t="s">
        <v>57</v>
      </c>
      <c r="J5" s="12" t="s">
        <v>47</v>
      </c>
    </row>
    <row r="6" spans="1:12" x14ac:dyDescent="0.3">
      <c r="A6" s="88"/>
      <c r="B6" s="1" t="s">
        <v>56</v>
      </c>
      <c r="C6" s="1">
        <v>1.51</v>
      </c>
      <c r="D6" s="1">
        <v>1.1499999999999999</v>
      </c>
      <c r="E6" s="1">
        <v>1.35</v>
      </c>
      <c r="F6" s="20">
        <f t="shared" si="0"/>
        <v>1.3366666666666667</v>
      </c>
      <c r="G6" s="20">
        <f t="shared" si="1"/>
        <v>0.10413666234542272</v>
      </c>
      <c r="I6" s="3" t="s">
        <v>58</v>
      </c>
      <c r="J6" s="12" t="s">
        <v>47</v>
      </c>
    </row>
    <row r="7" spans="1:12" x14ac:dyDescent="0.3">
      <c r="A7" s="6"/>
      <c r="B7" s="7"/>
    </row>
    <row r="8" spans="1:12" x14ac:dyDescent="0.3">
      <c r="A8" s="55" t="s">
        <v>537</v>
      </c>
    </row>
    <row r="9" spans="1:12" x14ac:dyDescent="0.3">
      <c r="A9" s="86" t="s">
        <v>0</v>
      </c>
      <c r="B9" s="87"/>
      <c r="C9" s="1" t="s">
        <v>1</v>
      </c>
      <c r="D9" s="1" t="s">
        <v>2</v>
      </c>
      <c r="E9" s="1" t="s">
        <v>3</v>
      </c>
      <c r="F9" s="38" t="s">
        <v>4</v>
      </c>
      <c r="G9" s="38" t="s">
        <v>45</v>
      </c>
    </row>
    <row r="10" spans="1:12" x14ac:dyDescent="0.3">
      <c r="A10" s="88" t="s">
        <v>105</v>
      </c>
      <c r="B10" s="1" t="s">
        <v>54</v>
      </c>
      <c r="C10" s="5">
        <v>1</v>
      </c>
      <c r="D10" s="1">
        <v>0.92</v>
      </c>
      <c r="E10" s="1">
        <v>0.62</v>
      </c>
      <c r="F10" s="20">
        <f>AVERAGE(C10:E10)</f>
        <v>0.84666666666666668</v>
      </c>
      <c r="G10" s="20">
        <f>STDEV(C10:E10)/SQRT(COUNT(C10:E10))</f>
        <v>0.11566234381931652</v>
      </c>
      <c r="I10" s="3" t="s">
        <v>105</v>
      </c>
      <c r="J10" s="3" t="s">
        <v>5</v>
      </c>
    </row>
    <row r="11" spans="1:12" x14ac:dyDescent="0.3">
      <c r="A11" s="88"/>
      <c r="B11" s="1" t="s">
        <v>55</v>
      </c>
      <c r="C11" s="1">
        <v>8.0500000000000007</v>
      </c>
      <c r="D11" s="1">
        <v>9.0399999999999991</v>
      </c>
      <c r="E11" s="1">
        <v>9.18</v>
      </c>
      <c r="F11" s="20">
        <f t="shared" ref="F11:F12" si="2">AVERAGE(C11:E11)</f>
        <v>8.7566666666666659</v>
      </c>
      <c r="G11" s="20">
        <f t="shared" ref="G11:G12" si="3">STDEV(C11:E11)/SQRT(COUNT(C11:E11))</f>
        <v>0.35563714341696301</v>
      </c>
      <c r="I11" s="3" t="s">
        <v>57</v>
      </c>
      <c r="J11" s="12" t="s">
        <v>47</v>
      </c>
    </row>
    <row r="12" spans="1:12" x14ac:dyDescent="0.3">
      <c r="A12" s="88"/>
      <c r="B12" s="1" t="s">
        <v>56</v>
      </c>
      <c r="C12" s="1">
        <v>0.92</v>
      </c>
      <c r="D12" s="1">
        <v>0.41</v>
      </c>
      <c r="E12" s="1">
        <v>0.46</v>
      </c>
      <c r="F12" s="20">
        <f t="shared" si="2"/>
        <v>0.59666666666666668</v>
      </c>
      <c r="G12" s="20">
        <f t="shared" si="3"/>
        <v>0.1623097176525313</v>
      </c>
      <c r="I12" s="3" t="s">
        <v>58</v>
      </c>
      <c r="J12" s="12" t="s">
        <v>47</v>
      </c>
    </row>
    <row r="13" spans="1:12" x14ac:dyDescent="0.3">
      <c r="A13" s="58"/>
      <c r="B13" s="57"/>
    </row>
    <row r="14" spans="1:12" x14ac:dyDescent="0.3">
      <c r="A14" s="95" t="s">
        <v>7</v>
      </c>
      <c r="B14" s="96"/>
    </row>
    <row r="15" spans="1:12" x14ac:dyDescent="0.3">
      <c r="A15" s="86" t="s">
        <v>0</v>
      </c>
      <c r="B15" s="87"/>
      <c r="C15" s="1" t="s">
        <v>1</v>
      </c>
      <c r="D15" s="1" t="s">
        <v>2</v>
      </c>
      <c r="E15" s="1" t="s">
        <v>3</v>
      </c>
      <c r="F15" s="38" t="s">
        <v>4</v>
      </c>
      <c r="G15" s="38" t="s">
        <v>46</v>
      </c>
    </row>
    <row r="16" spans="1:12" x14ac:dyDescent="0.3">
      <c r="A16" s="89" t="s">
        <v>108</v>
      </c>
      <c r="B16" s="1" t="s">
        <v>54</v>
      </c>
      <c r="C16" s="5">
        <v>0.1042025</v>
      </c>
      <c r="D16" s="1">
        <v>0.15964049999999999</v>
      </c>
      <c r="E16" s="5">
        <v>0</v>
      </c>
      <c r="F16" s="20">
        <f>AVERAGE(C16:E16)</f>
        <v>8.794766666666666E-2</v>
      </c>
      <c r="G16" s="20">
        <f>STDEV(C16:E16)/SQRT(COUNT(C16:E16))</f>
        <v>4.6795430742339682E-2</v>
      </c>
      <c r="I16" s="3" t="s">
        <v>108</v>
      </c>
      <c r="J16" s="3" t="s">
        <v>5</v>
      </c>
    </row>
    <row r="17" spans="1:10" x14ac:dyDescent="0.3">
      <c r="A17" s="90"/>
      <c r="B17" s="1" t="s">
        <v>55</v>
      </c>
      <c r="C17" s="1">
        <v>0.63274629999999998</v>
      </c>
      <c r="D17" s="1">
        <v>0.67826589999999998</v>
      </c>
      <c r="E17" s="1">
        <v>0.6353721</v>
      </c>
      <c r="F17" s="20">
        <f t="shared" ref="F17:F18" si="4">AVERAGE(C17:E17)</f>
        <v>0.64879476666666669</v>
      </c>
      <c r="G17" s="20">
        <f t="shared" ref="G17:G18" si="5">STDEV(C17:E17)/SQRT(COUNT(C17:E17))</f>
        <v>1.4755049772573151E-2</v>
      </c>
      <c r="H17" s="16"/>
      <c r="I17" s="3" t="s">
        <v>57</v>
      </c>
      <c r="J17" s="12" t="s">
        <v>494</v>
      </c>
    </row>
    <row r="18" spans="1:10" x14ac:dyDescent="0.3">
      <c r="A18" s="91"/>
      <c r="B18" s="1" t="s">
        <v>56</v>
      </c>
      <c r="C18" s="1">
        <v>0.17477509999999999</v>
      </c>
      <c r="D18" s="5">
        <v>1.3873999999999999E-2</v>
      </c>
      <c r="E18" s="1">
        <v>0.14894979999999999</v>
      </c>
      <c r="F18" s="20">
        <f t="shared" si="4"/>
        <v>0.11253296666666666</v>
      </c>
      <c r="G18" s="20">
        <f t="shared" si="5"/>
        <v>4.9889645912498178E-2</v>
      </c>
      <c r="I18" s="3" t="s">
        <v>58</v>
      </c>
      <c r="J18" s="12" t="s">
        <v>495</v>
      </c>
    </row>
    <row r="19" spans="1:10" x14ac:dyDescent="0.3">
      <c r="A19" s="6"/>
      <c r="B19" s="7"/>
      <c r="C19" s="7"/>
      <c r="D19" s="42"/>
      <c r="E19" s="7"/>
      <c r="F19" s="25"/>
      <c r="G19" s="25"/>
      <c r="I19" s="9"/>
      <c r="J19" s="13"/>
    </row>
    <row r="20" spans="1:10" x14ac:dyDescent="0.3">
      <c r="A20" s="86" t="s">
        <v>0</v>
      </c>
      <c r="B20" s="87"/>
      <c r="C20" s="1" t="s">
        <v>1</v>
      </c>
      <c r="D20" s="1" t="s">
        <v>2</v>
      </c>
      <c r="E20" s="1" t="s">
        <v>3</v>
      </c>
      <c r="F20" s="38" t="s">
        <v>4</v>
      </c>
      <c r="G20" s="38" t="s">
        <v>46</v>
      </c>
      <c r="I20" s="9"/>
      <c r="J20" s="13"/>
    </row>
    <row r="21" spans="1:10" x14ac:dyDescent="0.3">
      <c r="A21" s="89" t="s">
        <v>493</v>
      </c>
      <c r="B21" s="1" t="s">
        <v>54</v>
      </c>
      <c r="C21" s="5">
        <v>0.89579739999999997</v>
      </c>
      <c r="D21" s="1">
        <v>0.84035939999999998</v>
      </c>
      <c r="E21" s="5">
        <v>0.80653200000000003</v>
      </c>
      <c r="F21" s="20">
        <f>AVERAGE(C21:E21)</f>
        <v>0.84756293333333321</v>
      </c>
      <c r="G21" s="20">
        <f>STDEV(C21:E21)/SQRT(COUNT(C21:E21))</f>
        <v>2.6019198544237364E-2</v>
      </c>
      <c r="I21" s="9"/>
      <c r="J21" s="13"/>
    </row>
    <row r="22" spans="1:10" x14ac:dyDescent="0.3">
      <c r="A22" s="90"/>
      <c r="B22" s="1" t="s">
        <v>55</v>
      </c>
      <c r="C22" s="1">
        <v>0.26674170000000003</v>
      </c>
      <c r="D22" s="1">
        <v>0.30987369999999997</v>
      </c>
      <c r="E22" s="1">
        <v>0.18704219999999999</v>
      </c>
      <c r="F22" s="20">
        <f t="shared" ref="F22:F23" si="6">AVERAGE(C22:E22)</f>
        <v>0.25455253333333333</v>
      </c>
      <c r="G22" s="20">
        <f t="shared" ref="G22:G23" si="7">STDEV(C22:E22)/SQRT(COUNT(C22:E22))</f>
        <v>3.5978355465860076E-2</v>
      </c>
      <c r="I22" s="9"/>
      <c r="J22" s="13"/>
    </row>
    <row r="23" spans="1:10" x14ac:dyDescent="0.3">
      <c r="A23" s="91"/>
      <c r="B23" s="1" t="s">
        <v>56</v>
      </c>
      <c r="C23" s="1">
        <v>0.78069029999999995</v>
      </c>
      <c r="D23" s="5">
        <v>0.98612599999999995</v>
      </c>
      <c r="E23" s="1">
        <v>0.66304810000000003</v>
      </c>
      <c r="F23" s="20">
        <f t="shared" si="6"/>
        <v>0.80995479999999997</v>
      </c>
      <c r="G23" s="20">
        <f t="shared" si="7"/>
        <v>9.4405403424609707E-2</v>
      </c>
      <c r="I23" s="9"/>
      <c r="J23" s="13"/>
    </row>
    <row r="24" spans="1:10" x14ac:dyDescent="0.3">
      <c r="A24" s="58"/>
      <c r="B24" s="57"/>
    </row>
    <row r="25" spans="1:10" x14ac:dyDescent="0.3">
      <c r="A25" s="95" t="s">
        <v>9</v>
      </c>
      <c r="B25" s="96"/>
    </row>
    <row r="26" spans="1:10" x14ac:dyDescent="0.3">
      <c r="A26" s="86" t="s">
        <v>0</v>
      </c>
      <c r="B26" s="87"/>
      <c r="C26" s="1" t="s">
        <v>1</v>
      </c>
      <c r="D26" s="1" t="s">
        <v>2</v>
      </c>
      <c r="E26" s="1" t="s">
        <v>3</v>
      </c>
      <c r="F26" s="38" t="s">
        <v>4</v>
      </c>
      <c r="G26" s="38" t="s">
        <v>46</v>
      </c>
    </row>
    <row r="27" spans="1:10" x14ac:dyDescent="0.3">
      <c r="A27" s="89" t="s">
        <v>108</v>
      </c>
      <c r="B27" s="1" t="s">
        <v>511</v>
      </c>
      <c r="C27" s="1">
        <v>0.66115959999999996</v>
      </c>
      <c r="D27" s="1">
        <v>0.71953429999999996</v>
      </c>
      <c r="E27" s="1">
        <v>0.77943019999999996</v>
      </c>
      <c r="F27" s="20">
        <f>AVERAGE(C27:E27)</f>
        <v>0.72004136666666663</v>
      </c>
      <c r="G27" s="20">
        <f>STDEV(C27:E27)/SQRT(COUNT(C27:E27))</f>
        <v>3.4142722716772968E-2</v>
      </c>
      <c r="I27" s="3" t="s">
        <v>108</v>
      </c>
      <c r="J27" s="3" t="s">
        <v>5</v>
      </c>
    </row>
    <row r="28" spans="1:10" x14ac:dyDescent="0.3">
      <c r="A28" s="90"/>
      <c r="B28" s="1" t="s">
        <v>110</v>
      </c>
      <c r="C28" s="1">
        <v>0.58118510000000001</v>
      </c>
      <c r="D28" s="1">
        <v>0.48956</v>
      </c>
      <c r="E28" s="1">
        <v>0.45878999999999998</v>
      </c>
      <c r="F28" s="20">
        <f t="shared" ref="F28:F29" si="8">AVERAGE(C28:E28)</f>
        <v>0.50984503333333331</v>
      </c>
      <c r="G28" s="20">
        <f t="shared" ref="G28:G29" si="9">STDEV(C28:E28)/SQRT(COUNT(C28:E28))</f>
        <v>3.6759361886932421E-2</v>
      </c>
      <c r="H28" s="16"/>
      <c r="I28" s="3" t="s">
        <v>312</v>
      </c>
      <c r="J28" s="12" t="s">
        <v>498</v>
      </c>
    </row>
    <row r="29" spans="1:10" x14ac:dyDescent="0.3">
      <c r="A29" s="91"/>
      <c r="B29" s="1" t="s">
        <v>111</v>
      </c>
      <c r="C29" s="1">
        <v>0.18956999999999999</v>
      </c>
      <c r="D29" s="1">
        <v>0.209512</v>
      </c>
      <c r="E29" s="1">
        <v>0.36978</v>
      </c>
      <c r="F29" s="20">
        <f t="shared" si="8"/>
        <v>0.25628733333333331</v>
      </c>
      <c r="G29" s="20">
        <f t="shared" si="9"/>
        <v>5.7037589597660254E-2</v>
      </c>
      <c r="I29" s="3" t="s">
        <v>146</v>
      </c>
      <c r="J29" s="12" t="s">
        <v>109</v>
      </c>
    </row>
    <row r="30" spans="1:10" x14ac:dyDescent="0.3">
      <c r="A30" s="6"/>
      <c r="B30" s="7"/>
      <c r="C30" s="7"/>
      <c r="D30" s="7"/>
      <c r="E30" s="7"/>
      <c r="F30" s="25"/>
      <c r="G30" s="25"/>
      <c r="I30" s="9"/>
      <c r="J30" s="13"/>
    </row>
    <row r="31" spans="1:10" x14ac:dyDescent="0.3">
      <c r="A31" s="86" t="s">
        <v>0</v>
      </c>
      <c r="B31" s="87"/>
      <c r="C31" s="1" t="s">
        <v>1</v>
      </c>
      <c r="D31" s="1" t="s">
        <v>2</v>
      </c>
      <c r="E31" s="1" t="s">
        <v>3</v>
      </c>
      <c r="F31" s="38" t="s">
        <v>4</v>
      </c>
      <c r="G31" s="38" t="s">
        <v>46</v>
      </c>
      <c r="I31" s="9"/>
      <c r="J31" s="13"/>
    </row>
    <row r="32" spans="1:10" x14ac:dyDescent="0.3">
      <c r="A32" s="89" t="s">
        <v>493</v>
      </c>
      <c r="B32" s="1" t="s">
        <v>511</v>
      </c>
      <c r="C32" s="1">
        <v>0.33884039999999999</v>
      </c>
      <c r="D32" s="1">
        <v>0.28046569999999998</v>
      </c>
      <c r="E32" s="1">
        <v>0.22056990000000001</v>
      </c>
      <c r="F32" s="20">
        <f>AVERAGE(C32:E32)</f>
        <v>0.27995866666666663</v>
      </c>
      <c r="G32" s="20">
        <f>STDEV(C32:E32)/SQRT(COUNT(C32:E32))</f>
        <v>3.4142693726297947E-2</v>
      </c>
      <c r="I32" s="9"/>
      <c r="J32" s="13"/>
    </row>
    <row r="33" spans="1:10" x14ac:dyDescent="0.3">
      <c r="A33" s="90"/>
      <c r="B33" s="1" t="s">
        <v>110</v>
      </c>
      <c r="C33" s="1">
        <v>0.41881489999999999</v>
      </c>
      <c r="D33" s="1">
        <v>0.23021420000000001</v>
      </c>
      <c r="E33" s="1">
        <v>0.48760629999999999</v>
      </c>
      <c r="F33" s="20">
        <f t="shared" ref="F33:F34" si="10">AVERAGE(C33:E33)</f>
        <v>0.37887846666666669</v>
      </c>
      <c r="G33" s="20">
        <f t="shared" ref="G33:G34" si="11">STDEV(C33:E33)/SQRT(COUNT(C33:E33))</f>
        <v>7.6939071816910842E-2</v>
      </c>
      <c r="I33" s="9"/>
      <c r="J33" s="13"/>
    </row>
    <row r="34" spans="1:10" x14ac:dyDescent="0.3">
      <c r="A34" s="91"/>
      <c r="B34" s="1" t="s">
        <v>111</v>
      </c>
      <c r="C34" s="1">
        <v>0.64894980000000002</v>
      </c>
      <c r="D34" s="1">
        <v>0.61751129999999999</v>
      </c>
      <c r="E34" s="1">
        <v>0.60043340000000001</v>
      </c>
      <c r="F34" s="20">
        <f t="shared" si="10"/>
        <v>0.6222981666666666</v>
      </c>
      <c r="G34" s="20">
        <f t="shared" si="11"/>
        <v>1.4208516654965945E-2</v>
      </c>
      <c r="I34" s="9"/>
      <c r="J34" s="13"/>
    </row>
    <row r="35" spans="1:10" x14ac:dyDescent="0.3">
      <c r="A35" s="58"/>
      <c r="B35" s="57"/>
    </row>
    <row r="36" spans="1:10" x14ac:dyDescent="0.3">
      <c r="A36" s="86" t="s">
        <v>0</v>
      </c>
      <c r="B36" s="87"/>
      <c r="C36" s="1" t="s">
        <v>1</v>
      </c>
      <c r="D36" s="1" t="s">
        <v>2</v>
      </c>
      <c r="E36" s="1" t="s">
        <v>3</v>
      </c>
      <c r="F36" s="38" t="s">
        <v>4</v>
      </c>
      <c r="G36" s="38" t="s">
        <v>46</v>
      </c>
    </row>
    <row r="37" spans="1:10" x14ac:dyDescent="0.3">
      <c r="A37" s="89" t="s">
        <v>108</v>
      </c>
      <c r="B37" s="1" t="s">
        <v>87</v>
      </c>
      <c r="C37" s="1">
        <v>0.42733680000000002</v>
      </c>
      <c r="D37" s="1">
        <v>0.52714119999999998</v>
      </c>
      <c r="E37" s="1">
        <v>0.55736419999999998</v>
      </c>
      <c r="F37" s="20">
        <f>AVERAGE(C37:E37)</f>
        <v>0.50394739999999993</v>
      </c>
      <c r="G37" s="20">
        <f>STDEV(C37:E37)/SQRT(COUNT(C37:E37))</f>
        <v>3.9286322711261222E-2</v>
      </c>
      <c r="I37" s="3" t="s">
        <v>108</v>
      </c>
      <c r="J37" s="3" t="s">
        <v>5</v>
      </c>
    </row>
    <row r="38" spans="1:10" x14ac:dyDescent="0.3">
      <c r="A38" s="90"/>
      <c r="B38" s="1" t="s">
        <v>137</v>
      </c>
      <c r="C38" s="3">
        <v>0.11802600000000001</v>
      </c>
      <c r="D38" s="3">
        <v>0.202345</v>
      </c>
      <c r="E38" s="3">
        <v>0.138794</v>
      </c>
      <c r="F38" s="20">
        <f t="shared" ref="F38:F39" si="12">AVERAGE(C38:E38)</f>
        <v>0.15305500000000002</v>
      </c>
      <c r="G38" s="20">
        <f t="shared" ref="G38:G39" si="13">STDEV(C38:E38)/SQRT(COUNT(C38:E38))</f>
        <v>2.5363724299347887E-2</v>
      </c>
      <c r="H38" s="16"/>
      <c r="I38" s="3" t="s">
        <v>496</v>
      </c>
      <c r="J38" s="12" t="s">
        <v>499</v>
      </c>
    </row>
    <row r="39" spans="1:10" x14ac:dyDescent="0.3">
      <c r="A39" s="90"/>
      <c r="B39" s="1" t="s">
        <v>138</v>
      </c>
      <c r="C39" s="3">
        <v>0.1478486</v>
      </c>
      <c r="D39" s="3">
        <v>0.15112339999999999</v>
      </c>
      <c r="E39" s="3">
        <v>0.25450899999999999</v>
      </c>
      <c r="F39" s="20">
        <f t="shared" si="12"/>
        <v>0.18449366666666667</v>
      </c>
      <c r="G39" s="20">
        <f t="shared" si="13"/>
        <v>3.502042858624721E-2</v>
      </c>
      <c r="I39" s="3" t="s">
        <v>497</v>
      </c>
      <c r="J39" s="12" t="s">
        <v>500</v>
      </c>
    </row>
    <row r="40" spans="1:10" x14ac:dyDescent="0.3">
      <c r="A40" s="90"/>
      <c r="B40" s="1" t="s">
        <v>112</v>
      </c>
      <c r="C40" s="1">
        <v>0.2044618</v>
      </c>
      <c r="D40" s="1">
        <v>0.22586999999999999</v>
      </c>
      <c r="E40" s="1">
        <v>0.30975000000000003</v>
      </c>
      <c r="F40" s="20">
        <f t="shared" ref="F40:F41" si="14">AVERAGE(C40:E40)</f>
        <v>0.24669393333333334</v>
      </c>
      <c r="G40" s="20">
        <f t="shared" ref="G40:G41" si="15">STDEV(C40:E40)/SQRT(COUNT(C40:E40))</f>
        <v>3.2128016924035538E-2</v>
      </c>
      <c r="I40" s="3" t="s">
        <v>118</v>
      </c>
      <c r="J40" s="12" t="s">
        <v>501</v>
      </c>
    </row>
    <row r="41" spans="1:10" x14ac:dyDescent="0.3">
      <c r="A41" s="91"/>
      <c r="B41" s="1" t="s">
        <v>114</v>
      </c>
      <c r="C41" s="1">
        <v>0.35879</v>
      </c>
      <c r="D41" s="1">
        <v>0.2672001</v>
      </c>
      <c r="E41" s="1">
        <v>0.36947000000000002</v>
      </c>
      <c r="F41" s="20">
        <f t="shared" si="14"/>
        <v>0.33182003333333338</v>
      </c>
      <c r="G41" s="20">
        <f t="shared" si="15"/>
        <v>3.245672728420284E-2</v>
      </c>
      <c r="I41" s="3" t="s">
        <v>119</v>
      </c>
      <c r="J41" s="12" t="s">
        <v>502</v>
      </c>
    </row>
    <row r="42" spans="1:10" x14ac:dyDescent="0.3">
      <c r="A42" s="58"/>
      <c r="B42" s="57"/>
    </row>
    <row r="43" spans="1:10" x14ac:dyDescent="0.3">
      <c r="A43" s="86" t="s">
        <v>0</v>
      </c>
      <c r="B43" s="87"/>
      <c r="C43" s="1" t="s">
        <v>1</v>
      </c>
      <c r="D43" s="1" t="s">
        <v>2</v>
      </c>
      <c r="E43" s="1" t="s">
        <v>3</v>
      </c>
      <c r="F43" s="38" t="s">
        <v>4</v>
      </c>
      <c r="G43" s="38" t="s">
        <v>46</v>
      </c>
    </row>
    <row r="44" spans="1:10" x14ac:dyDescent="0.3">
      <c r="A44" s="89" t="s">
        <v>493</v>
      </c>
      <c r="B44" s="1" t="s">
        <v>87</v>
      </c>
      <c r="C44" s="1">
        <v>0.57266320000000004</v>
      </c>
      <c r="D44" s="1">
        <v>0.47285880000000002</v>
      </c>
      <c r="E44" s="1">
        <v>0.44263580000000002</v>
      </c>
      <c r="F44" s="20">
        <f>AVERAGE(C44:E44)</f>
        <v>0.49605260000000007</v>
      </c>
      <c r="G44" s="20">
        <f>STDEV(C44:E44)/SQRT(COUNT(C44:E44))</f>
        <v>3.928632271126075E-2</v>
      </c>
    </row>
    <row r="45" spans="1:10" x14ac:dyDescent="0.3">
      <c r="A45" s="90"/>
      <c r="B45" s="1" t="s">
        <v>137</v>
      </c>
      <c r="C45" s="3">
        <v>0.8758956</v>
      </c>
      <c r="D45" s="3">
        <v>0.797655</v>
      </c>
      <c r="E45" s="3">
        <v>0.86120600000000003</v>
      </c>
      <c r="F45" s="20">
        <f t="shared" ref="F45:F46" si="16">AVERAGE(C45:E45)</f>
        <v>0.84491886666666671</v>
      </c>
      <c r="G45" s="20">
        <f t="shared" ref="G45:G46" si="17">STDEV(C45:E45)/SQRT(COUNT(C45:E45))</f>
        <v>2.4009379460628394E-2</v>
      </c>
    </row>
    <row r="46" spans="1:10" x14ac:dyDescent="0.3">
      <c r="A46" s="90"/>
      <c r="B46" s="1" t="s">
        <v>138</v>
      </c>
      <c r="C46" s="3">
        <v>0.8521514</v>
      </c>
      <c r="D46" s="3">
        <v>0.84887659999999998</v>
      </c>
      <c r="E46" s="3">
        <v>0.74549100000000001</v>
      </c>
      <c r="F46" s="20">
        <f t="shared" si="16"/>
        <v>0.81550633333333333</v>
      </c>
      <c r="G46" s="20">
        <f t="shared" si="17"/>
        <v>3.5020428586247251E-2</v>
      </c>
    </row>
    <row r="47" spans="1:10" x14ac:dyDescent="0.3">
      <c r="A47" s="90"/>
      <c r="B47" s="1" t="s">
        <v>112</v>
      </c>
      <c r="C47" s="1">
        <v>0.79553819999999997</v>
      </c>
      <c r="D47" s="1">
        <v>0.73716839999999995</v>
      </c>
      <c r="E47" s="1">
        <v>0.69185629999999998</v>
      </c>
      <c r="F47" s="20">
        <f t="shared" ref="F47:F48" si="18">AVERAGE(C47:E47)</f>
        <v>0.74152096666666667</v>
      </c>
      <c r="G47" s="20">
        <f t="shared" ref="G47:G48" si="19">STDEV(C47:E47)/SQRT(COUNT(C47:E47))</f>
        <v>3.0009402550663648E-2</v>
      </c>
    </row>
    <row r="48" spans="1:10" x14ac:dyDescent="0.3">
      <c r="A48" s="91"/>
      <c r="B48" s="1" t="s">
        <v>114</v>
      </c>
      <c r="C48" s="1">
        <v>0.64120999999999995</v>
      </c>
      <c r="D48" s="1">
        <v>0.73279989999999995</v>
      </c>
      <c r="E48" s="1">
        <v>0.63053000000000003</v>
      </c>
      <c r="F48" s="20">
        <f t="shared" si="18"/>
        <v>0.66817996666666668</v>
      </c>
      <c r="G48" s="20">
        <f t="shared" si="19"/>
        <v>3.2456727284202735E-2</v>
      </c>
    </row>
    <row r="49" spans="1:10" x14ac:dyDescent="0.3">
      <c r="A49" s="58"/>
      <c r="B49" s="57"/>
    </row>
    <row r="50" spans="1:10" x14ac:dyDescent="0.3">
      <c r="A50" s="95" t="s">
        <v>8</v>
      </c>
      <c r="B50" s="96"/>
    </row>
    <row r="51" spans="1:10" x14ac:dyDescent="0.3">
      <c r="A51" s="55" t="s">
        <v>538</v>
      </c>
    </row>
    <row r="52" spans="1:10" x14ac:dyDescent="0.3">
      <c r="A52" s="86" t="s">
        <v>0</v>
      </c>
      <c r="B52" s="87"/>
      <c r="C52" s="1" t="s">
        <v>1</v>
      </c>
      <c r="D52" s="1" t="s">
        <v>2</v>
      </c>
      <c r="E52" s="1" t="s">
        <v>3</v>
      </c>
      <c r="F52" s="38" t="s">
        <v>4</v>
      </c>
      <c r="G52" s="38" t="s">
        <v>45</v>
      </c>
    </row>
    <row r="53" spans="1:10" x14ac:dyDescent="0.3">
      <c r="A53" s="88" t="s">
        <v>117</v>
      </c>
      <c r="B53" s="1" t="s">
        <v>54</v>
      </c>
      <c r="C53" s="5">
        <v>0.55000000000000004</v>
      </c>
      <c r="D53" s="5">
        <v>1</v>
      </c>
      <c r="E53" s="5">
        <v>0.8</v>
      </c>
      <c r="F53" s="20">
        <f>AVERAGE(C53:E53)</f>
        <v>0.78333333333333333</v>
      </c>
      <c r="G53" s="20">
        <f>STDEV(C53:E53)/SQRT(COUNT(C53:E53))</f>
        <v>0.13017082793177751</v>
      </c>
      <c r="I53" s="3" t="s">
        <v>117</v>
      </c>
      <c r="J53" s="3" t="s">
        <v>5</v>
      </c>
    </row>
    <row r="54" spans="1:10" x14ac:dyDescent="0.3">
      <c r="A54" s="88"/>
      <c r="B54" s="1" t="s">
        <v>55</v>
      </c>
      <c r="C54" s="5">
        <v>5.75</v>
      </c>
      <c r="D54" s="5">
        <v>6.36</v>
      </c>
      <c r="E54" s="5">
        <v>6.55</v>
      </c>
      <c r="F54" s="20">
        <f t="shared" ref="F54:F55" si="20">AVERAGE(C54:E54)</f>
        <v>6.22</v>
      </c>
      <c r="G54" s="20">
        <f t="shared" ref="G54:G55" si="21">STDEV(C54:E54)/SQRT(COUNT(C54:E54))</f>
        <v>0.24131583730317688</v>
      </c>
      <c r="I54" s="3" t="s">
        <v>57</v>
      </c>
      <c r="J54" s="12" t="s">
        <v>47</v>
      </c>
    </row>
    <row r="55" spans="1:10" x14ac:dyDescent="0.3">
      <c r="A55" s="88"/>
      <c r="B55" s="1" t="s">
        <v>56</v>
      </c>
      <c r="C55" s="5">
        <v>1.6</v>
      </c>
      <c r="D55" s="5">
        <v>1.49</v>
      </c>
      <c r="E55" s="5">
        <v>1.1200000000000001</v>
      </c>
      <c r="F55" s="20">
        <f t="shared" si="20"/>
        <v>1.4033333333333333</v>
      </c>
      <c r="G55" s="20">
        <f t="shared" si="21"/>
        <v>0.14518187826921805</v>
      </c>
      <c r="I55" s="3" t="s">
        <v>58</v>
      </c>
      <c r="J55" s="12" t="s">
        <v>47</v>
      </c>
    </row>
    <row r="56" spans="1:10" x14ac:dyDescent="0.3">
      <c r="A56" s="6"/>
      <c r="B56" s="7"/>
    </row>
    <row r="57" spans="1:10" x14ac:dyDescent="0.3">
      <c r="A57" s="55" t="s">
        <v>539</v>
      </c>
    </row>
    <row r="58" spans="1:10" x14ac:dyDescent="0.3">
      <c r="A58" s="86" t="s">
        <v>0</v>
      </c>
      <c r="B58" s="87"/>
      <c r="C58" s="1" t="s">
        <v>1</v>
      </c>
      <c r="D58" s="1" t="s">
        <v>2</v>
      </c>
      <c r="E58" s="1" t="s">
        <v>3</v>
      </c>
      <c r="F58" s="38" t="s">
        <v>4</v>
      </c>
      <c r="G58" s="38" t="s">
        <v>45</v>
      </c>
    </row>
    <row r="59" spans="1:10" x14ac:dyDescent="0.3">
      <c r="A59" s="88" t="s">
        <v>116</v>
      </c>
      <c r="B59" s="1" t="s">
        <v>54</v>
      </c>
      <c r="C59" s="1">
        <v>0.96</v>
      </c>
      <c r="D59" s="1">
        <v>1</v>
      </c>
      <c r="E59" s="1">
        <v>0.47</v>
      </c>
      <c r="F59" s="20">
        <f>AVERAGE(C59:E59)</f>
        <v>0.80999999999999994</v>
      </c>
      <c r="G59" s="20">
        <f>STDEV(C59:E59)/SQRT(COUNT(C59:E59))</f>
        <v>0.17039170558842773</v>
      </c>
      <c r="I59" s="3" t="s">
        <v>116</v>
      </c>
      <c r="J59" s="3" t="s">
        <v>5</v>
      </c>
    </row>
    <row r="60" spans="1:10" x14ac:dyDescent="0.3">
      <c r="A60" s="88"/>
      <c r="B60" s="1" t="s">
        <v>55</v>
      </c>
      <c r="C60" s="1">
        <v>7.43</v>
      </c>
      <c r="D60" s="1">
        <v>8.7799999999999994</v>
      </c>
      <c r="E60" s="1">
        <v>8.33</v>
      </c>
      <c r="F60" s="20">
        <f t="shared" ref="F60:F61" si="22">AVERAGE(C60:E60)</f>
        <v>8.18</v>
      </c>
      <c r="G60" s="20">
        <f t="shared" ref="G60:G61" si="23">STDEV(C60:E60)/SQRT(COUNT(C60:E60))</f>
        <v>0.39686269665968854</v>
      </c>
      <c r="I60" s="3" t="s">
        <v>57</v>
      </c>
      <c r="J60" s="12" t="s">
        <v>47</v>
      </c>
    </row>
    <row r="61" spans="1:10" x14ac:dyDescent="0.3">
      <c r="A61" s="88"/>
      <c r="B61" s="1" t="s">
        <v>56</v>
      </c>
      <c r="C61" s="1">
        <v>1.42</v>
      </c>
      <c r="D61" s="1">
        <v>1.56</v>
      </c>
      <c r="E61" s="1">
        <v>1.02</v>
      </c>
      <c r="F61" s="20">
        <f t="shared" si="22"/>
        <v>1.3333333333333333</v>
      </c>
      <c r="G61" s="20">
        <f t="shared" si="23"/>
        <v>0.16179548132682153</v>
      </c>
      <c r="I61" s="3" t="s">
        <v>58</v>
      </c>
      <c r="J61" s="12" t="s">
        <v>47</v>
      </c>
    </row>
    <row r="62" spans="1:10" x14ac:dyDescent="0.3">
      <c r="A62" s="58"/>
      <c r="B62" s="57"/>
    </row>
    <row r="63" spans="1:10" x14ac:dyDescent="0.3">
      <c r="A63" s="95" t="s">
        <v>11</v>
      </c>
      <c r="B63" s="96"/>
    </row>
    <row r="64" spans="1:10" x14ac:dyDescent="0.3">
      <c r="A64" s="86" t="s">
        <v>0</v>
      </c>
      <c r="B64" s="87"/>
      <c r="C64" s="1" t="s">
        <v>1</v>
      </c>
      <c r="D64" s="1" t="s">
        <v>2</v>
      </c>
      <c r="E64" s="1" t="s">
        <v>3</v>
      </c>
      <c r="F64" s="38" t="s">
        <v>4</v>
      </c>
      <c r="G64" s="38" t="s">
        <v>46</v>
      </c>
      <c r="H64" s="36"/>
      <c r="I64" s="36"/>
      <c r="J64" s="36"/>
    </row>
    <row r="65" spans="1:19" x14ac:dyDescent="0.3">
      <c r="A65" s="89" t="s">
        <v>86</v>
      </c>
      <c r="B65" s="1" t="s">
        <v>87</v>
      </c>
      <c r="C65" s="1">
        <v>33.673360000000002</v>
      </c>
      <c r="D65" s="1">
        <v>32.709049999999998</v>
      </c>
      <c r="E65" s="1">
        <v>31.74475</v>
      </c>
      <c r="F65" s="20">
        <f>AVERAGE(C65:E65)</f>
        <v>32.70905333333333</v>
      </c>
      <c r="G65" s="20">
        <f>STDEV(C65:E65)/SQRT(COUNT(C65:E65))</f>
        <v>0.55674175133339754</v>
      </c>
      <c r="H65" s="36"/>
      <c r="I65" s="22" t="s">
        <v>85</v>
      </c>
      <c r="J65" s="3" t="s">
        <v>5</v>
      </c>
    </row>
    <row r="66" spans="1:19" x14ac:dyDescent="0.3">
      <c r="A66" s="90"/>
      <c r="B66" s="1" t="s">
        <v>112</v>
      </c>
      <c r="C66" s="1">
        <v>77.752229999999997</v>
      </c>
      <c r="D66" s="1">
        <v>80.337199999999996</v>
      </c>
      <c r="E66" s="1">
        <v>55.167250000000003</v>
      </c>
      <c r="F66" s="20">
        <f t="shared" ref="F66:F69" si="24">AVERAGE(C66:E66)</f>
        <v>71.085560000000001</v>
      </c>
      <c r="G66" s="20">
        <f t="shared" ref="G66:G69" si="25">STDEV(C66:E66)/SQRT(COUNT(C66:E66))</f>
        <v>7.9940595114393282</v>
      </c>
      <c r="H66" s="36"/>
      <c r="I66" s="3" t="s">
        <v>122</v>
      </c>
      <c r="J66" s="12" t="s">
        <v>147</v>
      </c>
    </row>
    <row r="67" spans="1:19" x14ac:dyDescent="0.3">
      <c r="A67" s="90"/>
      <c r="B67" s="1" t="s">
        <v>113</v>
      </c>
      <c r="C67" s="1">
        <v>72.786630000000002</v>
      </c>
      <c r="D67" s="1">
        <v>91.574799999999996</v>
      </c>
      <c r="E67" s="1">
        <v>73.998410000000007</v>
      </c>
      <c r="F67" s="20">
        <f t="shared" si="24"/>
        <v>79.453279999999992</v>
      </c>
      <c r="G67" s="20">
        <f t="shared" si="25"/>
        <v>6.0708466741989975</v>
      </c>
      <c r="H67" s="36"/>
      <c r="I67" s="3" t="s">
        <v>123</v>
      </c>
      <c r="J67" s="12" t="s">
        <v>101</v>
      </c>
    </row>
    <row r="68" spans="1:19" x14ac:dyDescent="0.3">
      <c r="A68" s="90"/>
      <c r="B68" s="1" t="s">
        <v>120</v>
      </c>
      <c r="C68" s="1">
        <v>61.500999999999998</v>
      </c>
      <c r="D68" s="1">
        <v>63.969900000000003</v>
      </c>
      <c r="E68" s="1">
        <v>74.703209999999999</v>
      </c>
      <c r="F68" s="20">
        <f t="shared" si="24"/>
        <v>66.724703333333323</v>
      </c>
      <c r="G68" s="20">
        <f t="shared" si="25"/>
        <v>4.0524187540707644</v>
      </c>
      <c r="H68" s="36"/>
      <c r="I68" s="3" t="s">
        <v>124</v>
      </c>
      <c r="J68" s="12" t="s">
        <v>503</v>
      </c>
    </row>
    <row r="69" spans="1:19" x14ac:dyDescent="0.3">
      <c r="A69" s="91"/>
      <c r="B69" s="1" t="s">
        <v>121</v>
      </c>
      <c r="C69" s="1">
        <v>87.14</v>
      </c>
      <c r="D69" s="1">
        <v>87.876999999999995</v>
      </c>
      <c r="E69" s="1">
        <v>86.403999999999996</v>
      </c>
      <c r="F69" s="20">
        <f t="shared" si="24"/>
        <v>87.140333333333331</v>
      </c>
      <c r="G69" s="20">
        <f t="shared" si="25"/>
        <v>0.42521850592110583</v>
      </c>
      <c r="H69" s="36"/>
      <c r="I69" s="3" t="s">
        <v>125</v>
      </c>
      <c r="J69" s="12" t="s">
        <v>504</v>
      </c>
    </row>
    <row r="70" spans="1:19" x14ac:dyDescent="0.3">
      <c r="A70" s="6"/>
      <c r="B70" s="7"/>
      <c r="C70" s="7"/>
      <c r="D70" s="7"/>
      <c r="E70" s="7"/>
      <c r="F70" s="27"/>
      <c r="G70" s="27"/>
      <c r="H70" s="36"/>
      <c r="I70" s="9"/>
      <c r="J70" s="13"/>
      <c r="P70" s="36"/>
      <c r="Q70" s="7"/>
      <c r="R70" s="7"/>
      <c r="S70" s="36"/>
    </row>
    <row r="71" spans="1:19" x14ac:dyDescent="0.3">
      <c r="A71" s="95" t="s">
        <v>40</v>
      </c>
      <c r="B71" s="96"/>
      <c r="C71" s="7"/>
      <c r="D71" s="7"/>
      <c r="E71" s="7"/>
      <c r="F71" s="27"/>
      <c r="G71" s="27"/>
      <c r="H71" s="36"/>
      <c r="I71" s="9"/>
      <c r="J71" s="13"/>
      <c r="P71" s="36"/>
      <c r="Q71" s="7"/>
      <c r="R71" s="7"/>
      <c r="S71" s="36"/>
    </row>
    <row r="72" spans="1:19" ht="13.5" x14ac:dyDescent="0.3">
      <c r="A72" s="40" t="s">
        <v>540</v>
      </c>
      <c r="B72" s="57"/>
      <c r="C72" s="7"/>
      <c r="D72" s="7"/>
      <c r="E72" s="7"/>
      <c r="F72" s="27"/>
      <c r="G72" s="27"/>
      <c r="H72" s="36"/>
      <c r="I72" s="9"/>
      <c r="J72" s="13"/>
      <c r="P72" s="36"/>
      <c r="Q72" s="7"/>
      <c r="R72" s="7"/>
      <c r="S72" s="36"/>
    </row>
    <row r="73" spans="1:19" x14ac:dyDescent="0.3">
      <c r="A73" s="86" t="s">
        <v>0</v>
      </c>
      <c r="B73" s="87"/>
      <c r="C73" s="1" t="s">
        <v>1</v>
      </c>
      <c r="D73" s="1" t="s">
        <v>2</v>
      </c>
      <c r="E73" s="1" t="s">
        <v>3</v>
      </c>
      <c r="F73" s="38" t="s">
        <v>4</v>
      </c>
      <c r="G73" s="38" t="s">
        <v>46</v>
      </c>
      <c r="P73" s="36"/>
      <c r="Q73" s="7"/>
      <c r="R73" s="7"/>
      <c r="S73" s="36"/>
    </row>
    <row r="74" spans="1:19" x14ac:dyDescent="0.3">
      <c r="A74" s="89" t="s">
        <v>128</v>
      </c>
      <c r="B74" s="1" t="s">
        <v>54</v>
      </c>
      <c r="C74" s="1">
        <v>0</v>
      </c>
      <c r="D74" s="1">
        <v>0</v>
      </c>
      <c r="E74" s="1">
        <v>0</v>
      </c>
      <c r="F74" s="20">
        <f>AVERAGE(C74:E74)</f>
        <v>0</v>
      </c>
      <c r="G74" s="20">
        <f>STDEV(C74:E74)/SQRT(COUNT(C74:E74))</f>
        <v>0</v>
      </c>
      <c r="I74" s="3" t="s">
        <v>127</v>
      </c>
      <c r="J74" s="3" t="s">
        <v>5</v>
      </c>
      <c r="P74" s="36"/>
      <c r="Q74" s="7"/>
      <c r="R74" s="7"/>
      <c r="S74" s="36"/>
    </row>
    <row r="75" spans="1:19" x14ac:dyDescent="0.3">
      <c r="A75" s="90"/>
      <c r="B75" s="1" t="s">
        <v>55</v>
      </c>
      <c r="C75" s="1">
        <v>0.74696499999999999</v>
      </c>
      <c r="D75" s="1">
        <v>0.76764699999999997</v>
      </c>
      <c r="E75" s="1">
        <v>0.78053099999999997</v>
      </c>
      <c r="F75" s="20">
        <f t="shared" ref="F75:F76" si="26">AVERAGE(C75:E75)</f>
        <v>0.76504766666666668</v>
      </c>
      <c r="G75" s="20">
        <f t="shared" ref="G75:G76" si="27">STDEV(C75:E75)/SQRT(COUNT(C75:E75))</f>
        <v>9.7764425931817188E-3</v>
      </c>
      <c r="H75" s="16"/>
      <c r="I75" s="3" t="s">
        <v>57</v>
      </c>
      <c r="J75" s="12" t="s">
        <v>47</v>
      </c>
      <c r="P75" s="36"/>
      <c r="Q75" s="7"/>
      <c r="R75" s="7"/>
      <c r="S75" s="36"/>
    </row>
    <row r="76" spans="1:19" x14ac:dyDescent="0.3">
      <c r="A76" s="91"/>
      <c r="B76" s="1" t="s">
        <v>56</v>
      </c>
      <c r="C76" s="1">
        <v>0.18196599999999999</v>
      </c>
      <c r="D76" s="1">
        <v>0.28960599999999997</v>
      </c>
      <c r="E76" s="1">
        <v>0.13858300000000001</v>
      </c>
      <c r="F76" s="20">
        <f t="shared" si="26"/>
        <v>0.20338500000000001</v>
      </c>
      <c r="G76" s="20">
        <f t="shared" si="27"/>
        <v>4.4892712114551474E-2</v>
      </c>
      <c r="I76" s="3" t="s">
        <v>58</v>
      </c>
      <c r="J76" s="12" t="s">
        <v>47</v>
      </c>
      <c r="P76" s="36"/>
      <c r="Q76" s="7"/>
      <c r="R76" s="7"/>
      <c r="S76" s="36"/>
    </row>
    <row r="77" spans="1:19" x14ac:dyDescent="0.3">
      <c r="A77" s="6"/>
      <c r="B77" s="7"/>
      <c r="C77" s="7"/>
      <c r="D77" s="7"/>
      <c r="E77" s="7"/>
      <c r="F77" s="27"/>
      <c r="G77" s="27"/>
      <c r="H77" s="36"/>
      <c r="I77" s="9"/>
      <c r="J77" s="13"/>
      <c r="P77" s="36"/>
      <c r="Q77" s="7"/>
      <c r="R77" s="7"/>
      <c r="S77" s="36"/>
    </row>
    <row r="78" spans="1:19" x14ac:dyDescent="0.3">
      <c r="A78" s="86" t="s">
        <v>0</v>
      </c>
      <c r="B78" s="87"/>
      <c r="C78" s="1" t="s">
        <v>1</v>
      </c>
      <c r="D78" s="1" t="s">
        <v>2</v>
      </c>
      <c r="E78" s="1" t="s">
        <v>3</v>
      </c>
      <c r="F78" s="38" t="s">
        <v>4</v>
      </c>
      <c r="G78" s="38" t="s">
        <v>46</v>
      </c>
      <c r="H78" s="36"/>
      <c r="I78" s="9"/>
      <c r="J78" s="13"/>
      <c r="P78" s="36"/>
      <c r="Q78" s="7"/>
      <c r="R78" s="7"/>
      <c r="S78" s="36"/>
    </row>
    <row r="79" spans="1:19" x14ac:dyDescent="0.3">
      <c r="A79" s="89" t="s">
        <v>505</v>
      </c>
      <c r="B79" s="1" t="s">
        <v>54</v>
      </c>
      <c r="C79" s="1">
        <v>0</v>
      </c>
      <c r="D79" s="1">
        <v>0</v>
      </c>
      <c r="E79" s="1">
        <v>0</v>
      </c>
      <c r="F79" s="20">
        <f>AVERAGE(C79:E79)</f>
        <v>0</v>
      </c>
      <c r="G79" s="20">
        <f>STDEV(C79:E79)/SQRT(COUNT(C79:E79))</f>
        <v>0</v>
      </c>
      <c r="H79" s="36"/>
      <c r="I79" s="9"/>
      <c r="J79" s="13"/>
      <c r="P79" s="36"/>
      <c r="Q79" s="7"/>
      <c r="R79" s="7"/>
      <c r="S79" s="36"/>
    </row>
    <row r="80" spans="1:19" x14ac:dyDescent="0.3">
      <c r="A80" s="90"/>
      <c r="B80" s="1" t="s">
        <v>55</v>
      </c>
      <c r="C80" s="1">
        <v>1.8140437999999998E-2</v>
      </c>
      <c r="D80" s="1">
        <v>2.7790977000000001E-2</v>
      </c>
      <c r="E80" s="1">
        <v>3.6176376000000003E-2</v>
      </c>
      <c r="F80" s="20">
        <f t="shared" ref="F80:F81" si="28">AVERAGE(C80:E80)</f>
        <v>2.7369263666666671E-2</v>
      </c>
      <c r="G80" s="20">
        <f t="shared" ref="G80:G81" si="29">STDEV(C80:E80)/SQRT(COUNT(C80:E80))</f>
        <v>5.2107947726040852E-3</v>
      </c>
      <c r="H80" s="36"/>
      <c r="I80" s="9"/>
      <c r="J80" s="13"/>
      <c r="P80" s="36"/>
      <c r="Q80" s="7"/>
      <c r="R80" s="7"/>
      <c r="S80" s="36"/>
    </row>
    <row r="81" spans="1:19" x14ac:dyDescent="0.3">
      <c r="A81" s="91"/>
      <c r="B81" s="1" t="s">
        <v>56</v>
      </c>
      <c r="C81" s="1">
        <v>0</v>
      </c>
      <c r="D81" s="1">
        <v>0</v>
      </c>
      <c r="E81" s="1">
        <v>0</v>
      </c>
      <c r="F81" s="20">
        <f t="shared" si="28"/>
        <v>0</v>
      </c>
      <c r="G81" s="20">
        <f t="shared" si="29"/>
        <v>0</v>
      </c>
      <c r="H81" s="36"/>
      <c r="I81" s="9"/>
      <c r="J81" s="13"/>
      <c r="P81" s="36"/>
      <c r="Q81" s="7"/>
      <c r="R81" s="7"/>
      <c r="S81" s="36"/>
    </row>
    <row r="82" spans="1:19" x14ac:dyDescent="0.3">
      <c r="A82" s="6"/>
      <c r="B82" s="7"/>
      <c r="C82" s="7"/>
      <c r="D82" s="7"/>
      <c r="E82" s="7"/>
      <c r="F82" s="27"/>
      <c r="G82" s="27"/>
      <c r="H82" s="36"/>
      <c r="I82" s="9"/>
      <c r="J82" s="13"/>
      <c r="P82" s="36"/>
      <c r="Q82" s="7"/>
      <c r="R82" s="7"/>
      <c r="S82" s="36"/>
    </row>
    <row r="83" spans="1:19" x14ac:dyDescent="0.3">
      <c r="A83" s="86" t="s">
        <v>0</v>
      </c>
      <c r="B83" s="87"/>
      <c r="C83" s="1" t="s">
        <v>1</v>
      </c>
      <c r="D83" s="1" t="s">
        <v>2</v>
      </c>
      <c r="E83" s="1" t="s">
        <v>3</v>
      </c>
      <c r="F83" s="38" t="s">
        <v>4</v>
      </c>
      <c r="G83" s="38" t="s">
        <v>46</v>
      </c>
      <c r="H83" s="36"/>
      <c r="I83" s="9"/>
      <c r="J83" s="13"/>
      <c r="P83" s="36"/>
      <c r="Q83" s="7"/>
      <c r="R83" s="7"/>
      <c r="S83" s="36"/>
    </row>
    <row r="84" spans="1:19" x14ac:dyDescent="0.3">
      <c r="A84" s="89" t="s">
        <v>506</v>
      </c>
      <c r="B84" s="1" t="s">
        <v>54</v>
      </c>
      <c r="C84" s="1">
        <v>1</v>
      </c>
      <c r="D84" s="1">
        <v>1</v>
      </c>
      <c r="E84" s="1">
        <v>0.73227819999999999</v>
      </c>
      <c r="F84" s="20">
        <f>AVERAGE(C84:E84)</f>
        <v>0.9107594</v>
      </c>
      <c r="G84" s="20">
        <f>STDEV(C84:E84)/SQRT(COUNT(C84:E84))</f>
        <v>8.9240599999999962E-2</v>
      </c>
      <c r="H84" s="36"/>
      <c r="I84" s="9"/>
      <c r="J84" s="13"/>
      <c r="P84" s="36"/>
      <c r="Q84" s="7"/>
      <c r="R84" s="7"/>
      <c r="S84" s="36"/>
    </row>
    <row r="85" spans="1:19" x14ac:dyDescent="0.3">
      <c r="A85" s="90"/>
      <c r="B85" s="1" t="s">
        <v>55</v>
      </c>
      <c r="C85" s="1">
        <v>1.3629230000000001E-2</v>
      </c>
      <c r="D85" s="1">
        <v>3.6712099999999998E-2</v>
      </c>
      <c r="E85" s="1">
        <v>3.4723459999999998E-2</v>
      </c>
      <c r="F85" s="20">
        <f t="shared" ref="F85:F86" si="30">AVERAGE(C85:E85)</f>
        <v>2.835493E-2</v>
      </c>
      <c r="G85" s="20">
        <f t="shared" ref="G85:G86" si="31">STDEV(C85:E85)/SQRT(COUNT(C85:E85))</f>
        <v>7.3851958364893706E-3</v>
      </c>
      <c r="H85" s="36"/>
      <c r="I85" s="9"/>
      <c r="J85" s="13"/>
      <c r="P85" s="36"/>
      <c r="Q85" s="7"/>
      <c r="R85" s="7"/>
      <c r="S85" s="36"/>
    </row>
    <row r="86" spans="1:19" x14ac:dyDescent="0.3">
      <c r="A86" s="91"/>
      <c r="B86" s="1" t="s">
        <v>56</v>
      </c>
      <c r="C86" s="1">
        <v>0.63409199999999999</v>
      </c>
      <c r="D86" s="1">
        <v>0.50344999999999995</v>
      </c>
      <c r="E86" s="1">
        <v>0.62501640000000003</v>
      </c>
      <c r="F86" s="20">
        <f t="shared" si="30"/>
        <v>0.58751946666666666</v>
      </c>
      <c r="G86" s="20">
        <f t="shared" si="31"/>
        <v>4.2116299489443107E-2</v>
      </c>
      <c r="H86" s="36"/>
      <c r="I86" s="9"/>
      <c r="J86" s="13"/>
      <c r="P86" s="36"/>
      <c r="Q86" s="7"/>
      <c r="R86" s="7"/>
      <c r="S86" s="36"/>
    </row>
    <row r="87" spans="1:19" x14ac:dyDescent="0.3">
      <c r="A87" s="6"/>
      <c r="B87" s="7"/>
      <c r="C87" s="7"/>
      <c r="D87" s="7"/>
      <c r="E87" s="7"/>
      <c r="F87" s="27"/>
      <c r="G87" s="27"/>
      <c r="H87" s="36"/>
      <c r="I87" s="9"/>
      <c r="J87" s="13"/>
      <c r="P87" s="36"/>
      <c r="Q87" s="7"/>
      <c r="R87" s="7"/>
      <c r="S87" s="36"/>
    </row>
    <row r="88" spans="1:19" ht="13.5" x14ac:dyDescent="0.3">
      <c r="A88" s="40" t="s">
        <v>541</v>
      </c>
      <c r="B88" s="7"/>
      <c r="C88" s="7"/>
      <c r="D88" s="7"/>
      <c r="E88" s="7"/>
      <c r="F88" s="27"/>
      <c r="G88" s="27"/>
      <c r="H88" s="36"/>
      <c r="I88" s="9"/>
      <c r="J88" s="13"/>
      <c r="P88" s="36"/>
      <c r="Q88" s="7"/>
      <c r="R88" s="7"/>
      <c r="S88" s="36"/>
    </row>
    <row r="89" spans="1:19" x14ac:dyDescent="0.3">
      <c r="A89" s="86" t="s">
        <v>0</v>
      </c>
      <c r="B89" s="87"/>
      <c r="C89" s="1" t="s">
        <v>1</v>
      </c>
      <c r="D89" s="1" t="s">
        <v>2</v>
      </c>
      <c r="E89" s="1" t="s">
        <v>3</v>
      </c>
      <c r="F89" s="38" t="s">
        <v>4</v>
      </c>
      <c r="G89" s="38" t="s">
        <v>46</v>
      </c>
    </row>
    <row r="90" spans="1:19" x14ac:dyDescent="0.3">
      <c r="A90" s="89" t="s">
        <v>130</v>
      </c>
      <c r="B90" s="1" t="s">
        <v>54</v>
      </c>
      <c r="C90" s="1">
        <v>0</v>
      </c>
      <c r="D90" s="1">
        <v>0</v>
      </c>
      <c r="E90" s="1">
        <v>0</v>
      </c>
      <c r="F90" s="20">
        <f>AVERAGE(C90:E90)</f>
        <v>0</v>
      </c>
      <c r="G90" s="20">
        <f>STDEV(C90:E90)/SQRT(COUNT(C90:E90))</f>
        <v>0</v>
      </c>
      <c r="I90" s="3" t="s">
        <v>129</v>
      </c>
      <c r="J90" s="3" t="s">
        <v>5</v>
      </c>
    </row>
    <row r="91" spans="1:19" x14ac:dyDescent="0.3">
      <c r="A91" s="90"/>
      <c r="B91" s="1" t="s">
        <v>55</v>
      </c>
      <c r="C91" s="1">
        <v>0.23535</v>
      </c>
      <c r="D91" s="1">
        <v>0.303645</v>
      </c>
      <c r="E91" s="1">
        <v>0.16434000000000001</v>
      </c>
      <c r="F91" s="20">
        <f t="shared" ref="F91:F92" si="32">AVERAGE(C91:E91)</f>
        <v>0.23444500000000001</v>
      </c>
      <c r="G91" s="20">
        <f t="shared" ref="G91:G92" si="33">STDEV(C91:E91)/SQRT(COUNT(C91:E91))</f>
        <v>4.0216435384056524E-2</v>
      </c>
      <c r="H91" s="16"/>
      <c r="I91" s="3" t="s">
        <v>57</v>
      </c>
      <c r="J91" s="12" t="s">
        <v>147</v>
      </c>
    </row>
    <row r="92" spans="1:19" x14ac:dyDescent="0.3">
      <c r="A92" s="91"/>
      <c r="B92" s="1" t="s">
        <v>56</v>
      </c>
      <c r="C92" s="1">
        <v>3.8441000000000003E-2</v>
      </c>
      <c r="D92" s="1">
        <v>2.5321E-2</v>
      </c>
      <c r="E92" s="1">
        <v>5.9752E-2</v>
      </c>
      <c r="F92" s="20">
        <f t="shared" si="32"/>
        <v>4.1171333333333331E-2</v>
      </c>
      <c r="G92" s="20">
        <f t="shared" si="33"/>
        <v>1.0032687913903125E-2</v>
      </c>
      <c r="I92" s="3" t="s">
        <v>58</v>
      </c>
      <c r="J92" s="12" t="s">
        <v>480</v>
      </c>
    </row>
    <row r="94" spans="1:19" x14ac:dyDescent="0.3">
      <c r="A94" s="86" t="s">
        <v>0</v>
      </c>
      <c r="B94" s="87"/>
      <c r="C94" s="1" t="s">
        <v>1</v>
      </c>
      <c r="D94" s="1" t="s">
        <v>2</v>
      </c>
      <c r="E94" s="1" t="s">
        <v>3</v>
      </c>
      <c r="F94" s="38" t="s">
        <v>4</v>
      </c>
      <c r="G94" s="38" t="s">
        <v>46</v>
      </c>
    </row>
    <row r="95" spans="1:19" x14ac:dyDescent="0.3">
      <c r="A95" s="89" t="s">
        <v>507</v>
      </c>
      <c r="B95" s="1" t="s">
        <v>54</v>
      </c>
      <c r="C95" s="1">
        <v>0.2107001</v>
      </c>
      <c r="D95" s="1">
        <v>0.24940019999999999</v>
      </c>
      <c r="E95" s="1">
        <v>0.12905829999999999</v>
      </c>
      <c r="F95" s="20">
        <f>AVERAGE(C95:E95)</f>
        <v>0.19638619999999998</v>
      </c>
      <c r="G95" s="20">
        <f>STDEV(C95:E95)/SQRT(COUNT(C95:E95))</f>
        <v>3.5469277897968748E-2</v>
      </c>
    </row>
    <row r="96" spans="1:19" x14ac:dyDescent="0.3">
      <c r="A96" s="90"/>
      <c r="B96" s="1" t="s">
        <v>55</v>
      </c>
      <c r="C96" s="1">
        <v>0.1640199</v>
      </c>
      <c r="D96" s="1">
        <v>5.0345920000000002E-2</v>
      </c>
      <c r="E96" s="1">
        <v>2.4452669999999999E-2</v>
      </c>
      <c r="F96" s="20">
        <f t="shared" ref="F96:F97" si="34">AVERAGE(C96:E96)</f>
        <v>7.9606163333333327E-2</v>
      </c>
      <c r="G96" s="20">
        <f t="shared" ref="G96:G97" si="35">STDEV(C96:E96)/SQRT(COUNT(C96:E96))</f>
        <v>4.2863637668046149E-2</v>
      </c>
    </row>
    <row r="97" spans="1:10" x14ac:dyDescent="0.3">
      <c r="A97" s="91"/>
      <c r="B97" s="1" t="s">
        <v>56</v>
      </c>
      <c r="C97" s="1">
        <v>3.1572919999999997E-2</v>
      </c>
      <c r="D97" s="1">
        <v>3.1109999999999999E-2</v>
      </c>
      <c r="E97" s="1">
        <v>3.2446030000000001E-2</v>
      </c>
      <c r="F97" s="20">
        <f t="shared" si="34"/>
        <v>3.1709649999999999E-2</v>
      </c>
      <c r="G97" s="20">
        <f t="shared" si="35"/>
        <v>3.9169093253907974E-4</v>
      </c>
    </row>
    <row r="99" spans="1:10" x14ac:dyDescent="0.3">
      <c r="A99" s="95" t="s">
        <v>508</v>
      </c>
      <c r="B99" s="96"/>
    </row>
    <row r="100" spans="1:10" x14ac:dyDescent="0.3">
      <c r="A100" s="86" t="s">
        <v>0</v>
      </c>
      <c r="B100" s="87"/>
      <c r="C100" s="1" t="s">
        <v>1</v>
      </c>
      <c r="D100" s="1" t="s">
        <v>2</v>
      </c>
      <c r="E100" s="1" t="s">
        <v>3</v>
      </c>
      <c r="F100" s="38" t="s">
        <v>4</v>
      </c>
      <c r="G100" s="38" t="s">
        <v>46</v>
      </c>
      <c r="I100" s="3" t="s">
        <v>509</v>
      </c>
      <c r="J100" s="3" t="s">
        <v>5</v>
      </c>
    </row>
    <row r="101" spans="1:10" x14ac:dyDescent="0.3">
      <c r="A101" s="88" t="s">
        <v>512</v>
      </c>
      <c r="B101" s="1" t="s">
        <v>510</v>
      </c>
      <c r="C101" s="1">
        <v>3.52004E-2</v>
      </c>
      <c r="D101" s="1">
        <v>3.5750860000000002E-2</v>
      </c>
      <c r="E101" s="1">
        <v>4.3675470000000001E-2</v>
      </c>
      <c r="F101" s="20">
        <f>AVERAGE(C101:E101)</f>
        <v>3.8208910000000006E-2</v>
      </c>
      <c r="G101" s="20">
        <f>STDEV(C101:E101)/SQRT(COUNT(C101:E101))</f>
        <v>2.7378951908415584E-3</v>
      </c>
      <c r="I101" s="3" t="s">
        <v>523</v>
      </c>
      <c r="J101" s="12" t="s">
        <v>516</v>
      </c>
    </row>
    <row r="102" spans="1:10" x14ac:dyDescent="0.3">
      <c r="A102" s="88"/>
      <c r="B102" s="1" t="s">
        <v>251</v>
      </c>
      <c r="C102" s="1">
        <v>1.846393E-2</v>
      </c>
      <c r="D102" s="1">
        <v>2.0944999999999998E-2</v>
      </c>
      <c r="E102" s="1">
        <v>2.2041999999999999E-2</v>
      </c>
      <c r="F102" s="20">
        <f t="shared" ref="F102:F104" si="36">AVERAGE(C102:E102)</f>
        <v>2.0483643333333332E-2</v>
      </c>
      <c r="G102" s="20">
        <f t="shared" ref="G102:G104" si="37">STDEV(C102:E102)/SQRT(COUNT(C102:E102))</f>
        <v>1.0583452038651867E-3</v>
      </c>
      <c r="I102" s="3" t="s">
        <v>524</v>
      </c>
      <c r="J102" s="12" t="s">
        <v>410</v>
      </c>
    </row>
    <row r="103" spans="1:10" x14ac:dyDescent="0.3">
      <c r="A103" s="88" t="s">
        <v>513</v>
      </c>
      <c r="B103" s="1" t="s">
        <v>510</v>
      </c>
      <c r="C103" s="3">
        <v>2.6959879999999999E-2</v>
      </c>
      <c r="D103" s="3">
        <v>3.0241000000000001E-2</v>
      </c>
      <c r="E103" s="3">
        <v>3.4320999999999997E-2</v>
      </c>
      <c r="F103" s="20">
        <f t="shared" si="36"/>
        <v>3.0507293333333334E-2</v>
      </c>
      <c r="G103" s="20">
        <f t="shared" si="37"/>
        <v>2.1291395772418905E-3</v>
      </c>
    </row>
    <row r="104" spans="1:10" x14ac:dyDescent="0.3">
      <c r="A104" s="88"/>
      <c r="B104" s="1" t="s">
        <v>251</v>
      </c>
      <c r="C104" s="3">
        <v>9.0377630000000007E-3</v>
      </c>
      <c r="D104" s="3">
        <v>1.743E-3</v>
      </c>
      <c r="E104" s="3">
        <v>2.006E-3</v>
      </c>
      <c r="F104" s="20">
        <f t="shared" si="36"/>
        <v>4.2622543333333332E-3</v>
      </c>
      <c r="G104" s="20">
        <f t="shared" si="37"/>
        <v>2.3889610377076996E-3</v>
      </c>
    </row>
    <row r="106" spans="1:10" x14ac:dyDescent="0.3">
      <c r="A106" s="86" t="s">
        <v>0</v>
      </c>
      <c r="B106" s="87"/>
      <c r="C106" s="1" t="s">
        <v>1</v>
      </c>
      <c r="D106" s="1" t="s">
        <v>2</v>
      </c>
      <c r="E106" s="1" t="s">
        <v>3</v>
      </c>
      <c r="F106" s="38" t="s">
        <v>4</v>
      </c>
      <c r="G106" s="38" t="s">
        <v>46</v>
      </c>
    </row>
    <row r="107" spans="1:10" x14ac:dyDescent="0.3">
      <c r="A107" s="88" t="s">
        <v>514</v>
      </c>
      <c r="B107" s="1" t="s">
        <v>510</v>
      </c>
      <c r="C107" s="1">
        <v>0.84536529999999999</v>
      </c>
      <c r="D107" s="1">
        <v>0.82443160000000004</v>
      </c>
      <c r="E107" s="1">
        <v>0.82255610000000001</v>
      </c>
      <c r="F107" s="20">
        <f>AVERAGE(C107:E107)</f>
        <v>0.83078433333333335</v>
      </c>
      <c r="G107" s="20">
        <f>STDEV(C107:E107)/SQRT(COUNT(C107:E107))</f>
        <v>7.3105589563619731E-3</v>
      </c>
    </row>
    <row r="108" spans="1:10" x14ac:dyDescent="0.3">
      <c r="A108" s="88"/>
      <c r="B108" s="1" t="s">
        <v>251</v>
      </c>
      <c r="C108" s="1">
        <v>0.84700140000000002</v>
      </c>
      <c r="D108" s="1">
        <v>0.84231400000000001</v>
      </c>
      <c r="E108" s="1">
        <v>0.83457499999999996</v>
      </c>
      <c r="F108" s="20">
        <f t="shared" ref="F108:F110" si="38">AVERAGE(C108:E108)</f>
        <v>0.84129679999999996</v>
      </c>
      <c r="G108" s="20">
        <f t="shared" ref="G108:G110" si="39">STDEV(C108:E108)/SQRT(COUNT(C108:E108))</f>
        <v>3.623068502434568E-3</v>
      </c>
    </row>
    <row r="109" spans="1:10" x14ac:dyDescent="0.3">
      <c r="A109" s="88" t="s">
        <v>515</v>
      </c>
      <c r="B109" s="1" t="s">
        <v>754</v>
      </c>
      <c r="C109" s="3">
        <v>0.94473549999999995</v>
      </c>
      <c r="D109" s="3">
        <v>0.93237499999999995</v>
      </c>
      <c r="E109" s="3">
        <v>0.94385300000000005</v>
      </c>
      <c r="F109" s="20">
        <f t="shared" si="38"/>
        <v>0.94032116666666665</v>
      </c>
      <c r="G109" s="20">
        <f t="shared" si="39"/>
        <v>3.9812424812418245E-3</v>
      </c>
    </row>
    <row r="110" spans="1:10" x14ac:dyDescent="0.3">
      <c r="A110" s="88"/>
      <c r="B110" s="1" t="s">
        <v>251</v>
      </c>
      <c r="C110" s="3">
        <v>0.94817320000000005</v>
      </c>
      <c r="D110" s="3">
        <v>0.94729600000000003</v>
      </c>
      <c r="E110" s="3">
        <v>0.94521100000000002</v>
      </c>
      <c r="F110" s="20">
        <f t="shared" si="38"/>
        <v>0.9468934</v>
      </c>
      <c r="G110" s="20">
        <f t="shared" si="39"/>
        <v>8.7848776883916351E-4</v>
      </c>
    </row>
    <row r="112" spans="1:10" x14ac:dyDescent="0.3">
      <c r="A112" s="95" t="s">
        <v>517</v>
      </c>
      <c r="B112" s="96"/>
    </row>
    <row r="113" spans="1:7" x14ac:dyDescent="0.3">
      <c r="A113" s="45"/>
      <c r="B113" s="97" t="s">
        <v>518</v>
      </c>
      <c r="C113" s="97"/>
      <c r="D113" s="97"/>
      <c r="E113" s="97" t="s">
        <v>519</v>
      </c>
      <c r="F113" s="97"/>
      <c r="G113" s="97"/>
    </row>
    <row r="114" spans="1:7" x14ac:dyDescent="0.3">
      <c r="A114" s="45"/>
      <c r="B114" s="48" t="s">
        <v>1</v>
      </c>
      <c r="C114" s="48" t="s">
        <v>2</v>
      </c>
      <c r="D114" s="48" t="s">
        <v>3</v>
      </c>
      <c r="E114" s="48" t="s">
        <v>1</v>
      </c>
      <c r="F114" s="48" t="s">
        <v>2</v>
      </c>
      <c r="G114" s="48" t="s">
        <v>3</v>
      </c>
    </row>
    <row r="115" spans="1:7" x14ac:dyDescent="0.3">
      <c r="A115" s="22" t="s">
        <v>521</v>
      </c>
      <c r="B115" s="46">
        <v>1.673647E-2</v>
      </c>
      <c r="C115" s="46">
        <v>1.4805860000000004E-2</v>
      </c>
      <c r="D115" s="46">
        <v>2.1633470000000002E-2</v>
      </c>
      <c r="E115" s="1">
        <v>0.84536529999999999</v>
      </c>
      <c r="F115" s="1">
        <v>0.82443160000000004</v>
      </c>
      <c r="G115" s="1">
        <v>0.82255610000000001</v>
      </c>
    </row>
    <row r="116" spans="1:7" x14ac:dyDescent="0.3">
      <c r="A116" s="22" t="s">
        <v>522</v>
      </c>
      <c r="B116" s="46">
        <v>3.4637710000000002E-2</v>
      </c>
      <c r="C116" s="46">
        <v>2.8497999999999999E-2</v>
      </c>
      <c r="D116" s="46">
        <v>3.2314999999999997E-2</v>
      </c>
      <c r="E116" s="1">
        <v>0.94473549999999995</v>
      </c>
      <c r="F116" s="1">
        <v>0.93237499999999995</v>
      </c>
      <c r="G116" s="1">
        <v>0.94385300000000005</v>
      </c>
    </row>
    <row r="117" spans="1:7" x14ac:dyDescent="0.3">
      <c r="A117" s="45"/>
      <c r="B117" s="38" t="s">
        <v>4</v>
      </c>
      <c r="C117" s="38" t="s">
        <v>520</v>
      </c>
      <c r="D117" s="47"/>
      <c r="E117" s="38" t="s">
        <v>4</v>
      </c>
      <c r="F117" s="38" t="s">
        <v>520</v>
      </c>
      <c r="G117" s="47"/>
    </row>
    <row r="118" spans="1:7" x14ac:dyDescent="0.3">
      <c r="A118" s="45"/>
      <c r="B118" s="43">
        <f>AVERAGE(B115:D115)</f>
        <v>1.772526666666667E-2</v>
      </c>
      <c r="C118" s="44">
        <f>STDEV(B115:D115)/SQRT(COUNT(B115:D115))</f>
        <v>2.0320231063346147E-3</v>
      </c>
      <c r="D118" s="47"/>
      <c r="E118" s="43">
        <f>AVERAGE(E115:G115)</f>
        <v>0.83078433333333335</v>
      </c>
      <c r="F118" s="44">
        <f>STDEV(E115:G115)/SQRT(COUNT(E115:G115))</f>
        <v>7.3105589563619731E-3</v>
      </c>
      <c r="G118" s="47"/>
    </row>
    <row r="119" spans="1:7" x14ac:dyDescent="0.3">
      <c r="A119" s="45"/>
      <c r="B119" s="43">
        <f>AVERAGE(B116:D116)</f>
        <v>3.1816903333333334E-2</v>
      </c>
      <c r="C119" s="44">
        <f>STDEV(B116:D116)/SQRT(COUNT(B116:D116))</f>
        <v>1.7897937439859137E-3</v>
      </c>
      <c r="D119" s="47"/>
      <c r="E119" s="43">
        <f>AVERAGE(E116:G116)</f>
        <v>0.94032116666666665</v>
      </c>
      <c r="F119" s="44">
        <f>STDEV(E116:G116)/SQRT(COUNT(E116:G116))</f>
        <v>3.9812424812418245E-3</v>
      </c>
      <c r="G119" s="47"/>
    </row>
  </sheetData>
  <mergeCells count="48">
    <mergeCell ref="A109:A110"/>
    <mergeCell ref="A112:B112"/>
    <mergeCell ref="B113:D113"/>
    <mergeCell ref="E113:G113"/>
    <mergeCell ref="A100:B100"/>
    <mergeCell ref="A101:A102"/>
    <mergeCell ref="A103:A104"/>
    <mergeCell ref="A106:B106"/>
    <mergeCell ref="A107:A108"/>
    <mergeCell ref="A83:B83"/>
    <mergeCell ref="A84:A86"/>
    <mergeCell ref="A94:B94"/>
    <mergeCell ref="A95:A97"/>
    <mergeCell ref="A99:B99"/>
    <mergeCell ref="A89:B89"/>
    <mergeCell ref="A90:A92"/>
    <mergeCell ref="A37:A41"/>
    <mergeCell ref="A44:A48"/>
    <mergeCell ref="A78:B78"/>
    <mergeCell ref="A79:A81"/>
    <mergeCell ref="A20:B20"/>
    <mergeCell ref="A21:A23"/>
    <mergeCell ref="A31:B31"/>
    <mergeCell ref="A32:A34"/>
    <mergeCell ref="A43:B43"/>
    <mergeCell ref="A36:B36"/>
    <mergeCell ref="A58:B58"/>
    <mergeCell ref="A50:B50"/>
    <mergeCell ref="A53:A55"/>
    <mergeCell ref="A59:A61"/>
    <mergeCell ref="A63:B63"/>
    <mergeCell ref="A64:B64"/>
    <mergeCell ref="A1:B1"/>
    <mergeCell ref="A3:B3"/>
    <mergeCell ref="A4:A6"/>
    <mergeCell ref="A9:B9"/>
    <mergeCell ref="A10:A12"/>
    <mergeCell ref="A14:B14"/>
    <mergeCell ref="A15:B15"/>
    <mergeCell ref="A16:A18"/>
    <mergeCell ref="A26:B26"/>
    <mergeCell ref="A27:A29"/>
    <mergeCell ref="A25:B25"/>
    <mergeCell ref="A65:A69"/>
    <mergeCell ref="A71:B71"/>
    <mergeCell ref="A73:B73"/>
    <mergeCell ref="A74:A76"/>
    <mergeCell ref="A52:B5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5"/>
  <sheetViews>
    <sheetView tabSelected="1" topLeftCell="A64" zoomScale="90" zoomScaleNormal="90" workbookViewId="0">
      <selection activeCell="V88" sqref="V88"/>
    </sheetView>
  </sheetViews>
  <sheetFormatPr defaultRowHeight="13" x14ac:dyDescent="0.3"/>
  <cols>
    <col min="1" max="1" width="14.08203125" style="55" customWidth="1"/>
    <col min="2" max="2" width="14" style="55" customWidth="1"/>
    <col min="3" max="3" width="8.9140625" style="55" customWidth="1"/>
    <col min="4" max="5" width="8.6640625" style="55"/>
    <col min="6" max="6" width="10.08203125" style="55" customWidth="1"/>
    <col min="7" max="7" width="9.4140625" style="55" customWidth="1"/>
    <col min="8" max="8" width="11.1640625" style="55" customWidth="1"/>
    <col min="9" max="9" width="15.25" style="55" customWidth="1"/>
    <col min="10" max="10" width="12.9140625" style="55" customWidth="1"/>
    <col min="11" max="11" width="11.58203125" style="55" customWidth="1"/>
    <col min="12" max="13" width="8.6640625" style="55"/>
    <col min="14" max="16" width="8.6640625" style="34"/>
    <col min="17" max="17" width="15" style="34" customWidth="1"/>
    <col min="18" max="18" width="12.6640625" style="34" customWidth="1"/>
    <col min="19" max="19" width="9.25" style="34" customWidth="1"/>
    <col min="20" max="20" width="22.75" style="34" customWidth="1"/>
    <col min="21" max="21" width="11.1640625" style="34" customWidth="1"/>
    <col min="22" max="16384" width="8.6640625" style="34"/>
  </cols>
  <sheetData>
    <row r="1" spans="1:13" x14ac:dyDescent="0.3">
      <c r="A1" s="105" t="s">
        <v>10</v>
      </c>
      <c r="B1" s="105"/>
    </row>
    <row r="2" spans="1:13" x14ac:dyDescent="0.3">
      <c r="A2" s="86" t="s">
        <v>0</v>
      </c>
      <c r="B2" s="87"/>
      <c r="C2" s="1" t="s">
        <v>1</v>
      </c>
      <c r="D2" s="1" t="s">
        <v>2</v>
      </c>
      <c r="E2" s="1" t="s">
        <v>3</v>
      </c>
      <c r="F2" s="38" t="s">
        <v>4</v>
      </c>
      <c r="G2" s="38" t="s">
        <v>46</v>
      </c>
    </row>
    <row r="3" spans="1:13" x14ac:dyDescent="0.3">
      <c r="A3" s="89" t="s">
        <v>15</v>
      </c>
      <c r="B3" s="1" t="s">
        <v>54</v>
      </c>
      <c r="C3" s="1">
        <v>0.24756400000000001</v>
      </c>
      <c r="D3" s="1">
        <v>0.112264</v>
      </c>
      <c r="E3" s="1">
        <v>0.14557999999999999</v>
      </c>
      <c r="F3" s="20">
        <f>AVERAGE(C3:E3)</f>
        <v>0.16846933333333336</v>
      </c>
      <c r="G3" s="20">
        <f>STDEV(C3:E3)/SQRT(COUNT(C3:E3))</f>
        <v>4.0699974141405901E-2</v>
      </c>
      <c r="I3" s="3" t="s">
        <v>15</v>
      </c>
      <c r="J3" s="3" t="s">
        <v>5</v>
      </c>
    </row>
    <row r="4" spans="1:13" x14ac:dyDescent="0.3">
      <c r="A4" s="90"/>
      <c r="B4" s="1" t="s">
        <v>55</v>
      </c>
      <c r="C4" s="1">
        <v>1.029066</v>
      </c>
      <c r="D4" s="1">
        <v>0.87481799999999998</v>
      </c>
      <c r="E4" s="1">
        <v>1.1170370000000001</v>
      </c>
      <c r="F4" s="20">
        <f t="shared" ref="F4:F5" si="0">AVERAGE(C4:E4)</f>
        <v>1.0069736666666669</v>
      </c>
      <c r="G4" s="20">
        <f t="shared" ref="G4:G5" si="1">STDEV(C4:E4)/SQRT(COUNT(C4:E4))</f>
        <v>7.0789745924894482E-2</v>
      </c>
      <c r="I4" s="3" t="s">
        <v>57</v>
      </c>
      <c r="J4" s="12" t="s">
        <v>47</v>
      </c>
    </row>
    <row r="5" spans="1:13" x14ac:dyDescent="0.3">
      <c r="A5" s="91"/>
      <c r="B5" s="1" t="s">
        <v>56</v>
      </c>
      <c r="C5" s="1">
        <v>0.19003900000000001</v>
      </c>
      <c r="D5" s="1">
        <v>0.239429</v>
      </c>
      <c r="E5" s="1">
        <v>0.16742000000000001</v>
      </c>
      <c r="F5" s="20">
        <f t="shared" si="0"/>
        <v>0.1989626666666667</v>
      </c>
      <c r="G5" s="20">
        <f t="shared" si="1"/>
        <v>2.1260667050787472E-2</v>
      </c>
      <c r="I5" s="3" t="s">
        <v>58</v>
      </c>
      <c r="J5" s="12" t="s">
        <v>47</v>
      </c>
    </row>
    <row r="7" spans="1:13" x14ac:dyDescent="0.3">
      <c r="A7" s="105" t="s">
        <v>12</v>
      </c>
      <c r="B7" s="105"/>
    </row>
    <row r="8" spans="1:13" x14ac:dyDescent="0.3">
      <c r="A8" s="86" t="s">
        <v>0</v>
      </c>
      <c r="B8" s="87"/>
      <c r="C8" s="1" t="s">
        <v>1</v>
      </c>
      <c r="D8" s="1" t="s">
        <v>2</v>
      </c>
      <c r="E8" s="1" t="s">
        <v>3</v>
      </c>
      <c r="F8" s="38" t="s">
        <v>4</v>
      </c>
      <c r="G8" s="38" t="s">
        <v>46</v>
      </c>
    </row>
    <row r="9" spans="1:13" s="36" customFormat="1" x14ac:dyDescent="0.3">
      <c r="A9" s="89" t="s">
        <v>16</v>
      </c>
      <c r="B9" s="1" t="s">
        <v>54</v>
      </c>
      <c r="C9" s="1">
        <v>16.22268</v>
      </c>
      <c r="D9" s="1">
        <v>18.056049999999999</v>
      </c>
      <c r="E9" s="1">
        <v>15.234400000000001</v>
      </c>
      <c r="F9" s="20">
        <f>AVERAGE(C9:E9)</f>
        <v>16.504376666666666</v>
      </c>
      <c r="G9" s="20">
        <f>STDEV(C9:E9)/SQRT(COUNT(C9:E9))</f>
        <v>0.82662807832650886</v>
      </c>
      <c r="H9" s="55"/>
      <c r="I9" s="3" t="s">
        <v>16</v>
      </c>
      <c r="J9" s="3" t="s">
        <v>5</v>
      </c>
      <c r="K9" s="9"/>
      <c r="L9" s="9"/>
      <c r="M9" s="9"/>
    </row>
    <row r="10" spans="1:13" s="36" customFormat="1" x14ac:dyDescent="0.3">
      <c r="A10" s="90"/>
      <c r="B10" s="1" t="s">
        <v>55</v>
      </c>
      <c r="C10" s="1">
        <v>21.08821</v>
      </c>
      <c r="D10" s="1">
        <v>23.108650000000001</v>
      </c>
      <c r="E10" s="1">
        <v>26.233219999999999</v>
      </c>
      <c r="F10" s="20">
        <f t="shared" ref="F10:F11" si="2">AVERAGE(C10:E10)</f>
        <v>23.476693333333333</v>
      </c>
      <c r="G10" s="20">
        <f t="shared" ref="G10:G11" si="3">STDEV(C10:E10)/SQRT(COUNT(C10:E10))</f>
        <v>1.4965932309118302</v>
      </c>
      <c r="H10" s="55"/>
      <c r="I10" s="3" t="s">
        <v>57</v>
      </c>
      <c r="J10" s="12" t="s">
        <v>525</v>
      </c>
      <c r="K10" s="9"/>
      <c r="L10" s="9"/>
      <c r="M10" s="9"/>
    </row>
    <row r="11" spans="1:13" s="36" customFormat="1" x14ac:dyDescent="0.3">
      <c r="A11" s="91"/>
      <c r="B11" s="1" t="s">
        <v>56</v>
      </c>
      <c r="C11" s="1">
        <v>12.888500000000001</v>
      </c>
      <c r="D11" s="1">
        <v>5.041569</v>
      </c>
      <c r="E11" s="1">
        <v>10.45332</v>
      </c>
      <c r="F11" s="20">
        <f t="shared" si="2"/>
        <v>9.4611296666666664</v>
      </c>
      <c r="G11" s="20">
        <f t="shared" si="3"/>
        <v>2.3189015196036475</v>
      </c>
      <c r="H11" s="55"/>
      <c r="I11" s="3" t="s">
        <v>58</v>
      </c>
      <c r="J11" s="12" t="s">
        <v>492</v>
      </c>
      <c r="K11" s="9"/>
      <c r="L11" s="9"/>
      <c r="M11" s="9"/>
    </row>
    <row r="12" spans="1:13" s="36" customFormat="1" x14ac:dyDescent="0.3">
      <c r="A12" s="7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3">
      <c r="A13" s="96" t="s">
        <v>135</v>
      </c>
      <c r="B13" s="96"/>
      <c r="E13" s="9"/>
      <c r="F13" s="9"/>
    </row>
    <row r="14" spans="1:13" x14ac:dyDescent="0.3">
      <c r="A14" s="86" t="s">
        <v>0</v>
      </c>
      <c r="B14" s="87"/>
      <c r="C14" s="1" t="s">
        <v>1</v>
      </c>
      <c r="D14" s="1" t="s">
        <v>2</v>
      </c>
      <c r="E14" s="1" t="s">
        <v>3</v>
      </c>
      <c r="F14" s="38" t="s">
        <v>4</v>
      </c>
      <c r="G14" s="38" t="s">
        <v>46</v>
      </c>
    </row>
    <row r="15" spans="1:13" x14ac:dyDescent="0.3">
      <c r="A15" s="89" t="s">
        <v>15</v>
      </c>
      <c r="B15" s="1" t="s">
        <v>87</v>
      </c>
      <c r="C15" s="1">
        <v>1.005762</v>
      </c>
      <c r="D15" s="1">
        <v>1.12009</v>
      </c>
      <c r="E15" s="1">
        <v>1.0379970000000001</v>
      </c>
      <c r="F15" s="20">
        <f>AVERAGE(C15:E15)</f>
        <v>1.0546163333333334</v>
      </c>
      <c r="G15" s="20">
        <f>STDEV(C15:E15)/SQRT(COUNT(C15:E15))</f>
        <v>3.4033682219889817E-2</v>
      </c>
      <c r="I15" s="3" t="s">
        <v>15</v>
      </c>
      <c r="J15" s="3" t="s">
        <v>5</v>
      </c>
    </row>
    <row r="16" spans="1:13" x14ac:dyDescent="0.3">
      <c r="A16" s="90"/>
      <c r="B16" s="1" t="s">
        <v>120</v>
      </c>
      <c r="C16" s="1">
        <v>0.39245099999999999</v>
      </c>
      <c r="D16" s="1">
        <v>0.52443799999999996</v>
      </c>
      <c r="E16" s="1">
        <v>0.48892999999999998</v>
      </c>
      <c r="F16" s="20">
        <f t="shared" ref="F16:F17" si="4">AVERAGE(C16:E16)</f>
        <v>0.46860633333333329</v>
      </c>
      <c r="G16" s="20">
        <f t="shared" ref="G16:G17" si="5">STDEV(C16:E16)/SQRT(COUNT(C16:E16))</f>
        <v>3.9433195036387418E-2</v>
      </c>
      <c r="I16" s="3" t="s">
        <v>124</v>
      </c>
      <c r="J16" s="12" t="s">
        <v>47</v>
      </c>
    </row>
    <row r="17" spans="1:22" x14ac:dyDescent="0.3">
      <c r="A17" s="91"/>
      <c r="B17" s="1" t="s">
        <v>121</v>
      </c>
      <c r="C17" s="1">
        <v>0.45056299999999999</v>
      </c>
      <c r="D17" s="1">
        <v>0.52943499999999999</v>
      </c>
      <c r="E17" s="1">
        <v>0.40048</v>
      </c>
      <c r="F17" s="20">
        <f t="shared" si="4"/>
        <v>0.46015933333333331</v>
      </c>
      <c r="G17" s="20">
        <f t="shared" si="5"/>
        <v>3.7534052167479973E-2</v>
      </c>
      <c r="I17" s="3" t="s">
        <v>125</v>
      </c>
      <c r="J17" s="12" t="s">
        <v>47</v>
      </c>
    </row>
    <row r="18" spans="1:22" x14ac:dyDescent="0.3">
      <c r="S18" s="29"/>
      <c r="T18" s="29"/>
      <c r="U18" s="29"/>
      <c r="V18" s="29"/>
    </row>
    <row r="19" spans="1:22" x14ac:dyDescent="0.3">
      <c r="A19" s="96" t="s">
        <v>13</v>
      </c>
      <c r="B19" s="96"/>
      <c r="E19" s="9"/>
      <c r="F19" s="9"/>
      <c r="K19" s="29"/>
      <c r="L19" s="29"/>
      <c r="S19" s="29"/>
      <c r="T19" s="29"/>
      <c r="U19" s="29"/>
      <c r="V19" s="29"/>
    </row>
    <row r="20" spans="1:22" x14ac:dyDescent="0.3">
      <c r="A20" s="86" t="s">
        <v>0</v>
      </c>
      <c r="B20" s="87"/>
      <c r="C20" s="1" t="s">
        <v>1</v>
      </c>
      <c r="D20" s="1" t="s">
        <v>2</v>
      </c>
      <c r="E20" s="1" t="s">
        <v>3</v>
      </c>
      <c r="F20" s="38" t="s">
        <v>4</v>
      </c>
      <c r="G20" s="38" t="s">
        <v>46</v>
      </c>
      <c r="K20" s="29"/>
      <c r="L20" s="29"/>
      <c r="S20" s="29"/>
      <c r="T20" s="29"/>
      <c r="U20" s="29"/>
      <c r="V20" s="29"/>
    </row>
    <row r="21" spans="1:22" x14ac:dyDescent="0.3">
      <c r="A21" s="89" t="s">
        <v>16</v>
      </c>
      <c r="B21" s="1" t="s">
        <v>87</v>
      </c>
      <c r="C21" s="1">
        <v>25.019290000000002</v>
      </c>
      <c r="D21" s="1">
        <v>25.22551</v>
      </c>
      <c r="E21" s="1">
        <v>25.36891</v>
      </c>
      <c r="F21" s="20">
        <f>AVERAGE(C21:E21)</f>
        <v>25.20457</v>
      </c>
      <c r="G21" s="20">
        <f>STDEV(C21:E21)/SQRT(COUNT(C21:E21))</f>
        <v>0.10146821965521953</v>
      </c>
      <c r="I21" s="3" t="s">
        <v>134</v>
      </c>
      <c r="J21" s="3" t="s">
        <v>5</v>
      </c>
      <c r="K21" s="29"/>
      <c r="L21" s="29"/>
      <c r="S21" s="29"/>
      <c r="T21" s="29"/>
      <c r="U21" s="29"/>
      <c r="V21" s="29"/>
    </row>
    <row r="22" spans="1:22" x14ac:dyDescent="0.3">
      <c r="A22" s="90"/>
      <c r="B22" s="1" t="s">
        <v>120</v>
      </c>
      <c r="C22" s="1">
        <v>9.3745130000000003</v>
      </c>
      <c r="D22" s="1">
        <v>9.4089690000000008</v>
      </c>
      <c r="E22" s="1">
        <v>7.6984500000000002</v>
      </c>
      <c r="F22" s="20">
        <f t="shared" ref="F22:F23" si="6">AVERAGE(C22:E22)</f>
        <v>8.8273106666666674</v>
      </c>
      <c r="G22" s="20">
        <f t="shared" ref="G22:G23" si="7">STDEV(C22:E22)/SQRT(COUNT(C22:E22))</f>
        <v>0.56451796769289042</v>
      </c>
      <c r="I22" s="3" t="s">
        <v>124</v>
      </c>
      <c r="J22" s="12" t="s">
        <v>47</v>
      </c>
      <c r="K22" s="29"/>
      <c r="L22" s="29"/>
      <c r="S22" s="29"/>
      <c r="T22" s="29"/>
      <c r="U22" s="29"/>
      <c r="V22" s="29"/>
    </row>
    <row r="23" spans="1:22" x14ac:dyDescent="0.3">
      <c r="A23" s="91"/>
      <c r="B23" s="1" t="s">
        <v>121</v>
      </c>
      <c r="C23" s="1">
        <v>15.928800000000001</v>
      </c>
      <c r="D23" s="1">
        <v>16.01829</v>
      </c>
      <c r="E23" s="1">
        <v>13.68459</v>
      </c>
      <c r="F23" s="20">
        <f t="shared" si="6"/>
        <v>15.210560000000001</v>
      </c>
      <c r="G23" s="20">
        <f t="shared" si="7"/>
        <v>0.76342221732145077</v>
      </c>
      <c r="I23" s="3" t="s">
        <v>125</v>
      </c>
      <c r="J23" s="12" t="s">
        <v>47</v>
      </c>
      <c r="K23" s="29"/>
      <c r="L23" s="29"/>
      <c r="S23" s="29"/>
      <c r="T23" s="29"/>
      <c r="U23" s="29"/>
      <c r="V23" s="29"/>
    </row>
    <row r="24" spans="1:22" x14ac:dyDescent="0.3">
      <c r="K24" s="29"/>
      <c r="L24" s="29"/>
      <c r="S24" s="29"/>
      <c r="T24" s="29"/>
      <c r="U24" s="29"/>
      <c r="V24" s="29"/>
    </row>
    <row r="25" spans="1:22" x14ac:dyDescent="0.3">
      <c r="A25" s="96" t="s">
        <v>14</v>
      </c>
      <c r="B25" s="96"/>
      <c r="E25" s="9"/>
      <c r="F25" s="9"/>
    </row>
    <row r="26" spans="1:22" x14ac:dyDescent="0.3">
      <c r="A26" s="86" t="s">
        <v>0</v>
      </c>
      <c r="B26" s="87"/>
      <c r="C26" s="1" t="s">
        <v>1</v>
      </c>
      <c r="D26" s="1" t="s">
        <v>2</v>
      </c>
      <c r="E26" s="1" t="s">
        <v>3</v>
      </c>
      <c r="F26" s="1" t="s">
        <v>76</v>
      </c>
      <c r="G26" s="38" t="s">
        <v>4</v>
      </c>
      <c r="H26" s="38" t="s">
        <v>46</v>
      </c>
    </row>
    <row r="27" spans="1:22" x14ac:dyDescent="0.3">
      <c r="A27" s="89" t="s">
        <v>18</v>
      </c>
      <c r="B27" s="1" t="s">
        <v>87</v>
      </c>
      <c r="C27" s="1">
        <v>9428.89</v>
      </c>
      <c r="D27" s="1">
        <v>8776.49</v>
      </c>
      <c r="E27" s="1">
        <v>8098.35</v>
      </c>
      <c r="F27" s="1">
        <v>9696.43</v>
      </c>
      <c r="G27" s="20">
        <f>AVERAGE(C27:F27)</f>
        <v>9000.0399999999991</v>
      </c>
      <c r="H27" s="20">
        <f>STDEV(C27:F27)/SQRT(COUNT(C27:F27))</f>
        <v>357.29199230694576</v>
      </c>
      <c r="J27" s="3" t="s">
        <v>136</v>
      </c>
      <c r="K27" s="3" t="s">
        <v>5</v>
      </c>
    </row>
    <row r="28" spans="1:22" x14ac:dyDescent="0.3">
      <c r="A28" s="90"/>
      <c r="B28" s="1" t="s">
        <v>120</v>
      </c>
      <c r="C28" s="1">
        <v>22809.360000000001</v>
      </c>
      <c r="D28" s="1">
        <v>22312.639999999999</v>
      </c>
      <c r="E28" s="1">
        <v>22398</v>
      </c>
      <c r="F28" s="1">
        <v>23478.09</v>
      </c>
      <c r="G28" s="20">
        <f t="shared" ref="G28:G29" si="8">AVERAGE(C28:F28)</f>
        <v>22749.522499999999</v>
      </c>
      <c r="H28" s="20">
        <f t="shared" ref="H28:H29" si="9">STDEV(C28:F28)/SQRT(COUNT(C28:F28))</f>
        <v>265.9613874348118</v>
      </c>
      <c r="J28" s="3" t="s">
        <v>124</v>
      </c>
      <c r="K28" s="12" t="s">
        <v>47</v>
      </c>
    </row>
    <row r="29" spans="1:22" x14ac:dyDescent="0.3">
      <c r="A29" s="91"/>
      <c r="B29" s="1" t="s">
        <v>121</v>
      </c>
      <c r="C29" s="1">
        <v>24987.67</v>
      </c>
      <c r="D29" s="1">
        <v>24327.17</v>
      </c>
      <c r="E29" s="1">
        <v>24570.639999999999</v>
      </c>
      <c r="F29" s="1">
        <v>24977.77</v>
      </c>
      <c r="G29" s="20">
        <f t="shared" si="8"/>
        <v>24715.8125</v>
      </c>
      <c r="H29" s="20">
        <f t="shared" si="9"/>
        <v>161.92752485680148</v>
      </c>
      <c r="J29" s="3" t="s">
        <v>125</v>
      </c>
      <c r="K29" s="12" t="s">
        <v>47</v>
      </c>
    </row>
    <row r="31" spans="1:22" x14ac:dyDescent="0.3">
      <c r="A31" s="56" t="s">
        <v>526</v>
      </c>
      <c r="B31" s="56"/>
    </row>
    <row r="32" spans="1:22" x14ac:dyDescent="0.3">
      <c r="A32" s="86" t="s">
        <v>0</v>
      </c>
      <c r="B32" s="87"/>
      <c r="C32" s="1" t="s">
        <v>1</v>
      </c>
      <c r="D32" s="1" t="s">
        <v>2</v>
      </c>
      <c r="E32" s="1" t="s">
        <v>3</v>
      </c>
      <c r="F32" s="38" t="s">
        <v>4</v>
      </c>
      <c r="G32" s="38" t="s">
        <v>46</v>
      </c>
    </row>
    <row r="33" spans="1:10" x14ac:dyDescent="0.3">
      <c r="A33" s="88" t="s">
        <v>15</v>
      </c>
      <c r="B33" s="1" t="s">
        <v>87</v>
      </c>
      <c r="C33" s="1">
        <v>1.005762</v>
      </c>
      <c r="D33" s="1">
        <v>1.12009</v>
      </c>
      <c r="E33" s="1">
        <v>1.0379970000000001</v>
      </c>
      <c r="F33" s="20">
        <f>AVERAGE(C33:E33)</f>
        <v>1.0546163333333334</v>
      </c>
      <c r="G33" s="20">
        <f>STDEV(C33:E33)/SQRT(COUNT(C33:E33))</f>
        <v>3.4033682219889817E-2</v>
      </c>
      <c r="I33" s="3" t="s">
        <v>829</v>
      </c>
      <c r="J33" s="3" t="s">
        <v>5</v>
      </c>
    </row>
    <row r="34" spans="1:10" x14ac:dyDescent="0.3">
      <c r="A34" s="88"/>
      <c r="B34" s="1" t="s">
        <v>137</v>
      </c>
      <c r="C34" s="1">
        <v>0.72416100000000005</v>
      </c>
      <c r="D34" s="1">
        <v>0.711426</v>
      </c>
      <c r="E34" s="1">
        <v>0.837982</v>
      </c>
      <c r="F34" s="20">
        <f t="shared" ref="F34:F37" si="10">AVERAGE(C34:E34)</f>
        <v>0.75785633333333335</v>
      </c>
      <c r="G34" s="20">
        <f t="shared" ref="G34:G37" si="11">STDEV(C34:E34)/SQRT(COUNT(C34:E34))</f>
        <v>4.0231152524436133E-2</v>
      </c>
      <c r="I34" s="3" t="s">
        <v>139</v>
      </c>
      <c r="J34" s="12" t="s">
        <v>133</v>
      </c>
    </row>
    <row r="35" spans="1:10" x14ac:dyDescent="0.3">
      <c r="A35" s="88"/>
      <c r="B35" s="1" t="s">
        <v>138</v>
      </c>
      <c r="C35" s="1">
        <v>0.87263400000000002</v>
      </c>
      <c r="D35" s="1">
        <v>0.92153099999999999</v>
      </c>
      <c r="E35" s="1">
        <v>0.89881100000000003</v>
      </c>
      <c r="F35" s="20">
        <f t="shared" si="10"/>
        <v>0.8976586666666666</v>
      </c>
      <c r="G35" s="20">
        <f t="shared" si="11"/>
        <v>1.4127102278166517E-2</v>
      </c>
      <c r="I35" s="3" t="s">
        <v>140</v>
      </c>
      <c r="J35" s="12" t="s">
        <v>527</v>
      </c>
    </row>
    <row r="36" spans="1:10" x14ac:dyDescent="0.3">
      <c r="A36" s="88"/>
      <c r="B36" s="1" t="s">
        <v>112</v>
      </c>
      <c r="C36" s="1">
        <v>0.76104799999999995</v>
      </c>
      <c r="D36" s="1">
        <v>0.73719199999999996</v>
      </c>
      <c r="E36" s="1">
        <v>0.65480000000000005</v>
      </c>
      <c r="F36" s="20">
        <f t="shared" si="10"/>
        <v>0.71767999999999998</v>
      </c>
      <c r="G36" s="20">
        <f t="shared" si="11"/>
        <v>3.2185389977441602E-2</v>
      </c>
      <c r="I36" s="3" t="s">
        <v>122</v>
      </c>
      <c r="J36" s="12" t="s">
        <v>100</v>
      </c>
    </row>
    <row r="37" spans="1:10" x14ac:dyDescent="0.3">
      <c r="A37" s="88"/>
      <c r="B37" s="1" t="s">
        <v>113</v>
      </c>
      <c r="C37" s="1">
        <v>0.88389200000000001</v>
      </c>
      <c r="D37" s="1">
        <v>0.768733</v>
      </c>
      <c r="E37" s="1">
        <v>0.89853799999999995</v>
      </c>
      <c r="F37" s="20">
        <f t="shared" si="10"/>
        <v>0.85038766666666665</v>
      </c>
      <c r="G37" s="20">
        <f t="shared" si="11"/>
        <v>4.1045664693254887E-2</v>
      </c>
      <c r="I37" s="3" t="s">
        <v>123</v>
      </c>
      <c r="J37" s="12" t="s">
        <v>528</v>
      </c>
    </row>
    <row r="39" spans="1:10" x14ac:dyDescent="0.3">
      <c r="A39" s="96" t="s">
        <v>17</v>
      </c>
      <c r="B39" s="96"/>
    </row>
    <row r="40" spans="1:10" x14ac:dyDescent="0.3">
      <c r="A40" s="86" t="s">
        <v>0</v>
      </c>
      <c r="B40" s="87"/>
      <c r="C40" s="1" t="s">
        <v>1</v>
      </c>
      <c r="D40" s="1" t="s">
        <v>2</v>
      </c>
      <c r="E40" s="1" t="s">
        <v>3</v>
      </c>
      <c r="F40" s="38" t="s">
        <v>4</v>
      </c>
      <c r="G40" s="38" t="s">
        <v>46</v>
      </c>
    </row>
    <row r="41" spans="1:10" x14ac:dyDescent="0.3">
      <c r="A41" s="88" t="s">
        <v>16</v>
      </c>
      <c r="B41" s="1" t="s">
        <v>87</v>
      </c>
      <c r="C41" s="1">
        <v>24.8626</v>
      </c>
      <c r="D41" s="1">
        <v>25.09674</v>
      </c>
      <c r="E41" s="1">
        <v>27.132670000000001</v>
      </c>
      <c r="F41" s="20">
        <f>AVERAGE(C41:E41)</f>
        <v>25.697336666666668</v>
      </c>
      <c r="G41" s="20">
        <f>STDEV(C41:E41)/SQRT(COUNT(C41:E41))</f>
        <v>0.72084249741380957</v>
      </c>
      <c r="I41" s="3" t="s">
        <v>134</v>
      </c>
      <c r="J41" s="3" t="s">
        <v>5</v>
      </c>
    </row>
    <row r="42" spans="1:10" x14ac:dyDescent="0.3">
      <c r="A42" s="88"/>
      <c r="B42" s="1" t="s">
        <v>137</v>
      </c>
      <c r="C42" s="1">
        <v>15.33825</v>
      </c>
      <c r="D42" s="1">
        <v>15.40948</v>
      </c>
      <c r="E42" s="1">
        <v>10.62397</v>
      </c>
      <c r="F42" s="20">
        <f t="shared" ref="F42:F45" si="12">AVERAGE(C42:E42)</f>
        <v>13.790566666666669</v>
      </c>
      <c r="G42" s="20">
        <f t="shared" ref="G42:G45" si="13">STDEV(C42:E42)/SQRT(COUNT(C42:E42))</f>
        <v>1.5834318494158266</v>
      </c>
      <c r="I42" s="3" t="s">
        <v>139</v>
      </c>
      <c r="J42" s="12" t="s">
        <v>409</v>
      </c>
    </row>
    <row r="43" spans="1:10" x14ac:dyDescent="0.3">
      <c r="A43" s="88"/>
      <c r="B43" s="1" t="s">
        <v>138</v>
      </c>
      <c r="C43" s="1">
        <v>18.638110000000001</v>
      </c>
      <c r="D43" s="1">
        <v>18.764880000000002</v>
      </c>
      <c r="E43" s="1">
        <v>15.15865</v>
      </c>
      <c r="F43" s="20">
        <f t="shared" si="12"/>
        <v>17.520546666666668</v>
      </c>
      <c r="G43" s="20">
        <f t="shared" si="13"/>
        <v>1.1815152074396302</v>
      </c>
      <c r="I43" s="3" t="s">
        <v>140</v>
      </c>
      <c r="J43" s="12" t="s">
        <v>529</v>
      </c>
    </row>
    <row r="44" spans="1:10" x14ac:dyDescent="0.3">
      <c r="A44" s="88"/>
      <c r="B44" s="1" t="s">
        <v>112</v>
      </c>
      <c r="C44" s="1">
        <v>16.260380000000001</v>
      </c>
      <c r="D44" s="1">
        <v>18.014800000000001</v>
      </c>
      <c r="E44" s="1">
        <v>13.24362</v>
      </c>
      <c r="F44" s="20">
        <f t="shared" si="12"/>
        <v>15.839600000000003</v>
      </c>
      <c r="G44" s="20">
        <f t="shared" si="13"/>
        <v>1.39329722892616</v>
      </c>
      <c r="I44" s="3" t="s">
        <v>122</v>
      </c>
      <c r="J44" s="12" t="s">
        <v>464</v>
      </c>
    </row>
    <row r="45" spans="1:10" x14ac:dyDescent="0.3">
      <c r="A45" s="88"/>
      <c r="B45" s="1" t="s">
        <v>113</v>
      </c>
      <c r="C45" s="1">
        <v>17.91826</v>
      </c>
      <c r="D45" s="1">
        <v>16.398050000000001</v>
      </c>
      <c r="E45" s="1">
        <v>9.8726400000000005</v>
      </c>
      <c r="F45" s="20">
        <f t="shared" si="12"/>
        <v>14.729650000000001</v>
      </c>
      <c r="G45" s="20">
        <f t="shared" si="13"/>
        <v>2.4678377321115192</v>
      </c>
      <c r="I45" s="3" t="s">
        <v>123</v>
      </c>
      <c r="J45" s="12" t="s">
        <v>141</v>
      </c>
    </row>
    <row r="47" spans="1:10" x14ac:dyDescent="0.3">
      <c r="A47" s="96" t="s">
        <v>19</v>
      </c>
      <c r="B47" s="96"/>
    </row>
    <row r="48" spans="1:10" x14ac:dyDescent="0.3">
      <c r="A48" s="86" t="s">
        <v>0</v>
      </c>
      <c r="B48" s="87"/>
      <c r="C48" s="1" t="s">
        <v>1</v>
      </c>
      <c r="D48" s="1" t="s">
        <v>2</v>
      </c>
      <c r="E48" s="1" t="s">
        <v>3</v>
      </c>
      <c r="F48" s="1" t="s">
        <v>76</v>
      </c>
      <c r="G48" s="38" t="s">
        <v>4</v>
      </c>
      <c r="H48" s="38" t="s">
        <v>46</v>
      </c>
    </row>
    <row r="49" spans="1:11" x14ac:dyDescent="0.3">
      <c r="A49" s="88" t="s">
        <v>18</v>
      </c>
      <c r="B49" s="1" t="s">
        <v>87</v>
      </c>
      <c r="C49" s="1">
        <v>9428.89</v>
      </c>
      <c r="D49" s="1">
        <v>8776.49</v>
      </c>
      <c r="E49" s="1">
        <v>8098.35</v>
      </c>
      <c r="F49" s="1">
        <v>9696.43</v>
      </c>
      <c r="G49" s="20">
        <f>AVERAGE(C49:F49)</f>
        <v>9000.0399999999991</v>
      </c>
      <c r="H49" s="20">
        <f>STDEV(C49:F49)/SQRT(COUNT(C49:F49))</f>
        <v>357.29199230694576</v>
      </c>
      <c r="J49" s="3" t="s">
        <v>136</v>
      </c>
      <c r="K49" s="3" t="s">
        <v>5</v>
      </c>
    </row>
    <row r="50" spans="1:11" x14ac:dyDescent="0.3">
      <c r="A50" s="88"/>
      <c r="B50" s="1" t="s">
        <v>137</v>
      </c>
      <c r="C50" s="1">
        <v>23154.15</v>
      </c>
      <c r="D50" s="1">
        <v>21968.99</v>
      </c>
      <c r="E50" s="1">
        <v>21766.2</v>
      </c>
      <c r="F50" s="1">
        <v>22623.18</v>
      </c>
      <c r="G50" s="20">
        <f t="shared" ref="G50:G53" si="14">AVERAGE(C50:F50)</f>
        <v>22378.129999999997</v>
      </c>
      <c r="H50" s="20">
        <f t="shared" ref="H50:H53" si="15">STDEV(C50:F50)/SQRT(COUNT(C50:F50))</f>
        <v>316.768896752822</v>
      </c>
      <c r="J50" s="3" t="s">
        <v>139</v>
      </c>
      <c r="K50" s="12" t="s">
        <v>47</v>
      </c>
    </row>
    <row r="51" spans="1:11" x14ac:dyDescent="0.3">
      <c r="A51" s="88"/>
      <c r="B51" s="1" t="s">
        <v>138</v>
      </c>
      <c r="C51" s="1">
        <v>20978.59</v>
      </c>
      <c r="D51" s="1">
        <v>23794.98</v>
      </c>
      <c r="E51" s="1">
        <v>21892.95</v>
      </c>
      <c r="F51" s="1">
        <v>22833.08</v>
      </c>
      <c r="G51" s="20">
        <f t="shared" si="14"/>
        <v>22374.9</v>
      </c>
      <c r="H51" s="20">
        <f t="shared" si="15"/>
        <v>606.11560623091259</v>
      </c>
      <c r="J51" s="3" t="s">
        <v>140</v>
      </c>
      <c r="K51" s="12" t="s">
        <v>47</v>
      </c>
    </row>
    <row r="52" spans="1:11" x14ac:dyDescent="0.3">
      <c r="A52" s="88"/>
      <c r="B52" s="1" t="s">
        <v>112</v>
      </c>
      <c r="C52" s="1">
        <v>25278.21</v>
      </c>
      <c r="D52" s="1">
        <v>24261.88</v>
      </c>
      <c r="E52" s="1">
        <v>24510.07</v>
      </c>
      <c r="F52" s="1">
        <v>25908</v>
      </c>
      <c r="G52" s="20">
        <f t="shared" si="14"/>
        <v>24989.54</v>
      </c>
      <c r="H52" s="20">
        <f t="shared" si="15"/>
        <v>374.86438625632763</v>
      </c>
      <c r="J52" s="3" t="s">
        <v>122</v>
      </c>
      <c r="K52" s="12" t="s">
        <v>47</v>
      </c>
    </row>
    <row r="53" spans="1:11" x14ac:dyDescent="0.3">
      <c r="A53" s="88"/>
      <c r="B53" s="1" t="s">
        <v>113</v>
      </c>
      <c r="C53" s="1">
        <v>29298.46</v>
      </c>
      <c r="D53" s="1">
        <v>28116.29</v>
      </c>
      <c r="E53" s="1">
        <v>29533.38</v>
      </c>
      <c r="F53" s="1">
        <v>29879</v>
      </c>
      <c r="G53" s="20">
        <f t="shared" si="14"/>
        <v>29206.782500000001</v>
      </c>
      <c r="H53" s="20">
        <f t="shared" si="15"/>
        <v>382.54857544227838</v>
      </c>
      <c r="J53" s="3" t="s">
        <v>123</v>
      </c>
      <c r="K53" s="12" t="s">
        <v>47</v>
      </c>
    </row>
    <row r="55" spans="1:11" x14ac:dyDescent="0.3">
      <c r="A55" s="96" t="s">
        <v>20</v>
      </c>
      <c r="B55" s="96"/>
    </row>
    <row r="56" spans="1:11" x14ac:dyDescent="0.3">
      <c r="A56" s="86" t="s">
        <v>0</v>
      </c>
      <c r="B56" s="87"/>
      <c r="C56" s="1" t="s">
        <v>1</v>
      </c>
      <c r="D56" s="1" t="s">
        <v>2</v>
      </c>
      <c r="E56" s="1" t="s">
        <v>3</v>
      </c>
      <c r="F56" s="1" t="s">
        <v>76</v>
      </c>
      <c r="G56" s="38" t="s">
        <v>4</v>
      </c>
      <c r="H56" s="38" t="s">
        <v>46</v>
      </c>
    </row>
    <row r="57" spans="1:11" x14ac:dyDescent="0.3">
      <c r="A57" s="88" t="s">
        <v>142</v>
      </c>
      <c r="B57" s="1" t="s">
        <v>87</v>
      </c>
      <c r="C57" s="1">
        <v>4.7452899999999998</v>
      </c>
      <c r="D57" s="1">
        <v>4.0125609999999998</v>
      </c>
      <c r="E57" s="1">
        <v>3.558967</v>
      </c>
      <c r="F57" s="1">
        <v>1.241789</v>
      </c>
      <c r="G57" s="20">
        <f>AVERAGE(C57:F57)</f>
        <v>3.3896517499999996</v>
      </c>
      <c r="H57" s="20">
        <f>STDEV(C57:F57)/SQRT(COUNT(C57:F57))</f>
        <v>0.7565135516146182</v>
      </c>
      <c r="J57" s="3" t="s">
        <v>143</v>
      </c>
      <c r="K57" s="3" t="s">
        <v>5</v>
      </c>
    </row>
    <row r="58" spans="1:11" x14ac:dyDescent="0.3">
      <c r="A58" s="88"/>
      <c r="B58" s="1" t="s">
        <v>137</v>
      </c>
      <c r="C58" s="1">
        <v>11.65387</v>
      </c>
      <c r="D58" s="1">
        <v>11.374739999999999</v>
      </c>
      <c r="E58" s="1">
        <v>11.86322</v>
      </c>
      <c r="F58" s="1">
        <v>11.723660000000001</v>
      </c>
      <c r="G58" s="20">
        <f t="shared" ref="G58:G63" si="16">AVERAGE(C58:F58)</f>
        <v>11.6538725</v>
      </c>
      <c r="H58" s="20">
        <f t="shared" ref="H58:H63" si="17">STDEV(C58:F58)/SQRT(COUNT(C58:F58))</f>
        <v>0.10271790799523087</v>
      </c>
      <c r="J58" s="3" t="s">
        <v>139</v>
      </c>
      <c r="K58" s="12" t="s">
        <v>47</v>
      </c>
    </row>
    <row r="59" spans="1:11" x14ac:dyDescent="0.3">
      <c r="A59" s="88"/>
      <c r="B59" s="1" t="s">
        <v>138</v>
      </c>
      <c r="C59" s="1">
        <v>10.455920000000001</v>
      </c>
      <c r="D59" s="1">
        <v>9.6650379999999991</v>
      </c>
      <c r="E59" s="1">
        <v>11.1305</v>
      </c>
      <c r="F59" s="1">
        <v>10.572229999999999</v>
      </c>
      <c r="G59" s="20">
        <f t="shared" si="16"/>
        <v>10.455921999999999</v>
      </c>
      <c r="H59" s="20">
        <f t="shared" si="17"/>
        <v>0.30194929629658035</v>
      </c>
      <c r="J59" s="3" t="s">
        <v>140</v>
      </c>
      <c r="K59" s="12" t="s">
        <v>47</v>
      </c>
    </row>
    <row r="60" spans="1:11" x14ac:dyDescent="0.3">
      <c r="A60" s="88"/>
      <c r="B60" s="1" t="s">
        <v>112</v>
      </c>
      <c r="C60" s="1">
        <v>12.58432</v>
      </c>
      <c r="D60" s="1">
        <v>15.352410000000001</v>
      </c>
      <c r="E60" s="1">
        <v>10.642010000000001</v>
      </c>
      <c r="F60" s="1">
        <v>11.75855</v>
      </c>
      <c r="G60" s="20">
        <f t="shared" si="16"/>
        <v>12.584322500000001</v>
      </c>
      <c r="H60" s="20">
        <f t="shared" si="17"/>
        <v>1.0048543209952974</v>
      </c>
      <c r="J60" s="3" t="s">
        <v>122</v>
      </c>
      <c r="K60" s="12" t="s">
        <v>47</v>
      </c>
    </row>
    <row r="61" spans="1:11" x14ac:dyDescent="0.3">
      <c r="A61" s="88"/>
      <c r="B61" s="1" t="s">
        <v>113</v>
      </c>
      <c r="C61" s="1">
        <v>9.8394980000000007</v>
      </c>
      <c r="D61" s="1">
        <v>10.22331</v>
      </c>
      <c r="E61" s="1">
        <v>9.2114449999999994</v>
      </c>
      <c r="F61" s="1">
        <v>10.083740000000001</v>
      </c>
      <c r="G61" s="20">
        <f t="shared" si="16"/>
        <v>9.8394982500000001</v>
      </c>
      <c r="H61" s="20">
        <f t="shared" si="17"/>
        <v>0.2238705683940222</v>
      </c>
      <c r="J61" s="3" t="s">
        <v>123</v>
      </c>
      <c r="K61" s="12" t="s">
        <v>131</v>
      </c>
    </row>
    <row r="62" spans="1:11" x14ac:dyDescent="0.3">
      <c r="A62" s="88"/>
      <c r="B62" s="1" t="s">
        <v>120</v>
      </c>
      <c r="C62" s="1">
        <v>11.5238</v>
      </c>
      <c r="D62" s="1">
        <v>12.304600000000001</v>
      </c>
      <c r="E62" s="1">
        <v>12.698499999999999</v>
      </c>
      <c r="F62" s="1">
        <v>12.98756</v>
      </c>
      <c r="G62" s="20">
        <f t="shared" si="16"/>
        <v>12.378615</v>
      </c>
      <c r="H62" s="20">
        <f t="shared" si="17"/>
        <v>0.31745437082883798</v>
      </c>
      <c r="J62" s="3" t="s">
        <v>124</v>
      </c>
      <c r="K62" s="12" t="s">
        <v>47</v>
      </c>
    </row>
    <row r="63" spans="1:11" x14ac:dyDescent="0.3">
      <c r="A63" s="88"/>
      <c r="B63" s="1" t="s">
        <v>121</v>
      </c>
      <c r="C63" s="1">
        <v>10.32</v>
      </c>
      <c r="D63" s="1">
        <v>10.450900000000001</v>
      </c>
      <c r="E63" s="1">
        <v>9.6854200000000006</v>
      </c>
      <c r="F63" s="1">
        <v>11.56981</v>
      </c>
      <c r="G63" s="20">
        <f t="shared" si="16"/>
        <v>10.5065325</v>
      </c>
      <c r="H63" s="20">
        <f t="shared" si="17"/>
        <v>0.39186244698395117</v>
      </c>
      <c r="J63" s="3" t="s">
        <v>125</v>
      </c>
      <c r="K63" s="12" t="s">
        <v>47</v>
      </c>
    </row>
    <row r="65" spans="1:21" x14ac:dyDescent="0.3">
      <c r="A65" s="96" t="s">
        <v>21</v>
      </c>
      <c r="B65" s="96"/>
    </row>
    <row r="66" spans="1:21" ht="14" customHeight="1" x14ac:dyDescent="0.3">
      <c r="A66" s="55" t="s">
        <v>534</v>
      </c>
      <c r="S66" s="98" t="s">
        <v>558</v>
      </c>
      <c r="T66" s="99"/>
      <c r="U66" s="3" t="s">
        <v>5</v>
      </c>
    </row>
    <row r="67" spans="1:21" ht="14" customHeight="1" x14ac:dyDescent="0.3">
      <c r="A67" s="3"/>
      <c r="B67" s="3"/>
      <c r="C67" s="98" t="s">
        <v>533</v>
      </c>
      <c r="D67" s="104"/>
      <c r="E67" s="104"/>
      <c r="F67" s="104"/>
      <c r="G67" s="99"/>
      <c r="H67" s="98" t="s">
        <v>545</v>
      </c>
      <c r="I67" s="104"/>
      <c r="J67" s="104"/>
      <c r="K67" s="104"/>
      <c r="L67" s="99"/>
      <c r="M67" s="98" t="s">
        <v>532</v>
      </c>
      <c r="N67" s="104"/>
      <c r="O67" s="104"/>
      <c r="P67" s="104"/>
      <c r="Q67" s="99"/>
      <c r="S67" s="100" t="s">
        <v>546</v>
      </c>
      <c r="T67" s="3" t="s">
        <v>836</v>
      </c>
      <c r="U67" s="12" t="s">
        <v>549</v>
      </c>
    </row>
    <row r="68" spans="1:21" x14ac:dyDescent="0.3">
      <c r="A68" s="86" t="s">
        <v>0</v>
      </c>
      <c r="B68" s="87"/>
      <c r="C68" s="1" t="s">
        <v>1</v>
      </c>
      <c r="D68" s="1" t="s">
        <v>2</v>
      </c>
      <c r="E68" s="1" t="s">
        <v>3</v>
      </c>
      <c r="F68" s="39" t="s">
        <v>4</v>
      </c>
      <c r="G68" s="39" t="s">
        <v>45</v>
      </c>
      <c r="H68" s="1" t="s">
        <v>1</v>
      </c>
      <c r="I68" s="38" t="s">
        <v>2</v>
      </c>
      <c r="J68" s="38" t="s">
        <v>3</v>
      </c>
      <c r="K68" s="39" t="s">
        <v>4</v>
      </c>
      <c r="L68" s="39" t="s">
        <v>45</v>
      </c>
      <c r="M68" s="3" t="s">
        <v>1</v>
      </c>
      <c r="N68" s="3" t="s">
        <v>2</v>
      </c>
      <c r="O68" s="3" t="s">
        <v>3</v>
      </c>
      <c r="P68" s="39" t="s">
        <v>4</v>
      </c>
      <c r="Q68" s="39" t="s">
        <v>45</v>
      </c>
      <c r="S68" s="101"/>
      <c r="T68" s="3" t="s">
        <v>837</v>
      </c>
      <c r="U68" s="12" t="s">
        <v>550</v>
      </c>
    </row>
    <row r="69" spans="1:21" x14ac:dyDescent="0.3">
      <c r="A69" s="89" t="s">
        <v>142</v>
      </c>
      <c r="B69" s="1" t="s">
        <v>531</v>
      </c>
      <c r="C69" s="1">
        <v>4.9152000000000001E-2</v>
      </c>
      <c r="D69" s="1">
        <v>5.5867E-2</v>
      </c>
      <c r="E69" s="1">
        <v>6.6269999999999996E-2</v>
      </c>
      <c r="F69" s="20">
        <f>AVERAGE(C69:E69)</f>
        <v>5.7096333333333332E-2</v>
      </c>
      <c r="G69" s="20">
        <f>STDEV(C69:E69)/SQRT(COUNT(C69:E69))</f>
        <v>4.9796226876251438E-3</v>
      </c>
      <c r="H69" s="1">
        <v>0.13426170000000001</v>
      </c>
      <c r="I69" s="20">
        <v>9.7238000000000005E-2</v>
      </c>
      <c r="J69" s="21">
        <v>0.102603</v>
      </c>
      <c r="K69" s="20">
        <f>AVERAGE(H69:J69)</f>
        <v>0.11136756666666668</v>
      </c>
      <c r="L69" s="20">
        <f>STDEV(H69:J69)/SQRT(COUNT(H69:J69))</f>
        <v>1.15513608442661E-2</v>
      </c>
      <c r="M69" s="3">
        <v>0.17474819999999999</v>
      </c>
      <c r="N69" s="3">
        <v>0.158494</v>
      </c>
      <c r="O69" s="3">
        <v>0.15121200000000001</v>
      </c>
      <c r="P69" s="20">
        <f>AVERAGE(M69:O69)</f>
        <v>0.16148473333333332</v>
      </c>
      <c r="Q69" s="20">
        <f>STDEV(M69:O69)/SQRT(COUNT(M69:O69))</f>
        <v>6.9569280101045823E-3</v>
      </c>
      <c r="S69" s="101"/>
      <c r="T69" s="3" t="s">
        <v>548</v>
      </c>
      <c r="U69" s="12" t="s">
        <v>552</v>
      </c>
    </row>
    <row r="70" spans="1:21" x14ac:dyDescent="0.3">
      <c r="A70" s="90"/>
      <c r="B70" s="1" t="s">
        <v>832</v>
      </c>
      <c r="C70" s="1">
        <v>4.9494000000000003E-2</v>
      </c>
      <c r="D70" s="1">
        <v>6.9724999999999995E-2</v>
      </c>
      <c r="E70" s="1">
        <v>5.4614000000000003E-2</v>
      </c>
      <c r="F70" s="20">
        <f t="shared" ref="F70:F72" si="18">AVERAGE(C70:E70)</f>
        <v>5.7944333333333327E-2</v>
      </c>
      <c r="G70" s="20">
        <f t="shared" ref="G70:G72" si="19">STDEV(C70:E70)/SQRT(COUNT(C70:E70))</f>
        <v>6.072936695793194E-3</v>
      </c>
      <c r="H70" s="1">
        <v>9.6957189999999999E-2</v>
      </c>
      <c r="I70" s="20">
        <v>8.1578999999999999E-2</v>
      </c>
      <c r="J70" s="21">
        <v>7.9531000000000004E-2</v>
      </c>
      <c r="K70" s="20">
        <f t="shared" ref="K70:K72" si="20">AVERAGE(H70:J70)</f>
        <v>8.6022396666666667E-2</v>
      </c>
      <c r="L70" s="20">
        <f t="shared" ref="L70:L72" si="21">STDEV(H70:J70)/SQRT(COUNT(H70:J70))</f>
        <v>5.4992682826000682E-3</v>
      </c>
      <c r="M70" s="3">
        <v>0.1162111</v>
      </c>
      <c r="N70" s="3">
        <v>0.16008600000000001</v>
      </c>
      <c r="O70" s="3">
        <v>0.16418199999999999</v>
      </c>
      <c r="P70" s="20">
        <f t="shared" ref="P70:P72" si="22">AVERAGE(M70:O70)</f>
        <v>0.14682636666666668</v>
      </c>
      <c r="Q70" s="20">
        <f t="shared" ref="Q70:Q72" si="23">STDEV(M70:O70)/SQRT(COUNT(M70:O70))</f>
        <v>1.5353232219995593E-2</v>
      </c>
      <c r="S70" s="102"/>
      <c r="T70" s="3" t="s">
        <v>838</v>
      </c>
      <c r="U70" s="12" t="s">
        <v>47</v>
      </c>
    </row>
    <row r="71" spans="1:21" x14ac:dyDescent="0.3">
      <c r="A71" s="90"/>
      <c r="B71" s="1" t="s">
        <v>833</v>
      </c>
      <c r="C71" s="1">
        <v>3.8729E-2</v>
      </c>
      <c r="D71" s="1">
        <v>5.7248E-2</v>
      </c>
      <c r="E71" s="1">
        <v>4.4953E-2</v>
      </c>
      <c r="F71" s="20">
        <f t="shared" si="18"/>
        <v>4.6976666666666667E-2</v>
      </c>
      <c r="G71" s="20">
        <f t="shared" si="19"/>
        <v>5.4408871927695999E-3</v>
      </c>
      <c r="H71" s="1">
        <v>5.5526899999999997E-2</v>
      </c>
      <c r="I71" s="20">
        <v>5.4614000000000003E-2</v>
      </c>
      <c r="J71" s="21">
        <v>6.9494E-2</v>
      </c>
      <c r="K71" s="20">
        <f t="shared" si="20"/>
        <v>5.9878299999999995E-2</v>
      </c>
      <c r="L71" s="20">
        <f t="shared" si="21"/>
        <v>4.8150670286092575E-3</v>
      </c>
      <c r="M71" s="3">
        <v>9.4378550000000005E-2</v>
      </c>
      <c r="N71" s="3">
        <v>8.7748999999999994E-2</v>
      </c>
      <c r="O71" s="3">
        <v>7.3684200000000005E-2</v>
      </c>
      <c r="P71" s="20">
        <f t="shared" si="22"/>
        <v>8.527058333333333E-2</v>
      </c>
      <c r="Q71" s="20">
        <f t="shared" si="23"/>
        <v>6.1011185411866068E-3</v>
      </c>
      <c r="S71" s="103" t="s">
        <v>547</v>
      </c>
      <c r="T71" s="3" t="s">
        <v>836</v>
      </c>
      <c r="U71" s="12" t="s">
        <v>553</v>
      </c>
    </row>
    <row r="72" spans="1:21" x14ac:dyDescent="0.3">
      <c r="A72" s="90"/>
      <c r="B72" s="1" t="s">
        <v>834</v>
      </c>
      <c r="C72" s="1">
        <v>3.2767999999999999E-2</v>
      </c>
      <c r="D72" s="1">
        <v>4.3853000000000003E-2</v>
      </c>
      <c r="E72" s="1">
        <v>1.2266000000000001E-2</v>
      </c>
      <c r="F72" s="20">
        <f t="shared" si="18"/>
        <v>2.9628999999999999E-2</v>
      </c>
      <c r="G72" s="20">
        <f t="shared" si="19"/>
        <v>9.2524705349436298E-3</v>
      </c>
      <c r="H72" s="1">
        <v>5.8793190000000002E-2</v>
      </c>
      <c r="I72" s="20">
        <v>4.9152000000000001E-2</v>
      </c>
      <c r="J72" s="21">
        <v>4.335E-2</v>
      </c>
      <c r="K72" s="20">
        <f t="shared" si="20"/>
        <v>5.0431730000000001E-2</v>
      </c>
      <c r="L72" s="20">
        <f t="shared" si="21"/>
        <v>4.5037506961309688E-3</v>
      </c>
      <c r="M72" s="3">
        <v>6.6872959999999995E-2</v>
      </c>
      <c r="N72" s="3">
        <v>4.6169000000000002E-2</v>
      </c>
      <c r="O72" s="3">
        <v>4.9355000000000003E-2</v>
      </c>
      <c r="P72" s="20">
        <f t="shared" si="22"/>
        <v>5.4132320000000005E-2</v>
      </c>
      <c r="Q72" s="20">
        <f t="shared" si="23"/>
        <v>6.4363700874327957E-3</v>
      </c>
      <c r="S72" s="103"/>
      <c r="T72" s="3" t="s">
        <v>837</v>
      </c>
      <c r="U72" s="12" t="s">
        <v>554</v>
      </c>
    </row>
    <row r="73" spans="1:21" x14ac:dyDescent="0.3">
      <c r="A73" s="91"/>
      <c r="B73" s="1" t="s">
        <v>835</v>
      </c>
      <c r="C73" s="1">
        <v>1.756404E-2</v>
      </c>
      <c r="D73" s="1">
        <v>1.2115000000000001E-2</v>
      </c>
      <c r="E73" s="1">
        <v>2.3480000000000001E-2</v>
      </c>
      <c r="F73" s="20">
        <f>AVERAGE(C73:E73)</f>
        <v>1.7719680000000002E-2</v>
      </c>
      <c r="G73" s="20">
        <f>STDEV(C73:E73)/SQRT(COUNT(C73:E73))</f>
        <v>3.2817157152522144E-3</v>
      </c>
      <c r="H73" s="1">
        <v>2.8330999999999999E-2</v>
      </c>
      <c r="I73" s="20">
        <v>3.9907999999999999E-2</v>
      </c>
      <c r="J73" s="21">
        <v>1.7706E-2</v>
      </c>
      <c r="K73" s="20">
        <f>AVERAGE(H73:J73)</f>
        <v>2.8648333333333331E-2</v>
      </c>
      <c r="L73" s="20">
        <f>STDEV(H73:J73)/SQRT(COUNT(H73:J73))</f>
        <v>6.4111290304005308E-3</v>
      </c>
      <c r="M73" s="3">
        <v>3.6960630000000001E-2</v>
      </c>
      <c r="N73" s="3">
        <v>4.335E-2</v>
      </c>
      <c r="O73" s="3">
        <v>3.1403E-2</v>
      </c>
      <c r="P73" s="20">
        <f>AVERAGE(M73:O73)</f>
        <v>3.7237876666666662E-2</v>
      </c>
      <c r="Q73" s="20">
        <f>STDEV(M73:O73)/SQRT(COUNT(M73:O73))</f>
        <v>3.4515866658506168E-3</v>
      </c>
      <c r="S73" s="103"/>
      <c r="T73" s="3" t="s">
        <v>548</v>
      </c>
      <c r="U73" s="12" t="s">
        <v>47</v>
      </c>
    </row>
    <row r="74" spans="1:21" x14ac:dyDescent="0.3">
      <c r="S74" s="103"/>
      <c r="T74" s="3" t="s">
        <v>838</v>
      </c>
      <c r="U74" s="12" t="s">
        <v>47</v>
      </c>
    </row>
    <row r="75" spans="1:21" ht="13.5" x14ac:dyDescent="0.3">
      <c r="A75" s="55" t="s">
        <v>535</v>
      </c>
      <c r="S75" s="36"/>
      <c r="T75" s="36"/>
      <c r="U75" s="36"/>
    </row>
    <row r="76" spans="1:21" x14ac:dyDescent="0.3">
      <c r="A76" s="3"/>
      <c r="B76" s="3"/>
      <c r="C76" s="98" t="s">
        <v>555</v>
      </c>
      <c r="D76" s="104"/>
      <c r="E76" s="104"/>
      <c r="F76" s="104"/>
      <c r="G76" s="99"/>
      <c r="H76" s="98" t="s">
        <v>556</v>
      </c>
      <c r="I76" s="104"/>
      <c r="J76" s="104"/>
      <c r="K76" s="104"/>
      <c r="L76" s="99"/>
      <c r="M76" s="98" t="s">
        <v>557</v>
      </c>
      <c r="N76" s="104"/>
      <c r="O76" s="104"/>
      <c r="P76" s="104"/>
      <c r="Q76" s="99"/>
      <c r="S76" s="98" t="s">
        <v>558</v>
      </c>
      <c r="T76" s="99"/>
      <c r="U76" s="3" t="s">
        <v>5</v>
      </c>
    </row>
    <row r="77" spans="1:21" x14ac:dyDescent="0.3">
      <c r="A77" s="86" t="s">
        <v>0</v>
      </c>
      <c r="B77" s="87"/>
      <c r="C77" s="1" t="s">
        <v>1</v>
      </c>
      <c r="D77" s="1" t="s">
        <v>2</v>
      </c>
      <c r="E77" s="1" t="s">
        <v>3</v>
      </c>
      <c r="F77" s="39" t="s">
        <v>4</v>
      </c>
      <c r="G77" s="39" t="s">
        <v>45</v>
      </c>
      <c r="H77" s="1" t="s">
        <v>1</v>
      </c>
      <c r="I77" s="38" t="s">
        <v>2</v>
      </c>
      <c r="J77" s="38" t="s">
        <v>3</v>
      </c>
      <c r="K77" s="39" t="s">
        <v>4</v>
      </c>
      <c r="L77" s="39" t="s">
        <v>45</v>
      </c>
      <c r="M77" s="3" t="s">
        <v>1</v>
      </c>
      <c r="N77" s="3" t="s">
        <v>2</v>
      </c>
      <c r="O77" s="3" t="s">
        <v>3</v>
      </c>
      <c r="P77" s="39" t="s">
        <v>4</v>
      </c>
      <c r="Q77" s="39" t="s">
        <v>45</v>
      </c>
      <c r="S77" s="100" t="s">
        <v>559</v>
      </c>
      <c r="T77" s="3" t="s">
        <v>836</v>
      </c>
      <c r="U77" s="12" t="s">
        <v>560</v>
      </c>
    </row>
    <row r="78" spans="1:21" x14ac:dyDescent="0.3">
      <c r="A78" s="89" t="s">
        <v>142</v>
      </c>
      <c r="B78" s="1" t="s">
        <v>531</v>
      </c>
      <c r="C78" s="1">
        <v>4.9152000000000001E-2</v>
      </c>
      <c r="D78" s="1">
        <v>5.5867E-2</v>
      </c>
      <c r="E78" s="1">
        <v>6.6269999999999996E-2</v>
      </c>
      <c r="F78" s="20">
        <f>AVERAGE(C78:E78)</f>
        <v>5.7096333333333332E-2</v>
      </c>
      <c r="G78" s="20">
        <f>STDEV(C78:E78)/SQRT(COUNT(C78:E78))</f>
        <v>4.9796226876251438E-3</v>
      </c>
      <c r="H78" s="1">
        <v>0.40280199999999999</v>
      </c>
      <c r="I78" s="20">
        <v>0.34193899999999999</v>
      </c>
      <c r="J78" s="21">
        <v>0.34857900000000003</v>
      </c>
      <c r="K78" s="20">
        <f>AVERAGE(H78:J78)</f>
        <v>0.36444000000000004</v>
      </c>
      <c r="L78" s="20">
        <f>STDEV(H78:J78)/SQRT(COUNT(H78:J78))</f>
        <v>1.9276537405180764E-2</v>
      </c>
      <c r="M78" s="3">
        <v>0.50018300000000004</v>
      </c>
      <c r="N78" s="3">
        <v>0.44706600000000002</v>
      </c>
      <c r="O78" s="3">
        <v>0.47694399999999998</v>
      </c>
      <c r="P78" s="20">
        <f>AVERAGE(M78:O78)</f>
        <v>0.47473100000000001</v>
      </c>
      <c r="Q78" s="20">
        <f>STDEV(M78:O78)/SQRT(COUNT(M78:O78))</f>
        <v>1.5373428906178788E-2</v>
      </c>
      <c r="S78" s="101"/>
      <c r="T78" s="3" t="s">
        <v>837</v>
      </c>
      <c r="U78" s="12" t="s">
        <v>561</v>
      </c>
    </row>
    <row r="79" spans="1:21" x14ac:dyDescent="0.3">
      <c r="A79" s="90"/>
      <c r="B79" s="1" t="s">
        <v>832</v>
      </c>
      <c r="C79" s="1">
        <v>4.9494000000000003E-2</v>
      </c>
      <c r="D79" s="1">
        <v>6.9724999999999995E-2</v>
      </c>
      <c r="E79" s="1">
        <v>5.4614000000000003E-2</v>
      </c>
      <c r="F79" s="20">
        <f t="shared" ref="F79:F81" si="24">AVERAGE(C79:E79)</f>
        <v>5.7944333333333327E-2</v>
      </c>
      <c r="G79" s="20">
        <f t="shared" ref="G79:G81" si="25">STDEV(C79:E79)/SQRT(COUNT(C79:E79))</f>
        <v>6.072936695793194E-3</v>
      </c>
      <c r="H79" s="1">
        <v>0.33723570000000003</v>
      </c>
      <c r="I79" s="20">
        <v>0.22142000000000001</v>
      </c>
      <c r="J79" s="21">
        <v>0.30280200000000002</v>
      </c>
      <c r="K79" s="20">
        <f t="shared" ref="K79:K81" si="26">AVERAGE(H79:J79)</f>
        <v>0.28715256666666672</v>
      </c>
      <c r="L79" s="20">
        <f t="shared" ref="L79:L81" si="27">STDEV(H79:J79)/SQRT(COUNT(H79:J79))</f>
        <v>3.4336558089803328E-2</v>
      </c>
      <c r="M79" s="3">
        <v>0.43568849999999998</v>
      </c>
      <c r="N79" s="3">
        <v>0.33195809999999998</v>
      </c>
      <c r="O79" s="3">
        <v>0.44595899999999999</v>
      </c>
      <c r="P79" s="20">
        <f t="shared" ref="P79:P81" si="28">AVERAGE(M79:O79)</f>
        <v>0.40453519999999998</v>
      </c>
      <c r="Q79" s="20">
        <f t="shared" ref="Q79:Q81" si="29">STDEV(M79:O79)/SQRT(COUNT(M79:O79))</f>
        <v>3.640946477620912E-2</v>
      </c>
      <c r="S79" s="101"/>
      <c r="T79" s="3" t="s">
        <v>548</v>
      </c>
      <c r="U79" s="12" t="s">
        <v>562</v>
      </c>
    </row>
    <row r="80" spans="1:21" x14ac:dyDescent="0.3">
      <c r="A80" s="90"/>
      <c r="B80" s="1" t="s">
        <v>833</v>
      </c>
      <c r="C80" s="1">
        <v>3.8729E-2</v>
      </c>
      <c r="D80" s="1">
        <v>5.7248E-2</v>
      </c>
      <c r="E80" s="1">
        <v>4.4953E-2</v>
      </c>
      <c r="F80" s="20">
        <f t="shared" si="24"/>
        <v>4.6976666666666667E-2</v>
      </c>
      <c r="G80" s="20">
        <f t="shared" si="25"/>
        <v>5.4408871927695999E-3</v>
      </c>
      <c r="H80" s="1">
        <v>0.14646729999999999</v>
      </c>
      <c r="I80" s="20">
        <v>0.26517800000000002</v>
      </c>
      <c r="J80" s="21">
        <v>0.18398999999999999</v>
      </c>
      <c r="K80" s="20">
        <f t="shared" si="26"/>
        <v>0.1985451</v>
      </c>
      <c r="L80" s="20">
        <f t="shared" si="27"/>
        <v>3.5033059508745946E-2</v>
      </c>
      <c r="M80" s="3">
        <v>0.30388520000000002</v>
      </c>
      <c r="N80" s="3">
        <v>0.39029399999999997</v>
      </c>
      <c r="O80" s="3">
        <v>0.37402999999999997</v>
      </c>
      <c r="P80" s="20">
        <f t="shared" si="28"/>
        <v>0.35606973333333336</v>
      </c>
      <c r="Q80" s="20">
        <f t="shared" si="29"/>
        <v>2.6511309306365062E-2</v>
      </c>
      <c r="S80" s="102"/>
      <c r="T80" s="3" t="s">
        <v>838</v>
      </c>
      <c r="U80" s="12" t="s">
        <v>563</v>
      </c>
    </row>
    <row r="81" spans="1:21" x14ac:dyDescent="0.3">
      <c r="A81" s="90"/>
      <c r="B81" s="1" t="s">
        <v>834</v>
      </c>
      <c r="C81" s="1">
        <v>3.2767999999999999E-2</v>
      </c>
      <c r="D81" s="1">
        <v>4.3853000000000003E-2</v>
      </c>
      <c r="E81" s="1">
        <v>1.2266000000000001E-2</v>
      </c>
      <c r="F81" s="20">
        <f t="shared" si="24"/>
        <v>2.9628999999999999E-2</v>
      </c>
      <c r="G81" s="20">
        <f t="shared" si="25"/>
        <v>9.2524705349436298E-3</v>
      </c>
      <c r="H81" s="1">
        <v>0.14715490000000001</v>
      </c>
      <c r="I81" s="20">
        <v>0.207228</v>
      </c>
      <c r="J81" s="21">
        <v>0.172518</v>
      </c>
      <c r="K81" s="20">
        <f t="shared" si="26"/>
        <v>0.17563363333333334</v>
      </c>
      <c r="L81" s="20">
        <f t="shared" si="27"/>
        <v>1.7411439861992353E-2</v>
      </c>
      <c r="M81" s="3">
        <v>0.16950319999999999</v>
      </c>
      <c r="N81" s="3">
        <v>0.274731</v>
      </c>
      <c r="O81" s="3">
        <v>0.23046700000000001</v>
      </c>
      <c r="P81" s="20">
        <f t="shared" si="28"/>
        <v>0.2249004</v>
      </c>
      <c r="Q81" s="20">
        <f t="shared" si="29"/>
        <v>3.0503894559438364E-2</v>
      </c>
      <c r="S81" s="103" t="s">
        <v>557</v>
      </c>
      <c r="T81" s="3" t="s">
        <v>836</v>
      </c>
      <c r="U81" s="12" t="s">
        <v>564</v>
      </c>
    </row>
    <row r="82" spans="1:21" x14ac:dyDescent="0.3">
      <c r="A82" s="91"/>
      <c r="B82" s="1" t="s">
        <v>835</v>
      </c>
      <c r="C82" s="1">
        <v>1.756404E-2</v>
      </c>
      <c r="D82" s="1">
        <v>1.2115000000000001E-2</v>
      </c>
      <c r="E82" s="1">
        <v>2.3480000000000001E-2</v>
      </c>
      <c r="F82" s="20">
        <f>AVERAGE(C82:E82)</f>
        <v>1.7719680000000002E-2</v>
      </c>
      <c r="G82" s="20">
        <f>STDEV(C82:E82)/SQRT(COUNT(C82:E82))</f>
        <v>3.2817157152522144E-3</v>
      </c>
      <c r="H82" s="1">
        <v>0.1633144</v>
      </c>
      <c r="I82" s="20">
        <v>2.6397E-2</v>
      </c>
      <c r="J82" s="21">
        <v>7.1514519999999998E-2</v>
      </c>
      <c r="K82" s="20">
        <f>AVERAGE(H82:J82)</f>
        <v>8.7075306666666671E-2</v>
      </c>
      <c r="L82" s="20">
        <f>STDEV(H82:J82)/SQRT(COUNT(H82:J82))</f>
        <v>4.0283152669381671E-2</v>
      </c>
      <c r="M82" s="3">
        <v>8.4287399999999998E-2</v>
      </c>
      <c r="N82" s="3">
        <v>0.1062403</v>
      </c>
      <c r="O82" s="3">
        <v>3.8731000000000002E-2</v>
      </c>
      <c r="P82" s="20">
        <f>AVERAGE(M82:O82)</f>
        <v>7.6419566666666661E-2</v>
      </c>
      <c r="Q82" s="20">
        <f>STDEV(M82:O82)/SQRT(COUNT(M82:O82))</f>
        <v>1.9881343831536589E-2</v>
      </c>
      <c r="S82" s="103"/>
      <c r="T82" s="3" t="s">
        <v>837</v>
      </c>
      <c r="U82" s="12" t="s">
        <v>565</v>
      </c>
    </row>
    <row r="83" spans="1:21" x14ac:dyDescent="0.3">
      <c r="S83" s="103"/>
      <c r="T83" s="3" t="s">
        <v>548</v>
      </c>
      <c r="U83" s="12" t="s">
        <v>566</v>
      </c>
    </row>
    <row r="84" spans="1:21" x14ac:dyDescent="0.3">
      <c r="A84" s="96" t="s">
        <v>530</v>
      </c>
      <c r="B84" s="96"/>
      <c r="S84" s="103"/>
      <c r="T84" s="3" t="s">
        <v>838</v>
      </c>
      <c r="U84" s="12" t="s">
        <v>47</v>
      </c>
    </row>
    <row r="85" spans="1:21" x14ac:dyDescent="0.3">
      <c r="A85" s="86" t="s">
        <v>0</v>
      </c>
      <c r="B85" s="87"/>
      <c r="C85" s="1" t="s">
        <v>1</v>
      </c>
      <c r="D85" s="1" t="s">
        <v>2</v>
      </c>
      <c r="E85" s="1" t="s">
        <v>3</v>
      </c>
      <c r="F85" s="38" t="s">
        <v>4</v>
      </c>
      <c r="G85" s="38" t="s">
        <v>46</v>
      </c>
      <c r="I85" s="86" t="s">
        <v>0</v>
      </c>
      <c r="J85" s="87"/>
      <c r="K85" s="1" t="s">
        <v>1</v>
      </c>
      <c r="L85" s="1" t="s">
        <v>2</v>
      </c>
      <c r="M85" s="1" t="s">
        <v>3</v>
      </c>
      <c r="N85" s="38" t="s">
        <v>4</v>
      </c>
      <c r="O85" s="38" t="s">
        <v>46</v>
      </c>
      <c r="S85" s="59"/>
      <c r="T85" s="9"/>
      <c r="U85" s="13"/>
    </row>
    <row r="86" spans="1:21" x14ac:dyDescent="0.3">
      <c r="A86" s="88" t="s">
        <v>569</v>
      </c>
      <c r="B86" s="1" t="s">
        <v>87</v>
      </c>
      <c r="C86" s="1">
        <v>1.64E-4</v>
      </c>
      <c r="D86" s="1">
        <v>1.7699999999999999E-4</v>
      </c>
      <c r="E86" s="1">
        <v>1.4799999999999999E-4</v>
      </c>
      <c r="F86" s="60">
        <f>AVERAGE(C86:E86)</f>
        <v>1.6299999999999998E-4</v>
      </c>
      <c r="G86" s="60">
        <f>STDEV(C86:E86)/SQRT(COUNT(C86:E86))</f>
        <v>8.386497083606084E-6</v>
      </c>
      <c r="I86" s="88" t="s">
        <v>579</v>
      </c>
      <c r="J86" s="1" t="s">
        <v>87</v>
      </c>
      <c r="K86" s="1">
        <v>0.13811899999999999</v>
      </c>
      <c r="L86" s="1">
        <v>0.101386</v>
      </c>
      <c r="M86" s="1">
        <v>0.106519</v>
      </c>
      <c r="N86" s="21">
        <f>AVERAGE(K86:M86)</f>
        <v>0.11534133333333334</v>
      </c>
      <c r="O86" s="21">
        <f>STDEV(K86:M86)/SQRT(COUNT(K86:M86))</f>
        <v>1.1484823265703494E-2</v>
      </c>
      <c r="Q86" s="21" t="s">
        <v>579</v>
      </c>
      <c r="R86" s="3" t="s">
        <v>580</v>
      </c>
      <c r="S86" s="59"/>
      <c r="T86" s="9"/>
      <c r="U86" s="13"/>
    </row>
    <row r="87" spans="1:21" x14ac:dyDescent="0.3">
      <c r="A87" s="88"/>
      <c r="B87" s="1" t="s">
        <v>567</v>
      </c>
      <c r="C87" s="1">
        <v>1.1E-4</v>
      </c>
      <c r="D87" s="1">
        <v>1.05E-4</v>
      </c>
      <c r="E87" s="1">
        <v>1.27E-4</v>
      </c>
      <c r="F87" s="60">
        <f t="shared" ref="F87:F90" si="30">AVERAGE(C87:E87)</f>
        <v>1.1400000000000001E-4</v>
      </c>
      <c r="G87" s="60">
        <f t="shared" ref="G87:G90" si="31">STDEV(C87:E87)/SQRT(COUNT(C87:E87))</f>
        <v>6.658328118479391E-6</v>
      </c>
      <c r="I87" s="88"/>
      <c r="J87" s="1" t="s">
        <v>567</v>
      </c>
      <c r="K87" s="1">
        <v>9.2879999999999994E-3</v>
      </c>
      <c r="L87" s="1">
        <v>1.8287999999999999E-2</v>
      </c>
      <c r="M87" s="1">
        <v>6.254E-3</v>
      </c>
      <c r="N87" s="21">
        <f t="shared" ref="N87:N90" si="32">AVERAGE(K87:M87)</f>
        <v>1.1276666666666666E-2</v>
      </c>
      <c r="O87" s="21">
        <f t="shared" ref="O87:O90" si="33">STDEV(K87:M87)/SQRT(COUNT(K87:M87))</f>
        <v>3.6134187566778239E-3</v>
      </c>
      <c r="Q87" s="21" t="s">
        <v>576</v>
      </c>
      <c r="R87" s="12" t="s">
        <v>47</v>
      </c>
      <c r="S87" s="59"/>
      <c r="T87" s="9"/>
      <c r="U87" s="13"/>
    </row>
    <row r="88" spans="1:21" x14ac:dyDescent="0.3">
      <c r="A88" s="88"/>
      <c r="B88" s="1" t="s">
        <v>113</v>
      </c>
      <c r="C88" s="1">
        <v>1.1400000000000001E-4</v>
      </c>
      <c r="D88" s="1">
        <v>8.7000000000000001E-5</v>
      </c>
      <c r="E88" s="1">
        <v>6.4999999999999994E-5</v>
      </c>
      <c r="F88" s="60">
        <f t="shared" si="30"/>
        <v>8.8666666666666676E-5</v>
      </c>
      <c r="G88" s="60">
        <f t="shared" si="31"/>
        <v>1.4169607537888193E-5</v>
      </c>
      <c r="I88" s="88"/>
      <c r="J88" s="1" t="s">
        <v>113</v>
      </c>
      <c r="K88" s="1">
        <v>1.8249000000000001E-2</v>
      </c>
      <c r="L88" s="1">
        <v>3.761E-3</v>
      </c>
      <c r="M88" s="1">
        <v>6.8539999999999998E-3</v>
      </c>
      <c r="N88" s="21">
        <f t="shared" si="32"/>
        <v>9.6213333333333342E-3</v>
      </c>
      <c r="O88" s="21">
        <f t="shared" si="33"/>
        <v>4.40526716304219E-3</v>
      </c>
      <c r="Q88" s="21" t="s">
        <v>119</v>
      </c>
      <c r="R88" s="12" t="s">
        <v>47</v>
      </c>
      <c r="S88" s="59"/>
      <c r="T88" s="9"/>
      <c r="U88" s="13"/>
    </row>
    <row r="89" spans="1:21" x14ac:dyDescent="0.3">
      <c r="A89" s="88"/>
      <c r="B89" s="1" t="s">
        <v>568</v>
      </c>
      <c r="C89" s="1">
        <v>7.2999999999999999E-5</v>
      </c>
      <c r="D89" s="1">
        <v>7.7999999999999999E-5</v>
      </c>
      <c r="E89" s="1">
        <v>7.7999999999999999E-5</v>
      </c>
      <c r="F89" s="60">
        <f t="shared" si="30"/>
        <v>7.6333333333333323E-5</v>
      </c>
      <c r="G89" s="60">
        <f t="shared" si="31"/>
        <v>1.6666666666666667E-6</v>
      </c>
      <c r="I89" s="88"/>
      <c r="J89" s="1" t="s">
        <v>568</v>
      </c>
      <c r="K89" s="1">
        <v>3.5582000000000003E-2</v>
      </c>
      <c r="L89" s="1">
        <v>3.5506000000000003E-2</v>
      </c>
      <c r="M89" s="1">
        <v>3.6380000000000003E-2</v>
      </c>
      <c r="N89" s="21">
        <f t="shared" si="32"/>
        <v>3.5822666666666669E-2</v>
      </c>
      <c r="O89" s="21">
        <f t="shared" si="33"/>
        <v>2.7952896888237621E-4</v>
      </c>
      <c r="Q89" s="21" t="s">
        <v>577</v>
      </c>
      <c r="R89" s="12" t="s">
        <v>47</v>
      </c>
      <c r="S89" s="59"/>
      <c r="T89" s="9"/>
      <c r="U89" s="13"/>
    </row>
    <row r="90" spans="1:21" x14ac:dyDescent="0.3">
      <c r="A90" s="88"/>
      <c r="B90" s="1" t="s">
        <v>121</v>
      </c>
      <c r="C90" s="1">
        <v>9.3999999999999994E-5</v>
      </c>
      <c r="D90" s="1">
        <v>8.3999999999999995E-5</v>
      </c>
      <c r="E90" s="1">
        <v>1.0399999999999999E-4</v>
      </c>
      <c r="F90" s="60">
        <f t="shared" si="30"/>
        <v>9.3999999999999994E-5</v>
      </c>
      <c r="G90" s="60">
        <f t="shared" si="31"/>
        <v>5.7735026918962578E-6</v>
      </c>
      <c r="I90" s="88"/>
      <c r="J90" s="1" t="s">
        <v>121</v>
      </c>
      <c r="K90" s="1">
        <v>4.2661999999999999E-2</v>
      </c>
      <c r="L90" s="1">
        <v>6.0766000000000001E-2</v>
      </c>
      <c r="M90" s="1">
        <v>6.0657999999999997E-2</v>
      </c>
      <c r="N90" s="21">
        <f t="shared" si="32"/>
        <v>5.4695333333333325E-2</v>
      </c>
      <c r="O90" s="21">
        <f t="shared" si="33"/>
        <v>6.0167474417477359E-3</v>
      </c>
      <c r="Q90" s="21" t="s">
        <v>578</v>
      </c>
      <c r="R90" s="12" t="s">
        <v>566</v>
      </c>
      <c r="S90" s="59"/>
      <c r="T90" s="9"/>
      <c r="U90" s="13"/>
    </row>
    <row r="91" spans="1:21" x14ac:dyDescent="0.3">
      <c r="A91" s="57"/>
      <c r="B91" s="57"/>
      <c r="S91" s="59"/>
      <c r="T91" s="9"/>
      <c r="U91" s="13"/>
    </row>
    <row r="92" spans="1:21" x14ac:dyDescent="0.3">
      <c r="A92" s="86" t="s">
        <v>0</v>
      </c>
      <c r="B92" s="87"/>
      <c r="C92" s="1" t="s">
        <v>1</v>
      </c>
      <c r="D92" s="1" t="s">
        <v>2</v>
      </c>
      <c r="E92" s="1" t="s">
        <v>3</v>
      </c>
      <c r="F92" s="38" t="s">
        <v>4</v>
      </c>
      <c r="G92" s="38" t="s">
        <v>46</v>
      </c>
      <c r="I92" s="86" t="s">
        <v>0</v>
      </c>
      <c r="J92" s="87"/>
      <c r="K92" s="1" t="s">
        <v>1</v>
      </c>
      <c r="L92" s="1" t="s">
        <v>2</v>
      </c>
      <c r="M92" s="1" t="s">
        <v>3</v>
      </c>
      <c r="N92" s="38" t="s">
        <v>4</v>
      </c>
      <c r="O92" s="38" t="s">
        <v>46</v>
      </c>
      <c r="S92" s="59"/>
      <c r="T92" s="9"/>
      <c r="U92" s="13"/>
    </row>
    <row r="93" spans="1:21" x14ac:dyDescent="0.3">
      <c r="A93" s="88" t="s">
        <v>570</v>
      </c>
      <c r="B93" s="1" t="s">
        <v>87</v>
      </c>
      <c r="C93" s="1">
        <v>1.4935E-2</v>
      </c>
      <c r="D93" s="1">
        <v>1.6341000000000001E-2</v>
      </c>
      <c r="E93" s="1">
        <v>1.8447000000000002E-2</v>
      </c>
      <c r="F93" s="60">
        <f>AVERAGE(C93:E93)</f>
        <v>1.6574333333333333E-2</v>
      </c>
      <c r="G93" s="60">
        <f>STDEV(C93:E93)/SQRT(COUNT(C93:E93))</f>
        <v>1.0205177335276664E-3</v>
      </c>
      <c r="I93" s="88" t="s">
        <v>571</v>
      </c>
      <c r="J93" s="1" t="s">
        <v>87</v>
      </c>
      <c r="K93" s="1">
        <v>5.0618000000000003E-2</v>
      </c>
      <c r="L93" s="1">
        <v>4.1876999999999998E-2</v>
      </c>
      <c r="M93" s="1">
        <v>4.9360000000000001E-2</v>
      </c>
      <c r="N93" s="21">
        <f>AVERAGE(K93:M93)</f>
        <v>4.7285000000000001E-2</v>
      </c>
      <c r="O93" s="21">
        <f>STDEV(K93:M93)/SQRT(COUNT(K93:M93))</f>
        <v>2.7282771731137112E-3</v>
      </c>
      <c r="Q93" s="21" t="s">
        <v>571</v>
      </c>
      <c r="R93" s="3" t="s">
        <v>580</v>
      </c>
      <c r="S93" s="59"/>
      <c r="T93" s="9"/>
      <c r="U93" s="13"/>
    </row>
    <row r="94" spans="1:21" x14ac:dyDescent="0.3">
      <c r="A94" s="88"/>
      <c r="B94" s="1" t="s">
        <v>567</v>
      </c>
      <c r="C94" s="1">
        <v>2.2000000000000001E-3</v>
      </c>
      <c r="D94" s="1">
        <v>2E-3</v>
      </c>
      <c r="E94" s="1">
        <v>1.9E-3</v>
      </c>
      <c r="F94" s="60">
        <f t="shared" ref="F94:F97" si="34">AVERAGE(C94:E94)</f>
        <v>2.0333333333333336E-3</v>
      </c>
      <c r="G94" s="60">
        <f t="shared" ref="G94:G97" si="35">STDEV(C94:E94)/SQRT(COUNT(C94:E94))</f>
        <v>8.8191710368819726E-5</v>
      </c>
      <c r="I94" s="88"/>
      <c r="J94" s="1" t="s">
        <v>567</v>
      </c>
      <c r="K94" s="1">
        <v>2.9381999999999998E-2</v>
      </c>
      <c r="L94" s="1">
        <v>3.0426999999999999E-2</v>
      </c>
      <c r="M94" s="1">
        <v>2.1656000000000002E-2</v>
      </c>
      <c r="N94" s="21">
        <f t="shared" ref="N94:N97" si="36">AVERAGE(K94:M94)</f>
        <v>2.7155000000000002E-2</v>
      </c>
      <c r="O94" s="21">
        <f t="shared" ref="O94:O97" si="37">STDEV(K94:M94)/SQRT(COUNT(K94:M94))</f>
        <v>2.7659993371896043E-3</v>
      </c>
      <c r="Q94" s="21" t="s">
        <v>576</v>
      </c>
      <c r="R94" s="12" t="s">
        <v>581</v>
      </c>
      <c r="S94" s="59"/>
      <c r="T94" s="9"/>
      <c r="U94" s="13"/>
    </row>
    <row r="95" spans="1:21" x14ac:dyDescent="0.3">
      <c r="A95" s="88"/>
      <c r="B95" s="1" t="s">
        <v>113</v>
      </c>
      <c r="C95" s="1">
        <v>2.3E-3</v>
      </c>
      <c r="D95" s="1">
        <v>2.5999999999999999E-3</v>
      </c>
      <c r="E95" s="1">
        <v>2.2000000000000001E-3</v>
      </c>
      <c r="F95" s="60">
        <f t="shared" si="34"/>
        <v>2.3666666666666667E-3</v>
      </c>
      <c r="G95" s="60">
        <f t="shared" si="35"/>
        <v>1.2018504251546626E-4</v>
      </c>
      <c r="I95" s="88"/>
      <c r="J95" s="1" t="s">
        <v>113</v>
      </c>
      <c r="K95" s="1">
        <v>1.6874E-2</v>
      </c>
      <c r="L95" s="1">
        <v>2.8128E-2</v>
      </c>
      <c r="M95" s="1">
        <v>3.1088000000000001E-2</v>
      </c>
      <c r="N95" s="21">
        <f t="shared" si="36"/>
        <v>2.5363333333333335E-2</v>
      </c>
      <c r="O95" s="21">
        <f t="shared" si="37"/>
        <v>4.3298185232691182E-3</v>
      </c>
      <c r="Q95" s="21" t="s">
        <v>119</v>
      </c>
      <c r="R95" s="12" t="s">
        <v>582</v>
      </c>
      <c r="S95" s="59"/>
      <c r="T95" s="9"/>
      <c r="U95" s="13"/>
    </row>
    <row r="96" spans="1:21" x14ac:dyDescent="0.3">
      <c r="A96" s="88"/>
      <c r="B96" s="1" t="s">
        <v>568</v>
      </c>
      <c r="C96" s="1">
        <v>8.0529999999999994E-3</v>
      </c>
      <c r="D96" s="1">
        <v>8.0529999999999994E-3</v>
      </c>
      <c r="E96" s="1">
        <v>8.0339999999999995E-3</v>
      </c>
      <c r="F96" s="60">
        <f t="shared" si="34"/>
        <v>8.0466666666666655E-3</v>
      </c>
      <c r="G96" s="60">
        <f t="shared" si="35"/>
        <v>6.3333333333333071E-6</v>
      </c>
      <c r="I96" s="88"/>
      <c r="J96" s="1" t="s">
        <v>568</v>
      </c>
      <c r="K96" s="1">
        <v>2.9381999999999998E-2</v>
      </c>
      <c r="L96" s="1">
        <v>1.8426999999999999E-2</v>
      </c>
      <c r="M96" s="1">
        <v>1.8655999999999999E-2</v>
      </c>
      <c r="N96" s="21">
        <f t="shared" si="36"/>
        <v>2.2154999999999998E-2</v>
      </c>
      <c r="O96" s="21">
        <f t="shared" si="37"/>
        <v>3.6141046378506169E-3</v>
      </c>
      <c r="Q96" s="21" t="s">
        <v>577</v>
      </c>
      <c r="R96" s="12" t="s">
        <v>583</v>
      </c>
      <c r="S96" s="59"/>
      <c r="T96" s="9"/>
      <c r="U96" s="13"/>
    </row>
    <row r="97" spans="1:21" x14ac:dyDescent="0.3">
      <c r="A97" s="88"/>
      <c r="B97" s="1" t="s">
        <v>121</v>
      </c>
      <c r="C97" s="1">
        <v>9.8980000000000005E-3</v>
      </c>
      <c r="D97" s="1">
        <v>9.6699999999999998E-3</v>
      </c>
      <c r="E97" s="1">
        <v>9.3069999999999993E-3</v>
      </c>
      <c r="F97" s="60">
        <f t="shared" si="34"/>
        <v>9.6249999999999999E-3</v>
      </c>
      <c r="G97" s="60">
        <f t="shared" si="35"/>
        <v>1.7208428167616042E-4</v>
      </c>
      <c r="I97" s="88"/>
      <c r="J97" s="1" t="s">
        <v>121</v>
      </c>
      <c r="K97" s="1">
        <v>2.1874000000000001E-2</v>
      </c>
      <c r="L97" s="1">
        <v>2.4128E-2</v>
      </c>
      <c r="M97" s="1">
        <v>3.4088E-2</v>
      </c>
      <c r="N97" s="21">
        <f t="shared" si="36"/>
        <v>2.6696666666666664E-2</v>
      </c>
      <c r="O97" s="21">
        <f t="shared" si="37"/>
        <v>3.7525096195005977E-3</v>
      </c>
      <c r="Q97" s="21" t="s">
        <v>578</v>
      </c>
      <c r="R97" s="12" t="s">
        <v>584</v>
      </c>
      <c r="S97" s="59"/>
      <c r="T97" s="9"/>
      <c r="U97" s="13"/>
    </row>
    <row r="98" spans="1:21" x14ac:dyDescent="0.3">
      <c r="A98" s="57"/>
      <c r="B98" s="57"/>
      <c r="S98" s="59"/>
      <c r="T98" s="9"/>
      <c r="U98" s="13"/>
    </row>
    <row r="99" spans="1:21" x14ac:dyDescent="0.3">
      <c r="A99" s="86" t="s">
        <v>0</v>
      </c>
      <c r="B99" s="87"/>
      <c r="C99" s="1" t="s">
        <v>1</v>
      </c>
      <c r="D99" s="1" t="s">
        <v>2</v>
      </c>
      <c r="E99" s="1" t="s">
        <v>3</v>
      </c>
      <c r="F99" s="38" t="s">
        <v>4</v>
      </c>
      <c r="G99" s="38" t="s">
        <v>46</v>
      </c>
      <c r="I99" s="86" t="s">
        <v>0</v>
      </c>
      <c r="J99" s="87"/>
      <c r="K99" s="1" t="s">
        <v>1</v>
      </c>
      <c r="L99" s="1" t="s">
        <v>2</v>
      </c>
      <c r="M99" s="1" t="s">
        <v>3</v>
      </c>
      <c r="N99" s="38" t="s">
        <v>4</v>
      </c>
      <c r="O99" s="38" t="s">
        <v>46</v>
      </c>
      <c r="S99" s="59"/>
      <c r="T99" s="9"/>
      <c r="U99" s="13"/>
    </row>
    <row r="100" spans="1:21" x14ac:dyDescent="0.3">
      <c r="A100" s="88" t="s">
        <v>572</v>
      </c>
      <c r="B100" s="1" t="s">
        <v>87</v>
      </c>
      <c r="C100" s="1">
        <v>3.6099999999999999E-4</v>
      </c>
      <c r="D100" s="1">
        <v>3.2200000000000002E-4</v>
      </c>
      <c r="E100" s="1">
        <v>2.6699999999999998E-4</v>
      </c>
      <c r="F100" s="60">
        <f>AVERAGE(C100:E100)</f>
        <v>3.1666666666666665E-4</v>
      </c>
      <c r="G100" s="60">
        <f>STDEV(C100:E100)/SQRT(COUNT(C100:E100))</f>
        <v>2.7266177664726768E-5</v>
      </c>
      <c r="I100" s="88" t="s">
        <v>573</v>
      </c>
      <c r="J100" s="1" t="s">
        <v>87</v>
      </c>
      <c r="K100" s="1">
        <v>3.6697E-2</v>
      </c>
      <c r="L100" s="1">
        <v>3.7227999999999997E-2</v>
      </c>
      <c r="M100" s="1">
        <v>3.7731000000000001E-2</v>
      </c>
      <c r="N100" s="21">
        <f>AVERAGE(K100:M100)</f>
        <v>3.7218666666666664E-2</v>
      </c>
      <c r="O100" s="21">
        <f>STDEV(K100:M100)/SQRT(COUNT(K100:M100))</f>
        <v>2.9852656684307201E-4</v>
      </c>
      <c r="Q100" s="21" t="s">
        <v>573</v>
      </c>
      <c r="R100" s="3" t="s">
        <v>580</v>
      </c>
      <c r="S100" s="59"/>
      <c r="T100" s="9"/>
      <c r="U100" s="13"/>
    </row>
    <row r="101" spans="1:21" x14ac:dyDescent="0.3">
      <c r="A101" s="88"/>
      <c r="B101" s="1" t="s">
        <v>567</v>
      </c>
      <c r="C101" s="1">
        <v>5.7700000000000004E-4</v>
      </c>
      <c r="D101" s="1">
        <v>1.15E-4</v>
      </c>
      <c r="E101" s="1">
        <v>1.7699999999999999E-4</v>
      </c>
      <c r="F101" s="60">
        <f t="shared" ref="F101:F104" si="38">AVERAGE(C101:E101)</f>
        <v>2.8966666666666664E-4</v>
      </c>
      <c r="G101" s="60">
        <f t="shared" ref="G101:G104" si="39">STDEV(C101:E101)/SQRT(COUNT(C101:E101))</f>
        <v>1.4477722350026071E-4</v>
      </c>
      <c r="I101" s="88"/>
      <c r="J101" s="1" t="s">
        <v>567</v>
      </c>
      <c r="K101" s="1">
        <v>8.0330000000000002E-3</v>
      </c>
      <c r="L101" s="1">
        <v>1.3256E-2</v>
      </c>
      <c r="M101" s="1">
        <v>1.2330000000000001E-2</v>
      </c>
      <c r="N101" s="21">
        <f t="shared" ref="N101:N104" si="40">AVERAGE(K101:M101)</f>
        <v>1.1206333333333334E-2</v>
      </c>
      <c r="O101" s="21">
        <f t="shared" ref="O101:O104" si="41">STDEV(K101:M101)/SQRT(COUNT(K101:M101))</f>
        <v>1.6090268625614816E-3</v>
      </c>
      <c r="Q101" s="21" t="s">
        <v>576</v>
      </c>
      <c r="R101" s="12" t="s">
        <v>47</v>
      </c>
      <c r="S101" s="59"/>
      <c r="T101" s="9"/>
      <c r="U101" s="13"/>
    </row>
    <row r="102" spans="1:21" x14ac:dyDescent="0.3">
      <c r="A102" s="88"/>
      <c r="B102" s="1" t="s">
        <v>113</v>
      </c>
      <c r="C102" s="1">
        <v>2.6899999999999998E-4</v>
      </c>
      <c r="D102" s="1">
        <v>2.9700000000000001E-4</v>
      </c>
      <c r="E102" s="1">
        <v>2.5399999999999999E-4</v>
      </c>
      <c r="F102" s="60">
        <f t="shared" si="38"/>
        <v>2.7333333333333333E-4</v>
      </c>
      <c r="G102" s="60">
        <f t="shared" si="39"/>
        <v>1.2600705447623871E-5</v>
      </c>
      <c r="I102" s="88"/>
      <c r="J102" s="1" t="s">
        <v>113</v>
      </c>
      <c r="K102" s="1">
        <v>1.3762E-2</v>
      </c>
      <c r="L102" s="1">
        <v>9.5320000000000005E-3</v>
      </c>
      <c r="M102" s="1">
        <v>1.1233999999999999E-2</v>
      </c>
      <c r="N102" s="21">
        <f t="shared" si="40"/>
        <v>1.1509333333333335E-2</v>
      </c>
      <c r="O102" s="21">
        <f t="shared" si="41"/>
        <v>1.2288316040495991E-3</v>
      </c>
      <c r="Q102" s="21" t="s">
        <v>119</v>
      </c>
      <c r="R102" s="12" t="s">
        <v>47</v>
      </c>
      <c r="S102" s="59"/>
      <c r="T102" s="9"/>
      <c r="U102" s="13"/>
    </row>
    <row r="103" spans="1:21" x14ac:dyDescent="0.3">
      <c r="A103" s="88"/>
      <c r="B103" s="1" t="s">
        <v>568</v>
      </c>
      <c r="C103" s="1">
        <v>1.34E-4</v>
      </c>
      <c r="D103" s="1">
        <v>1.5200000000000001E-4</v>
      </c>
      <c r="E103" s="1">
        <v>1.8100000000000001E-4</v>
      </c>
      <c r="F103" s="60">
        <f t="shared" si="38"/>
        <v>1.5566666666666666E-4</v>
      </c>
      <c r="G103" s="60">
        <f t="shared" si="39"/>
        <v>1.3691035185275234E-5</v>
      </c>
      <c r="I103" s="88"/>
      <c r="J103" s="1" t="s">
        <v>568</v>
      </c>
      <c r="K103" s="1">
        <v>1.0668E-2</v>
      </c>
      <c r="L103" s="1">
        <v>1.0670000000000001E-2</v>
      </c>
      <c r="M103" s="1">
        <v>9.7319999999999993E-3</v>
      </c>
      <c r="N103" s="21">
        <f t="shared" si="40"/>
        <v>1.0356666666666667E-2</v>
      </c>
      <c r="O103" s="21">
        <f t="shared" si="41"/>
        <v>3.1233386695080745E-4</v>
      </c>
      <c r="Q103" s="21" t="s">
        <v>577</v>
      </c>
      <c r="R103" s="12" t="s">
        <v>47</v>
      </c>
      <c r="S103" s="59"/>
      <c r="T103" s="9"/>
      <c r="U103" s="13"/>
    </row>
    <row r="104" spans="1:21" x14ac:dyDescent="0.3">
      <c r="A104" s="88"/>
      <c r="B104" s="1" t="s">
        <v>121</v>
      </c>
      <c r="C104" s="1">
        <v>1.46E-4</v>
      </c>
      <c r="D104" s="1">
        <v>1.7799999999999999E-4</v>
      </c>
      <c r="E104" s="1">
        <v>2.1599999999999999E-4</v>
      </c>
      <c r="F104" s="60">
        <f t="shared" si="38"/>
        <v>1.7999999999999996E-4</v>
      </c>
      <c r="G104" s="60">
        <f t="shared" si="39"/>
        <v>2.023198787399136E-5</v>
      </c>
      <c r="I104" s="88"/>
      <c r="J104" s="1" t="s">
        <v>121</v>
      </c>
      <c r="K104" s="1">
        <v>1.8508E-2</v>
      </c>
      <c r="L104" s="1">
        <v>1.0957E-2</v>
      </c>
      <c r="M104" s="1">
        <v>1.7783E-2</v>
      </c>
      <c r="N104" s="21">
        <f t="shared" si="40"/>
        <v>1.5749333333333334E-2</v>
      </c>
      <c r="O104" s="21">
        <f t="shared" si="41"/>
        <v>2.4052893334852239E-3</v>
      </c>
      <c r="Q104" s="21" t="s">
        <v>578</v>
      </c>
      <c r="R104" s="12" t="s">
        <v>47</v>
      </c>
      <c r="S104" s="59"/>
      <c r="T104" s="9"/>
      <c r="U104" s="13"/>
    </row>
    <row r="105" spans="1:21" x14ac:dyDescent="0.3">
      <c r="A105" s="57"/>
      <c r="B105" s="57"/>
      <c r="S105" s="59"/>
      <c r="T105" s="9"/>
      <c r="U105" s="13"/>
    </row>
    <row r="106" spans="1:21" x14ac:dyDescent="0.3">
      <c r="A106" s="86" t="s">
        <v>0</v>
      </c>
      <c r="B106" s="87"/>
      <c r="C106" s="1" t="s">
        <v>1</v>
      </c>
      <c r="D106" s="1" t="s">
        <v>2</v>
      </c>
      <c r="E106" s="1" t="s">
        <v>3</v>
      </c>
      <c r="F106" s="38" t="s">
        <v>4</v>
      </c>
      <c r="G106" s="38" t="s">
        <v>46</v>
      </c>
      <c r="I106" s="86" t="s">
        <v>0</v>
      </c>
      <c r="J106" s="87"/>
      <c r="K106" s="1" t="s">
        <v>1</v>
      </c>
      <c r="L106" s="1" t="s">
        <v>2</v>
      </c>
      <c r="M106" s="1" t="s">
        <v>3</v>
      </c>
      <c r="N106" s="38" t="s">
        <v>4</v>
      </c>
      <c r="O106" s="38" t="s">
        <v>46</v>
      </c>
      <c r="S106" s="59"/>
      <c r="T106" s="9"/>
      <c r="U106" s="13"/>
    </row>
    <row r="107" spans="1:21" x14ac:dyDescent="0.3">
      <c r="A107" s="88" t="s">
        <v>574</v>
      </c>
      <c r="B107" s="1" t="s">
        <v>87</v>
      </c>
      <c r="C107" s="1">
        <v>2.4650000000000002E-3</v>
      </c>
      <c r="D107" s="1">
        <v>2.0709999999999999E-3</v>
      </c>
      <c r="E107" s="1">
        <v>2.3930000000000002E-3</v>
      </c>
      <c r="F107" s="60">
        <f>AVERAGE(C107:E107)</f>
        <v>2.3096666666666669E-3</v>
      </c>
      <c r="G107" s="60">
        <f>STDEV(C107:E107)/SQRT(COUNT(C107:E107))</f>
        <v>1.2112986602999472E-4</v>
      </c>
      <c r="I107" s="88" t="s">
        <v>575</v>
      </c>
      <c r="J107" s="1" t="s">
        <v>87</v>
      </c>
      <c r="K107" s="1">
        <v>0.18859000000000001</v>
      </c>
      <c r="L107" s="1">
        <v>0.18260999999999999</v>
      </c>
      <c r="M107" s="1">
        <v>0.19341</v>
      </c>
      <c r="N107" s="21">
        <f>AVERAGE(K107:M107)</f>
        <v>0.18820333333333331</v>
      </c>
      <c r="O107" s="21">
        <f>STDEV(K107:M107)/SQRT(COUNT(K107:M107))</f>
        <v>3.1236801657304461E-3</v>
      </c>
      <c r="Q107" s="21" t="s">
        <v>575</v>
      </c>
      <c r="R107" s="3" t="s">
        <v>580</v>
      </c>
      <c r="S107" s="59"/>
      <c r="T107" s="9"/>
      <c r="U107" s="13"/>
    </row>
    <row r="108" spans="1:21" x14ac:dyDescent="0.3">
      <c r="A108" s="88"/>
      <c r="B108" s="1" t="s">
        <v>567</v>
      </c>
      <c r="C108" s="1">
        <v>9.5E-4</v>
      </c>
      <c r="D108" s="1">
        <v>9.2800000000000001E-4</v>
      </c>
      <c r="E108" s="1">
        <v>9.5699999999999995E-4</v>
      </c>
      <c r="F108" s="60">
        <f t="shared" ref="F108:F111" si="42">AVERAGE(C108:E108)</f>
        <v>9.4499999999999998E-4</v>
      </c>
      <c r="G108" s="60">
        <f t="shared" ref="G108:G111" si="43">STDEV(C108:E108)/SQRT(COUNT(C108:E108))</f>
        <v>8.7368949480540924E-6</v>
      </c>
      <c r="I108" s="88"/>
      <c r="J108" s="1" t="s">
        <v>567</v>
      </c>
      <c r="K108" s="1">
        <v>2.121E-2</v>
      </c>
      <c r="L108" s="1">
        <v>5.7430000000000002E-2</v>
      </c>
      <c r="M108" s="1">
        <v>2.3259999999999999E-2</v>
      </c>
      <c r="N108" s="21">
        <f t="shared" ref="N108:N110" si="44">AVERAGE(K108:M108)</f>
        <v>3.3966666666666666E-2</v>
      </c>
      <c r="O108" s="21">
        <f t="shared" ref="O108:O111" si="45">STDEV(K108:M108)/SQRT(COUNT(K108:M108))</f>
        <v>1.1746582954677119E-2</v>
      </c>
      <c r="Q108" s="21" t="s">
        <v>576</v>
      </c>
      <c r="R108" s="12" t="s">
        <v>47</v>
      </c>
      <c r="S108" s="59"/>
      <c r="T108" s="9"/>
      <c r="U108" s="13"/>
    </row>
    <row r="109" spans="1:21" x14ac:dyDescent="0.3">
      <c r="A109" s="88"/>
      <c r="B109" s="1" t="s">
        <v>113</v>
      </c>
      <c r="C109" s="1">
        <v>8.4199999999999998E-4</v>
      </c>
      <c r="D109" s="1">
        <v>7.7700000000000002E-4</v>
      </c>
      <c r="E109" s="1">
        <v>8.4199999999999998E-4</v>
      </c>
      <c r="F109" s="60">
        <f t="shared" si="42"/>
        <v>8.203333333333334E-4</v>
      </c>
      <c r="G109" s="60">
        <f t="shared" si="43"/>
        <v>2.166666666666665E-5</v>
      </c>
      <c r="I109" s="88"/>
      <c r="J109" s="1" t="s">
        <v>113</v>
      </c>
      <c r="K109" s="1">
        <v>6.0630000000000003E-2</v>
      </c>
      <c r="L109" s="1">
        <v>4.5519999999999998E-2</v>
      </c>
      <c r="M109" s="1">
        <v>5.7419999999999999E-2</v>
      </c>
      <c r="N109" s="21">
        <f t="shared" si="44"/>
        <v>5.4523333333333333E-2</v>
      </c>
      <c r="O109" s="21">
        <f t="shared" si="45"/>
        <v>4.5960502366464593E-3</v>
      </c>
      <c r="Q109" s="21" t="s">
        <v>119</v>
      </c>
      <c r="R109" s="12" t="s">
        <v>47</v>
      </c>
      <c r="S109" s="59"/>
      <c r="T109" s="9"/>
      <c r="U109" s="13"/>
    </row>
    <row r="110" spans="1:21" x14ac:dyDescent="0.3">
      <c r="A110" s="88"/>
      <c r="B110" s="1" t="s">
        <v>568</v>
      </c>
      <c r="C110" s="1">
        <v>1.1230000000000001E-3</v>
      </c>
      <c r="D110" s="1">
        <v>1.132E-3</v>
      </c>
      <c r="E110" s="1">
        <v>1.2110000000000001E-3</v>
      </c>
      <c r="F110" s="60">
        <f t="shared" si="42"/>
        <v>1.1553333333333335E-3</v>
      </c>
      <c r="G110" s="60">
        <f t="shared" si="43"/>
        <v>2.7954327830310011E-5</v>
      </c>
      <c r="I110" s="88"/>
      <c r="J110" s="1" t="s">
        <v>568</v>
      </c>
      <c r="K110" s="1">
        <v>0.10170899999999999</v>
      </c>
      <c r="L110" s="1">
        <v>8.0371999999999999E-2</v>
      </c>
      <c r="M110" s="1">
        <v>0.101631</v>
      </c>
      <c r="N110" s="21">
        <f t="shared" si="44"/>
        <v>9.457066666666665E-2</v>
      </c>
      <c r="O110" s="21">
        <f t="shared" si="45"/>
        <v>7.099369040821756E-3</v>
      </c>
      <c r="Q110" s="21" t="s">
        <v>577</v>
      </c>
      <c r="R110" s="12" t="s">
        <v>47</v>
      </c>
      <c r="S110" s="59"/>
      <c r="T110" s="9"/>
      <c r="U110" s="13"/>
    </row>
    <row r="111" spans="1:21" x14ac:dyDescent="0.3">
      <c r="A111" s="88"/>
      <c r="B111" s="1" t="s">
        <v>121</v>
      </c>
      <c r="C111" s="1">
        <v>1.9789999999999999E-3</v>
      </c>
      <c r="D111" s="1">
        <v>2.1189999999999998E-3</v>
      </c>
      <c r="E111" s="1">
        <v>2.0049999999999998E-3</v>
      </c>
      <c r="F111" s="60">
        <f t="shared" si="42"/>
        <v>2.0343333333333329E-3</v>
      </c>
      <c r="G111" s="60">
        <f t="shared" si="43"/>
        <v>4.2993539566363262E-5</v>
      </c>
      <c r="I111" s="88"/>
      <c r="J111" s="1" t="s">
        <v>121</v>
      </c>
      <c r="K111" s="1">
        <v>0.12153799999999999</v>
      </c>
      <c r="L111" s="1">
        <v>0.101039</v>
      </c>
      <c r="M111" s="1">
        <v>7.4657000000000001E-2</v>
      </c>
      <c r="N111" s="21">
        <f>AVERAGE(K111:M111)</f>
        <v>9.9077999999999999E-2</v>
      </c>
      <c r="O111" s="21">
        <f t="shared" si="45"/>
        <v>1.3568851351533054E-2</v>
      </c>
      <c r="Q111" s="21" t="s">
        <v>578</v>
      </c>
      <c r="R111" s="12" t="s">
        <v>585</v>
      </c>
      <c r="S111" s="59"/>
      <c r="T111" s="9"/>
      <c r="U111" s="13"/>
    </row>
    <row r="112" spans="1:21" x14ac:dyDescent="0.3">
      <c r="A112" s="57"/>
      <c r="B112" s="57"/>
      <c r="S112" s="59"/>
      <c r="T112" s="9"/>
      <c r="U112" s="13"/>
    </row>
    <row r="113" spans="1:18" x14ac:dyDescent="0.3">
      <c r="A113" s="96" t="s">
        <v>22</v>
      </c>
      <c r="B113" s="96"/>
    </row>
    <row r="114" spans="1:18" x14ac:dyDescent="0.3">
      <c r="A114" s="41" t="s">
        <v>153</v>
      </c>
      <c r="B114" s="57"/>
    </row>
    <row r="115" spans="1:18" x14ac:dyDescent="0.3">
      <c r="A115" s="86" t="s">
        <v>0</v>
      </c>
      <c r="B115" s="87"/>
      <c r="C115" s="1" t="s">
        <v>1</v>
      </c>
      <c r="D115" s="1" t="s">
        <v>2</v>
      </c>
      <c r="E115" s="1" t="s">
        <v>3</v>
      </c>
      <c r="F115" s="38" t="s">
        <v>4</v>
      </c>
      <c r="G115" s="38" t="s">
        <v>46</v>
      </c>
      <c r="H115" s="34"/>
      <c r="I115" s="86" t="s">
        <v>0</v>
      </c>
      <c r="J115" s="87"/>
      <c r="K115" s="1" t="s">
        <v>1</v>
      </c>
      <c r="L115" s="1" t="s">
        <v>2</v>
      </c>
      <c r="M115" s="1" t="s">
        <v>3</v>
      </c>
      <c r="N115" s="38" t="s">
        <v>4</v>
      </c>
      <c r="O115" s="38" t="s">
        <v>46</v>
      </c>
      <c r="P115" s="36"/>
      <c r="Q115" s="36"/>
      <c r="R115" s="36"/>
    </row>
    <row r="116" spans="1:18" x14ac:dyDescent="0.3">
      <c r="A116" s="88" t="s">
        <v>570</v>
      </c>
      <c r="B116" s="1" t="s">
        <v>87</v>
      </c>
      <c r="C116" s="1">
        <v>24.114750000000001</v>
      </c>
      <c r="D116" s="1">
        <v>21.846830000000001</v>
      </c>
      <c r="E116" s="1">
        <v>29.362089999999998</v>
      </c>
      <c r="F116" s="20">
        <f>AVERAGE(C116:E116)</f>
        <v>25.107889999999998</v>
      </c>
      <c r="G116" s="20">
        <f>STDEV(C116:E116)/SQRT(COUNT(C116:E116))</f>
        <v>2.2255732229098615</v>
      </c>
      <c r="H116" s="34"/>
      <c r="I116" s="88" t="s">
        <v>571</v>
      </c>
      <c r="J116" s="1" t="s">
        <v>87</v>
      </c>
      <c r="K116" s="1">
        <v>400.1891</v>
      </c>
      <c r="L116" s="1">
        <v>464.56909999999999</v>
      </c>
      <c r="M116" s="1">
        <v>436.9205</v>
      </c>
      <c r="N116" s="20">
        <f>AVERAGE(K116:M116)</f>
        <v>433.8929</v>
      </c>
      <c r="O116" s="20">
        <f>STDEV(K116:M116)/SQRT(COUNT(K116:M116))</f>
        <v>18.646455170889723</v>
      </c>
      <c r="P116" s="36"/>
      <c r="Q116" s="22" t="s">
        <v>151</v>
      </c>
      <c r="R116" s="3" t="s">
        <v>5</v>
      </c>
    </row>
    <row r="117" spans="1:18" x14ac:dyDescent="0.3">
      <c r="A117" s="88"/>
      <c r="B117" s="1" t="s">
        <v>112</v>
      </c>
      <c r="C117" s="1">
        <v>19.000810000000001</v>
      </c>
      <c r="D117" s="1">
        <v>19.26763</v>
      </c>
      <c r="E117" s="1">
        <v>21.846830000000001</v>
      </c>
      <c r="F117" s="20">
        <f t="shared" ref="F117:F120" si="46">AVERAGE(C117:E117)</f>
        <v>20.038423333333331</v>
      </c>
      <c r="G117" s="20">
        <f t="shared" ref="G117:G120" si="47">STDEV(C117:E117)/SQRT(COUNT(C117:E117))</f>
        <v>0.90747804971311063</v>
      </c>
      <c r="H117" s="34"/>
      <c r="I117" s="88"/>
      <c r="J117" s="1" t="s">
        <v>112</v>
      </c>
      <c r="K117" s="1">
        <v>259.27760000000001</v>
      </c>
      <c r="L117" s="1">
        <v>260.9674</v>
      </c>
      <c r="M117" s="1">
        <v>217.58779999999999</v>
      </c>
      <c r="N117" s="20">
        <f t="shared" ref="N117:N120" si="48">AVERAGE(K117:M117)</f>
        <v>245.94426666666666</v>
      </c>
      <c r="O117" s="20">
        <f t="shared" ref="O117:O120" si="49">STDEV(K117:M117)/SQRT(COUNT(K117:M117))</f>
        <v>14.186622306164987</v>
      </c>
      <c r="P117" s="36"/>
      <c r="Q117" s="3" t="s">
        <v>122</v>
      </c>
      <c r="R117" s="12" t="s">
        <v>47</v>
      </c>
    </row>
    <row r="118" spans="1:18" x14ac:dyDescent="0.3">
      <c r="A118" s="88"/>
      <c r="B118" s="1" t="s">
        <v>113</v>
      </c>
      <c r="C118" s="1">
        <v>20.565639999999998</v>
      </c>
      <c r="D118" s="1">
        <v>19.23855</v>
      </c>
      <c r="E118" s="1">
        <v>19.441109999999998</v>
      </c>
      <c r="F118" s="20">
        <f t="shared" si="46"/>
        <v>19.748433333333335</v>
      </c>
      <c r="G118" s="20">
        <f t="shared" si="47"/>
        <v>0.41276615269557998</v>
      </c>
      <c r="H118" s="34"/>
      <c r="I118" s="88"/>
      <c r="J118" s="1" t="s">
        <v>113</v>
      </c>
      <c r="K118" s="1">
        <v>265.3254</v>
      </c>
      <c r="L118" s="1">
        <v>266.7484</v>
      </c>
      <c r="M118" s="1">
        <v>263.9024</v>
      </c>
      <c r="N118" s="20">
        <f t="shared" si="48"/>
        <v>265.3254</v>
      </c>
      <c r="O118" s="20">
        <f t="shared" si="49"/>
        <v>0.82156943305683861</v>
      </c>
      <c r="P118" s="36"/>
      <c r="Q118" s="3" t="s">
        <v>123</v>
      </c>
      <c r="R118" s="12" t="s">
        <v>101</v>
      </c>
    </row>
    <row r="119" spans="1:18" x14ac:dyDescent="0.3">
      <c r="A119" s="88"/>
      <c r="B119" s="1" t="s">
        <v>120</v>
      </c>
      <c r="C119" s="1">
        <v>20.112539999999999</v>
      </c>
      <c r="D119" s="1">
        <v>20.82404</v>
      </c>
      <c r="E119" s="1">
        <v>17.889089999999999</v>
      </c>
      <c r="F119" s="20">
        <f t="shared" si="46"/>
        <v>19.608556666666669</v>
      </c>
      <c r="G119" s="20">
        <f t="shared" si="47"/>
        <v>0.88392727374924795</v>
      </c>
      <c r="H119" s="34"/>
      <c r="I119" s="88"/>
      <c r="J119" s="1" t="s">
        <v>120</v>
      </c>
      <c r="K119" s="1">
        <v>269.9502</v>
      </c>
      <c r="L119" s="1">
        <v>305.10300000000001</v>
      </c>
      <c r="M119" s="1">
        <v>278.13249999999999</v>
      </c>
      <c r="N119" s="20">
        <f t="shared" si="48"/>
        <v>284.39523333333335</v>
      </c>
      <c r="O119" s="20">
        <f t="shared" si="49"/>
        <v>10.619890278204913</v>
      </c>
      <c r="P119" s="36"/>
      <c r="Q119" s="3" t="s">
        <v>124</v>
      </c>
      <c r="R119" s="12" t="s">
        <v>552</v>
      </c>
    </row>
    <row r="120" spans="1:18" x14ac:dyDescent="0.3">
      <c r="A120" s="88"/>
      <c r="B120" s="1" t="s">
        <v>121</v>
      </c>
      <c r="C120" s="1">
        <v>21.093229999999998</v>
      </c>
      <c r="D120" s="1">
        <v>20.409829999999999</v>
      </c>
      <c r="E120" s="1">
        <v>18.035209999999999</v>
      </c>
      <c r="F120" s="20">
        <f t="shared" si="46"/>
        <v>19.84609</v>
      </c>
      <c r="G120" s="20">
        <f t="shared" si="47"/>
        <v>0.92668291427003213</v>
      </c>
      <c r="H120" s="34"/>
      <c r="I120" s="88"/>
      <c r="J120" s="1" t="s">
        <v>121</v>
      </c>
      <c r="K120" s="1">
        <v>361.7679</v>
      </c>
      <c r="L120" s="1">
        <v>335.59219999999999</v>
      </c>
      <c r="M120" s="1">
        <v>264.6139</v>
      </c>
      <c r="N120" s="20">
        <f t="shared" si="48"/>
        <v>320.65799999999996</v>
      </c>
      <c r="O120" s="20">
        <f t="shared" si="49"/>
        <v>29.022966056958158</v>
      </c>
      <c r="P120" s="36"/>
      <c r="Q120" s="3" t="s">
        <v>125</v>
      </c>
      <c r="R120" s="12" t="s">
        <v>586</v>
      </c>
    </row>
    <row r="121" spans="1:18" x14ac:dyDescent="0.3">
      <c r="H121" s="34"/>
      <c r="N121" s="55"/>
      <c r="O121" s="55"/>
      <c r="P121" s="9"/>
      <c r="Q121" s="55"/>
      <c r="R121" s="55"/>
    </row>
    <row r="122" spans="1:18" x14ac:dyDescent="0.3">
      <c r="A122" s="86" t="s">
        <v>0</v>
      </c>
      <c r="B122" s="87"/>
      <c r="C122" s="1" t="s">
        <v>1</v>
      </c>
      <c r="D122" s="1" t="s">
        <v>2</v>
      </c>
      <c r="E122" s="1" t="s">
        <v>3</v>
      </c>
      <c r="F122" s="38" t="s">
        <v>4</v>
      </c>
      <c r="G122" s="38" t="s">
        <v>46</v>
      </c>
      <c r="H122" s="34"/>
      <c r="I122" s="86" t="s">
        <v>0</v>
      </c>
      <c r="J122" s="87"/>
      <c r="K122" s="1" t="s">
        <v>1</v>
      </c>
      <c r="L122" s="1" t="s">
        <v>2</v>
      </c>
      <c r="M122" s="1" t="s">
        <v>3</v>
      </c>
      <c r="N122" s="38" t="s">
        <v>4</v>
      </c>
      <c r="O122" s="38" t="s">
        <v>46</v>
      </c>
      <c r="P122" s="36"/>
      <c r="Q122" s="36"/>
      <c r="R122" s="36"/>
    </row>
    <row r="123" spans="1:18" x14ac:dyDescent="0.3">
      <c r="A123" s="88" t="s">
        <v>572</v>
      </c>
      <c r="B123" s="1" t="s">
        <v>87</v>
      </c>
      <c r="C123" s="1">
        <v>9.7799630000000004</v>
      </c>
      <c r="D123" s="1">
        <v>9.4419500000000003</v>
      </c>
      <c r="E123" s="1">
        <v>9.8282500000000006</v>
      </c>
      <c r="F123" s="20">
        <f>AVERAGE(C123:E123)</f>
        <v>9.6833876666666665</v>
      </c>
      <c r="G123" s="20">
        <f>STDEV(C123:E123)/SQRT(COUNT(C123:E123))</f>
        <v>0.12152094299109295</v>
      </c>
      <c r="H123" s="34"/>
      <c r="I123" s="88" t="s">
        <v>573</v>
      </c>
      <c r="J123" s="1" t="s">
        <v>87</v>
      </c>
      <c r="K123" s="1">
        <v>404.77170000000001</v>
      </c>
      <c r="L123" s="1">
        <v>418.92</v>
      </c>
      <c r="M123" s="1">
        <v>450.42140000000001</v>
      </c>
      <c r="N123" s="20">
        <f>AVERAGE(K123:M123)</f>
        <v>424.70436666666666</v>
      </c>
      <c r="O123" s="20">
        <f>STDEV(K123:M123)/SQRT(COUNT(K123:M123))</f>
        <v>13.491577012137773</v>
      </c>
      <c r="P123" s="36"/>
      <c r="Q123" s="22" t="s">
        <v>154</v>
      </c>
      <c r="R123" s="3" t="s">
        <v>5</v>
      </c>
    </row>
    <row r="124" spans="1:18" x14ac:dyDescent="0.3">
      <c r="A124" s="88"/>
      <c r="B124" s="1" t="s">
        <v>112</v>
      </c>
      <c r="C124" s="1">
        <v>8.5729369999999996</v>
      </c>
      <c r="D124" s="1">
        <v>7.8723299999999998</v>
      </c>
      <c r="E124" s="1">
        <v>8.092352</v>
      </c>
      <c r="F124" s="20">
        <f t="shared" ref="F124:F127" si="50">AVERAGE(C124:E124)</f>
        <v>8.1792063333333331</v>
      </c>
      <c r="G124" s="20">
        <f t="shared" ref="G124:G127" si="51">STDEV(C124:E124)/SQRT(COUNT(C124:E124))</f>
        <v>0.20685767935655119</v>
      </c>
      <c r="H124" s="34"/>
      <c r="I124" s="88"/>
      <c r="J124" s="1" t="s">
        <v>112</v>
      </c>
      <c r="K124" s="1">
        <v>309.25009999999997</v>
      </c>
      <c r="L124" s="1">
        <v>236.8312</v>
      </c>
      <c r="M124" s="1">
        <v>301.66890000000001</v>
      </c>
      <c r="N124" s="20">
        <f t="shared" ref="N124:N127" si="52">AVERAGE(K124:M124)</f>
        <v>282.58339999999998</v>
      </c>
      <c r="O124" s="20">
        <f t="shared" ref="O124:O127" si="53">STDEV(K124:M124)/SQRT(COUNT(K124:M124))</f>
        <v>22.980546135010364</v>
      </c>
      <c r="P124" s="36"/>
      <c r="Q124" s="3" t="s">
        <v>122</v>
      </c>
      <c r="R124" s="12" t="s">
        <v>587</v>
      </c>
    </row>
    <row r="125" spans="1:18" x14ac:dyDescent="0.3">
      <c r="A125" s="88"/>
      <c r="B125" s="1" t="s">
        <v>113</v>
      </c>
      <c r="C125" s="1">
        <v>9.9731120000000004</v>
      </c>
      <c r="D125" s="1">
        <v>9.1522249999999996</v>
      </c>
      <c r="E125" s="1">
        <v>8.7659249999999993</v>
      </c>
      <c r="F125" s="20">
        <f t="shared" si="50"/>
        <v>9.2970873333333337</v>
      </c>
      <c r="G125" s="20">
        <f t="shared" si="51"/>
        <v>0.35593254742827052</v>
      </c>
      <c r="H125" s="34"/>
      <c r="I125" s="88"/>
      <c r="J125" s="1" t="s">
        <v>113</v>
      </c>
      <c r="K125" s="1">
        <v>306.19900000000001</v>
      </c>
      <c r="L125" s="1">
        <v>332.96820000000002</v>
      </c>
      <c r="M125" s="1">
        <v>259.4298</v>
      </c>
      <c r="N125" s="20">
        <f t="shared" si="52"/>
        <v>299.53233333333338</v>
      </c>
      <c r="O125" s="20">
        <f t="shared" si="53"/>
        <v>21.488814159722867</v>
      </c>
      <c r="P125" s="36"/>
      <c r="Q125" s="3" t="s">
        <v>123</v>
      </c>
      <c r="R125" s="12" t="s">
        <v>586</v>
      </c>
    </row>
    <row r="126" spans="1:18" x14ac:dyDescent="0.3">
      <c r="A126" s="88"/>
      <c r="B126" s="1" t="s">
        <v>120</v>
      </c>
      <c r="C126" s="1">
        <v>7.9332729999999998</v>
      </c>
      <c r="D126" s="1">
        <v>6.9463200000000001</v>
      </c>
      <c r="E126" s="1">
        <v>8.2927420000000005</v>
      </c>
      <c r="F126" s="20">
        <f t="shared" si="50"/>
        <v>7.7241116666666665</v>
      </c>
      <c r="G126" s="20">
        <f t="shared" si="51"/>
        <v>0.40250233872709096</v>
      </c>
      <c r="H126" s="34"/>
      <c r="I126" s="88"/>
      <c r="J126" s="1" t="s">
        <v>120</v>
      </c>
      <c r="K126" s="1">
        <v>264.64929999999998</v>
      </c>
      <c r="L126" s="1">
        <v>259.71949999999998</v>
      </c>
      <c r="M126" s="1">
        <v>249.57910000000001</v>
      </c>
      <c r="N126" s="20">
        <f t="shared" si="52"/>
        <v>257.98263333333335</v>
      </c>
      <c r="O126" s="20">
        <f t="shared" si="53"/>
        <v>4.4362244222361387</v>
      </c>
      <c r="P126" s="36"/>
      <c r="Q126" s="3" t="s">
        <v>124</v>
      </c>
      <c r="R126" s="12" t="s">
        <v>133</v>
      </c>
    </row>
    <row r="127" spans="1:18" x14ac:dyDescent="0.3">
      <c r="A127" s="88"/>
      <c r="B127" s="1" t="s">
        <v>121</v>
      </c>
      <c r="C127" s="1">
        <v>9.9731120000000004</v>
      </c>
      <c r="D127" s="1">
        <v>9.1522249999999996</v>
      </c>
      <c r="E127" s="1">
        <v>8.7659249999999993</v>
      </c>
      <c r="F127" s="20">
        <f t="shared" si="50"/>
        <v>9.2970873333333337</v>
      </c>
      <c r="G127" s="20">
        <f t="shared" si="51"/>
        <v>0.35593254742827052</v>
      </c>
      <c r="H127" s="34"/>
      <c r="I127" s="88"/>
      <c r="J127" s="1" t="s">
        <v>121</v>
      </c>
      <c r="K127" s="1">
        <v>282.71780000000001</v>
      </c>
      <c r="L127" s="1">
        <v>260.39550000000003</v>
      </c>
      <c r="M127" s="1">
        <v>345.0401</v>
      </c>
      <c r="N127" s="20">
        <f t="shared" si="52"/>
        <v>296.05113333333333</v>
      </c>
      <c r="O127" s="20">
        <f t="shared" si="53"/>
        <v>25.327918789505727</v>
      </c>
      <c r="P127" s="36"/>
      <c r="Q127" s="3" t="s">
        <v>125</v>
      </c>
      <c r="R127" s="12" t="s">
        <v>588</v>
      </c>
    </row>
    <row r="128" spans="1:18" x14ac:dyDescent="0.3">
      <c r="H128" s="34"/>
      <c r="N128" s="55"/>
      <c r="O128" s="55"/>
      <c r="P128" s="55"/>
      <c r="Q128" s="55"/>
      <c r="R128" s="55"/>
    </row>
    <row r="129" spans="1:11" x14ac:dyDescent="0.3">
      <c r="A129" s="96" t="s">
        <v>589</v>
      </c>
      <c r="B129" s="96"/>
    </row>
    <row r="130" spans="1:11" x14ac:dyDescent="0.3">
      <c r="A130" s="86" t="s">
        <v>0</v>
      </c>
      <c r="B130" s="87"/>
      <c r="C130" s="1" t="s">
        <v>1</v>
      </c>
      <c r="D130" s="1" t="s">
        <v>2</v>
      </c>
      <c r="E130" s="1" t="s">
        <v>3</v>
      </c>
      <c r="F130" s="1" t="s">
        <v>76</v>
      </c>
      <c r="G130" s="38" t="s">
        <v>4</v>
      </c>
      <c r="H130" s="38" t="s">
        <v>46</v>
      </c>
      <c r="I130" s="36"/>
      <c r="J130" s="36"/>
      <c r="K130" s="36"/>
    </row>
    <row r="131" spans="1:11" x14ac:dyDescent="0.3">
      <c r="A131" s="89" t="s">
        <v>157</v>
      </c>
      <c r="B131" s="1" t="s">
        <v>87</v>
      </c>
      <c r="C131" s="1">
        <v>40</v>
      </c>
      <c r="D131" s="1">
        <v>42</v>
      </c>
      <c r="E131" s="1">
        <v>26</v>
      </c>
      <c r="F131" s="1">
        <v>35</v>
      </c>
      <c r="G131" s="20">
        <f>AVERAGE(C131:F131)</f>
        <v>35.75</v>
      </c>
      <c r="H131" s="21">
        <f>STDEV(C131:F131)/SQRT(COUNT(C131:F131))</f>
        <v>3.5677957714346076</v>
      </c>
      <c r="I131" s="36"/>
      <c r="J131" s="22" t="s">
        <v>156</v>
      </c>
      <c r="K131" s="3" t="s">
        <v>5</v>
      </c>
    </row>
    <row r="132" spans="1:11" x14ac:dyDescent="0.3">
      <c r="A132" s="90"/>
      <c r="B132" s="1" t="s">
        <v>112</v>
      </c>
      <c r="C132" s="1">
        <v>118</v>
      </c>
      <c r="D132" s="1">
        <v>98</v>
      </c>
      <c r="E132" s="1">
        <v>106</v>
      </c>
      <c r="F132" s="1">
        <v>110</v>
      </c>
      <c r="G132" s="20">
        <f t="shared" ref="G132:G134" si="54">AVERAGE(C132:F132)</f>
        <v>108</v>
      </c>
      <c r="H132" s="21">
        <f t="shared" ref="H132:H135" si="55">STDEV(C132:F132)/SQRT(COUNT(C132:F132))</f>
        <v>4.1633319989322652</v>
      </c>
      <c r="I132" s="36"/>
      <c r="J132" s="3" t="s">
        <v>122</v>
      </c>
      <c r="K132" s="12" t="s">
        <v>47</v>
      </c>
    </row>
    <row r="133" spans="1:11" x14ac:dyDescent="0.3">
      <c r="A133" s="90"/>
      <c r="B133" s="1" t="s">
        <v>113</v>
      </c>
      <c r="C133" s="1">
        <v>85</v>
      </c>
      <c r="D133" s="1">
        <v>90</v>
      </c>
      <c r="E133" s="1">
        <v>83</v>
      </c>
      <c r="F133" s="1">
        <v>85</v>
      </c>
      <c r="G133" s="20">
        <f t="shared" si="54"/>
        <v>85.75</v>
      </c>
      <c r="H133" s="21">
        <f t="shared" si="55"/>
        <v>1.4930394055974097</v>
      </c>
      <c r="I133" s="36"/>
      <c r="J133" s="3" t="s">
        <v>123</v>
      </c>
      <c r="K133" s="12" t="s">
        <v>47</v>
      </c>
    </row>
    <row r="134" spans="1:11" x14ac:dyDescent="0.3">
      <c r="A134" s="90"/>
      <c r="B134" s="1" t="s">
        <v>120</v>
      </c>
      <c r="C134" s="1">
        <v>80</v>
      </c>
      <c r="D134" s="1">
        <v>78</v>
      </c>
      <c r="E134" s="1">
        <v>80</v>
      </c>
      <c r="F134" s="1">
        <v>88</v>
      </c>
      <c r="G134" s="20">
        <f t="shared" si="54"/>
        <v>81.5</v>
      </c>
      <c r="H134" s="21">
        <f t="shared" si="55"/>
        <v>2.2173557826083452</v>
      </c>
      <c r="I134" s="36"/>
      <c r="J134" s="3" t="s">
        <v>124</v>
      </c>
      <c r="K134" s="12" t="s">
        <v>47</v>
      </c>
    </row>
    <row r="135" spans="1:11" x14ac:dyDescent="0.3">
      <c r="A135" s="91"/>
      <c r="B135" s="1" t="s">
        <v>121</v>
      </c>
      <c r="C135" s="1">
        <v>86</v>
      </c>
      <c r="D135" s="1">
        <v>76</v>
      </c>
      <c r="E135" s="1">
        <v>92</v>
      </c>
      <c r="F135" s="1">
        <v>76</v>
      </c>
      <c r="G135" s="20">
        <f>AVERAGE(C135:F135)</f>
        <v>82.5</v>
      </c>
      <c r="H135" s="21">
        <f t="shared" si="55"/>
        <v>3.9475730941090039</v>
      </c>
      <c r="I135" s="36"/>
      <c r="J135" s="3" t="s">
        <v>125</v>
      </c>
      <c r="K135" s="12" t="s">
        <v>47</v>
      </c>
    </row>
  </sheetData>
  <mergeCells count="72">
    <mergeCell ref="A2:B2"/>
    <mergeCell ref="A1:B1"/>
    <mergeCell ref="A3:A5"/>
    <mergeCell ref="A7:B7"/>
    <mergeCell ref="A8:B8"/>
    <mergeCell ref="A9:A11"/>
    <mergeCell ref="A19:B19"/>
    <mergeCell ref="A20:B20"/>
    <mergeCell ref="A21:A23"/>
    <mergeCell ref="A48:B48"/>
    <mergeCell ref="A13:B13"/>
    <mergeCell ref="A14:B14"/>
    <mergeCell ref="A15:A17"/>
    <mergeCell ref="A25:B25"/>
    <mergeCell ref="A26:B26"/>
    <mergeCell ref="A27:A29"/>
    <mergeCell ref="A40:B40"/>
    <mergeCell ref="A39:B39"/>
    <mergeCell ref="A41:A45"/>
    <mergeCell ref="A47:B47"/>
    <mergeCell ref="A32:B32"/>
    <mergeCell ref="A130:B130"/>
    <mergeCell ref="A131:A135"/>
    <mergeCell ref="A129:B129"/>
    <mergeCell ref="I122:J122"/>
    <mergeCell ref="I123:I127"/>
    <mergeCell ref="A122:B122"/>
    <mergeCell ref="A123:A127"/>
    <mergeCell ref="A33:A37"/>
    <mergeCell ref="C67:G67"/>
    <mergeCell ref="A113:B113"/>
    <mergeCell ref="I115:J115"/>
    <mergeCell ref="I116:I120"/>
    <mergeCell ref="A116:A120"/>
    <mergeCell ref="A49:A53"/>
    <mergeCell ref="A55:B55"/>
    <mergeCell ref="A56:B56"/>
    <mergeCell ref="A57:A63"/>
    <mergeCell ref="A65:B65"/>
    <mergeCell ref="A68:B68"/>
    <mergeCell ref="A69:A73"/>
    <mergeCell ref="A84:B84"/>
    <mergeCell ref="A77:B77"/>
    <mergeCell ref="A78:A82"/>
    <mergeCell ref="S66:T66"/>
    <mergeCell ref="S76:T76"/>
    <mergeCell ref="S77:S80"/>
    <mergeCell ref="S81:S84"/>
    <mergeCell ref="A85:B85"/>
    <mergeCell ref="H67:L67"/>
    <mergeCell ref="M67:Q67"/>
    <mergeCell ref="S67:S70"/>
    <mergeCell ref="S71:S74"/>
    <mergeCell ref="C76:G76"/>
    <mergeCell ref="H76:L76"/>
    <mergeCell ref="M76:Q76"/>
    <mergeCell ref="A86:A90"/>
    <mergeCell ref="I85:J85"/>
    <mergeCell ref="I86:I90"/>
    <mergeCell ref="A92:B92"/>
    <mergeCell ref="I92:J92"/>
    <mergeCell ref="A93:A97"/>
    <mergeCell ref="I93:I97"/>
    <mergeCell ref="A99:B99"/>
    <mergeCell ref="I99:J99"/>
    <mergeCell ref="A100:A104"/>
    <mergeCell ref="I100:I104"/>
    <mergeCell ref="A106:B106"/>
    <mergeCell ref="I106:J106"/>
    <mergeCell ref="A107:A111"/>
    <mergeCell ref="I107:I111"/>
    <mergeCell ref="A115:B11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2"/>
  <sheetViews>
    <sheetView topLeftCell="A169" zoomScale="90" zoomScaleNormal="90" workbookViewId="0">
      <selection activeCell="N80" sqref="N80"/>
    </sheetView>
  </sheetViews>
  <sheetFormatPr defaultRowHeight="13" x14ac:dyDescent="0.3"/>
  <cols>
    <col min="1" max="1" width="13.08203125" style="34" customWidth="1"/>
    <col min="2" max="2" width="13" style="34" customWidth="1"/>
    <col min="3" max="5" width="8.6640625" style="34"/>
    <col min="6" max="6" width="9.33203125" style="34" bestFit="1" customWidth="1"/>
    <col min="7" max="8" width="8.6640625" style="34"/>
    <col min="9" max="9" width="20" style="34" customWidth="1"/>
    <col min="10" max="10" width="10.83203125" style="34" customWidth="1"/>
    <col min="11" max="16" width="8.6640625" style="34"/>
    <col min="17" max="17" width="15.75" style="34" customWidth="1"/>
    <col min="18" max="16384" width="8.6640625" style="34"/>
  </cols>
  <sheetData>
    <row r="1" spans="1:10" x14ac:dyDescent="0.3">
      <c r="A1" s="63" t="s">
        <v>23</v>
      </c>
    </row>
    <row r="2" spans="1:10" x14ac:dyDescent="0.3">
      <c r="A2" s="86" t="s">
        <v>0</v>
      </c>
      <c r="B2" s="87"/>
      <c r="C2" s="1" t="s">
        <v>1</v>
      </c>
      <c r="D2" s="1" t="s">
        <v>2</v>
      </c>
      <c r="E2" s="1" t="s">
        <v>3</v>
      </c>
      <c r="F2" s="38" t="s">
        <v>4</v>
      </c>
      <c r="G2" s="38" t="s">
        <v>46</v>
      </c>
    </row>
    <row r="3" spans="1:10" x14ac:dyDescent="0.3">
      <c r="A3" s="106" t="s">
        <v>159</v>
      </c>
      <c r="B3" s="1" t="s">
        <v>87</v>
      </c>
      <c r="C3" s="1">
        <v>0.96</v>
      </c>
      <c r="D3" s="1">
        <v>0.93</v>
      </c>
      <c r="E3" s="5">
        <v>1</v>
      </c>
      <c r="F3" s="10">
        <f>AVERAGE(C3:E3)</f>
        <v>0.96333333333333337</v>
      </c>
      <c r="G3" s="20">
        <f>STDEV(C3:E3)/SQRT(COUNT(C3:E3))</f>
        <v>2.0275875100994056E-2</v>
      </c>
      <c r="I3" s="3" t="s">
        <v>414</v>
      </c>
      <c r="J3" s="3" t="s">
        <v>5</v>
      </c>
    </row>
    <row r="4" spans="1:10" x14ac:dyDescent="0.3">
      <c r="A4" s="106"/>
      <c r="B4" s="1" t="s">
        <v>160</v>
      </c>
      <c r="C4" s="1">
        <v>0.15</v>
      </c>
      <c r="D4" s="1">
        <v>0.14000000000000001</v>
      </c>
      <c r="E4" s="1">
        <v>0.24</v>
      </c>
      <c r="F4" s="10">
        <f>AVERAGE(C4:E4)</f>
        <v>0.17666666666666667</v>
      </c>
      <c r="G4" s="20">
        <f t="shared" ref="G4:G5" si="0">STDEV(C4:E4)/SQRT(COUNT(C4:E4))</f>
        <v>3.1797973380564816E-2</v>
      </c>
      <c r="I4" s="3" t="s">
        <v>162</v>
      </c>
      <c r="J4" s="12" t="s">
        <v>47</v>
      </c>
    </row>
    <row r="5" spans="1:10" x14ac:dyDescent="0.3">
      <c r="A5" s="106"/>
      <c r="B5" s="1" t="s">
        <v>161</v>
      </c>
      <c r="C5" s="1">
        <v>0.39</v>
      </c>
      <c r="D5" s="1">
        <v>0.43</v>
      </c>
      <c r="E5" s="1">
        <v>0.45</v>
      </c>
      <c r="F5" s="10">
        <f>AVERAGE(C5:E5)</f>
        <v>0.42333333333333334</v>
      </c>
      <c r="G5" s="20">
        <f t="shared" si="0"/>
        <v>1.7638342073763937E-2</v>
      </c>
      <c r="I5" s="3" t="s">
        <v>163</v>
      </c>
      <c r="J5" s="12" t="s">
        <v>47</v>
      </c>
    </row>
    <row r="7" spans="1:10" x14ac:dyDescent="0.3">
      <c r="A7" s="86" t="s">
        <v>0</v>
      </c>
      <c r="B7" s="87"/>
      <c r="C7" s="1" t="s">
        <v>1</v>
      </c>
      <c r="D7" s="1" t="s">
        <v>2</v>
      </c>
      <c r="E7" s="1" t="s">
        <v>3</v>
      </c>
      <c r="F7" s="38" t="s">
        <v>4</v>
      </c>
      <c r="G7" s="38" t="s">
        <v>46</v>
      </c>
    </row>
    <row r="8" spans="1:10" x14ac:dyDescent="0.3">
      <c r="A8" s="106" t="s">
        <v>166</v>
      </c>
      <c r="B8" s="1" t="s">
        <v>87</v>
      </c>
      <c r="C8" s="5">
        <v>1</v>
      </c>
      <c r="D8" s="1">
        <v>0.96</v>
      </c>
      <c r="E8" s="1">
        <v>1.02</v>
      </c>
      <c r="F8" s="10">
        <f>AVERAGE(C8:E8)</f>
        <v>0.99333333333333329</v>
      </c>
      <c r="G8" s="20">
        <f>STDEV(C8:E8)/SQRT(COUNT(C8:E8))</f>
        <v>1.7638342073763955E-2</v>
      </c>
      <c r="I8" s="3" t="s">
        <v>411</v>
      </c>
      <c r="J8" s="3" t="s">
        <v>5</v>
      </c>
    </row>
    <row r="9" spans="1:10" x14ac:dyDescent="0.3">
      <c r="A9" s="106"/>
      <c r="B9" s="1" t="s">
        <v>160</v>
      </c>
      <c r="C9" s="1">
        <v>0.31</v>
      </c>
      <c r="D9" s="1">
        <v>0.32</v>
      </c>
      <c r="E9" s="1">
        <v>0.28000000000000003</v>
      </c>
      <c r="F9" s="10">
        <f>AVERAGE(C9:E9)</f>
        <v>0.30333333333333334</v>
      </c>
      <c r="G9" s="20">
        <f t="shared" ref="G9:G10" si="1">STDEV(C9:E9)/SQRT(COUNT(C9:E9))</f>
        <v>1.2018504251546623E-2</v>
      </c>
      <c r="I9" s="3" t="s">
        <v>162</v>
      </c>
      <c r="J9" s="12" t="s">
        <v>47</v>
      </c>
    </row>
    <row r="10" spans="1:10" x14ac:dyDescent="0.3">
      <c r="A10" s="106"/>
      <c r="B10" s="1" t="s">
        <v>161</v>
      </c>
      <c r="C10" s="1">
        <v>0.33</v>
      </c>
      <c r="D10" s="1">
        <v>0.22</v>
      </c>
      <c r="E10" s="1">
        <v>0.34</v>
      </c>
      <c r="F10" s="10">
        <f>AVERAGE(C10:E10)</f>
        <v>0.29666666666666669</v>
      </c>
      <c r="G10" s="20">
        <f t="shared" si="1"/>
        <v>3.8441875315569252E-2</v>
      </c>
      <c r="I10" s="3" t="s">
        <v>163</v>
      </c>
      <c r="J10" s="12" t="s">
        <v>47</v>
      </c>
    </row>
    <row r="12" spans="1:10" x14ac:dyDescent="0.3">
      <c r="A12" s="86" t="s">
        <v>0</v>
      </c>
      <c r="B12" s="87"/>
      <c r="C12" s="1" t="s">
        <v>1</v>
      </c>
      <c r="D12" s="1" t="s">
        <v>2</v>
      </c>
      <c r="E12" s="1" t="s">
        <v>3</v>
      </c>
      <c r="F12" s="38" t="s">
        <v>4</v>
      </c>
      <c r="G12" s="38" t="s">
        <v>46</v>
      </c>
    </row>
    <row r="13" spans="1:10" x14ac:dyDescent="0.3">
      <c r="A13" s="106" t="s">
        <v>168</v>
      </c>
      <c r="B13" s="1" t="s">
        <v>87</v>
      </c>
      <c r="C13" s="5">
        <v>1</v>
      </c>
      <c r="D13" s="1">
        <v>0.83</v>
      </c>
      <c r="E13" s="1">
        <v>0.95</v>
      </c>
      <c r="F13" s="10">
        <f>AVERAGE(C13:E13)</f>
        <v>0.92666666666666675</v>
      </c>
      <c r="G13" s="20">
        <f>STDEV(C13:E13)/SQRT(COUNT(C13:E13))</f>
        <v>5.0442486501405197E-2</v>
      </c>
      <c r="I13" s="3" t="s">
        <v>412</v>
      </c>
      <c r="J13" s="3" t="s">
        <v>5</v>
      </c>
    </row>
    <row r="14" spans="1:10" x14ac:dyDescent="0.3">
      <c r="A14" s="106"/>
      <c r="B14" s="1" t="s">
        <v>160</v>
      </c>
      <c r="C14" s="1">
        <v>0.33</v>
      </c>
      <c r="D14" s="1">
        <v>0.23</v>
      </c>
      <c r="E14" s="1">
        <v>0.31</v>
      </c>
      <c r="F14" s="10">
        <f>AVERAGE(C14:E14)</f>
        <v>0.29000000000000004</v>
      </c>
      <c r="G14" s="20">
        <f t="shared" ref="G14:G15" si="2">STDEV(C14:E14)/SQRT(COUNT(C14:E14))</f>
        <v>3.055050463303877E-2</v>
      </c>
      <c r="I14" s="3" t="s">
        <v>162</v>
      </c>
      <c r="J14" s="12" t="s">
        <v>47</v>
      </c>
    </row>
    <row r="15" spans="1:10" x14ac:dyDescent="0.3">
      <c r="A15" s="106"/>
      <c r="B15" s="1" t="s">
        <v>161</v>
      </c>
      <c r="C15" s="5">
        <v>0.2</v>
      </c>
      <c r="D15" s="1">
        <v>0.24</v>
      </c>
      <c r="E15" s="1">
        <v>0.21</v>
      </c>
      <c r="F15" s="10">
        <f>AVERAGE(C15:E15)</f>
        <v>0.21666666666666667</v>
      </c>
      <c r="G15" s="20">
        <f t="shared" si="2"/>
        <v>1.2018504251546627E-2</v>
      </c>
      <c r="I15" s="3" t="s">
        <v>163</v>
      </c>
      <c r="J15" s="12" t="s">
        <v>47</v>
      </c>
    </row>
    <row r="17" spans="1:10" x14ac:dyDescent="0.3">
      <c r="A17" s="86" t="s">
        <v>0</v>
      </c>
      <c r="B17" s="87"/>
      <c r="C17" s="1" t="s">
        <v>1</v>
      </c>
      <c r="D17" s="1" t="s">
        <v>2</v>
      </c>
      <c r="E17" s="1" t="s">
        <v>3</v>
      </c>
      <c r="F17" s="38" t="s">
        <v>4</v>
      </c>
      <c r="G17" s="38" t="s">
        <v>46</v>
      </c>
    </row>
    <row r="18" spans="1:10" x14ac:dyDescent="0.3">
      <c r="A18" s="106" t="s">
        <v>170</v>
      </c>
      <c r="B18" s="1" t="s">
        <v>87</v>
      </c>
      <c r="C18" s="5">
        <v>1</v>
      </c>
      <c r="D18" s="1">
        <v>0.99</v>
      </c>
      <c r="E18" s="1">
        <v>1.06</v>
      </c>
      <c r="F18" s="10">
        <f>AVERAGE(C18:E18)</f>
        <v>1.0166666666666666</v>
      </c>
      <c r="G18" s="20">
        <f>STDEV(C18:E18)/SQRT(COUNT(C18:E18))</f>
        <v>2.1858128414340025E-2</v>
      </c>
      <c r="I18" s="3" t="s">
        <v>413</v>
      </c>
      <c r="J18" s="3" t="s">
        <v>5</v>
      </c>
    </row>
    <row r="19" spans="1:10" x14ac:dyDescent="0.3">
      <c r="A19" s="106"/>
      <c r="B19" s="1" t="s">
        <v>160</v>
      </c>
      <c r="C19" s="1">
        <v>0.23</v>
      </c>
      <c r="D19" s="1">
        <v>0.22</v>
      </c>
      <c r="E19" s="1">
        <v>0.11</v>
      </c>
      <c r="F19" s="10">
        <f>AVERAGE(C19:E19)</f>
        <v>0.18666666666666668</v>
      </c>
      <c r="G19" s="20">
        <f t="shared" ref="G19:G20" si="3">STDEV(C19:E19)/SQRT(COUNT(C19:E19))</f>
        <v>3.8441875315569279E-2</v>
      </c>
      <c r="I19" s="3" t="s">
        <v>162</v>
      </c>
      <c r="J19" s="12" t="s">
        <v>47</v>
      </c>
    </row>
    <row r="20" spans="1:10" x14ac:dyDescent="0.3">
      <c r="A20" s="106"/>
      <c r="B20" s="1" t="s">
        <v>161</v>
      </c>
      <c r="C20" s="1">
        <v>0.08</v>
      </c>
      <c r="D20" s="1">
        <v>0.09</v>
      </c>
      <c r="E20" s="1">
        <v>0.16</v>
      </c>
      <c r="F20" s="10">
        <f>AVERAGE(C20:E20)</f>
        <v>0.10999999999999999</v>
      </c>
      <c r="G20" s="20">
        <f t="shared" si="3"/>
        <v>2.516611478423585E-2</v>
      </c>
      <c r="I20" s="3" t="s">
        <v>163</v>
      </c>
      <c r="J20" s="12" t="s">
        <v>47</v>
      </c>
    </row>
    <row r="22" spans="1:10" x14ac:dyDescent="0.3">
      <c r="A22" s="63" t="s">
        <v>171</v>
      </c>
    </row>
    <row r="23" spans="1:10" x14ac:dyDescent="0.3">
      <c r="A23" s="86" t="s">
        <v>0</v>
      </c>
      <c r="B23" s="87"/>
      <c r="C23" s="1" t="s">
        <v>1</v>
      </c>
      <c r="D23" s="1" t="s">
        <v>2</v>
      </c>
      <c r="E23" s="1" t="s">
        <v>3</v>
      </c>
      <c r="F23" s="38" t="s">
        <v>4</v>
      </c>
      <c r="G23" s="38" t="s">
        <v>46</v>
      </c>
    </row>
    <row r="24" spans="1:10" x14ac:dyDescent="0.3">
      <c r="A24" s="106" t="s">
        <v>159</v>
      </c>
      <c r="B24" s="1" t="s">
        <v>87</v>
      </c>
      <c r="C24" s="1">
        <v>1.0009999999999999</v>
      </c>
      <c r="D24" s="1">
        <v>0.97399999999999998</v>
      </c>
      <c r="E24" s="1">
        <v>0.89</v>
      </c>
      <c r="F24" s="10">
        <f>AVERAGE(C24:E24)</f>
        <v>0.95499999999999996</v>
      </c>
      <c r="G24" s="20">
        <f>STDEV(C24:E24)/SQRT(COUNT(C24:E24))</f>
        <v>3.3421549934136777E-2</v>
      </c>
      <c r="I24" s="3" t="s">
        <v>414</v>
      </c>
      <c r="J24" s="3" t="s">
        <v>5</v>
      </c>
    </row>
    <row r="25" spans="1:10" x14ac:dyDescent="0.3">
      <c r="A25" s="106"/>
      <c r="B25" s="1" t="s">
        <v>172</v>
      </c>
      <c r="C25" s="1">
        <v>0.01</v>
      </c>
      <c r="D25" s="1">
        <v>8.9999999999999993E-3</v>
      </c>
      <c r="E25" s="5">
        <v>0.1</v>
      </c>
      <c r="F25" s="10">
        <f>AVERAGE(C25:E25)</f>
        <v>3.966666666666667E-2</v>
      </c>
      <c r="G25" s="20">
        <f t="shared" ref="G25:G26" si="4">STDEV(C25:E25)/SQRT(COUNT(C25:E25))</f>
        <v>3.0168047850517465E-2</v>
      </c>
      <c r="I25" s="3" t="s">
        <v>174</v>
      </c>
      <c r="J25" s="12" t="s">
        <v>47</v>
      </c>
    </row>
    <row r="26" spans="1:10" x14ac:dyDescent="0.3">
      <c r="A26" s="106"/>
      <c r="B26" s="1" t="s">
        <v>173</v>
      </c>
      <c r="C26" s="1">
        <v>1.4E-2</v>
      </c>
      <c r="D26" s="1">
        <v>1.2999999999999999E-2</v>
      </c>
      <c r="E26" s="1">
        <v>8.9999999999999993E-3</v>
      </c>
      <c r="F26" s="10">
        <f>AVERAGE(C26:E26)</f>
        <v>1.1999999999999999E-2</v>
      </c>
      <c r="G26" s="20">
        <f t="shared" si="4"/>
        <v>1.527525231651947E-3</v>
      </c>
      <c r="I26" s="3" t="s">
        <v>176</v>
      </c>
      <c r="J26" s="12" t="s">
        <v>47</v>
      </c>
    </row>
    <row r="28" spans="1:10" x14ac:dyDescent="0.3">
      <c r="A28" s="86" t="s">
        <v>0</v>
      </c>
      <c r="B28" s="87"/>
      <c r="C28" s="1" t="s">
        <v>1</v>
      </c>
      <c r="D28" s="1" t="s">
        <v>2</v>
      </c>
      <c r="E28" s="1" t="s">
        <v>3</v>
      </c>
      <c r="F28" s="38" t="s">
        <v>4</v>
      </c>
      <c r="G28" s="38" t="s">
        <v>46</v>
      </c>
    </row>
    <row r="29" spans="1:10" x14ac:dyDescent="0.3">
      <c r="A29" s="106" t="s">
        <v>166</v>
      </c>
      <c r="B29" s="1" t="s">
        <v>87</v>
      </c>
      <c r="C29" s="1">
        <v>1.01</v>
      </c>
      <c r="D29" s="5">
        <v>1</v>
      </c>
      <c r="E29" s="1">
        <v>0.94</v>
      </c>
      <c r="F29" s="10">
        <f>AVERAGE(C29:E29)</f>
        <v>0.98333333333333328</v>
      </c>
      <c r="G29" s="20">
        <f>STDEV(C29:E29)/SQRT(COUNT(C29:E29))</f>
        <v>2.1858128414340025E-2</v>
      </c>
      <c r="I29" s="3" t="s">
        <v>411</v>
      </c>
      <c r="J29" s="3" t="s">
        <v>5</v>
      </c>
    </row>
    <row r="30" spans="1:10" x14ac:dyDescent="0.3">
      <c r="A30" s="106"/>
      <c r="B30" s="1" t="s">
        <v>172</v>
      </c>
      <c r="C30" s="1">
        <v>0.56999999999999995</v>
      </c>
      <c r="D30" s="1">
        <v>0.56000000000000005</v>
      </c>
      <c r="E30" s="1">
        <v>0.46</v>
      </c>
      <c r="F30" s="10">
        <f>AVERAGE(C30:E30)</f>
        <v>0.52999999999999992</v>
      </c>
      <c r="G30" s="20">
        <f t="shared" ref="G30:G31" si="5">STDEV(C30:E30)/SQRT(COUNT(C30:E30))</f>
        <v>3.5118845842842451E-2</v>
      </c>
      <c r="I30" s="3" t="s">
        <v>174</v>
      </c>
      <c r="J30" s="12" t="s">
        <v>47</v>
      </c>
    </row>
    <row r="31" spans="1:10" x14ac:dyDescent="0.3">
      <c r="A31" s="106"/>
      <c r="B31" s="1" t="s">
        <v>173</v>
      </c>
      <c r="C31" s="1">
        <v>0.49</v>
      </c>
      <c r="D31" s="5">
        <v>0.5</v>
      </c>
      <c r="E31" s="1">
        <v>0.43</v>
      </c>
      <c r="F31" s="10">
        <f>AVERAGE(C31:E31)</f>
        <v>0.47333333333333333</v>
      </c>
      <c r="G31" s="20">
        <f t="shared" si="5"/>
        <v>2.1858128414340004E-2</v>
      </c>
      <c r="I31" s="3" t="s">
        <v>176</v>
      </c>
      <c r="J31" s="12" t="s">
        <v>47</v>
      </c>
    </row>
    <row r="33" spans="1:10" x14ac:dyDescent="0.3">
      <c r="A33" s="86" t="s">
        <v>0</v>
      </c>
      <c r="B33" s="87"/>
      <c r="C33" s="1" t="s">
        <v>1</v>
      </c>
      <c r="D33" s="1" t="s">
        <v>2</v>
      </c>
      <c r="E33" s="1" t="s">
        <v>3</v>
      </c>
      <c r="F33" s="38" t="s">
        <v>4</v>
      </c>
      <c r="G33" s="38" t="s">
        <v>46</v>
      </c>
    </row>
    <row r="34" spans="1:10" x14ac:dyDescent="0.3">
      <c r="A34" s="106" t="s">
        <v>168</v>
      </c>
      <c r="B34" s="1" t="s">
        <v>87</v>
      </c>
      <c r="C34" s="1">
        <v>0.84</v>
      </c>
      <c r="D34" s="5">
        <v>1</v>
      </c>
      <c r="E34" s="1">
        <v>1.03</v>
      </c>
      <c r="F34" s="10">
        <f>AVERAGE(C34:E34)</f>
        <v>0.95666666666666667</v>
      </c>
      <c r="G34" s="20">
        <f>STDEV(C34:E34)/SQRT(COUNT(C34:E34))</f>
        <v>5.8972686709847129E-2</v>
      </c>
      <c r="I34" s="3" t="s">
        <v>412</v>
      </c>
      <c r="J34" s="3" t="s">
        <v>5</v>
      </c>
    </row>
    <row r="35" spans="1:10" x14ac:dyDescent="0.3">
      <c r="A35" s="106"/>
      <c r="B35" s="1" t="s">
        <v>172</v>
      </c>
      <c r="C35" s="1">
        <v>0.11</v>
      </c>
      <c r="D35" s="1">
        <v>0.11</v>
      </c>
      <c r="E35" s="1">
        <v>0.17</v>
      </c>
      <c r="F35" s="10">
        <f>AVERAGE(C35:E35)</f>
        <v>0.13</v>
      </c>
      <c r="G35" s="20">
        <f t="shared" ref="G35:G36" si="6">STDEV(C35:E35)/SQRT(COUNT(C35:E35))</f>
        <v>2.0000000000000028E-2</v>
      </c>
      <c r="I35" s="3" t="s">
        <v>174</v>
      </c>
      <c r="J35" s="12" t="s">
        <v>47</v>
      </c>
    </row>
    <row r="36" spans="1:10" x14ac:dyDescent="0.3">
      <c r="A36" s="106"/>
      <c r="B36" s="1" t="s">
        <v>173</v>
      </c>
      <c r="C36" s="1">
        <v>0.08</v>
      </c>
      <c r="D36" s="1">
        <v>7.0000000000000007E-2</v>
      </c>
      <c r="E36" s="1">
        <v>0.15</v>
      </c>
      <c r="F36" s="10">
        <f>AVERAGE(C36:E36)</f>
        <v>0.10000000000000002</v>
      </c>
      <c r="G36" s="20">
        <f t="shared" si="6"/>
        <v>2.5166114784235791E-2</v>
      </c>
      <c r="I36" s="3" t="s">
        <v>176</v>
      </c>
      <c r="J36" s="12" t="s">
        <v>47</v>
      </c>
    </row>
    <row r="38" spans="1:10" x14ac:dyDescent="0.3">
      <c r="A38" s="86" t="s">
        <v>0</v>
      </c>
      <c r="B38" s="87"/>
      <c r="C38" s="1" t="s">
        <v>1</v>
      </c>
      <c r="D38" s="1" t="s">
        <v>2</v>
      </c>
      <c r="E38" s="1" t="s">
        <v>3</v>
      </c>
      <c r="F38" s="38" t="s">
        <v>4</v>
      </c>
      <c r="G38" s="38" t="s">
        <v>46</v>
      </c>
    </row>
    <row r="39" spans="1:10" x14ac:dyDescent="0.3">
      <c r="A39" s="106" t="s">
        <v>170</v>
      </c>
      <c r="B39" s="1" t="s">
        <v>87</v>
      </c>
      <c r="C39" s="1">
        <v>0.92</v>
      </c>
      <c r="D39" s="5">
        <v>1</v>
      </c>
      <c r="E39" s="1">
        <v>1.05</v>
      </c>
      <c r="F39" s="10">
        <f>AVERAGE(C39:E39)</f>
        <v>0.98999999999999988</v>
      </c>
      <c r="G39" s="20">
        <f>STDEV(C39:E39)/SQRT(COUNT(C39:E39))</f>
        <v>3.7859388972001827E-2</v>
      </c>
      <c r="I39" s="3" t="s">
        <v>413</v>
      </c>
      <c r="J39" s="3" t="s">
        <v>5</v>
      </c>
    </row>
    <row r="40" spans="1:10" x14ac:dyDescent="0.3">
      <c r="A40" s="106"/>
      <c r="B40" s="1" t="s">
        <v>172</v>
      </c>
      <c r="C40" s="1">
        <v>0.17</v>
      </c>
      <c r="D40" s="1">
        <v>0.17</v>
      </c>
      <c r="E40" s="1">
        <v>0.25</v>
      </c>
      <c r="F40" s="10">
        <f>AVERAGE(C40:E40)</f>
        <v>0.19666666666666668</v>
      </c>
      <c r="G40" s="20">
        <f t="shared" ref="G40:G41" si="7">STDEV(C40:E40)/SQRT(COUNT(C40:E40))</f>
        <v>2.666666666666663E-2</v>
      </c>
      <c r="I40" s="3" t="s">
        <v>174</v>
      </c>
      <c r="J40" s="12" t="s">
        <v>47</v>
      </c>
    </row>
    <row r="41" spans="1:10" x14ac:dyDescent="0.3">
      <c r="A41" s="106"/>
      <c r="B41" s="1" t="s">
        <v>173</v>
      </c>
      <c r="C41" s="1">
        <v>0.14000000000000001</v>
      </c>
      <c r="D41" s="1">
        <v>0.15</v>
      </c>
      <c r="E41" s="1">
        <v>0.05</v>
      </c>
      <c r="F41" s="10">
        <f>AVERAGE(C41:E41)</f>
        <v>0.11333333333333334</v>
      </c>
      <c r="G41" s="20">
        <f t="shared" si="7"/>
        <v>3.1797973380564837E-2</v>
      </c>
      <c r="I41" s="3" t="s">
        <v>176</v>
      </c>
      <c r="J41" s="12" t="s">
        <v>47</v>
      </c>
    </row>
    <row r="43" spans="1:10" x14ac:dyDescent="0.3">
      <c r="A43" s="63" t="s">
        <v>177</v>
      </c>
    </row>
    <row r="44" spans="1:10" x14ac:dyDescent="0.3">
      <c r="A44" s="86" t="s">
        <v>0</v>
      </c>
      <c r="B44" s="87"/>
      <c r="C44" s="1" t="s">
        <v>1</v>
      </c>
      <c r="D44" s="1" t="s">
        <v>2</v>
      </c>
      <c r="E44" s="1" t="s">
        <v>3</v>
      </c>
      <c r="F44" s="38" t="s">
        <v>4</v>
      </c>
      <c r="G44" s="38" t="s">
        <v>46</v>
      </c>
    </row>
    <row r="45" spans="1:10" x14ac:dyDescent="0.3">
      <c r="A45" s="106" t="s">
        <v>159</v>
      </c>
      <c r="B45" s="1" t="s">
        <v>87</v>
      </c>
      <c r="C45" s="5">
        <v>1</v>
      </c>
      <c r="D45" s="1">
        <v>1.01</v>
      </c>
      <c r="E45" s="1">
        <v>0.89</v>
      </c>
      <c r="F45" s="10">
        <f>AVERAGE(C45:E45)</f>
        <v>0.96666666666666667</v>
      </c>
      <c r="G45" s="20">
        <f>STDEV(C45:E45)/SQRT(COUNT(C45:E45))</f>
        <v>3.8441875315569321E-2</v>
      </c>
      <c r="I45" s="3" t="s">
        <v>414</v>
      </c>
      <c r="J45" s="3" t="s">
        <v>5</v>
      </c>
    </row>
    <row r="46" spans="1:10" x14ac:dyDescent="0.3">
      <c r="A46" s="106"/>
      <c r="B46" s="1" t="s">
        <v>137</v>
      </c>
      <c r="C46" s="1">
        <v>1.57</v>
      </c>
      <c r="D46" s="1">
        <v>1.63</v>
      </c>
      <c r="E46" s="1">
        <v>1.83</v>
      </c>
      <c r="F46" s="10">
        <f>AVERAGE(C46:E46)</f>
        <v>1.6766666666666667</v>
      </c>
      <c r="G46" s="20">
        <f t="shared" ref="G46:G47" si="8">STDEV(C46:E46)/SQRT(COUNT(C46:E46))</f>
        <v>7.8598840817010657E-2</v>
      </c>
      <c r="I46" s="3" t="s">
        <v>139</v>
      </c>
      <c r="J46" s="12" t="s">
        <v>131</v>
      </c>
    </row>
    <row r="47" spans="1:10" x14ac:dyDescent="0.3">
      <c r="A47" s="106"/>
      <c r="B47" s="1" t="s">
        <v>178</v>
      </c>
      <c r="C47" s="5">
        <v>1.29535</v>
      </c>
      <c r="D47" s="5">
        <v>1.1731199999999999</v>
      </c>
      <c r="E47" s="5">
        <v>1.37439</v>
      </c>
      <c r="F47" s="10">
        <f>AVERAGE(C47:E47)</f>
        <v>1.2809533333333334</v>
      </c>
      <c r="G47" s="20">
        <f t="shared" si="8"/>
        <v>5.8545854488407469E-2</v>
      </c>
      <c r="I47" s="3" t="s">
        <v>179</v>
      </c>
      <c r="J47" s="12" t="s">
        <v>590</v>
      </c>
    </row>
    <row r="49" spans="1:10" x14ac:dyDescent="0.3">
      <c r="A49" s="86" t="s">
        <v>0</v>
      </c>
      <c r="B49" s="87"/>
      <c r="C49" s="1" t="s">
        <v>1</v>
      </c>
      <c r="D49" s="1" t="s">
        <v>2</v>
      </c>
      <c r="E49" s="1" t="s">
        <v>3</v>
      </c>
      <c r="F49" s="38" t="s">
        <v>4</v>
      </c>
      <c r="G49" s="38" t="s">
        <v>46</v>
      </c>
    </row>
    <row r="50" spans="1:10" x14ac:dyDescent="0.3">
      <c r="A50" s="106" t="s">
        <v>166</v>
      </c>
      <c r="B50" s="1" t="s">
        <v>87</v>
      </c>
      <c r="C50" s="5">
        <v>1</v>
      </c>
      <c r="D50" s="1">
        <v>0.76</v>
      </c>
      <c r="E50" s="1">
        <v>0.88</v>
      </c>
      <c r="F50" s="10">
        <f>AVERAGE(C50:E50)</f>
        <v>0.88</v>
      </c>
      <c r="G50" s="20">
        <f>STDEV(C50:E50)/SQRT(COUNT(C50:E50))</f>
        <v>6.9282032302754482E-2</v>
      </c>
      <c r="I50" s="3" t="s">
        <v>411</v>
      </c>
      <c r="J50" s="3" t="s">
        <v>5</v>
      </c>
    </row>
    <row r="51" spans="1:10" x14ac:dyDescent="0.3">
      <c r="A51" s="106"/>
      <c r="B51" s="1" t="s">
        <v>137</v>
      </c>
      <c r="C51" s="1">
        <v>1.67</v>
      </c>
      <c r="D51" s="1">
        <v>1.87</v>
      </c>
      <c r="E51" s="1">
        <v>1.66</v>
      </c>
      <c r="F51" s="10">
        <f>AVERAGE(C51:E51)</f>
        <v>1.7333333333333334</v>
      </c>
      <c r="G51" s="20">
        <f t="shared" ref="G51:G52" si="9">STDEV(C51:E51)/SQRT(COUNT(C51:E51))</f>
        <v>6.8394281762277367E-2</v>
      </c>
      <c r="I51" s="3" t="s">
        <v>139</v>
      </c>
      <c r="J51" s="12" t="s">
        <v>131</v>
      </c>
    </row>
    <row r="52" spans="1:10" x14ac:dyDescent="0.3">
      <c r="A52" s="106"/>
      <c r="B52" s="1" t="s">
        <v>178</v>
      </c>
      <c r="C52" s="5">
        <v>1.9722</v>
      </c>
      <c r="D52" s="5">
        <v>1.74193</v>
      </c>
      <c r="E52" s="5">
        <v>1.76329</v>
      </c>
      <c r="F52" s="10">
        <f>AVERAGE(C52:E52)</f>
        <v>1.8258066666666668</v>
      </c>
      <c r="G52" s="20">
        <f t="shared" si="9"/>
        <v>7.3455924275112827E-2</v>
      </c>
      <c r="I52" s="3" t="s">
        <v>179</v>
      </c>
      <c r="J52" s="12" t="s">
        <v>101</v>
      </c>
    </row>
    <row r="54" spans="1:10" x14ac:dyDescent="0.3">
      <c r="A54" s="86" t="s">
        <v>0</v>
      </c>
      <c r="B54" s="87"/>
      <c r="C54" s="1" t="s">
        <v>1</v>
      </c>
      <c r="D54" s="1" t="s">
        <v>2</v>
      </c>
      <c r="E54" s="1" t="s">
        <v>3</v>
      </c>
      <c r="F54" s="38" t="s">
        <v>4</v>
      </c>
      <c r="G54" s="38" t="s">
        <v>46</v>
      </c>
    </row>
    <row r="55" spans="1:10" x14ac:dyDescent="0.3">
      <c r="A55" s="106" t="s">
        <v>168</v>
      </c>
      <c r="B55" s="1" t="s">
        <v>87</v>
      </c>
      <c r="C55" s="5">
        <v>1</v>
      </c>
      <c r="D55" s="5">
        <v>0.98</v>
      </c>
      <c r="E55" s="5">
        <v>0.77</v>
      </c>
      <c r="F55" s="10">
        <f>AVERAGE(C55:E55)</f>
        <v>0.91666666666666663</v>
      </c>
      <c r="G55" s="20">
        <f>STDEV(C55:E55)/SQRT(COUNT(C55:E55))</f>
        <v>7.3560254969046349E-2</v>
      </c>
      <c r="I55" s="3" t="s">
        <v>412</v>
      </c>
      <c r="J55" s="3" t="s">
        <v>5</v>
      </c>
    </row>
    <row r="56" spans="1:10" x14ac:dyDescent="0.3">
      <c r="A56" s="106"/>
      <c r="B56" s="1" t="s">
        <v>137</v>
      </c>
      <c r="C56" s="5">
        <v>2.31</v>
      </c>
      <c r="D56" s="5">
        <v>2.48</v>
      </c>
      <c r="E56" s="5">
        <v>2.2000000000000002</v>
      </c>
      <c r="F56" s="10">
        <f>AVERAGE(C56:E56)</f>
        <v>2.33</v>
      </c>
      <c r="G56" s="20">
        <f t="shared" ref="G56:G57" si="10">STDEV(C56:E56)/SQRT(COUNT(C56:E56))</f>
        <v>8.1445278152470726E-2</v>
      </c>
      <c r="I56" s="3" t="s">
        <v>139</v>
      </c>
      <c r="J56" s="26" t="s">
        <v>408</v>
      </c>
    </row>
    <row r="57" spans="1:10" x14ac:dyDescent="0.3">
      <c r="A57" s="106"/>
      <c r="B57" s="1" t="s">
        <v>178</v>
      </c>
      <c r="C57" s="5">
        <v>1.51918</v>
      </c>
      <c r="D57" s="5">
        <v>1.6291899999999999</v>
      </c>
      <c r="E57" s="5">
        <v>1.74664</v>
      </c>
      <c r="F57" s="10">
        <f>AVERAGE(C57:E57)</f>
        <v>1.63167</v>
      </c>
      <c r="G57" s="20">
        <f t="shared" si="10"/>
        <v>6.5673753509297758E-2</v>
      </c>
      <c r="I57" s="3" t="s">
        <v>179</v>
      </c>
      <c r="J57" s="12" t="s">
        <v>491</v>
      </c>
    </row>
    <row r="59" spans="1:10" x14ac:dyDescent="0.3">
      <c r="A59" s="86" t="s">
        <v>0</v>
      </c>
      <c r="B59" s="87"/>
      <c r="C59" s="1" t="s">
        <v>1</v>
      </c>
      <c r="D59" s="1" t="s">
        <v>2</v>
      </c>
      <c r="E59" s="1" t="s">
        <v>3</v>
      </c>
      <c r="F59" s="38" t="s">
        <v>4</v>
      </c>
      <c r="G59" s="38" t="s">
        <v>46</v>
      </c>
    </row>
    <row r="60" spans="1:10" x14ac:dyDescent="0.3">
      <c r="A60" s="106" t="s">
        <v>170</v>
      </c>
      <c r="B60" s="1" t="s">
        <v>87</v>
      </c>
      <c r="C60" s="5">
        <v>1.0019899999999999</v>
      </c>
      <c r="D60" s="5">
        <v>0.81550999999999996</v>
      </c>
      <c r="E60" s="5">
        <v>0.88885000000000003</v>
      </c>
      <c r="F60" s="10">
        <f>AVERAGE(C60:E60)</f>
        <v>0.90211666666666668</v>
      </c>
      <c r="G60" s="20">
        <f>STDEV(C60:E60)/SQRT(COUNT(C60:E60))</f>
        <v>5.4239287523999709E-2</v>
      </c>
      <c r="I60" s="3" t="s">
        <v>413</v>
      </c>
      <c r="J60" s="3" t="s">
        <v>5</v>
      </c>
    </row>
    <row r="61" spans="1:10" x14ac:dyDescent="0.3">
      <c r="A61" s="106"/>
      <c r="B61" s="1" t="s">
        <v>137</v>
      </c>
      <c r="C61" s="5">
        <v>1.81</v>
      </c>
      <c r="D61" s="5">
        <v>1.78</v>
      </c>
      <c r="E61" s="5">
        <v>1.74</v>
      </c>
      <c r="F61" s="10">
        <f>AVERAGE(C61:E61)</f>
        <v>1.7766666666666666</v>
      </c>
      <c r="G61" s="20">
        <f t="shared" ref="G61:G62" si="11">STDEV(C61:E61)/SQRT(COUNT(C61:E61))</f>
        <v>2.0275875100994083E-2</v>
      </c>
      <c r="I61" s="3" t="s">
        <v>139</v>
      </c>
      <c r="J61" s="26" t="s">
        <v>408</v>
      </c>
    </row>
    <row r="62" spans="1:10" x14ac:dyDescent="0.3">
      <c r="A62" s="106"/>
      <c r="B62" s="1" t="s">
        <v>178</v>
      </c>
      <c r="C62" s="5">
        <v>1.52</v>
      </c>
      <c r="D62" s="5">
        <v>1.46</v>
      </c>
      <c r="E62" s="5">
        <v>1.37</v>
      </c>
      <c r="F62" s="10">
        <f>AVERAGE(C62:E62)</f>
        <v>1.45</v>
      </c>
      <c r="G62" s="20">
        <f t="shared" si="11"/>
        <v>4.3588989435406705E-2</v>
      </c>
      <c r="I62" s="3" t="s">
        <v>179</v>
      </c>
      <c r="J62" s="12" t="s">
        <v>101</v>
      </c>
    </row>
    <row r="64" spans="1:10" x14ac:dyDescent="0.3">
      <c r="A64" s="95" t="s">
        <v>180</v>
      </c>
      <c r="B64" s="96"/>
    </row>
    <row r="65" spans="1:10" x14ac:dyDescent="0.3">
      <c r="A65" s="86" t="s">
        <v>0</v>
      </c>
      <c r="B65" s="87"/>
      <c r="C65" s="1" t="s">
        <v>1</v>
      </c>
      <c r="D65" s="1" t="s">
        <v>2</v>
      </c>
      <c r="E65" s="1" t="s">
        <v>3</v>
      </c>
      <c r="F65" s="38" t="s">
        <v>4</v>
      </c>
      <c r="G65" s="38" t="s">
        <v>46</v>
      </c>
    </row>
    <row r="66" spans="1:10" x14ac:dyDescent="0.3">
      <c r="A66" s="88" t="s">
        <v>63</v>
      </c>
      <c r="B66" s="1" t="s">
        <v>87</v>
      </c>
      <c r="C66" s="1">
        <v>62.626730000000002</v>
      </c>
      <c r="D66" s="1">
        <v>68.847930000000005</v>
      </c>
      <c r="E66" s="1">
        <v>56.405529999999999</v>
      </c>
      <c r="F66" s="10">
        <f>AVERAGE(C66:E66)</f>
        <v>62.626730000000002</v>
      </c>
      <c r="G66" s="20">
        <f>STDEV(C66:E66)/SQRT(COUNT(C66:E66))</f>
        <v>3.5918114946825019</v>
      </c>
      <c r="I66" s="3" t="s">
        <v>63</v>
      </c>
      <c r="J66" s="3" t="s">
        <v>5</v>
      </c>
    </row>
    <row r="67" spans="1:10" x14ac:dyDescent="0.3">
      <c r="A67" s="88"/>
      <c r="B67" s="1" t="s">
        <v>137</v>
      </c>
      <c r="C67" s="1">
        <v>167.81610000000001</v>
      </c>
      <c r="D67" s="1">
        <v>151.8391</v>
      </c>
      <c r="E67" s="1">
        <v>185.9195</v>
      </c>
      <c r="F67" s="10">
        <f t="shared" ref="F67:F72" si="12">AVERAGE(C67:E67)</f>
        <v>168.5249</v>
      </c>
      <c r="G67" s="20">
        <f t="shared" ref="G67:G72" si="13">STDEV(C67:E67)/SQRT(COUNT(C67:E67))</f>
        <v>9.8445452598549874</v>
      </c>
      <c r="I67" s="3" t="s">
        <v>139</v>
      </c>
      <c r="J67" s="26" t="s">
        <v>408</v>
      </c>
    </row>
    <row r="68" spans="1:10" x14ac:dyDescent="0.3">
      <c r="A68" s="88"/>
      <c r="B68" s="1" t="s">
        <v>138</v>
      </c>
      <c r="C68" s="1">
        <v>151.55170000000001</v>
      </c>
      <c r="D68" s="1">
        <v>157.2989</v>
      </c>
      <c r="E68" s="1">
        <v>135.80459999999999</v>
      </c>
      <c r="F68" s="10">
        <f t="shared" si="12"/>
        <v>148.2184</v>
      </c>
      <c r="G68" s="20">
        <f t="shared" si="13"/>
        <v>6.4248060876055542</v>
      </c>
      <c r="I68" s="3" t="s">
        <v>179</v>
      </c>
      <c r="J68" s="26" t="s">
        <v>408</v>
      </c>
    </row>
    <row r="69" spans="1:10" x14ac:dyDescent="0.3">
      <c r="A69" s="88"/>
      <c r="B69" s="1" t="s">
        <v>160</v>
      </c>
      <c r="C69" s="1">
        <v>15.4582</v>
      </c>
      <c r="D69" s="1">
        <v>9.1028699999999994</v>
      </c>
      <c r="E69" s="1">
        <v>8.47926</v>
      </c>
      <c r="F69" s="10">
        <f t="shared" si="12"/>
        <v>11.013443333333333</v>
      </c>
      <c r="G69" s="20">
        <f t="shared" si="13"/>
        <v>2.2296575766571096</v>
      </c>
      <c r="I69" s="3" t="s">
        <v>162</v>
      </c>
      <c r="J69" s="26" t="s">
        <v>408</v>
      </c>
    </row>
    <row r="70" spans="1:10" x14ac:dyDescent="0.3">
      <c r="A70" s="88"/>
      <c r="B70" s="1" t="s">
        <v>161</v>
      </c>
      <c r="C70" s="1">
        <v>24.377880000000001</v>
      </c>
      <c r="D70" s="1">
        <v>15.71429</v>
      </c>
      <c r="E70" s="1">
        <v>43.041469999999997</v>
      </c>
      <c r="F70" s="10">
        <f t="shared" si="12"/>
        <v>27.711213333333333</v>
      </c>
      <c r="G70" s="20">
        <f t="shared" si="13"/>
        <v>8.0628164025033886</v>
      </c>
      <c r="I70" s="3" t="s">
        <v>163</v>
      </c>
      <c r="J70" s="26" t="s">
        <v>591</v>
      </c>
    </row>
    <row r="71" spans="1:10" x14ac:dyDescent="0.3">
      <c r="A71" s="88"/>
      <c r="B71" s="1" t="s">
        <v>172</v>
      </c>
      <c r="C71" s="1">
        <v>0.84580999999999995</v>
      </c>
      <c r="D71" s="1">
        <v>2.5108999999999999</v>
      </c>
      <c r="E71" s="1">
        <v>1.5668200000000001</v>
      </c>
      <c r="F71" s="10">
        <f t="shared" si="12"/>
        <v>1.6411766666666665</v>
      </c>
      <c r="G71" s="20">
        <f t="shared" si="13"/>
        <v>0.48210574995994859</v>
      </c>
      <c r="I71" s="3" t="s">
        <v>174</v>
      </c>
      <c r="J71" s="26" t="s">
        <v>408</v>
      </c>
    </row>
    <row r="72" spans="1:10" x14ac:dyDescent="0.3">
      <c r="A72" s="88"/>
      <c r="B72" s="1" t="s">
        <v>173</v>
      </c>
      <c r="C72" s="1">
        <v>1.2112890000000001</v>
      </c>
      <c r="D72" s="1">
        <v>2.48848</v>
      </c>
      <c r="E72" s="1">
        <v>1.0694999999999999</v>
      </c>
      <c r="F72" s="10">
        <f t="shared" si="12"/>
        <v>1.5897563333333331</v>
      </c>
      <c r="G72" s="20">
        <f t="shared" si="13"/>
        <v>0.45122211895411823</v>
      </c>
      <c r="I72" s="3" t="s">
        <v>176</v>
      </c>
      <c r="J72" s="26" t="s">
        <v>408</v>
      </c>
    </row>
    <row r="74" spans="1:10" x14ac:dyDescent="0.3">
      <c r="A74" s="63" t="s">
        <v>181</v>
      </c>
    </row>
    <row r="75" spans="1:10" x14ac:dyDescent="0.3">
      <c r="A75" s="63" t="s">
        <v>594</v>
      </c>
    </row>
    <row r="76" spans="1:10" x14ac:dyDescent="0.3">
      <c r="A76" s="86" t="s">
        <v>0</v>
      </c>
      <c r="B76" s="87"/>
      <c r="C76" s="1" t="s">
        <v>1</v>
      </c>
      <c r="D76" s="1" t="s">
        <v>2</v>
      </c>
      <c r="E76" s="1" t="s">
        <v>3</v>
      </c>
      <c r="F76" s="38" t="s">
        <v>4</v>
      </c>
      <c r="G76" s="38" t="s">
        <v>46</v>
      </c>
    </row>
    <row r="77" spans="1:10" x14ac:dyDescent="0.3">
      <c r="A77" s="106" t="s">
        <v>159</v>
      </c>
      <c r="B77" s="1" t="s">
        <v>54</v>
      </c>
      <c r="C77" s="5">
        <v>1</v>
      </c>
      <c r="D77" s="5">
        <v>1.04</v>
      </c>
      <c r="E77" s="5">
        <v>0.53</v>
      </c>
      <c r="F77" s="10">
        <f>AVERAGE(C77:E77)</f>
        <v>0.8566666666666668</v>
      </c>
      <c r="G77" s="20">
        <f>STDEV(C77:E77)/SQRT(COUNT(C77:E77))</f>
        <v>0.16374098787753474</v>
      </c>
      <c r="I77" s="3" t="s">
        <v>414</v>
      </c>
      <c r="J77" s="3" t="s">
        <v>5</v>
      </c>
    </row>
    <row r="78" spans="1:10" x14ac:dyDescent="0.3">
      <c r="A78" s="106"/>
      <c r="B78" s="1" t="s">
        <v>182</v>
      </c>
      <c r="C78" s="5">
        <v>1.93</v>
      </c>
      <c r="D78" s="5">
        <v>1.6</v>
      </c>
      <c r="E78" s="5">
        <v>1.97</v>
      </c>
      <c r="F78" s="10">
        <f>AVERAGE(C78:E78)</f>
        <v>1.8333333333333333</v>
      </c>
      <c r="G78" s="20">
        <f t="shared" ref="G78:G79" si="14">STDEV(C78:E78)/SQRT(COUNT(C78:E78))</f>
        <v>0.11723670263379311</v>
      </c>
      <c r="I78" s="3" t="s">
        <v>184</v>
      </c>
      <c r="J78" s="26" t="s">
        <v>592</v>
      </c>
    </row>
    <row r="79" spans="1:10" x14ac:dyDescent="0.3">
      <c r="A79" s="106"/>
      <c r="B79" s="1" t="s">
        <v>183</v>
      </c>
      <c r="C79" s="5">
        <v>3.05</v>
      </c>
      <c r="D79" s="5">
        <v>2.99</v>
      </c>
      <c r="E79" s="5">
        <v>2.69</v>
      </c>
      <c r="F79" s="10">
        <f>AVERAGE(C79:E79)</f>
        <v>2.91</v>
      </c>
      <c r="G79" s="20">
        <f t="shared" si="14"/>
        <v>0.11135528725660045</v>
      </c>
      <c r="I79" s="3" t="s">
        <v>185</v>
      </c>
      <c r="J79" s="26" t="s">
        <v>408</v>
      </c>
    </row>
    <row r="81" spans="1:10" x14ac:dyDescent="0.3">
      <c r="A81" s="86" t="s">
        <v>0</v>
      </c>
      <c r="B81" s="87"/>
      <c r="C81" s="1" t="s">
        <v>1</v>
      </c>
      <c r="D81" s="1" t="s">
        <v>2</v>
      </c>
      <c r="E81" s="1" t="s">
        <v>3</v>
      </c>
      <c r="F81" s="38" t="s">
        <v>4</v>
      </c>
      <c r="G81" s="38" t="s">
        <v>46</v>
      </c>
    </row>
    <row r="82" spans="1:10" x14ac:dyDescent="0.3">
      <c r="A82" s="106" t="s">
        <v>166</v>
      </c>
      <c r="B82" s="1" t="s">
        <v>54</v>
      </c>
      <c r="C82" s="5">
        <v>1</v>
      </c>
      <c r="D82" s="5">
        <v>1</v>
      </c>
      <c r="E82" s="5">
        <v>0.89</v>
      </c>
      <c r="F82" s="10">
        <f>AVERAGE(C82:E82)</f>
        <v>0.96333333333333337</v>
      </c>
      <c r="G82" s="20">
        <f>STDEV(C82:E82)/SQRT(COUNT(C82:E82))</f>
        <v>3.6666666666666667E-2</v>
      </c>
      <c r="I82" s="3" t="s">
        <v>411</v>
      </c>
      <c r="J82" s="3" t="s">
        <v>5</v>
      </c>
    </row>
    <row r="83" spans="1:10" x14ac:dyDescent="0.3">
      <c r="A83" s="106"/>
      <c r="B83" s="1" t="s">
        <v>182</v>
      </c>
      <c r="C83" s="5">
        <v>2.1800000000000002</v>
      </c>
      <c r="D83" s="5">
        <v>2.19</v>
      </c>
      <c r="E83" s="5">
        <v>1.99</v>
      </c>
      <c r="F83" s="10">
        <f>AVERAGE(C83:E83)</f>
        <v>2.12</v>
      </c>
      <c r="G83" s="20">
        <f t="shared" ref="G83:G84" si="15">STDEV(C83:E83)/SQRT(COUNT(C83:E83))</f>
        <v>6.5064070986477138E-2</v>
      </c>
      <c r="I83" s="3" t="s">
        <v>184</v>
      </c>
      <c r="J83" s="26" t="s">
        <v>404</v>
      </c>
    </row>
    <row r="84" spans="1:10" x14ac:dyDescent="0.3">
      <c r="A84" s="106"/>
      <c r="B84" s="1" t="s">
        <v>183</v>
      </c>
      <c r="C84" s="5">
        <v>3.63</v>
      </c>
      <c r="D84" s="5">
        <v>2.92</v>
      </c>
      <c r="E84" s="5">
        <v>3.27</v>
      </c>
      <c r="F84" s="10">
        <f>AVERAGE(C84:E84)</f>
        <v>3.2733333333333334</v>
      </c>
      <c r="G84" s="20">
        <f t="shared" si="15"/>
        <v>0.20496612186190946</v>
      </c>
      <c r="I84" s="3" t="s">
        <v>185</v>
      </c>
      <c r="J84" s="26" t="s">
        <v>408</v>
      </c>
    </row>
    <row r="86" spans="1:10" x14ac:dyDescent="0.3">
      <c r="A86" s="86" t="s">
        <v>0</v>
      </c>
      <c r="B86" s="87"/>
      <c r="C86" s="1" t="s">
        <v>1</v>
      </c>
      <c r="D86" s="1" t="s">
        <v>2</v>
      </c>
      <c r="E86" s="1" t="s">
        <v>3</v>
      </c>
      <c r="F86" s="38" t="s">
        <v>4</v>
      </c>
      <c r="G86" s="38" t="s">
        <v>46</v>
      </c>
    </row>
    <row r="87" spans="1:10" x14ac:dyDescent="0.3">
      <c r="A87" s="106" t="s">
        <v>168</v>
      </c>
      <c r="B87" s="1" t="s">
        <v>54</v>
      </c>
      <c r="C87" s="5">
        <v>1</v>
      </c>
      <c r="D87" s="5">
        <v>1</v>
      </c>
      <c r="E87" s="5">
        <v>1.32</v>
      </c>
      <c r="F87" s="10">
        <f>AVERAGE(C87:E87)</f>
        <v>1.1066666666666667</v>
      </c>
      <c r="G87" s="20">
        <f>STDEV(C87:E87)/SQRT(COUNT(C87:E87))</f>
        <v>0.10666666666666634</v>
      </c>
      <c r="I87" s="3" t="s">
        <v>412</v>
      </c>
      <c r="J87" s="3" t="s">
        <v>5</v>
      </c>
    </row>
    <row r="88" spans="1:10" x14ac:dyDescent="0.3">
      <c r="A88" s="106"/>
      <c r="B88" s="1" t="s">
        <v>182</v>
      </c>
      <c r="C88" s="5">
        <v>2.88</v>
      </c>
      <c r="D88" s="5">
        <v>3.32</v>
      </c>
      <c r="E88" s="5">
        <v>3.34</v>
      </c>
      <c r="F88" s="10">
        <f>AVERAGE(C88:E88)</f>
        <v>3.1799999999999997</v>
      </c>
      <c r="G88" s="20">
        <f t="shared" ref="G88:G89" si="16">STDEV(C88:E88)/SQRT(COUNT(C88:E88))</f>
        <v>0.15011106998930271</v>
      </c>
      <c r="I88" s="3" t="s">
        <v>184</v>
      </c>
      <c r="J88" s="26" t="s">
        <v>408</v>
      </c>
    </row>
    <row r="89" spans="1:10" x14ac:dyDescent="0.3">
      <c r="A89" s="106"/>
      <c r="B89" s="1" t="s">
        <v>183</v>
      </c>
      <c r="C89" s="5">
        <v>4.41</v>
      </c>
      <c r="D89" s="5">
        <v>4.66</v>
      </c>
      <c r="E89" s="5">
        <v>4.5199999999999996</v>
      </c>
      <c r="F89" s="10">
        <f>AVERAGE(C89:E89)</f>
        <v>4.53</v>
      </c>
      <c r="G89" s="20">
        <f t="shared" si="16"/>
        <v>7.2341781380702366E-2</v>
      </c>
      <c r="I89" s="3" t="s">
        <v>185</v>
      </c>
      <c r="J89" s="26" t="s">
        <v>408</v>
      </c>
    </row>
    <row r="91" spans="1:10" x14ac:dyDescent="0.3">
      <c r="A91" s="86" t="s">
        <v>0</v>
      </c>
      <c r="B91" s="87"/>
      <c r="C91" s="1" t="s">
        <v>1</v>
      </c>
      <c r="D91" s="1" t="s">
        <v>2</v>
      </c>
      <c r="E91" s="1" t="s">
        <v>3</v>
      </c>
      <c r="F91" s="38" t="s">
        <v>4</v>
      </c>
      <c r="G91" s="38" t="s">
        <v>46</v>
      </c>
    </row>
    <row r="92" spans="1:10" x14ac:dyDescent="0.3">
      <c r="A92" s="106" t="s">
        <v>170</v>
      </c>
      <c r="B92" s="1" t="s">
        <v>54</v>
      </c>
      <c r="C92" s="5">
        <v>1</v>
      </c>
      <c r="D92" s="5">
        <v>0.97</v>
      </c>
      <c r="E92" s="5">
        <v>1.52</v>
      </c>
      <c r="F92" s="10">
        <f>AVERAGE(C92:E92)</f>
        <v>1.1633333333333333</v>
      </c>
      <c r="G92" s="20">
        <f>STDEV(C92:E92)/SQRT(COUNT(C92:E92))</f>
        <v>0.17854348987789431</v>
      </c>
      <c r="I92" s="3" t="s">
        <v>413</v>
      </c>
      <c r="J92" s="3" t="s">
        <v>5</v>
      </c>
    </row>
    <row r="93" spans="1:10" x14ac:dyDescent="0.3">
      <c r="A93" s="106"/>
      <c r="B93" s="1" t="s">
        <v>182</v>
      </c>
      <c r="C93" s="5">
        <v>4.12</v>
      </c>
      <c r="D93" s="5">
        <v>3.78</v>
      </c>
      <c r="E93" s="5">
        <v>4.5599999999999996</v>
      </c>
      <c r="F93" s="10">
        <f>AVERAGE(C93:E93)</f>
        <v>4.1533333333333333</v>
      </c>
      <c r="G93" s="20">
        <f t="shared" ref="G93:G94" si="17">STDEV(C93:E93)/SQRT(COUNT(C93:E93))</f>
        <v>0.2257825896250146</v>
      </c>
      <c r="I93" s="3" t="s">
        <v>184</v>
      </c>
      <c r="J93" s="26" t="s">
        <v>408</v>
      </c>
    </row>
    <row r="94" spans="1:10" x14ac:dyDescent="0.3">
      <c r="A94" s="106"/>
      <c r="B94" s="1" t="s">
        <v>183</v>
      </c>
      <c r="C94" s="5">
        <v>7.06</v>
      </c>
      <c r="D94" s="5">
        <v>7.7</v>
      </c>
      <c r="E94" s="5">
        <v>7.63</v>
      </c>
      <c r="F94" s="10">
        <f>AVERAGE(C94:E94)</f>
        <v>7.4633333333333338</v>
      </c>
      <c r="G94" s="20">
        <f t="shared" si="17"/>
        <v>0.20267653484747031</v>
      </c>
      <c r="I94" s="3" t="s">
        <v>185</v>
      </c>
      <c r="J94" s="26" t="s">
        <v>408</v>
      </c>
    </row>
    <row r="96" spans="1:10" x14ac:dyDescent="0.3">
      <c r="A96" s="61" t="s">
        <v>595</v>
      </c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3">
      <c r="A97" s="86" t="s">
        <v>0</v>
      </c>
      <c r="B97" s="86"/>
      <c r="C97" s="1" t="s">
        <v>1</v>
      </c>
      <c r="D97" s="1" t="s">
        <v>2</v>
      </c>
      <c r="E97" s="1" t="s">
        <v>3</v>
      </c>
      <c r="F97" s="38" t="s">
        <v>4</v>
      </c>
      <c r="G97" s="38" t="s">
        <v>46</v>
      </c>
      <c r="H97" s="64"/>
      <c r="I97" s="7" t="s">
        <v>153</v>
      </c>
      <c r="J97" s="64"/>
    </row>
    <row r="98" spans="1:10" x14ac:dyDescent="0.3">
      <c r="A98" s="106" t="s">
        <v>188</v>
      </c>
      <c r="B98" s="1" t="s">
        <v>54</v>
      </c>
      <c r="C98" s="1">
        <v>300.67270000000002</v>
      </c>
      <c r="D98" s="1">
        <v>400.8116</v>
      </c>
      <c r="E98" s="1">
        <v>350.53379999999999</v>
      </c>
      <c r="F98" s="5">
        <f>AVERAGE(C98:E98)</f>
        <v>350.67270000000002</v>
      </c>
      <c r="G98" s="20">
        <f>STDEV(C98:E98)/SQRT(COUNT(C98:E98))</f>
        <v>28.90769386172714</v>
      </c>
      <c r="H98" s="64"/>
      <c r="I98" s="1" t="s">
        <v>151</v>
      </c>
      <c r="J98" s="1" t="s">
        <v>596</v>
      </c>
    </row>
    <row r="99" spans="1:10" x14ac:dyDescent="0.3">
      <c r="A99" s="106"/>
      <c r="B99" s="1" t="s">
        <v>182</v>
      </c>
      <c r="C99" s="1">
        <v>490.7724</v>
      </c>
      <c r="D99" s="1">
        <v>487.79300000000001</v>
      </c>
      <c r="E99" s="1">
        <v>493.75189999999998</v>
      </c>
      <c r="F99" s="5">
        <f>AVERAGE(C99:E99)</f>
        <v>490.77243333333331</v>
      </c>
      <c r="G99" s="20">
        <f t="shared" ref="G99:G100" si="18">STDEV(C99:E99)/SQRT(COUNT(C99:E99))</f>
        <v>1.7201862596177628</v>
      </c>
      <c r="H99" s="64"/>
      <c r="I99" s="1" t="s">
        <v>184</v>
      </c>
      <c r="J99" s="26" t="s">
        <v>417</v>
      </c>
    </row>
    <row r="100" spans="1:10" x14ac:dyDescent="0.3">
      <c r="A100" s="106"/>
      <c r="B100" s="1" t="s">
        <v>183</v>
      </c>
      <c r="C100" s="1">
        <v>550.42219999999998</v>
      </c>
      <c r="D100" s="1">
        <v>603.35720000000003</v>
      </c>
      <c r="E100" s="1">
        <v>607.4873</v>
      </c>
      <c r="F100" s="5">
        <f>AVERAGE(C100:E100)</f>
        <v>587.08889999999997</v>
      </c>
      <c r="G100" s="20">
        <f t="shared" si="18"/>
        <v>18.372076621601614</v>
      </c>
      <c r="H100" s="64"/>
      <c r="I100" s="1" t="s">
        <v>185</v>
      </c>
      <c r="J100" s="26" t="s">
        <v>563</v>
      </c>
    </row>
    <row r="101" spans="1:10" x14ac:dyDescent="0.3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x14ac:dyDescent="0.3">
      <c r="A102" s="86" t="s">
        <v>0</v>
      </c>
      <c r="B102" s="86"/>
      <c r="C102" s="1" t="s">
        <v>1</v>
      </c>
      <c r="D102" s="1" t="s">
        <v>2</v>
      </c>
      <c r="E102" s="1" t="s">
        <v>3</v>
      </c>
      <c r="F102" s="38" t="s">
        <v>4</v>
      </c>
      <c r="G102" s="38" t="s">
        <v>46</v>
      </c>
      <c r="H102" s="64"/>
      <c r="I102" s="7" t="s">
        <v>153</v>
      </c>
      <c r="J102" s="64"/>
    </row>
    <row r="103" spans="1:10" x14ac:dyDescent="0.3">
      <c r="A103" s="106" t="s">
        <v>189</v>
      </c>
      <c r="B103" s="1" t="s">
        <v>54</v>
      </c>
      <c r="C103" s="1">
        <v>381.9228</v>
      </c>
      <c r="D103" s="1">
        <v>411.38709999999998</v>
      </c>
      <c r="E103" s="1">
        <v>372.45839999999998</v>
      </c>
      <c r="F103" s="5">
        <f>AVERAGE(C103:E103)</f>
        <v>388.58943333333332</v>
      </c>
      <c r="G103" s="20">
        <f>STDEV(C103:E103)/SQRT(COUNT(C103:E103))</f>
        <v>11.72168817368518</v>
      </c>
      <c r="H103" s="64"/>
      <c r="I103" s="1" t="s">
        <v>154</v>
      </c>
      <c r="J103" s="1" t="s">
        <v>596</v>
      </c>
    </row>
    <row r="104" spans="1:10" x14ac:dyDescent="0.3">
      <c r="A104" s="106"/>
      <c r="B104" s="1" t="s">
        <v>182</v>
      </c>
      <c r="C104" s="1">
        <v>474.45060000000001</v>
      </c>
      <c r="D104" s="1">
        <v>524.76620000000003</v>
      </c>
      <c r="E104" s="1">
        <v>469.71839999999997</v>
      </c>
      <c r="F104" s="5">
        <f>AVERAGE(C104:E104)</f>
        <v>489.64506666666665</v>
      </c>
      <c r="G104" s="20">
        <f t="shared" ref="G104:G105" si="19">STDEV(C104:E104)/SQRT(COUNT(C104:E104))</f>
        <v>17.613620999795724</v>
      </c>
      <c r="H104" s="64"/>
      <c r="I104" s="1" t="s">
        <v>184</v>
      </c>
      <c r="J104" s="26" t="s">
        <v>597</v>
      </c>
    </row>
    <row r="105" spans="1:10" x14ac:dyDescent="0.3">
      <c r="A105" s="106"/>
      <c r="B105" s="1" t="s">
        <v>183</v>
      </c>
      <c r="C105" s="1">
        <v>614.67409999999995</v>
      </c>
      <c r="D105" s="1">
        <v>521.58600000000001</v>
      </c>
      <c r="E105" s="1">
        <v>498.30459999999999</v>
      </c>
      <c r="F105" s="5">
        <f>AVERAGE(C105:E105)</f>
        <v>544.85489999999993</v>
      </c>
      <c r="G105" s="20">
        <f t="shared" si="19"/>
        <v>35.550651250340437</v>
      </c>
      <c r="H105" s="64"/>
      <c r="I105" s="1" t="s">
        <v>185</v>
      </c>
      <c r="J105" s="26" t="s">
        <v>598</v>
      </c>
    </row>
    <row r="106" spans="1:10" x14ac:dyDescent="0.3">
      <c r="A106" s="65"/>
      <c r="B106" s="65"/>
      <c r="C106" s="65"/>
      <c r="D106" s="65"/>
      <c r="E106" s="65"/>
      <c r="F106" s="65"/>
      <c r="G106" s="65"/>
      <c r="H106" s="65"/>
      <c r="I106" s="65"/>
      <c r="J106" s="65"/>
    </row>
    <row r="107" spans="1:10" x14ac:dyDescent="0.3">
      <c r="A107" s="63" t="s">
        <v>599</v>
      </c>
    </row>
    <row r="108" spans="1:10" x14ac:dyDescent="0.3">
      <c r="A108" s="63" t="s">
        <v>593</v>
      </c>
    </row>
    <row r="109" spans="1:10" x14ac:dyDescent="0.3">
      <c r="A109" s="86" t="s">
        <v>0</v>
      </c>
      <c r="B109" s="87"/>
      <c r="C109" s="1" t="s">
        <v>1</v>
      </c>
      <c r="D109" s="1" t="s">
        <v>2</v>
      </c>
      <c r="E109" s="1" t="s">
        <v>3</v>
      </c>
      <c r="F109" s="38" t="s">
        <v>4</v>
      </c>
      <c r="G109" s="38" t="s">
        <v>46</v>
      </c>
      <c r="I109" s="9"/>
    </row>
    <row r="110" spans="1:10" x14ac:dyDescent="0.3">
      <c r="A110" s="106" t="s">
        <v>159</v>
      </c>
      <c r="B110" s="1" t="s">
        <v>87</v>
      </c>
      <c r="C110" s="5">
        <v>1</v>
      </c>
      <c r="D110" s="5">
        <v>0.874</v>
      </c>
      <c r="E110" s="5">
        <v>0.67</v>
      </c>
      <c r="F110" s="10">
        <f>AVERAGE(C110:E110)</f>
        <v>0.84799999999999998</v>
      </c>
      <c r="G110" s="20">
        <f>STDEV(C110:E110)/SQRT(COUNT(C110:E110))</f>
        <v>9.6145722733775085E-2</v>
      </c>
      <c r="I110" s="3" t="s">
        <v>159</v>
      </c>
      <c r="J110" s="3" t="s">
        <v>5</v>
      </c>
    </row>
    <row r="111" spans="1:10" x14ac:dyDescent="0.3">
      <c r="A111" s="106"/>
      <c r="B111" s="1" t="s">
        <v>191</v>
      </c>
      <c r="C111" s="5">
        <v>1.4E-2</v>
      </c>
      <c r="D111" s="5">
        <v>1.2999999999999999E-2</v>
      </c>
      <c r="E111" s="5">
        <v>9.9000000000000005E-2</v>
      </c>
      <c r="F111" s="10">
        <f>AVERAGE(C111:E111)</f>
        <v>4.2000000000000003E-2</v>
      </c>
      <c r="G111" s="20">
        <f t="shared" ref="G111:G112" si="20">STDEV(C111:E111)/SQRT(COUNT(C111:E111))</f>
        <v>2.8501461950807602E-2</v>
      </c>
      <c r="I111" s="3" t="s">
        <v>193</v>
      </c>
      <c r="J111" s="26" t="s">
        <v>131</v>
      </c>
    </row>
    <row r="112" spans="1:10" x14ac:dyDescent="0.3">
      <c r="A112" s="106"/>
      <c r="B112" s="1" t="s">
        <v>192</v>
      </c>
      <c r="C112" s="5">
        <v>1.02</v>
      </c>
      <c r="D112" s="5">
        <v>0.83</v>
      </c>
      <c r="E112" s="5">
        <v>0.92</v>
      </c>
      <c r="F112" s="10">
        <f>AVERAGE(C112:E112)</f>
        <v>0.92333333333333334</v>
      </c>
      <c r="G112" s="20">
        <f t="shared" si="20"/>
        <v>5.4873592110514451E-2</v>
      </c>
      <c r="I112" s="3" t="s">
        <v>194</v>
      </c>
      <c r="J112" s="26" t="s">
        <v>101</v>
      </c>
    </row>
    <row r="114" spans="1:10" x14ac:dyDescent="0.3">
      <c r="A114" s="86" t="s">
        <v>0</v>
      </c>
      <c r="B114" s="87"/>
      <c r="C114" s="1" t="s">
        <v>1</v>
      </c>
      <c r="D114" s="1" t="s">
        <v>2</v>
      </c>
      <c r="E114" s="1" t="s">
        <v>3</v>
      </c>
      <c r="F114" s="38" t="s">
        <v>4</v>
      </c>
      <c r="G114" s="38" t="s">
        <v>46</v>
      </c>
    </row>
    <row r="115" spans="1:10" x14ac:dyDescent="0.3">
      <c r="A115" s="106" t="s">
        <v>166</v>
      </c>
      <c r="B115" s="1" t="s">
        <v>87</v>
      </c>
      <c r="C115" s="5">
        <v>1.01</v>
      </c>
      <c r="D115" s="5">
        <v>1</v>
      </c>
      <c r="E115" s="5">
        <v>0.93</v>
      </c>
      <c r="F115" s="10">
        <f>AVERAGE(C115:E115)</f>
        <v>0.98</v>
      </c>
      <c r="G115" s="20">
        <f>STDEV(C115:E115)/SQRT(COUNT(C115:E115))</f>
        <v>2.5166114784235822E-2</v>
      </c>
      <c r="I115" s="3" t="s">
        <v>415</v>
      </c>
      <c r="J115" s="3" t="s">
        <v>5</v>
      </c>
    </row>
    <row r="116" spans="1:10" x14ac:dyDescent="0.3">
      <c r="A116" s="106"/>
      <c r="B116" s="1" t="s">
        <v>191</v>
      </c>
      <c r="C116" s="5">
        <v>0.49</v>
      </c>
      <c r="D116" s="5">
        <v>0.5</v>
      </c>
      <c r="E116" s="5">
        <v>0.44</v>
      </c>
      <c r="F116" s="10">
        <f>AVERAGE(C116:E116)</f>
        <v>0.47666666666666663</v>
      </c>
      <c r="G116" s="20">
        <f t="shared" ref="G116:G117" si="21">STDEV(C116:E116)/SQRT(COUNT(C116:E116))</f>
        <v>1.8559214542766739E-2</v>
      </c>
      <c r="I116" s="3" t="s">
        <v>193</v>
      </c>
      <c r="J116" s="26" t="s">
        <v>131</v>
      </c>
    </row>
    <row r="117" spans="1:10" x14ac:dyDescent="0.3">
      <c r="A117" s="106"/>
      <c r="B117" s="1" t="s">
        <v>192</v>
      </c>
      <c r="C117" s="5">
        <v>1.35</v>
      </c>
      <c r="D117" s="5">
        <v>1.2</v>
      </c>
      <c r="E117" s="5">
        <v>1.1200000000000001</v>
      </c>
      <c r="F117" s="10">
        <f>AVERAGE(C117:E117)</f>
        <v>1.2233333333333334</v>
      </c>
      <c r="G117" s="20">
        <f t="shared" si="21"/>
        <v>6.7412494720522284E-2</v>
      </c>
      <c r="I117" s="3" t="s">
        <v>194</v>
      </c>
      <c r="J117" s="26" t="s">
        <v>408</v>
      </c>
    </row>
    <row r="119" spans="1:10" x14ac:dyDescent="0.3">
      <c r="A119" s="86" t="s">
        <v>0</v>
      </c>
      <c r="B119" s="87"/>
      <c r="C119" s="1" t="s">
        <v>1</v>
      </c>
      <c r="D119" s="1" t="s">
        <v>2</v>
      </c>
      <c r="E119" s="1" t="s">
        <v>3</v>
      </c>
      <c r="F119" s="38" t="s">
        <v>4</v>
      </c>
      <c r="G119" s="38" t="s">
        <v>46</v>
      </c>
    </row>
    <row r="120" spans="1:10" x14ac:dyDescent="0.3">
      <c r="A120" s="106" t="s">
        <v>168</v>
      </c>
      <c r="B120" s="1" t="s">
        <v>87</v>
      </c>
      <c r="C120" s="5">
        <v>0.74</v>
      </c>
      <c r="D120" s="5">
        <v>1</v>
      </c>
      <c r="E120" s="5">
        <v>0.88</v>
      </c>
      <c r="F120" s="10">
        <f>AVERAGE(C120:E120)</f>
        <v>0.87333333333333341</v>
      </c>
      <c r="G120" s="20">
        <f>STDEV(C120:E120)/SQRT(COUNT(C120:E120))</f>
        <v>7.5129517797230774E-2</v>
      </c>
      <c r="I120" s="3" t="s">
        <v>416</v>
      </c>
      <c r="J120" s="3" t="s">
        <v>5</v>
      </c>
    </row>
    <row r="121" spans="1:10" x14ac:dyDescent="0.3">
      <c r="A121" s="106"/>
      <c r="B121" s="1" t="s">
        <v>191</v>
      </c>
      <c r="C121" s="5">
        <v>0.11</v>
      </c>
      <c r="D121" s="5">
        <v>0.23</v>
      </c>
      <c r="E121" s="5">
        <v>0.41</v>
      </c>
      <c r="F121" s="10">
        <f>AVERAGE(C121:E121)</f>
        <v>0.25</v>
      </c>
      <c r="G121" s="20">
        <f t="shared" ref="G121:G122" si="22">STDEV(C121:E121)/SQRT(COUNT(C121:E121))</f>
        <v>8.7177978870813438E-2</v>
      </c>
      <c r="I121" s="3" t="s">
        <v>193</v>
      </c>
      <c r="J121" s="26" t="s">
        <v>600</v>
      </c>
    </row>
    <row r="122" spans="1:10" x14ac:dyDescent="0.3">
      <c r="A122" s="106"/>
      <c r="B122" s="1" t="s">
        <v>192</v>
      </c>
      <c r="C122" s="5">
        <v>1.75</v>
      </c>
      <c r="D122" s="5">
        <v>2.0699999999999998</v>
      </c>
      <c r="E122" s="5">
        <v>1.62</v>
      </c>
      <c r="F122" s="10">
        <f>AVERAGE(C122:E122)</f>
        <v>1.8133333333333332</v>
      </c>
      <c r="G122" s="20">
        <f t="shared" si="22"/>
        <v>0.13370780746754454</v>
      </c>
      <c r="I122" s="3" t="s">
        <v>194</v>
      </c>
      <c r="J122" s="26" t="s">
        <v>408</v>
      </c>
    </row>
    <row r="124" spans="1:10" x14ac:dyDescent="0.3">
      <c r="A124" s="86" t="s">
        <v>0</v>
      </c>
      <c r="B124" s="87"/>
      <c r="C124" s="1" t="s">
        <v>1</v>
      </c>
      <c r="D124" s="1" t="s">
        <v>2</v>
      </c>
      <c r="E124" s="1" t="s">
        <v>3</v>
      </c>
      <c r="F124" s="38" t="s">
        <v>4</v>
      </c>
      <c r="G124" s="38" t="s">
        <v>46</v>
      </c>
    </row>
    <row r="125" spans="1:10" x14ac:dyDescent="0.3">
      <c r="A125" s="106" t="s">
        <v>170</v>
      </c>
      <c r="B125" s="1" t="s">
        <v>87</v>
      </c>
      <c r="C125" s="5">
        <v>0.98</v>
      </c>
      <c r="D125" s="5">
        <v>1</v>
      </c>
      <c r="E125" s="5">
        <v>1.1200000000000001</v>
      </c>
      <c r="F125" s="10">
        <f>AVERAGE(C125:E125)</f>
        <v>1.0333333333333334</v>
      </c>
      <c r="G125" s="20">
        <f>STDEV(C125:E125)/SQRT(COUNT(C125:E125))</f>
        <v>4.371625682868005E-2</v>
      </c>
      <c r="I125" s="3" t="s">
        <v>169</v>
      </c>
      <c r="J125" s="3" t="s">
        <v>5</v>
      </c>
    </row>
    <row r="126" spans="1:10" x14ac:dyDescent="0.3">
      <c r="A126" s="106"/>
      <c r="B126" s="1" t="s">
        <v>191</v>
      </c>
      <c r="C126" s="5">
        <v>0.14000000000000001</v>
      </c>
      <c r="D126" s="5">
        <v>0.15</v>
      </c>
      <c r="E126" s="5">
        <v>0.2</v>
      </c>
      <c r="F126" s="10">
        <f>AVERAGE(C126:E126)</f>
        <v>0.16333333333333336</v>
      </c>
      <c r="G126" s="20">
        <f t="shared" ref="G126:G127" si="23">STDEV(C126:E126)/SQRT(COUNT(C126:E126))</f>
        <v>1.8559214542766714E-2</v>
      </c>
      <c r="I126" s="3" t="s">
        <v>193</v>
      </c>
      <c r="J126" s="26" t="s">
        <v>408</v>
      </c>
    </row>
    <row r="127" spans="1:10" x14ac:dyDescent="0.3">
      <c r="A127" s="106"/>
      <c r="B127" s="1" t="s">
        <v>192</v>
      </c>
      <c r="C127" s="5">
        <v>1.03</v>
      </c>
      <c r="D127" s="5">
        <v>0.85</v>
      </c>
      <c r="E127" s="5">
        <v>0.81</v>
      </c>
      <c r="F127" s="10">
        <f>AVERAGE(C127:E127)</f>
        <v>0.89666666666666661</v>
      </c>
      <c r="G127" s="20">
        <f t="shared" si="23"/>
        <v>6.7659277100614909E-2</v>
      </c>
      <c r="I127" s="3" t="s">
        <v>194</v>
      </c>
      <c r="J127" s="26" t="s">
        <v>408</v>
      </c>
    </row>
    <row r="129" spans="1:11" x14ac:dyDescent="0.3">
      <c r="A129" s="61" t="s">
        <v>595</v>
      </c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1" x14ac:dyDescent="0.3">
      <c r="A130" s="86" t="s">
        <v>0</v>
      </c>
      <c r="B130" s="86"/>
      <c r="C130" s="1" t="s">
        <v>1</v>
      </c>
      <c r="D130" s="1" t="s">
        <v>2</v>
      </c>
      <c r="E130" s="1" t="s">
        <v>3</v>
      </c>
      <c r="F130" s="38" t="s">
        <v>4</v>
      </c>
      <c r="G130" s="38" t="s">
        <v>46</v>
      </c>
      <c r="H130" s="64"/>
      <c r="I130" s="7" t="s">
        <v>153</v>
      </c>
      <c r="J130" s="64"/>
    </row>
    <row r="131" spans="1:11" x14ac:dyDescent="0.3">
      <c r="A131" s="106" t="s">
        <v>152</v>
      </c>
      <c r="B131" s="1" t="s">
        <v>87</v>
      </c>
      <c r="C131" s="1">
        <v>468.87079999999997</v>
      </c>
      <c r="D131" s="1">
        <v>544.29020000000003</v>
      </c>
      <c r="E131" s="1">
        <v>446.19159999999999</v>
      </c>
      <c r="F131" s="5">
        <f>AVERAGE(C131:E131)</f>
        <v>486.45086666666674</v>
      </c>
      <c r="G131" s="20">
        <f>STDEV(C131:E131)/SQRT(COUNT(C131:E131))</f>
        <v>29.651463642870063</v>
      </c>
      <c r="H131" s="64"/>
      <c r="I131" s="1" t="s">
        <v>151</v>
      </c>
      <c r="J131" s="1" t="s">
        <v>596</v>
      </c>
    </row>
    <row r="132" spans="1:11" x14ac:dyDescent="0.3">
      <c r="A132" s="106"/>
      <c r="B132" s="1" t="s">
        <v>191</v>
      </c>
      <c r="C132" s="1">
        <v>335.608</v>
      </c>
      <c r="D132" s="1">
        <v>331.9615</v>
      </c>
      <c r="E132" s="1">
        <v>296.03059999999999</v>
      </c>
      <c r="F132" s="5">
        <f>AVERAGE(C132:E132)</f>
        <v>321.20003333333335</v>
      </c>
      <c r="G132" s="20">
        <f t="shared" ref="G132:G133" si="24">STDEV(C132:E132)/SQRT(COUNT(C132:E132))</f>
        <v>12.628664765832447</v>
      </c>
      <c r="H132" s="64"/>
      <c r="I132" s="3" t="s">
        <v>193</v>
      </c>
      <c r="J132" s="26" t="s">
        <v>601</v>
      </c>
    </row>
    <row r="133" spans="1:11" x14ac:dyDescent="0.3">
      <c r="A133" s="106"/>
      <c r="B133" s="1" t="s">
        <v>192</v>
      </c>
      <c r="C133" s="1">
        <v>651.70569999999998</v>
      </c>
      <c r="D133" s="1">
        <v>514.85170000000005</v>
      </c>
      <c r="E133" s="1">
        <v>713.42870000000005</v>
      </c>
      <c r="F133" s="5">
        <f>AVERAGE(C133:E133)</f>
        <v>626.6620333333334</v>
      </c>
      <c r="G133" s="20">
        <f t="shared" si="24"/>
        <v>58.675932494601859</v>
      </c>
      <c r="H133" s="64"/>
      <c r="I133" s="3" t="s">
        <v>194</v>
      </c>
      <c r="J133" s="26" t="s">
        <v>602</v>
      </c>
    </row>
    <row r="134" spans="1:11" x14ac:dyDescent="0.3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1" x14ac:dyDescent="0.3">
      <c r="A135" s="86" t="s">
        <v>0</v>
      </c>
      <c r="B135" s="86"/>
      <c r="C135" s="1" t="s">
        <v>1</v>
      </c>
      <c r="D135" s="1" t="s">
        <v>2</v>
      </c>
      <c r="E135" s="1" t="s">
        <v>3</v>
      </c>
      <c r="F135" s="38" t="s">
        <v>4</v>
      </c>
      <c r="G135" s="38" t="s">
        <v>46</v>
      </c>
      <c r="H135" s="64"/>
      <c r="I135" s="7" t="s">
        <v>153</v>
      </c>
      <c r="J135" s="64"/>
    </row>
    <row r="136" spans="1:11" x14ac:dyDescent="0.3">
      <c r="A136" s="106" t="s">
        <v>155</v>
      </c>
      <c r="B136" s="1" t="s">
        <v>87</v>
      </c>
      <c r="C136" s="1">
        <v>493.09640000000002</v>
      </c>
      <c r="D136" s="1">
        <v>545.63760000000002</v>
      </c>
      <c r="E136" s="1">
        <v>497.2491</v>
      </c>
      <c r="F136" s="5">
        <f>AVERAGE(C136:E136)</f>
        <v>511.99436666666662</v>
      </c>
      <c r="G136" s="20">
        <f>STDEV(C136:E136)/SQRT(COUNT(C136:E136))</f>
        <v>16.864277740867269</v>
      </c>
      <c r="H136" s="64"/>
      <c r="I136" s="1" t="s">
        <v>154</v>
      </c>
      <c r="J136" s="1" t="s">
        <v>596</v>
      </c>
    </row>
    <row r="137" spans="1:11" x14ac:dyDescent="0.3">
      <c r="A137" s="106"/>
      <c r="B137" s="1" t="s">
        <v>191</v>
      </c>
      <c r="C137" s="1">
        <v>313.61520000000002</v>
      </c>
      <c r="D137" s="1">
        <v>330.90210000000002</v>
      </c>
      <c r="E137" s="1">
        <v>272.35070000000002</v>
      </c>
      <c r="F137" s="5">
        <f>AVERAGE(C137:E137)</f>
        <v>305.62266666666665</v>
      </c>
      <c r="G137" s="20">
        <f t="shared" ref="G137:G138" si="25">STDEV(C137:E137)/SQRT(COUNT(C137:E137))</f>
        <v>17.368333755269802</v>
      </c>
      <c r="H137" s="64"/>
      <c r="I137" s="3" t="s">
        <v>193</v>
      </c>
      <c r="J137" s="26" t="s">
        <v>603</v>
      </c>
    </row>
    <row r="138" spans="1:11" x14ac:dyDescent="0.3">
      <c r="A138" s="106"/>
      <c r="B138" s="1" t="s">
        <v>192</v>
      </c>
      <c r="C138" s="1">
        <v>733.2278</v>
      </c>
      <c r="D138" s="1">
        <v>622.89419999999996</v>
      </c>
      <c r="E138" s="1">
        <v>555.41420000000005</v>
      </c>
      <c r="F138" s="5">
        <f>AVERAGE(C138:E138)</f>
        <v>637.1787333333333</v>
      </c>
      <c r="G138" s="20">
        <f t="shared" si="25"/>
        <v>51.824881429847707</v>
      </c>
      <c r="H138" s="64"/>
      <c r="I138" s="3" t="s">
        <v>194</v>
      </c>
      <c r="J138" s="26" t="s">
        <v>604</v>
      </c>
    </row>
    <row r="140" spans="1:11" x14ac:dyDescent="0.3">
      <c r="A140" s="66" t="s">
        <v>186</v>
      </c>
      <c r="B140" s="64"/>
      <c r="C140" s="64"/>
      <c r="D140" s="64"/>
      <c r="E140" s="64"/>
      <c r="F140" s="64"/>
      <c r="G140" s="64"/>
      <c r="H140" s="64"/>
      <c r="I140" s="64"/>
      <c r="J140" s="64"/>
      <c r="K140" s="65"/>
    </row>
    <row r="141" spans="1:11" x14ac:dyDescent="0.3">
      <c r="A141" s="66" t="s">
        <v>593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5"/>
    </row>
    <row r="142" spans="1:11" x14ac:dyDescent="0.3">
      <c r="A142" s="86" t="s">
        <v>0</v>
      </c>
      <c r="B142" s="86"/>
      <c r="C142" s="1" t="s">
        <v>1</v>
      </c>
      <c r="D142" s="1" t="s">
        <v>2</v>
      </c>
      <c r="E142" s="1" t="s">
        <v>3</v>
      </c>
      <c r="F142" s="38" t="s">
        <v>4</v>
      </c>
      <c r="G142" s="38" t="s">
        <v>46</v>
      </c>
      <c r="H142" s="64"/>
      <c r="I142" s="7"/>
      <c r="J142" s="64"/>
      <c r="K142" s="65"/>
    </row>
    <row r="143" spans="1:11" x14ac:dyDescent="0.3">
      <c r="A143" s="106" t="s">
        <v>159</v>
      </c>
      <c r="B143" s="1" t="s">
        <v>87</v>
      </c>
      <c r="C143" s="5">
        <v>1</v>
      </c>
      <c r="D143" s="5">
        <v>0.68</v>
      </c>
      <c r="E143" s="5">
        <v>0.72</v>
      </c>
      <c r="F143" s="5">
        <f>AVERAGE(C143:E143)</f>
        <v>0.80000000000000016</v>
      </c>
      <c r="G143" s="20">
        <f>STDEV(C143:E143)/SQRT(COUNT(C143:E143))</f>
        <v>0.10066445913694294</v>
      </c>
      <c r="H143" s="64"/>
      <c r="I143" s="1" t="s">
        <v>159</v>
      </c>
      <c r="J143" s="1" t="s">
        <v>596</v>
      </c>
      <c r="K143" s="65"/>
    </row>
    <row r="144" spans="1:11" x14ac:dyDescent="0.3">
      <c r="A144" s="106"/>
      <c r="B144" s="1" t="s">
        <v>605</v>
      </c>
      <c r="C144" s="5">
        <v>0.24</v>
      </c>
      <c r="D144" s="5">
        <v>0.24</v>
      </c>
      <c r="E144" s="5">
        <v>0.25</v>
      </c>
      <c r="F144" s="5">
        <f>AVERAGE(C144:E144)</f>
        <v>0.24333333333333332</v>
      </c>
      <c r="G144" s="20">
        <f t="shared" ref="G144:G145" si="26">STDEV(C144:E144)/SQRT(COUNT(C144:E144))</f>
        <v>3.3333333333333366E-3</v>
      </c>
      <c r="H144" s="64"/>
      <c r="I144" s="1" t="s">
        <v>610</v>
      </c>
      <c r="J144" s="26" t="s">
        <v>424</v>
      </c>
      <c r="K144" s="65"/>
    </row>
    <row r="145" spans="1:11" x14ac:dyDescent="0.3">
      <c r="A145" s="106"/>
      <c r="B145" s="1" t="s">
        <v>606</v>
      </c>
      <c r="C145" s="5">
        <v>1.27</v>
      </c>
      <c r="D145" s="5">
        <v>1.27</v>
      </c>
      <c r="E145" s="5">
        <v>1.33</v>
      </c>
      <c r="F145" s="5">
        <f>AVERAGE(C145:E145)</f>
        <v>1.29</v>
      </c>
      <c r="G145" s="20">
        <f t="shared" si="26"/>
        <v>2.0000000000000021E-2</v>
      </c>
      <c r="H145" s="64"/>
      <c r="I145" s="1" t="s">
        <v>611</v>
      </c>
      <c r="J145" s="26" t="s">
        <v>408</v>
      </c>
      <c r="K145" s="65"/>
    </row>
    <row r="146" spans="1:11" x14ac:dyDescent="0.3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5"/>
    </row>
    <row r="147" spans="1:11" x14ac:dyDescent="0.3">
      <c r="A147" s="86" t="s">
        <v>0</v>
      </c>
      <c r="B147" s="86"/>
      <c r="C147" s="1" t="s">
        <v>1</v>
      </c>
      <c r="D147" s="1" t="s">
        <v>2</v>
      </c>
      <c r="E147" s="1" t="s">
        <v>3</v>
      </c>
      <c r="F147" s="38" t="s">
        <v>4</v>
      </c>
      <c r="G147" s="38" t="s">
        <v>46</v>
      </c>
      <c r="H147" s="64"/>
      <c r="I147" s="64"/>
      <c r="J147" s="64"/>
      <c r="K147" s="65"/>
    </row>
    <row r="148" spans="1:11" x14ac:dyDescent="0.3">
      <c r="A148" s="106" t="s">
        <v>166</v>
      </c>
      <c r="B148" s="1" t="s">
        <v>87</v>
      </c>
      <c r="C148" s="5">
        <v>1</v>
      </c>
      <c r="D148" s="5">
        <v>0.96</v>
      </c>
      <c r="E148" s="5">
        <v>0.97</v>
      </c>
      <c r="F148" s="5">
        <f>AVERAGE(C148:E148)</f>
        <v>0.97666666666666657</v>
      </c>
      <c r="G148" s="20">
        <f>STDEV(C148:E148)/SQRT(COUNT(C148:E148))</f>
        <v>1.2018504251546642E-2</v>
      </c>
      <c r="H148" s="64"/>
      <c r="I148" s="1" t="s">
        <v>166</v>
      </c>
      <c r="J148" s="1" t="s">
        <v>596</v>
      </c>
      <c r="K148" s="65"/>
    </row>
    <row r="149" spans="1:11" x14ac:dyDescent="0.3">
      <c r="A149" s="106"/>
      <c r="B149" s="1" t="s">
        <v>605</v>
      </c>
      <c r="C149" s="5">
        <v>0.19</v>
      </c>
      <c r="D149" s="5">
        <v>0.17</v>
      </c>
      <c r="E149" s="5">
        <v>0.47</v>
      </c>
      <c r="F149" s="5">
        <f>AVERAGE(C149:E149)</f>
        <v>0.27666666666666667</v>
      </c>
      <c r="G149" s="20">
        <f t="shared" ref="G149:G150" si="27">STDEV(C149:E149)/SQRT(COUNT(C149:E149))</f>
        <v>9.6838926975559667E-2</v>
      </c>
      <c r="H149" s="64"/>
      <c r="I149" s="1" t="s">
        <v>610</v>
      </c>
      <c r="J149" s="26" t="s">
        <v>131</v>
      </c>
      <c r="K149" s="65"/>
    </row>
    <row r="150" spans="1:11" x14ac:dyDescent="0.3">
      <c r="A150" s="106"/>
      <c r="B150" s="1" t="s">
        <v>606</v>
      </c>
      <c r="C150" s="5">
        <v>1.44</v>
      </c>
      <c r="D150" s="5">
        <v>1.39</v>
      </c>
      <c r="E150" s="5">
        <v>1.4</v>
      </c>
      <c r="F150" s="5">
        <f>AVERAGE(C150:E150)</f>
        <v>1.4100000000000001</v>
      </c>
      <c r="G150" s="20">
        <f t="shared" si="27"/>
        <v>1.527525231651948E-2</v>
      </c>
      <c r="H150" s="64"/>
      <c r="I150" s="1" t="s">
        <v>611</v>
      </c>
      <c r="J150" s="26" t="s">
        <v>408</v>
      </c>
      <c r="K150" s="65"/>
    </row>
    <row r="151" spans="1:11" x14ac:dyDescent="0.3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5"/>
    </row>
    <row r="152" spans="1:11" x14ac:dyDescent="0.3">
      <c r="A152" s="86" t="s">
        <v>0</v>
      </c>
      <c r="B152" s="86"/>
      <c r="C152" s="1" t="s">
        <v>1</v>
      </c>
      <c r="D152" s="1" t="s">
        <v>2</v>
      </c>
      <c r="E152" s="1" t="s">
        <v>3</v>
      </c>
      <c r="F152" s="38" t="s">
        <v>4</v>
      </c>
      <c r="G152" s="38" t="s">
        <v>46</v>
      </c>
      <c r="H152" s="64"/>
      <c r="I152" s="64"/>
      <c r="J152" s="64"/>
      <c r="K152" s="65"/>
    </row>
    <row r="153" spans="1:11" x14ac:dyDescent="0.3">
      <c r="A153" s="106" t="s">
        <v>168</v>
      </c>
      <c r="B153" s="1" t="s">
        <v>87</v>
      </c>
      <c r="C153" s="5">
        <v>0.98</v>
      </c>
      <c r="D153" s="5">
        <v>0.94</v>
      </c>
      <c r="E153" s="5">
        <v>1</v>
      </c>
      <c r="F153" s="5">
        <f>AVERAGE(C153:E153)</f>
        <v>0.97333333333333327</v>
      </c>
      <c r="G153" s="20">
        <f>STDEV(C153:E153)/SQRT(COUNT(C153:E153))</f>
        <v>1.7638342073763955E-2</v>
      </c>
      <c r="H153" s="64"/>
      <c r="I153" s="1" t="s">
        <v>168</v>
      </c>
      <c r="J153" s="1" t="s">
        <v>596</v>
      </c>
      <c r="K153" s="65"/>
    </row>
    <row r="154" spans="1:11" x14ac:dyDescent="0.3">
      <c r="A154" s="106"/>
      <c r="B154" s="1" t="s">
        <v>605</v>
      </c>
      <c r="C154" s="5">
        <v>0.61</v>
      </c>
      <c r="D154" s="5">
        <v>0.71</v>
      </c>
      <c r="E154" s="5">
        <v>0.56000000000000005</v>
      </c>
      <c r="F154" s="5">
        <f>AVERAGE(C154:E154)</f>
        <v>0.62666666666666659</v>
      </c>
      <c r="G154" s="20">
        <f t="shared" ref="G154:G155" si="28">STDEV(C154:E154)/SQRT(COUNT(C154:E154))</f>
        <v>4.4095855184409824E-2</v>
      </c>
      <c r="H154" s="64"/>
      <c r="I154" s="1" t="s">
        <v>610</v>
      </c>
      <c r="J154" s="26" t="s">
        <v>132</v>
      </c>
      <c r="K154" s="65"/>
    </row>
    <row r="155" spans="1:11" x14ac:dyDescent="0.3">
      <c r="A155" s="106"/>
      <c r="B155" s="1" t="s">
        <v>606</v>
      </c>
      <c r="C155" s="5">
        <v>1</v>
      </c>
      <c r="D155" s="5">
        <v>1.08</v>
      </c>
      <c r="E155" s="5">
        <v>1.0900000000000001</v>
      </c>
      <c r="F155" s="5">
        <f>AVERAGE(C155:E155)</f>
        <v>1.0566666666666666</v>
      </c>
      <c r="G155" s="20">
        <f t="shared" si="28"/>
        <v>2.84800124843918E-2</v>
      </c>
      <c r="H155" s="64"/>
      <c r="I155" s="1" t="s">
        <v>611</v>
      </c>
      <c r="J155" s="26" t="s">
        <v>566</v>
      </c>
      <c r="K155" s="65"/>
    </row>
    <row r="156" spans="1:11" x14ac:dyDescent="0.3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5"/>
    </row>
    <row r="157" spans="1:11" x14ac:dyDescent="0.3">
      <c r="A157" s="86" t="s">
        <v>0</v>
      </c>
      <c r="B157" s="86"/>
      <c r="C157" s="1" t="s">
        <v>1</v>
      </c>
      <c r="D157" s="1" t="s">
        <v>2</v>
      </c>
      <c r="E157" s="1" t="s">
        <v>3</v>
      </c>
      <c r="F157" s="38" t="s">
        <v>4</v>
      </c>
      <c r="G157" s="38" t="s">
        <v>46</v>
      </c>
      <c r="H157" s="64"/>
      <c r="I157" s="64"/>
      <c r="J157" s="64"/>
      <c r="K157" s="65"/>
    </row>
    <row r="158" spans="1:11" x14ac:dyDescent="0.3">
      <c r="A158" s="106" t="s">
        <v>170</v>
      </c>
      <c r="B158" s="1" t="s">
        <v>87</v>
      </c>
      <c r="C158" s="5">
        <v>1</v>
      </c>
      <c r="D158" s="5">
        <v>1</v>
      </c>
      <c r="E158" s="5">
        <v>0.99</v>
      </c>
      <c r="F158" s="5">
        <f>AVERAGE(C158:E158)</f>
        <v>0.9966666666666667</v>
      </c>
      <c r="G158" s="20">
        <f>STDEV(C158:E158)/SQRT(COUNT(C158:E158))</f>
        <v>3.3333333333333361E-3</v>
      </c>
      <c r="H158" s="64"/>
      <c r="I158" s="1" t="s">
        <v>169</v>
      </c>
      <c r="J158" s="1" t="s">
        <v>596</v>
      </c>
      <c r="K158" s="65"/>
    </row>
    <row r="159" spans="1:11" x14ac:dyDescent="0.3">
      <c r="A159" s="106"/>
      <c r="B159" s="1" t="s">
        <v>605</v>
      </c>
      <c r="C159" s="5">
        <v>0.68</v>
      </c>
      <c r="D159" s="5">
        <v>0.6</v>
      </c>
      <c r="E159" s="5">
        <v>0.74</v>
      </c>
      <c r="F159" s="5">
        <f>AVERAGE(C159:E159)</f>
        <v>0.67333333333333334</v>
      </c>
      <c r="G159" s="20">
        <f t="shared" ref="G159:G160" si="29">STDEV(C159:E159)/SQRT(COUNT(C159:E159))</f>
        <v>4.0551750201988139E-2</v>
      </c>
      <c r="H159" s="64"/>
      <c r="I159" s="1" t="s">
        <v>610</v>
      </c>
      <c r="J159" s="26" t="s">
        <v>607</v>
      </c>
      <c r="K159" s="65"/>
    </row>
    <row r="160" spans="1:11" x14ac:dyDescent="0.3">
      <c r="A160" s="106"/>
      <c r="B160" s="1" t="s">
        <v>606</v>
      </c>
      <c r="C160" s="5">
        <v>2.04</v>
      </c>
      <c r="D160" s="5">
        <v>1.94</v>
      </c>
      <c r="E160" s="5">
        <v>1.75</v>
      </c>
      <c r="F160" s="5">
        <f>AVERAGE(C160:E160)</f>
        <v>1.9100000000000001</v>
      </c>
      <c r="G160" s="20">
        <f t="shared" si="29"/>
        <v>8.5049005481153836E-2</v>
      </c>
      <c r="H160" s="64"/>
      <c r="I160" s="1" t="s">
        <v>611</v>
      </c>
      <c r="J160" s="26" t="s">
        <v>408</v>
      </c>
      <c r="K160" s="65"/>
    </row>
    <row r="161" spans="1:11" x14ac:dyDescent="0.3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</row>
    <row r="162" spans="1:11" x14ac:dyDescent="0.3">
      <c r="A162" s="61" t="s">
        <v>595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</row>
    <row r="163" spans="1:11" x14ac:dyDescent="0.3">
      <c r="A163" s="86" t="s">
        <v>0</v>
      </c>
      <c r="B163" s="86"/>
      <c r="C163" s="1" t="s">
        <v>1</v>
      </c>
      <c r="D163" s="1" t="s">
        <v>2</v>
      </c>
      <c r="E163" s="1" t="s">
        <v>3</v>
      </c>
      <c r="F163" s="38" t="s">
        <v>4</v>
      </c>
      <c r="G163" s="38" t="s">
        <v>46</v>
      </c>
      <c r="H163" s="64"/>
      <c r="I163" s="7" t="s">
        <v>153</v>
      </c>
      <c r="J163" s="64"/>
      <c r="K163" s="64"/>
    </row>
    <row r="164" spans="1:11" x14ac:dyDescent="0.3">
      <c r="A164" s="106" t="s">
        <v>152</v>
      </c>
      <c r="B164" s="1" t="s">
        <v>87</v>
      </c>
      <c r="C164" s="1">
        <v>468.87079999999997</v>
      </c>
      <c r="D164" s="1">
        <v>544.29020000000003</v>
      </c>
      <c r="E164" s="1">
        <v>446.19159999999999</v>
      </c>
      <c r="F164" s="5">
        <f>AVERAGE(C164:E164)</f>
        <v>486.45086666666674</v>
      </c>
      <c r="G164" s="20">
        <f>STDEV(C164:E164)/SQRT(COUNT(C164:E164))</f>
        <v>29.651463642870063</v>
      </c>
      <c r="H164" s="64"/>
      <c r="I164" s="1" t="s">
        <v>151</v>
      </c>
      <c r="J164" s="1" t="s">
        <v>596</v>
      </c>
      <c r="K164" s="64"/>
    </row>
    <row r="165" spans="1:11" x14ac:dyDescent="0.3">
      <c r="A165" s="106"/>
      <c r="B165" s="1" t="s">
        <v>605</v>
      </c>
      <c r="C165" s="1">
        <v>377.70940000000002</v>
      </c>
      <c r="D165" s="1">
        <v>351.02800000000002</v>
      </c>
      <c r="E165" s="1">
        <v>328.404</v>
      </c>
      <c r="F165" s="5">
        <f>AVERAGE(C165:E165)</f>
        <v>352.38046666666668</v>
      </c>
      <c r="G165" s="20">
        <f t="shared" ref="G165:G166" si="30">STDEV(C165:E165)/SQRT(COUNT(C165:E165))</f>
        <v>14.249298133046576</v>
      </c>
      <c r="H165" s="64"/>
      <c r="I165" s="1" t="s">
        <v>610</v>
      </c>
      <c r="J165" s="26" t="s">
        <v>608</v>
      </c>
      <c r="K165" s="64"/>
    </row>
    <row r="166" spans="1:11" x14ac:dyDescent="0.3">
      <c r="A166" s="106"/>
      <c r="B166" s="1" t="s">
        <v>606</v>
      </c>
      <c r="C166" s="1">
        <v>621.55579999999998</v>
      </c>
      <c r="D166" s="1">
        <v>649.92700000000002</v>
      </c>
      <c r="E166" s="1">
        <v>636.76419999999996</v>
      </c>
      <c r="F166" s="5">
        <f>AVERAGE(C166:E166)</f>
        <v>636.08233333333328</v>
      </c>
      <c r="G166" s="20">
        <f t="shared" si="30"/>
        <v>8.19715304182564</v>
      </c>
      <c r="H166" s="64"/>
      <c r="I166" s="1" t="s">
        <v>611</v>
      </c>
      <c r="J166" s="26" t="s">
        <v>585</v>
      </c>
      <c r="K166" s="64"/>
    </row>
    <row r="167" spans="1:11" x14ac:dyDescent="0.3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</row>
    <row r="168" spans="1:11" x14ac:dyDescent="0.3">
      <c r="A168" s="86" t="s">
        <v>0</v>
      </c>
      <c r="B168" s="86"/>
      <c r="C168" s="1" t="s">
        <v>1</v>
      </c>
      <c r="D168" s="1" t="s">
        <v>2</v>
      </c>
      <c r="E168" s="1" t="s">
        <v>3</v>
      </c>
      <c r="F168" s="38" t="s">
        <v>4</v>
      </c>
      <c r="G168" s="38" t="s">
        <v>46</v>
      </c>
      <c r="H168" s="64"/>
      <c r="I168" s="7" t="s">
        <v>153</v>
      </c>
      <c r="J168" s="64"/>
      <c r="K168" s="64"/>
    </row>
    <row r="169" spans="1:11" x14ac:dyDescent="0.3">
      <c r="A169" s="106" t="s">
        <v>155</v>
      </c>
      <c r="B169" s="1" t="s">
        <v>87</v>
      </c>
      <c r="C169" s="1">
        <v>493.09640000000002</v>
      </c>
      <c r="D169" s="1">
        <v>545.63760000000002</v>
      </c>
      <c r="E169" s="1">
        <v>497.2491</v>
      </c>
      <c r="F169" s="5">
        <f>AVERAGE(C169:E169)</f>
        <v>511.99436666666662</v>
      </c>
      <c r="G169" s="20">
        <f>STDEV(C169:E169)/SQRT(COUNT(C169:E169))</f>
        <v>16.864277740867269</v>
      </c>
      <c r="H169" s="64"/>
      <c r="I169" s="1" t="s">
        <v>154</v>
      </c>
      <c r="J169" s="1" t="s">
        <v>596</v>
      </c>
      <c r="K169" s="64"/>
    </row>
    <row r="170" spans="1:11" x14ac:dyDescent="0.3">
      <c r="A170" s="106"/>
      <c r="B170" s="1" t="s">
        <v>605</v>
      </c>
      <c r="C170" s="1">
        <v>345.38830000000002</v>
      </c>
      <c r="D170" s="1">
        <v>453.44889999999998</v>
      </c>
      <c r="E170" s="1">
        <v>304.24740000000003</v>
      </c>
      <c r="F170" s="5">
        <f>AVERAGE(C170:E170)</f>
        <v>367.69486666666666</v>
      </c>
      <c r="G170" s="20">
        <f t="shared" ref="G170:G171" si="31">STDEV(C170:E170)/SQRT(COUNT(C170:E170))</f>
        <v>44.491418977533748</v>
      </c>
      <c r="H170" s="64"/>
      <c r="I170" s="1" t="s">
        <v>610</v>
      </c>
      <c r="J170" s="26" t="s">
        <v>609</v>
      </c>
      <c r="K170" s="64"/>
    </row>
    <row r="171" spans="1:11" x14ac:dyDescent="0.3">
      <c r="A171" s="106"/>
      <c r="B171" s="1" t="s">
        <v>606</v>
      </c>
      <c r="C171" s="1">
        <v>679.57590000000005</v>
      </c>
      <c r="D171" s="1">
        <v>707.7758</v>
      </c>
      <c r="E171" s="1">
        <v>726.31820000000005</v>
      </c>
      <c r="F171" s="5">
        <f>AVERAGE(C171:E171)</f>
        <v>704.55663333333348</v>
      </c>
      <c r="G171" s="20">
        <f t="shared" si="31"/>
        <v>13.589002021773995</v>
      </c>
      <c r="H171" s="64"/>
      <c r="I171" s="1" t="s">
        <v>611</v>
      </c>
      <c r="J171" s="26" t="s">
        <v>563</v>
      </c>
      <c r="K171" s="64"/>
    </row>
    <row r="172" spans="1:11" x14ac:dyDescent="0.3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</row>
    <row r="173" spans="1:11" x14ac:dyDescent="0.3">
      <c r="A173" s="95" t="s">
        <v>190</v>
      </c>
      <c r="B173" s="96"/>
    </row>
    <row r="174" spans="1:11" x14ac:dyDescent="0.3">
      <c r="A174" s="86" t="s">
        <v>0</v>
      </c>
      <c r="B174" s="87"/>
      <c r="C174" s="1" t="s">
        <v>1</v>
      </c>
      <c r="D174" s="1" t="s">
        <v>2</v>
      </c>
      <c r="E174" s="1" t="s">
        <v>3</v>
      </c>
      <c r="F174" s="38" t="s">
        <v>4</v>
      </c>
      <c r="G174" s="38" t="s">
        <v>46</v>
      </c>
    </row>
    <row r="175" spans="1:11" x14ac:dyDescent="0.3">
      <c r="A175" s="89" t="s">
        <v>63</v>
      </c>
      <c r="B175" s="1" t="s">
        <v>87</v>
      </c>
      <c r="C175" s="1">
        <v>68.73563</v>
      </c>
      <c r="D175" s="1">
        <v>70.804599999999994</v>
      </c>
      <c r="E175" s="1">
        <v>76.95402</v>
      </c>
      <c r="F175" s="10">
        <f>AVERAGE(C175:E175)</f>
        <v>72.164750000000012</v>
      </c>
      <c r="G175" s="20">
        <f>STDEV(C175:E175)/SQRT(COUNT(C175:E175))</f>
        <v>2.4679944330636845</v>
      </c>
      <c r="I175" s="3" t="s">
        <v>63</v>
      </c>
      <c r="J175" s="3" t="s">
        <v>5</v>
      </c>
    </row>
    <row r="176" spans="1:11" x14ac:dyDescent="0.3">
      <c r="A176" s="90"/>
      <c r="B176" s="1" t="s">
        <v>112</v>
      </c>
      <c r="C176" s="1">
        <v>7.84483</v>
      </c>
      <c r="D176" s="1">
        <v>11.72414</v>
      </c>
      <c r="E176" s="1">
        <v>3.9655200000000002</v>
      </c>
      <c r="F176" s="10">
        <f t="shared" ref="F176:F179" si="32">AVERAGE(C176:E176)</f>
        <v>7.8448300000000009</v>
      </c>
      <c r="G176" s="20">
        <f t="shared" ref="G176:G179" si="33">STDEV(C176:E176)/SQRT(COUNT(C176:E176))</f>
        <v>2.239720672770007</v>
      </c>
      <c r="I176" s="3" t="s">
        <v>196</v>
      </c>
      <c r="J176" s="26" t="s">
        <v>408</v>
      </c>
    </row>
    <row r="177" spans="1:10" x14ac:dyDescent="0.3">
      <c r="A177" s="90"/>
      <c r="B177" s="1" t="s">
        <v>113</v>
      </c>
      <c r="C177" s="1">
        <v>0</v>
      </c>
      <c r="D177" s="1">
        <v>3.3908</v>
      </c>
      <c r="E177" s="1">
        <v>0</v>
      </c>
      <c r="F177" s="10">
        <f t="shared" si="32"/>
        <v>1.1302666666666668</v>
      </c>
      <c r="G177" s="20">
        <f t="shared" si="33"/>
        <v>1.1302666666666668</v>
      </c>
      <c r="I177" s="3" t="s">
        <v>197</v>
      </c>
      <c r="J177" s="26" t="s">
        <v>408</v>
      </c>
    </row>
    <row r="178" spans="1:10" x14ac:dyDescent="0.3">
      <c r="A178" s="90"/>
      <c r="B178" s="1" t="s">
        <v>120</v>
      </c>
      <c r="C178" s="1">
        <v>11.149430000000001</v>
      </c>
      <c r="D178" s="1">
        <v>8.8505699999999994</v>
      </c>
      <c r="E178" s="1">
        <v>13.44828</v>
      </c>
      <c r="F178" s="10">
        <f t="shared" si="32"/>
        <v>11.149426666666665</v>
      </c>
      <c r="G178" s="20">
        <f t="shared" si="33"/>
        <v>1.3272445530789672</v>
      </c>
      <c r="I178" s="3" t="s">
        <v>124</v>
      </c>
      <c r="J178" s="26" t="s">
        <v>408</v>
      </c>
    </row>
    <row r="179" spans="1:10" x14ac:dyDescent="0.3">
      <c r="A179" s="91"/>
      <c r="B179" s="1" t="s">
        <v>121</v>
      </c>
      <c r="C179" s="1">
        <v>6.1206899999999997</v>
      </c>
      <c r="D179" s="1">
        <v>5.1149399999999998</v>
      </c>
      <c r="E179" s="1">
        <v>7.1264399999999997</v>
      </c>
      <c r="F179" s="10">
        <f t="shared" si="32"/>
        <v>6.1206899999999997</v>
      </c>
      <c r="G179" s="20">
        <f t="shared" si="33"/>
        <v>0.58067003323746613</v>
      </c>
      <c r="I179" s="3" t="s">
        <v>198</v>
      </c>
      <c r="J179" s="26" t="s">
        <v>408</v>
      </c>
    </row>
    <row r="181" spans="1:10" x14ac:dyDescent="0.3">
      <c r="A181" s="95" t="s">
        <v>195</v>
      </c>
      <c r="B181" s="96"/>
    </row>
    <row r="182" spans="1:10" x14ac:dyDescent="0.3">
      <c r="A182" s="86" t="s">
        <v>0</v>
      </c>
      <c r="B182" s="87"/>
      <c r="C182" s="1" t="s">
        <v>1</v>
      </c>
      <c r="D182" s="1" t="s">
        <v>2</v>
      </c>
      <c r="E182" s="1" t="s">
        <v>3</v>
      </c>
      <c r="F182" s="38" t="s">
        <v>4</v>
      </c>
      <c r="G182" s="38" t="s">
        <v>46</v>
      </c>
    </row>
    <row r="183" spans="1:10" x14ac:dyDescent="0.3">
      <c r="A183" s="89" t="s">
        <v>477</v>
      </c>
      <c r="B183" s="1" t="s">
        <v>87</v>
      </c>
      <c r="C183" s="1">
        <v>876170.1</v>
      </c>
      <c r="D183" s="1">
        <v>853912.9</v>
      </c>
      <c r="E183" s="1">
        <v>643448.4</v>
      </c>
      <c r="F183" s="10">
        <f>AVERAGE(C183:E183)</f>
        <v>791177.1333333333</v>
      </c>
      <c r="G183" s="20">
        <f>STDEV(C183:E183)/SQRT(COUNT(C183:E183))</f>
        <v>74143.284090476533</v>
      </c>
      <c r="I183" s="3" t="s">
        <v>63</v>
      </c>
      <c r="J183" s="3" t="s">
        <v>5</v>
      </c>
    </row>
    <row r="184" spans="1:10" x14ac:dyDescent="0.3">
      <c r="A184" s="90"/>
      <c r="B184" s="1" t="s">
        <v>112</v>
      </c>
      <c r="C184" s="1">
        <v>97838.66</v>
      </c>
      <c r="D184" s="1">
        <v>120196.2</v>
      </c>
      <c r="E184" s="1">
        <v>199074.2</v>
      </c>
      <c r="F184" s="10">
        <f t="shared" ref="F184:F186" si="34">AVERAGE(C184:E184)</f>
        <v>139036.35333333333</v>
      </c>
      <c r="G184" s="20">
        <f t="shared" ref="G184:G187" si="35">STDEV(C184:E184)/SQRT(COUNT(C184:E184))</f>
        <v>30704.897399766378</v>
      </c>
      <c r="I184" s="3" t="s">
        <v>122</v>
      </c>
      <c r="J184" s="26" t="s">
        <v>408</v>
      </c>
    </row>
    <row r="185" spans="1:10" x14ac:dyDescent="0.3">
      <c r="A185" s="90"/>
      <c r="B185" s="1" t="s">
        <v>113</v>
      </c>
      <c r="C185" s="1">
        <v>123164.1</v>
      </c>
      <c r="D185" s="1">
        <v>266009.8</v>
      </c>
      <c r="E185" s="1">
        <v>274332.3</v>
      </c>
      <c r="F185" s="10">
        <f t="shared" si="34"/>
        <v>221168.73333333331</v>
      </c>
      <c r="G185" s="20">
        <f t="shared" si="35"/>
        <v>49061.17649650394</v>
      </c>
      <c r="I185" s="3" t="s">
        <v>197</v>
      </c>
      <c r="J185" s="26" t="s">
        <v>408</v>
      </c>
    </row>
    <row r="186" spans="1:10" x14ac:dyDescent="0.3">
      <c r="A186" s="90"/>
      <c r="B186" s="1" t="s">
        <v>120</v>
      </c>
      <c r="C186" s="1">
        <v>396254.8</v>
      </c>
      <c r="D186" s="1">
        <v>213099</v>
      </c>
      <c r="E186" s="1">
        <v>246459.7</v>
      </c>
      <c r="F186" s="10">
        <f t="shared" si="34"/>
        <v>285271.16666666669</v>
      </c>
      <c r="G186" s="20">
        <f t="shared" si="35"/>
        <v>56321.278474549676</v>
      </c>
      <c r="I186" s="3" t="s">
        <v>124</v>
      </c>
      <c r="J186" s="26" t="s">
        <v>131</v>
      </c>
    </row>
    <row r="187" spans="1:10" x14ac:dyDescent="0.3">
      <c r="A187" s="91"/>
      <c r="B187" s="1" t="s">
        <v>121</v>
      </c>
      <c r="C187" s="1">
        <v>433525.7</v>
      </c>
      <c r="D187" s="1">
        <v>452003</v>
      </c>
      <c r="E187" s="1">
        <v>284699</v>
      </c>
      <c r="F187" s="10">
        <f>AVERAGE(C187:E187)</f>
        <v>390075.89999999997</v>
      </c>
      <c r="G187" s="20">
        <f t="shared" si="35"/>
        <v>52957.753426764721</v>
      </c>
      <c r="I187" s="3" t="s">
        <v>198</v>
      </c>
      <c r="J187" s="26" t="s">
        <v>126</v>
      </c>
    </row>
    <row r="189" spans="1:10" x14ac:dyDescent="0.3">
      <c r="A189" s="105" t="s">
        <v>199</v>
      </c>
      <c r="B189" s="105"/>
      <c r="C189" s="55"/>
      <c r="D189" s="55"/>
      <c r="E189" s="55"/>
      <c r="F189" s="55"/>
      <c r="G189" s="55"/>
      <c r="H189" s="55"/>
      <c r="I189" s="55"/>
      <c r="J189" s="55"/>
    </row>
    <row r="190" spans="1:10" x14ac:dyDescent="0.3">
      <c r="A190" s="86" t="s">
        <v>0</v>
      </c>
      <c r="B190" s="87"/>
      <c r="C190" s="1" t="s">
        <v>1</v>
      </c>
      <c r="D190" s="1" t="s">
        <v>2</v>
      </c>
      <c r="E190" s="1" t="s">
        <v>3</v>
      </c>
      <c r="F190" s="38" t="s">
        <v>4</v>
      </c>
      <c r="G190" s="38" t="s">
        <v>46</v>
      </c>
      <c r="H190" s="55"/>
      <c r="I190" s="55"/>
      <c r="J190" s="55"/>
    </row>
    <row r="191" spans="1:10" x14ac:dyDescent="0.3">
      <c r="A191" s="89" t="s">
        <v>200</v>
      </c>
      <c r="B191" s="1" t="s">
        <v>54</v>
      </c>
      <c r="C191" s="5">
        <v>0.94</v>
      </c>
      <c r="D191" s="5">
        <v>0.71</v>
      </c>
      <c r="E191" s="5">
        <v>1</v>
      </c>
      <c r="F191" s="10">
        <f>AVERAGE(C191:E191)</f>
        <v>0.8833333333333333</v>
      </c>
      <c r="G191" s="20">
        <f>STDEV(C191:E191)/SQRT(COUNT(C191:E191))</f>
        <v>8.8380490557085425E-2</v>
      </c>
      <c r="H191" s="55"/>
      <c r="I191" s="3" t="s">
        <v>200</v>
      </c>
      <c r="J191" s="3" t="s">
        <v>5</v>
      </c>
    </row>
    <row r="192" spans="1:10" x14ac:dyDescent="0.3">
      <c r="A192" s="90"/>
      <c r="B192" s="1" t="s">
        <v>55</v>
      </c>
      <c r="C192" s="5">
        <v>5.95</v>
      </c>
      <c r="D192" s="5">
        <v>6.19</v>
      </c>
      <c r="E192" s="5">
        <v>6.4</v>
      </c>
      <c r="F192" s="10">
        <f t="shared" ref="F192:F193" si="36">AVERAGE(C192:E192)</f>
        <v>6.18</v>
      </c>
      <c r="G192" s="20">
        <f t="shared" ref="G192:G193" si="37">STDEV(C192:E192)/SQRT(COUNT(C192:E192))</f>
        <v>0.13000000000000006</v>
      </c>
      <c r="H192" s="55"/>
      <c r="I192" s="3" t="s">
        <v>57</v>
      </c>
      <c r="J192" s="26" t="s">
        <v>408</v>
      </c>
    </row>
    <row r="193" spans="1:19" x14ac:dyDescent="0.3">
      <c r="A193" s="91"/>
      <c r="B193" s="1" t="s">
        <v>56</v>
      </c>
      <c r="C193" s="5">
        <v>0.67</v>
      </c>
      <c r="D193" s="5">
        <v>0.76</v>
      </c>
      <c r="E193" s="5">
        <v>0.73</v>
      </c>
      <c r="F193" s="10">
        <f t="shared" si="36"/>
        <v>0.72000000000000008</v>
      </c>
      <c r="G193" s="20">
        <f t="shared" si="37"/>
        <v>2.6457513110645894E-2</v>
      </c>
      <c r="H193" s="55"/>
      <c r="I193" s="3" t="s">
        <v>58</v>
      </c>
      <c r="J193" s="26" t="s">
        <v>408</v>
      </c>
    </row>
    <row r="195" spans="1:19" x14ac:dyDescent="0.3">
      <c r="A195" s="105" t="s">
        <v>201</v>
      </c>
      <c r="B195" s="105"/>
    </row>
    <row r="196" spans="1:19" x14ac:dyDescent="0.3">
      <c r="A196" s="86" t="s">
        <v>0</v>
      </c>
      <c r="B196" s="87"/>
      <c r="C196" s="1" t="s">
        <v>1</v>
      </c>
      <c r="D196" s="1" t="s">
        <v>2</v>
      </c>
      <c r="E196" s="1" t="s">
        <v>3</v>
      </c>
      <c r="F196" s="38" t="s">
        <v>4</v>
      </c>
      <c r="G196" s="38" t="s">
        <v>46</v>
      </c>
    </row>
    <row r="197" spans="1:19" x14ac:dyDescent="0.3">
      <c r="A197" s="89" t="s">
        <v>200</v>
      </c>
      <c r="B197" s="1" t="s">
        <v>54</v>
      </c>
      <c r="C197" s="5">
        <v>1</v>
      </c>
      <c r="D197" s="5">
        <v>1.08</v>
      </c>
      <c r="E197" s="5">
        <v>0.56999999999999995</v>
      </c>
      <c r="F197" s="10">
        <f>AVERAGE(C197:E197)</f>
        <v>0.8833333333333333</v>
      </c>
      <c r="G197" s="20">
        <f>STDEV(C197:E197)/SQRT(COUNT(C197:E197))</f>
        <v>0.15835964693626289</v>
      </c>
      <c r="I197" s="3" t="s">
        <v>200</v>
      </c>
      <c r="J197" s="3" t="s">
        <v>5</v>
      </c>
    </row>
    <row r="198" spans="1:19" x14ac:dyDescent="0.3">
      <c r="A198" s="90"/>
      <c r="B198" s="1" t="s">
        <v>182</v>
      </c>
      <c r="C198" s="5">
        <v>2.62</v>
      </c>
      <c r="D198" s="5">
        <v>2.4300000000000002</v>
      </c>
      <c r="E198" s="5">
        <v>1.94</v>
      </c>
      <c r="F198" s="10">
        <f t="shared" ref="F198:F199" si="38">AVERAGE(C198:E198)</f>
        <v>2.33</v>
      </c>
      <c r="G198" s="20">
        <f t="shared" ref="G198:G199" si="39">STDEV(C198:E198)/SQRT(COUNT(C198:E198))</f>
        <v>0.20256686138984736</v>
      </c>
      <c r="I198" s="3" t="s">
        <v>184</v>
      </c>
      <c r="J198" s="12" t="s">
        <v>115</v>
      </c>
    </row>
    <row r="199" spans="1:19" x14ac:dyDescent="0.3">
      <c r="A199" s="91"/>
      <c r="B199" s="1" t="s">
        <v>183</v>
      </c>
      <c r="C199" s="5">
        <v>5.26</v>
      </c>
      <c r="D199" s="5">
        <v>4.29</v>
      </c>
      <c r="E199" s="5">
        <v>4.6500000000000004</v>
      </c>
      <c r="F199" s="10">
        <f t="shared" si="38"/>
        <v>4.7333333333333334</v>
      </c>
      <c r="G199" s="20">
        <f t="shared" si="39"/>
        <v>0.2830979414344873</v>
      </c>
      <c r="I199" s="3" t="s">
        <v>185</v>
      </c>
      <c r="J199" s="26" t="s">
        <v>408</v>
      </c>
    </row>
    <row r="201" spans="1:19" x14ac:dyDescent="0.3">
      <c r="A201" s="63" t="s">
        <v>202</v>
      </c>
    </row>
    <row r="202" spans="1:19" x14ac:dyDescent="0.3">
      <c r="A202" s="86" t="s">
        <v>0</v>
      </c>
      <c r="B202" s="87"/>
      <c r="C202" s="1" t="s">
        <v>1</v>
      </c>
      <c r="D202" s="1" t="s">
        <v>2</v>
      </c>
      <c r="E202" s="1" t="s">
        <v>3</v>
      </c>
      <c r="F202" s="38" t="s">
        <v>4</v>
      </c>
      <c r="G202" s="38" t="s">
        <v>46</v>
      </c>
      <c r="H202" s="55"/>
      <c r="I202" s="86" t="s">
        <v>0</v>
      </c>
      <c r="J202" s="87"/>
      <c r="K202" s="1" t="s">
        <v>1</v>
      </c>
      <c r="L202" s="1" t="s">
        <v>2</v>
      </c>
      <c r="M202" s="1" t="s">
        <v>3</v>
      </c>
      <c r="N202" s="38" t="s">
        <v>4</v>
      </c>
      <c r="O202" s="38" t="s">
        <v>46</v>
      </c>
      <c r="S202" s="59"/>
    </row>
    <row r="203" spans="1:19" x14ac:dyDescent="0.3">
      <c r="A203" s="88" t="s">
        <v>569</v>
      </c>
      <c r="B203" s="1" t="s">
        <v>87</v>
      </c>
      <c r="C203" s="1">
        <v>4.4337000000000001E-4</v>
      </c>
      <c r="D203" s="1">
        <v>4.3540000000000001E-4</v>
      </c>
      <c r="E203" s="1">
        <v>4.3518000000000002E-4</v>
      </c>
      <c r="F203" s="60">
        <f>AVERAGE(C203:E203)</f>
        <v>4.379833333333334E-4</v>
      </c>
      <c r="G203" s="60">
        <f>STDEV(C203:E203)/SQRT(COUNT(C203:E203))</f>
        <v>2.6940819916583392E-6</v>
      </c>
      <c r="H203" s="55"/>
      <c r="I203" s="88" t="s">
        <v>579</v>
      </c>
      <c r="J203" s="1" t="s">
        <v>87</v>
      </c>
      <c r="K203" s="1">
        <v>0.108513</v>
      </c>
      <c r="L203" s="1">
        <v>0.118411</v>
      </c>
      <c r="M203" s="1">
        <v>8.7891999999999998E-2</v>
      </c>
      <c r="N203" s="21">
        <f>AVERAGE(K203:M203)</f>
        <v>0.10493866666666667</v>
      </c>
      <c r="O203" s="21">
        <f>STDEV(K203:M203)/SQRT(COUNT(K203:M203))</f>
        <v>8.9895167525538174E-3</v>
      </c>
      <c r="Q203" s="21" t="s">
        <v>579</v>
      </c>
      <c r="R203" s="3" t="s">
        <v>580</v>
      </c>
      <c r="S203" s="59"/>
    </row>
    <row r="204" spans="1:19" x14ac:dyDescent="0.3">
      <c r="A204" s="88"/>
      <c r="B204" s="1" t="s">
        <v>203</v>
      </c>
      <c r="C204" s="1">
        <v>2.0672E-4</v>
      </c>
      <c r="D204" s="1">
        <v>1.9425000000000001E-4</v>
      </c>
      <c r="E204" s="1">
        <v>1.8776E-4</v>
      </c>
      <c r="F204" s="60">
        <f t="shared" ref="F204:F205" si="40">AVERAGE(C204:E204)</f>
        <v>1.9624333333333332E-4</v>
      </c>
      <c r="G204" s="60">
        <f t="shared" ref="G204:G205" si="41">STDEV(C204:E204)/SQRT(COUNT(C204:E204))</f>
        <v>5.5632854002328893E-6</v>
      </c>
      <c r="H204" s="55"/>
      <c r="I204" s="88"/>
      <c r="J204" s="1" t="s">
        <v>203</v>
      </c>
      <c r="K204" s="1">
        <v>2.6852000000000001E-2</v>
      </c>
      <c r="L204" s="1">
        <v>2.6172000000000001E-2</v>
      </c>
      <c r="M204" s="1">
        <v>3.9409E-2</v>
      </c>
      <c r="N204" s="21">
        <f t="shared" ref="N204:N205" si="42">AVERAGE(K204:M204)</f>
        <v>3.0811000000000002E-2</v>
      </c>
      <c r="O204" s="21">
        <f t="shared" ref="O204:O205" si="43">STDEV(K204:M204)/SQRT(COUNT(K204:M204))</f>
        <v>4.3034793287912119E-3</v>
      </c>
      <c r="Q204" s="21" t="s">
        <v>612</v>
      </c>
      <c r="R204" s="12" t="s">
        <v>554</v>
      </c>
      <c r="S204" s="59"/>
    </row>
    <row r="205" spans="1:19" x14ac:dyDescent="0.3">
      <c r="A205" s="88"/>
      <c r="B205" s="1" t="s">
        <v>204</v>
      </c>
      <c r="C205" s="1">
        <v>2.1400999999999999E-4</v>
      </c>
      <c r="D205" s="1">
        <v>2.0855E-4</v>
      </c>
      <c r="E205" s="1">
        <v>2.0325000000000001E-4</v>
      </c>
      <c r="F205" s="60">
        <f t="shared" si="40"/>
        <v>2.0860333333333332E-4</v>
      </c>
      <c r="G205" s="60">
        <f t="shared" si="41"/>
        <v>3.1062589145859071E-6</v>
      </c>
      <c r="H205" s="55"/>
      <c r="I205" s="88"/>
      <c r="J205" s="1" t="s">
        <v>204</v>
      </c>
      <c r="K205" s="1">
        <v>4.4840999999999999E-2</v>
      </c>
      <c r="L205" s="1">
        <v>6.2366999999999999E-2</v>
      </c>
      <c r="M205" s="1">
        <v>6.0498999999999997E-2</v>
      </c>
      <c r="N205" s="21">
        <f t="shared" si="42"/>
        <v>5.5902333333333332E-2</v>
      </c>
      <c r="O205" s="21">
        <f t="shared" si="43"/>
        <v>5.5568929368048046E-3</v>
      </c>
      <c r="Q205" s="21" t="s">
        <v>613</v>
      </c>
      <c r="R205" s="12" t="s">
        <v>586</v>
      </c>
      <c r="S205" s="59"/>
    </row>
    <row r="206" spans="1:19" x14ac:dyDescent="0.3">
      <c r="A206" s="57"/>
      <c r="B206" s="57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S206" s="59"/>
    </row>
    <row r="207" spans="1:19" x14ac:dyDescent="0.3">
      <c r="A207" s="86" t="s">
        <v>0</v>
      </c>
      <c r="B207" s="87"/>
      <c r="C207" s="1" t="s">
        <v>1</v>
      </c>
      <c r="D207" s="1" t="s">
        <v>2</v>
      </c>
      <c r="E207" s="1" t="s">
        <v>3</v>
      </c>
      <c r="F207" s="38" t="s">
        <v>4</v>
      </c>
      <c r="G207" s="38" t="s">
        <v>46</v>
      </c>
      <c r="H207" s="55"/>
      <c r="I207" s="86" t="s">
        <v>0</v>
      </c>
      <c r="J207" s="87"/>
      <c r="K207" s="1" t="s">
        <v>1</v>
      </c>
      <c r="L207" s="1" t="s">
        <v>2</v>
      </c>
      <c r="M207" s="1" t="s">
        <v>3</v>
      </c>
      <c r="N207" s="38" t="s">
        <v>4</v>
      </c>
      <c r="O207" s="38" t="s">
        <v>46</v>
      </c>
      <c r="S207" s="59"/>
    </row>
    <row r="208" spans="1:19" x14ac:dyDescent="0.3">
      <c r="A208" s="88" t="s">
        <v>570</v>
      </c>
      <c r="B208" s="1" t="s">
        <v>87</v>
      </c>
      <c r="C208" s="1">
        <v>1.0087E-2</v>
      </c>
      <c r="D208" s="1">
        <v>1.7482999999999999E-2</v>
      </c>
      <c r="E208" s="1">
        <v>1.5665999999999999E-2</v>
      </c>
      <c r="F208" s="60">
        <f>AVERAGE(C208:E208)</f>
        <v>1.4411999999999999E-2</v>
      </c>
      <c r="G208" s="60">
        <f>STDEV(C208:E208)/SQRT(COUNT(C208:E208))</f>
        <v>2.225203436392576E-3</v>
      </c>
      <c r="H208" s="55"/>
      <c r="I208" s="88" t="s">
        <v>571</v>
      </c>
      <c r="J208" s="1" t="s">
        <v>87</v>
      </c>
      <c r="K208" s="1">
        <v>5.9360000000000003E-2</v>
      </c>
      <c r="L208" s="1">
        <v>5.1959999999999999E-2</v>
      </c>
      <c r="M208" s="1">
        <v>4.3659999999999997E-2</v>
      </c>
      <c r="N208" s="21">
        <f>AVERAGE(K208:M208)</f>
        <v>5.1660000000000005E-2</v>
      </c>
      <c r="O208" s="21">
        <f>STDEV(K208:M208)/SQRT(COUNT(K208:M208))</f>
        <v>4.5346811721810728E-3</v>
      </c>
      <c r="Q208" s="21" t="s">
        <v>571</v>
      </c>
      <c r="R208" s="3" t="s">
        <v>580</v>
      </c>
      <c r="S208" s="59"/>
    </row>
    <row r="209" spans="1:19" x14ac:dyDescent="0.3">
      <c r="A209" s="88"/>
      <c r="B209" s="1" t="s">
        <v>203</v>
      </c>
      <c r="C209" s="1">
        <v>7.3330000000000001E-3</v>
      </c>
      <c r="D209" s="1">
        <v>8.3250000000000008E-3</v>
      </c>
      <c r="E209" s="1">
        <v>5.22E-4</v>
      </c>
      <c r="F209" s="60">
        <f t="shared" ref="F209:F210" si="44">AVERAGE(C209:E209)</f>
        <v>5.3933333333333342E-3</v>
      </c>
      <c r="G209" s="60">
        <f t="shared" ref="G209:G210" si="45">STDEV(C209:E209)/SQRT(COUNT(C209:E209))</f>
        <v>2.4524431582494313E-3</v>
      </c>
      <c r="H209" s="55"/>
      <c r="I209" s="88"/>
      <c r="J209" s="1" t="s">
        <v>203</v>
      </c>
      <c r="K209" s="1">
        <v>2.6579999999999999E-2</v>
      </c>
      <c r="L209" s="1">
        <v>2.7220000000000001E-2</v>
      </c>
      <c r="M209" s="1">
        <v>2.4469999999999999E-2</v>
      </c>
      <c r="N209" s="21">
        <f t="shared" ref="N209:N210" si="46">AVERAGE(K209:M209)</f>
        <v>2.6090000000000002E-2</v>
      </c>
      <c r="O209" s="21">
        <f t="shared" ref="O209:O210" si="47">STDEV(K209:M209)/SQRT(COUNT(K209:M209))</f>
        <v>8.3080282458194283E-4</v>
      </c>
      <c r="Q209" s="21" t="s">
        <v>612</v>
      </c>
      <c r="R209" s="12" t="s">
        <v>614</v>
      </c>
      <c r="S209" s="59"/>
    </row>
    <row r="210" spans="1:19" x14ac:dyDescent="0.3">
      <c r="A210" s="88"/>
      <c r="B210" s="1" t="s">
        <v>204</v>
      </c>
      <c r="C210" s="1">
        <v>7.6559999999999996E-3</v>
      </c>
      <c r="D210" s="1">
        <v>7.1659999999999996E-3</v>
      </c>
      <c r="E210" s="1">
        <v>6.3200000000000001E-3</v>
      </c>
      <c r="F210" s="60">
        <f t="shared" si="44"/>
        <v>7.0473333333333325E-3</v>
      </c>
      <c r="G210" s="60">
        <f t="shared" si="45"/>
        <v>3.9020735228565041E-4</v>
      </c>
      <c r="H210" s="55"/>
      <c r="I210" s="88"/>
      <c r="J210" s="1" t="s">
        <v>204</v>
      </c>
      <c r="K210" s="1">
        <v>3.7850000000000002E-2</v>
      </c>
      <c r="L210" s="1">
        <v>3.0599999999999999E-2</v>
      </c>
      <c r="M210" s="1">
        <v>2.5482999999999999E-2</v>
      </c>
      <c r="N210" s="21">
        <f t="shared" si="46"/>
        <v>3.1310999999999999E-2</v>
      </c>
      <c r="O210" s="21">
        <f t="shared" si="47"/>
        <v>3.5877018177843975E-3</v>
      </c>
      <c r="Q210" s="21" t="s">
        <v>613</v>
      </c>
      <c r="R210" s="12" t="s">
        <v>615</v>
      </c>
      <c r="S210" s="59"/>
    </row>
    <row r="211" spans="1:19" x14ac:dyDescent="0.3">
      <c r="A211" s="57"/>
      <c r="B211" s="57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S211" s="59"/>
    </row>
    <row r="212" spans="1:19" x14ac:dyDescent="0.3">
      <c r="A212" s="86" t="s">
        <v>0</v>
      </c>
      <c r="B212" s="87"/>
      <c r="C212" s="1" t="s">
        <v>1</v>
      </c>
      <c r="D212" s="1" t="s">
        <v>2</v>
      </c>
      <c r="E212" s="1" t="s">
        <v>3</v>
      </c>
      <c r="F212" s="38" t="s">
        <v>4</v>
      </c>
      <c r="G212" s="38" t="s">
        <v>46</v>
      </c>
      <c r="H212" s="55"/>
      <c r="I212" s="86" t="s">
        <v>0</v>
      </c>
      <c r="J212" s="87"/>
      <c r="K212" s="1" t="s">
        <v>1</v>
      </c>
      <c r="L212" s="1" t="s">
        <v>2</v>
      </c>
      <c r="M212" s="1" t="s">
        <v>3</v>
      </c>
      <c r="N212" s="38" t="s">
        <v>4</v>
      </c>
      <c r="O212" s="38" t="s">
        <v>46</v>
      </c>
      <c r="S212" s="59"/>
    </row>
    <row r="213" spans="1:19" x14ac:dyDescent="0.3">
      <c r="A213" s="88" t="s">
        <v>572</v>
      </c>
      <c r="B213" s="1" t="s">
        <v>87</v>
      </c>
      <c r="C213" s="1">
        <v>8.1299999999999997E-5</v>
      </c>
      <c r="D213" s="1">
        <v>7.9900000000000004E-5</v>
      </c>
      <c r="E213" s="1">
        <v>6.4999999999999994E-5</v>
      </c>
      <c r="F213" s="60">
        <f>AVERAGE(C213:E213)</f>
        <v>7.5400000000000003E-5</v>
      </c>
      <c r="G213" s="60">
        <f>STDEV(C213:E213)/SQRT(COUNT(C213:E213))</f>
        <v>5.2156814831173655E-6</v>
      </c>
      <c r="H213" s="55"/>
      <c r="I213" s="88" t="s">
        <v>573</v>
      </c>
      <c r="J213" s="1" t="s">
        <v>87</v>
      </c>
      <c r="K213" s="1">
        <v>3.6075999999999997E-2</v>
      </c>
      <c r="L213" s="1">
        <v>3.6123000000000002E-2</v>
      </c>
      <c r="M213" s="1">
        <v>3.0643E-2</v>
      </c>
      <c r="N213" s="21">
        <f>AVERAGE(K213:M213)</f>
        <v>3.4280666666666668E-2</v>
      </c>
      <c r="O213" s="21">
        <f>STDEV(K213:M213)/SQRT(COUNT(K213:M213))</f>
        <v>1.8188839374126589E-3</v>
      </c>
      <c r="Q213" s="21" t="s">
        <v>573</v>
      </c>
      <c r="R213" s="3" t="s">
        <v>580</v>
      </c>
      <c r="S213" s="59"/>
    </row>
    <row r="214" spans="1:19" x14ac:dyDescent="0.3">
      <c r="A214" s="88"/>
      <c r="B214" s="1" t="s">
        <v>203</v>
      </c>
      <c r="C214" s="1">
        <v>3.8600000000000003E-5</v>
      </c>
      <c r="D214" s="1">
        <v>3.8300000000000003E-5</v>
      </c>
      <c r="E214" s="1">
        <v>3.4E-5</v>
      </c>
      <c r="F214" s="60">
        <f t="shared" ref="F214:F215" si="48">AVERAGE(C214:E214)</f>
        <v>3.6966666666666666E-5</v>
      </c>
      <c r="G214" s="60">
        <f t="shared" ref="G214:G215" si="49">STDEV(C214:E214)/SQRT(COUNT(C214:E214))</f>
        <v>1.4858592725348457E-6</v>
      </c>
      <c r="H214" s="55"/>
      <c r="I214" s="88"/>
      <c r="J214" s="1" t="s">
        <v>203</v>
      </c>
      <c r="K214" s="1">
        <v>1.5245999999999999E-2</v>
      </c>
      <c r="L214" s="1">
        <v>1.6851999999999999E-2</v>
      </c>
      <c r="M214" s="1">
        <v>2.2418E-2</v>
      </c>
      <c r="N214" s="21">
        <f t="shared" ref="N214:N215" si="50">AVERAGE(K214:M214)</f>
        <v>1.8172000000000001E-2</v>
      </c>
      <c r="O214" s="21">
        <f t="shared" ref="O214:O215" si="51">STDEV(K214:M214)/SQRT(COUNT(K214:M214))</f>
        <v>2.1730313696155736E-3</v>
      </c>
      <c r="Q214" s="21" t="s">
        <v>612</v>
      </c>
      <c r="R214" s="12" t="s">
        <v>616</v>
      </c>
      <c r="S214" s="59"/>
    </row>
    <row r="215" spans="1:19" x14ac:dyDescent="0.3">
      <c r="A215" s="88"/>
      <c r="B215" s="1" t="s">
        <v>204</v>
      </c>
      <c r="C215" s="1">
        <v>3.4400000000000003E-5</v>
      </c>
      <c r="D215" s="1">
        <v>3.2100000000000001E-5</v>
      </c>
      <c r="E215" s="1">
        <v>3.6999999999999998E-5</v>
      </c>
      <c r="F215" s="60">
        <f t="shared" si="48"/>
        <v>3.4499999999999998E-5</v>
      </c>
      <c r="G215" s="60">
        <f t="shared" si="49"/>
        <v>1.4153915830374756E-6</v>
      </c>
      <c r="H215" s="55"/>
      <c r="I215" s="88"/>
      <c r="J215" s="1" t="s">
        <v>204</v>
      </c>
      <c r="K215" s="1">
        <v>1.2279E-2</v>
      </c>
      <c r="L215" s="1">
        <v>2.2157E-2</v>
      </c>
      <c r="M215" s="1">
        <v>2.2363000000000001E-2</v>
      </c>
      <c r="N215" s="21">
        <f t="shared" si="50"/>
        <v>1.8933000000000002E-2</v>
      </c>
      <c r="O215" s="21">
        <f t="shared" si="51"/>
        <v>3.3275314173322763E-3</v>
      </c>
      <c r="Q215" s="21" t="s">
        <v>613</v>
      </c>
      <c r="R215" s="12" t="s">
        <v>617</v>
      </c>
      <c r="S215" s="59"/>
    </row>
    <row r="216" spans="1:19" x14ac:dyDescent="0.3">
      <c r="A216" s="57"/>
      <c r="B216" s="57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S216" s="59"/>
    </row>
    <row r="217" spans="1:19" x14ac:dyDescent="0.3">
      <c r="A217" s="86" t="s">
        <v>0</v>
      </c>
      <c r="B217" s="87"/>
      <c r="C217" s="1" t="s">
        <v>1</v>
      </c>
      <c r="D217" s="1" t="s">
        <v>2</v>
      </c>
      <c r="E217" s="1" t="s">
        <v>3</v>
      </c>
      <c r="F217" s="38" t="s">
        <v>4</v>
      </c>
      <c r="G217" s="38" t="s">
        <v>46</v>
      </c>
      <c r="H217" s="55"/>
      <c r="I217" s="86" t="s">
        <v>0</v>
      </c>
      <c r="J217" s="87"/>
      <c r="K217" s="1" t="s">
        <v>1</v>
      </c>
      <c r="L217" s="1" t="s">
        <v>2</v>
      </c>
      <c r="M217" s="1" t="s">
        <v>3</v>
      </c>
      <c r="N217" s="38" t="s">
        <v>4</v>
      </c>
      <c r="O217" s="38" t="s">
        <v>46</v>
      </c>
      <c r="S217" s="59"/>
    </row>
    <row r="218" spans="1:19" x14ac:dyDescent="0.3">
      <c r="A218" s="88" t="s">
        <v>574</v>
      </c>
      <c r="B218" s="1" t="s">
        <v>87</v>
      </c>
      <c r="C218" s="1">
        <v>1.9039E-3</v>
      </c>
      <c r="D218" s="1">
        <v>1.8561999999999999E-3</v>
      </c>
      <c r="E218" s="1">
        <v>2.7299999999999998E-3</v>
      </c>
      <c r="F218" s="60">
        <f>AVERAGE(C218:E218)</f>
        <v>2.1633666666666666E-3</v>
      </c>
      <c r="G218" s="60">
        <f>STDEV(C218:E218)/SQRT(COUNT(C218:E218))</f>
        <v>2.8365109044583469E-4</v>
      </c>
      <c r="H218" s="55"/>
      <c r="I218" s="88" t="s">
        <v>575</v>
      </c>
      <c r="J218" s="1" t="s">
        <v>87</v>
      </c>
      <c r="K218" s="1">
        <v>0.19039</v>
      </c>
      <c r="L218" s="1">
        <v>0.18562000000000001</v>
      </c>
      <c r="M218" s="1">
        <v>0.16344</v>
      </c>
      <c r="N218" s="21">
        <f>AVERAGE(K218:M218)</f>
        <v>0.17981666666666665</v>
      </c>
      <c r="O218" s="21">
        <f>STDEV(K218:M218)/SQRT(COUNT(K218:M218))</f>
        <v>8.3033052321215915E-3</v>
      </c>
      <c r="Q218" s="21" t="s">
        <v>575</v>
      </c>
      <c r="R218" s="3" t="s">
        <v>580</v>
      </c>
      <c r="S218" s="59"/>
    </row>
    <row r="219" spans="1:19" x14ac:dyDescent="0.3">
      <c r="A219" s="88"/>
      <c r="B219" s="1" t="s">
        <v>203</v>
      </c>
      <c r="C219" s="1">
        <v>4.5780000000000001E-4</v>
      </c>
      <c r="D219" s="1">
        <v>4.529E-4</v>
      </c>
      <c r="E219" s="1">
        <v>6.7219999999999997E-4</v>
      </c>
      <c r="F219" s="60">
        <f t="shared" ref="F219:F220" si="52">AVERAGE(C219:E219)</f>
        <v>5.2763333333333327E-4</v>
      </c>
      <c r="G219" s="60">
        <f t="shared" ref="G219:G220" si="53">STDEV(C219:E219)/SQRT(COUNT(C219:E219))</f>
        <v>7.2297172220710745E-5</v>
      </c>
      <c r="H219" s="55"/>
      <c r="I219" s="88"/>
      <c r="J219" s="1" t="s">
        <v>203</v>
      </c>
      <c r="K219" s="1">
        <v>4.5780000000000001E-2</v>
      </c>
      <c r="L219" s="1">
        <v>4.5289999999999997E-2</v>
      </c>
      <c r="M219" s="1">
        <v>7.0387199999999997E-2</v>
      </c>
      <c r="N219" s="21">
        <f t="shared" ref="N219:N220" si="54">AVERAGE(K219:M219)</f>
        <v>5.3819066666666665E-2</v>
      </c>
      <c r="O219" s="21">
        <f t="shared" ref="O219:O220" si="55">STDEV(K219:M219)/SQRT(COUNT(K219:M219))</f>
        <v>8.2852742182205948E-3</v>
      </c>
      <c r="Q219" s="21" t="s">
        <v>612</v>
      </c>
      <c r="R219" s="12" t="s">
        <v>47</v>
      </c>
      <c r="S219" s="59"/>
    </row>
    <row r="220" spans="1:19" x14ac:dyDescent="0.3">
      <c r="A220" s="88"/>
      <c r="B220" s="1" t="s">
        <v>204</v>
      </c>
      <c r="C220" s="1">
        <v>1.5555E-3</v>
      </c>
      <c r="D220" s="1">
        <v>1.5062999999999999E-3</v>
      </c>
      <c r="E220" s="1">
        <v>1.43231E-3</v>
      </c>
      <c r="F220" s="60">
        <f t="shared" si="52"/>
        <v>1.4980366666666666E-3</v>
      </c>
      <c r="G220" s="60">
        <f t="shared" si="53"/>
        <v>3.5801098834781286E-5</v>
      </c>
      <c r="H220" s="55"/>
      <c r="I220" s="88"/>
      <c r="J220" s="1" t="s">
        <v>204</v>
      </c>
      <c r="K220" s="1">
        <v>8.5550000000000001E-2</v>
      </c>
      <c r="L220" s="1">
        <v>9.0630000000000002E-2</v>
      </c>
      <c r="M220" s="1">
        <v>8.7330000000000005E-2</v>
      </c>
      <c r="N220" s="21">
        <f t="shared" si="54"/>
        <v>8.7836666666666674E-2</v>
      </c>
      <c r="O220" s="21">
        <f t="shared" si="55"/>
        <v>1.4881905493286511E-3</v>
      </c>
      <c r="Q220" s="21" t="s">
        <v>613</v>
      </c>
      <c r="R220" s="12" t="s">
        <v>566</v>
      </c>
      <c r="S220" s="59"/>
    </row>
    <row r="222" spans="1:19" x14ac:dyDescent="0.3">
      <c r="A222" s="63" t="s">
        <v>618</v>
      </c>
    </row>
    <row r="223" spans="1:19" x14ac:dyDescent="0.3">
      <c r="A223" s="63" t="s">
        <v>619</v>
      </c>
    </row>
    <row r="224" spans="1:19" x14ac:dyDescent="0.3">
      <c r="A224" s="86" t="s">
        <v>0</v>
      </c>
      <c r="B224" s="87"/>
      <c r="C224" s="1" t="s">
        <v>1</v>
      </c>
      <c r="D224" s="1" t="s">
        <v>2</v>
      </c>
      <c r="E224" s="1" t="s">
        <v>3</v>
      </c>
      <c r="F224" s="38" t="s">
        <v>4</v>
      </c>
      <c r="G224" s="38" t="s">
        <v>46</v>
      </c>
      <c r="I224" s="86" t="s">
        <v>0</v>
      </c>
      <c r="J224" s="87"/>
      <c r="K224" s="1" t="s">
        <v>1</v>
      </c>
      <c r="L224" s="1" t="s">
        <v>2</v>
      </c>
      <c r="M224" s="1" t="s">
        <v>3</v>
      </c>
      <c r="N224" s="38" t="s">
        <v>4</v>
      </c>
      <c r="O224" s="38" t="s">
        <v>46</v>
      </c>
      <c r="P224" s="36"/>
      <c r="Q224" s="36"/>
      <c r="R224" s="36"/>
    </row>
    <row r="225" spans="1:18" x14ac:dyDescent="0.3">
      <c r="A225" s="88" t="s">
        <v>570</v>
      </c>
      <c r="B225" s="1" t="s">
        <v>87</v>
      </c>
      <c r="C225" s="1">
        <v>24.114750000000001</v>
      </c>
      <c r="D225" s="1">
        <v>21.846830000000001</v>
      </c>
      <c r="E225" s="1">
        <v>29.362089999999998</v>
      </c>
      <c r="F225" s="20">
        <f>AVERAGE(C225:E225)</f>
        <v>25.107889999999998</v>
      </c>
      <c r="G225" s="20">
        <f>STDEV(C225:E225)/SQRT(COUNT(C225:E225))</f>
        <v>2.2255732229098615</v>
      </c>
      <c r="I225" s="88" t="s">
        <v>571</v>
      </c>
      <c r="J225" s="1" t="s">
        <v>87</v>
      </c>
      <c r="K225" s="1">
        <v>400.1891</v>
      </c>
      <c r="L225" s="1">
        <v>464.56909999999999</v>
      </c>
      <c r="M225" s="1">
        <v>436.9205</v>
      </c>
      <c r="N225" s="20">
        <f>AVERAGE(K225:M225)</f>
        <v>433.8929</v>
      </c>
      <c r="O225" s="20">
        <f>STDEV(K225:M225)/SQRT(COUNT(K225:M225))</f>
        <v>18.646455170889723</v>
      </c>
      <c r="P225" s="36"/>
      <c r="Q225" s="22" t="s">
        <v>151</v>
      </c>
      <c r="R225" s="3" t="s">
        <v>5</v>
      </c>
    </row>
    <row r="226" spans="1:18" x14ac:dyDescent="0.3">
      <c r="A226" s="88"/>
      <c r="B226" s="1" t="s">
        <v>203</v>
      </c>
      <c r="C226" s="1">
        <v>19.80125</v>
      </c>
      <c r="D226" s="1">
        <v>18.155899999999999</v>
      </c>
      <c r="E226" s="1">
        <v>20.423819999999999</v>
      </c>
      <c r="F226" s="20">
        <f t="shared" ref="F226:F227" si="56">AVERAGE(C226:E226)</f>
        <v>19.460323333333331</v>
      </c>
      <c r="G226" s="20">
        <f t="shared" ref="G226:G227" si="57">STDEV(C226:E226)/SQRT(COUNT(C226:E226))</f>
        <v>0.67652014644387692</v>
      </c>
      <c r="I226" s="88"/>
      <c r="J226" s="1" t="s">
        <v>203</v>
      </c>
      <c r="K226" s="1">
        <v>321.91149999999999</v>
      </c>
      <c r="L226" s="1">
        <v>335.96370000000002</v>
      </c>
      <c r="M226" s="1">
        <v>303.11219999999997</v>
      </c>
      <c r="N226" s="20">
        <f t="shared" ref="N226:N227" si="58">AVERAGE(K226:M226)</f>
        <v>320.32913333333335</v>
      </c>
      <c r="O226" s="20">
        <f t="shared" ref="O226:O227" si="59">STDEV(K226:M226)/SQRT(COUNT(K226:M226))</f>
        <v>9.5163574309945247</v>
      </c>
      <c r="P226" s="36"/>
      <c r="Q226" s="3" t="s">
        <v>205</v>
      </c>
      <c r="R226" s="12" t="s">
        <v>620</v>
      </c>
    </row>
    <row r="227" spans="1:18" x14ac:dyDescent="0.3">
      <c r="A227" s="88"/>
      <c r="B227" s="1" t="s">
        <v>204</v>
      </c>
      <c r="C227" s="1">
        <v>20.112539999999999</v>
      </c>
      <c r="D227" s="1">
        <v>20.82404</v>
      </c>
      <c r="E227" s="1">
        <v>17.889089999999999</v>
      </c>
      <c r="F227" s="20">
        <f t="shared" si="56"/>
        <v>19.608556666666669</v>
      </c>
      <c r="G227" s="20">
        <f t="shared" si="57"/>
        <v>0.88392727374924795</v>
      </c>
      <c r="I227" s="88"/>
      <c r="J227" s="1" t="s">
        <v>204</v>
      </c>
      <c r="K227" s="1">
        <v>340.98869999999999</v>
      </c>
      <c r="L227" s="1">
        <v>350.28269999999998</v>
      </c>
      <c r="M227" s="1">
        <v>316.30840000000001</v>
      </c>
      <c r="N227" s="20">
        <f t="shared" si="58"/>
        <v>335.85993333333334</v>
      </c>
      <c r="O227" s="20">
        <f t="shared" si="59"/>
        <v>10.137248981903866</v>
      </c>
      <c r="P227" s="36"/>
      <c r="Q227" s="3" t="s">
        <v>206</v>
      </c>
      <c r="R227" s="12" t="s">
        <v>621</v>
      </c>
    </row>
    <row r="228" spans="1:18" x14ac:dyDescent="0.3">
      <c r="A228" s="55"/>
      <c r="B228" s="55"/>
      <c r="C228" s="55"/>
      <c r="D228" s="55"/>
      <c r="E228" s="55"/>
      <c r="F228" s="55"/>
      <c r="G228" s="55"/>
      <c r="I228" s="55"/>
      <c r="J228" s="55"/>
      <c r="K228" s="55"/>
      <c r="L228" s="55"/>
      <c r="M228" s="55"/>
      <c r="N228" s="55"/>
      <c r="O228" s="55"/>
      <c r="P228" s="9"/>
      <c r="Q228" s="55"/>
      <c r="R228" s="55"/>
    </row>
    <row r="229" spans="1:18" x14ac:dyDescent="0.3">
      <c r="A229" s="86" t="s">
        <v>0</v>
      </c>
      <c r="B229" s="87"/>
      <c r="C229" s="1" t="s">
        <v>1</v>
      </c>
      <c r="D229" s="1" t="s">
        <v>2</v>
      </c>
      <c r="E229" s="1" t="s">
        <v>3</v>
      </c>
      <c r="F229" s="38" t="s">
        <v>4</v>
      </c>
      <c r="G229" s="38" t="s">
        <v>46</v>
      </c>
      <c r="I229" s="86" t="s">
        <v>0</v>
      </c>
      <c r="J229" s="87"/>
      <c r="K229" s="1" t="s">
        <v>1</v>
      </c>
      <c r="L229" s="1" t="s">
        <v>2</v>
      </c>
      <c r="M229" s="1" t="s">
        <v>3</v>
      </c>
      <c r="N229" s="38" t="s">
        <v>4</v>
      </c>
      <c r="O229" s="38" t="s">
        <v>46</v>
      </c>
      <c r="P229" s="36"/>
      <c r="Q229" s="36"/>
      <c r="R229" s="36"/>
    </row>
    <row r="230" spans="1:18" x14ac:dyDescent="0.3">
      <c r="A230" s="88" t="s">
        <v>572</v>
      </c>
      <c r="B230" s="1" t="s">
        <v>87</v>
      </c>
      <c r="C230" s="1">
        <v>9.7799630000000004</v>
      </c>
      <c r="D230" s="1">
        <v>9.4419500000000003</v>
      </c>
      <c r="E230" s="1">
        <v>9.8282500000000006</v>
      </c>
      <c r="F230" s="20">
        <f>AVERAGE(C230:E230)</f>
        <v>9.6833876666666665</v>
      </c>
      <c r="G230" s="20">
        <f>STDEV(C230:E230)/SQRT(COUNT(C230:E230))</f>
        <v>0.12152094299109295</v>
      </c>
      <c r="I230" s="88" t="s">
        <v>573</v>
      </c>
      <c r="J230" s="1" t="s">
        <v>87</v>
      </c>
      <c r="K230" s="1">
        <v>404.77170000000001</v>
      </c>
      <c r="L230" s="1">
        <v>418.92</v>
      </c>
      <c r="M230" s="1">
        <v>450.42140000000001</v>
      </c>
      <c r="N230" s="20">
        <f>AVERAGE(K230:M230)</f>
        <v>424.70436666666666</v>
      </c>
      <c r="O230" s="20">
        <f>STDEV(K230:M230)/SQRT(COUNT(K230:M230))</f>
        <v>13.491577012137773</v>
      </c>
      <c r="P230" s="36"/>
      <c r="Q230" s="22" t="s">
        <v>154</v>
      </c>
      <c r="R230" s="3" t="s">
        <v>5</v>
      </c>
    </row>
    <row r="231" spans="1:18" x14ac:dyDescent="0.3">
      <c r="A231" s="88"/>
      <c r="B231" s="1" t="s">
        <v>203</v>
      </c>
      <c r="C231" s="1">
        <v>8.1381870000000003</v>
      </c>
      <c r="D231" s="1">
        <v>8.6693499999999997</v>
      </c>
      <c r="E231" s="1">
        <v>7.5104499999999996</v>
      </c>
      <c r="F231" s="20">
        <f t="shared" ref="F231:F232" si="60">AVERAGE(C231:E231)</f>
        <v>8.1059956666666668</v>
      </c>
      <c r="G231" s="20">
        <f t="shared" ref="G231:G232" si="61">STDEV(C231:E231)/SQRT(COUNT(C231:E231))</f>
        <v>0.33493258722531682</v>
      </c>
      <c r="I231" s="88"/>
      <c r="J231" s="1" t="s">
        <v>203</v>
      </c>
      <c r="K231" s="1">
        <v>263.35129999999998</v>
      </c>
      <c r="L231" s="1">
        <v>245.72630000000001</v>
      </c>
      <c r="M231" s="1">
        <v>204.7302</v>
      </c>
      <c r="N231" s="20">
        <f t="shared" ref="N231:N232" si="62">AVERAGE(K231:M231)</f>
        <v>237.93593333333331</v>
      </c>
      <c r="O231" s="20">
        <f t="shared" ref="O231:O232" si="63">STDEV(K231:M231)/SQRT(COUNT(K231:M231))</f>
        <v>17.36496185717419</v>
      </c>
      <c r="P231" s="36"/>
      <c r="Q231" s="3" t="s">
        <v>205</v>
      </c>
      <c r="R231" s="12" t="s">
        <v>566</v>
      </c>
    </row>
    <row r="232" spans="1:18" x14ac:dyDescent="0.3">
      <c r="A232" s="88"/>
      <c r="B232" s="1" t="s">
        <v>204</v>
      </c>
      <c r="C232" s="1">
        <v>9.9731120000000004</v>
      </c>
      <c r="D232" s="1">
        <v>9.1522249999999996</v>
      </c>
      <c r="E232" s="1">
        <v>8.7659249999999993</v>
      </c>
      <c r="F232" s="20">
        <f t="shared" si="60"/>
        <v>9.2970873333333337</v>
      </c>
      <c r="G232" s="20">
        <f t="shared" si="61"/>
        <v>0.35593254742827052</v>
      </c>
      <c r="I232" s="88"/>
      <c r="J232" s="1" t="s">
        <v>204</v>
      </c>
      <c r="K232" s="1">
        <v>245.4332</v>
      </c>
      <c r="L232" s="1">
        <v>250.11709999999999</v>
      </c>
      <c r="M232" s="1">
        <v>217.9059</v>
      </c>
      <c r="N232" s="20">
        <f t="shared" si="62"/>
        <v>237.81873333333331</v>
      </c>
      <c r="O232" s="20">
        <f t="shared" si="63"/>
        <v>10.047809517888847</v>
      </c>
      <c r="P232" s="36"/>
      <c r="Q232" s="3" t="s">
        <v>206</v>
      </c>
      <c r="R232" s="12" t="s">
        <v>566</v>
      </c>
    </row>
  </sheetData>
  <mergeCells count="99">
    <mergeCell ref="A147:B147"/>
    <mergeCell ref="A148:A150"/>
    <mergeCell ref="A152:B152"/>
    <mergeCell ref="A189:B189"/>
    <mergeCell ref="A190:B190"/>
    <mergeCell ref="A153:A155"/>
    <mergeCell ref="A157:B157"/>
    <mergeCell ref="A158:A160"/>
    <mergeCell ref="A163:B163"/>
    <mergeCell ref="A164:A166"/>
    <mergeCell ref="A168:B168"/>
    <mergeCell ref="A169:A171"/>
    <mergeCell ref="A181:B181"/>
    <mergeCell ref="A182:B182"/>
    <mergeCell ref="A183:A187"/>
    <mergeCell ref="A110:A112"/>
    <mergeCell ref="A114:B114"/>
    <mergeCell ref="A115:A117"/>
    <mergeCell ref="A174:B174"/>
    <mergeCell ref="A175:A179"/>
    <mergeCell ref="A119:B119"/>
    <mergeCell ref="A120:A122"/>
    <mergeCell ref="A124:B124"/>
    <mergeCell ref="A125:A127"/>
    <mergeCell ref="A173:B173"/>
    <mergeCell ref="A130:B130"/>
    <mergeCell ref="A131:A133"/>
    <mergeCell ref="A135:B135"/>
    <mergeCell ref="A136:A138"/>
    <mergeCell ref="A142:B142"/>
    <mergeCell ref="A143:A145"/>
    <mergeCell ref="A97:B97"/>
    <mergeCell ref="A98:A100"/>
    <mergeCell ref="A102:B102"/>
    <mergeCell ref="A103:A105"/>
    <mergeCell ref="A109:B109"/>
    <mergeCell ref="A91:B91"/>
    <mergeCell ref="A92:A94"/>
    <mergeCell ref="A76:B76"/>
    <mergeCell ref="A77:A79"/>
    <mergeCell ref="A81:B81"/>
    <mergeCell ref="A82:A84"/>
    <mergeCell ref="A86:B86"/>
    <mergeCell ref="A65:B65"/>
    <mergeCell ref="A66:A72"/>
    <mergeCell ref="A87:A89"/>
    <mergeCell ref="A54:B54"/>
    <mergeCell ref="A55:A57"/>
    <mergeCell ref="A59:B59"/>
    <mergeCell ref="A60:A62"/>
    <mergeCell ref="A64:B64"/>
    <mergeCell ref="A39:A41"/>
    <mergeCell ref="A44:B44"/>
    <mergeCell ref="A45:A47"/>
    <mergeCell ref="A49:B49"/>
    <mergeCell ref="A50:A52"/>
    <mergeCell ref="A28:B28"/>
    <mergeCell ref="A29:A31"/>
    <mergeCell ref="A33:B33"/>
    <mergeCell ref="A34:A36"/>
    <mergeCell ref="A38:B38"/>
    <mergeCell ref="A13:A15"/>
    <mergeCell ref="A17:B17"/>
    <mergeCell ref="A18:A20"/>
    <mergeCell ref="A23:B23"/>
    <mergeCell ref="A24:A26"/>
    <mergeCell ref="A2:B2"/>
    <mergeCell ref="A3:A5"/>
    <mergeCell ref="A7:B7"/>
    <mergeCell ref="A8:A10"/>
    <mergeCell ref="A12:B12"/>
    <mergeCell ref="A202:B202"/>
    <mergeCell ref="I202:J202"/>
    <mergeCell ref="A191:A193"/>
    <mergeCell ref="A196:B196"/>
    <mergeCell ref="A197:A199"/>
    <mergeCell ref="A195:B195"/>
    <mergeCell ref="A203:A205"/>
    <mergeCell ref="I203:I205"/>
    <mergeCell ref="A207:B207"/>
    <mergeCell ref="I207:J207"/>
    <mergeCell ref="A208:A210"/>
    <mergeCell ref="I208:I210"/>
    <mergeCell ref="A212:B212"/>
    <mergeCell ref="I212:J212"/>
    <mergeCell ref="A213:A215"/>
    <mergeCell ref="I213:I215"/>
    <mergeCell ref="A217:B217"/>
    <mergeCell ref="I217:J217"/>
    <mergeCell ref="A229:B229"/>
    <mergeCell ref="I229:J229"/>
    <mergeCell ref="A230:A232"/>
    <mergeCell ref="I230:I232"/>
    <mergeCell ref="A218:A220"/>
    <mergeCell ref="I218:I220"/>
    <mergeCell ref="A224:B224"/>
    <mergeCell ref="I224:J224"/>
    <mergeCell ref="A225:A227"/>
    <mergeCell ref="I225:I22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4864-E86A-44D0-AC0E-D2ACCA18ED42}">
  <dimension ref="A1:N170"/>
  <sheetViews>
    <sheetView zoomScale="90" zoomScaleNormal="90" workbookViewId="0">
      <selection activeCell="M13" sqref="M13"/>
    </sheetView>
  </sheetViews>
  <sheetFormatPr defaultRowHeight="12.5" x14ac:dyDescent="0.25"/>
  <cols>
    <col min="1" max="1" width="13.08203125" style="55" customWidth="1"/>
    <col min="2" max="2" width="15.08203125" style="55" customWidth="1"/>
    <col min="3" max="3" width="8.58203125" style="55" customWidth="1"/>
    <col min="4" max="4" width="12.4140625" style="55" customWidth="1"/>
    <col min="5" max="5" width="12.5" style="55" customWidth="1"/>
    <col min="6" max="7" width="8.6640625" style="55"/>
    <col min="8" max="8" width="7.58203125" style="55" customWidth="1"/>
    <col min="9" max="9" width="23.9140625" style="55" customWidth="1"/>
    <col min="10" max="10" width="16.08203125" style="55" customWidth="1"/>
    <col min="11" max="11" width="11.1640625" style="55" customWidth="1"/>
    <col min="12" max="16384" width="8.6640625" style="55"/>
  </cols>
  <sheetData>
    <row r="1" spans="1:12" ht="13" x14ac:dyDescent="0.3">
      <c r="A1" s="56" t="s">
        <v>37</v>
      </c>
    </row>
    <row r="2" spans="1:12" x14ac:dyDescent="0.25">
      <c r="A2" s="86" t="s">
        <v>0</v>
      </c>
      <c r="B2" s="87"/>
      <c r="C2" s="1" t="s">
        <v>1</v>
      </c>
      <c r="D2" s="1" t="s">
        <v>2</v>
      </c>
      <c r="E2" s="1" t="s">
        <v>3</v>
      </c>
      <c r="F2" s="49" t="s">
        <v>4</v>
      </c>
      <c r="G2" s="49" t="s">
        <v>46</v>
      </c>
    </row>
    <row r="3" spans="1:12" ht="13" x14ac:dyDescent="0.3">
      <c r="A3" s="106" t="s">
        <v>159</v>
      </c>
      <c r="B3" s="1" t="s">
        <v>87</v>
      </c>
      <c r="C3" s="5">
        <v>1</v>
      </c>
      <c r="D3" s="5">
        <v>1.18</v>
      </c>
      <c r="E3" s="5">
        <v>1.19</v>
      </c>
      <c r="F3" s="10">
        <f>AVERAGE(C3:E3)</f>
        <v>1.1233333333333333</v>
      </c>
      <c r="G3" s="20">
        <f>STDEV(C3:E3)/SQRT(COUNT(C3:E3))</f>
        <v>6.1734197258173765E-2</v>
      </c>
      <c r="I3" s="3" t="s">
        <v>159</v>
      </c>
      <c r="J3" s="3" t="s">
        <v>5</v>
      </c>
    </row>
    <row r="4" spans="1:12" x14ac:dyDescent="0.25">
      <c r="A4" s="106"/>
      <c r="B4" s="1" t="s">
        <v>207</v>
      </c>
      <c r="C4" s="5">
        <v>0.56999999999999995</v>
      </c>
      <c r="D4" s="5">
        <v>0.52</v>
      </c>
      <c r="E4" s="5">
        <v>0.47</v>
      </c>
      <c r="F4" s="10">
        <f t="shared" ref="F4:F5" si="0">AVERAGE(C4:E4)</f>
        <v>0.51999999999999991</v>
      </c>
      <c r="G4" s="20">
        <f t="shared" ref="G4:G5" si="1">STDEV(C4:E4)/SQRT(COUNT(C4:E4))</f>
        <v>2.8867513459481284E-2</v>
      </c>
      <c r="I4" s="3" t="s">
        <v>209</v>
      </c>
      <c r="J4" s="12" t="s">
        <v>100</v>
      </c>
      <c r="L4" s="7"/>
    </row>
    <row r="5" spans="1:12" x14ac:dyDescent="0.25">
      <c r="A5" s="106"/>
      <c r="B5" s="1" t="s">
        <v>208</v>
      </c>
      <c r="C5" s="5">
        <v>0.52</v>
      </c>
      <c r="D5" s="5">
        <v>0.41</v>
      </c>
      <c r="E5" s="5">
        <v>0.42</v>
      </c>
      <c r="F5" s="10">
        <f t="shared" si="0"/>
        <v>0.44999999999999996</v>
      </c>
      <c r="G5" s="20">
        <f t="shared" si="1"/>
        <v>3.5118845842842902E-2</v>
      </c>
      <c r="I5" s="3" t="s">
        <v>210</v>
      </c>
      <c r="J5" s="12" t="s">
        <v>47</v>
      </c>
      <c r="L5" s="29"/>
    </row>
    <row r="6" spans="1:12" x14ac:dyDescent="0.25">
      <c r="L6" s="29"/>
    </row>
    <row r="7" spans="1:12" x14ac:dyDescent="0.25">
      <c r="A7" s="86" t="s">
        <v>0</v>
      </c>
      <c r="B7" s="87"/>
      <c r="C7" s="1" t="s">
        <v>1</v>
      </c>
      <c r="D7" s="1" t="s">
        <v>2</v>
      </c>
      <c r="E7" s="1" t="s">
        <v>3</v>
      </c>
      <c r="F7" s="49" t="s">
        <v>4</v>
      </c>
      <c r="G7" s="49" t="s">
        <v>46</v>
      </c>
      <c r="L7" s="29"/>
    </row>
    <row r="8" spans="1:12" ht="13" x14ac:dyDescent="0.3">
      <c r="A8" s="106" t="s">
        <v>166</v>
      </c>
      <c r="B8" s="1" t="s">
        <v>87</v>
      </c>
      <c r="C8" s="5">
        <v>1</v>
      </c>
      <c r="D8" s="5">
        <v>1.06</v>
      </c>
      <c r="E8" s="5">
        <v>1.02</v>
      </c>
      <c r="F8" s="10">
        <f>AVERAGE(C8:E8)</f>
        <v>1.0266666666666666</v>
      </c>
      <c r="G8" s="20">
        <f>STDEV(C8:E8)/SQRT(COUNT(C8:E8))</f>
        <v>1.7638342073763955E-2</v>
      </c>
      <c r="I8" s="3" t="s">
        <v>419</v>
      </c>
      <c r="J8" s="3" t="s">
        <v>5</v>
      </c>
      <c r="L8" s="29"/>
    </row>
    <row r="9" spans="1:12" x14ac:dyDescent="0.25">
      <c r="A9" s="106"/>
      <c r="B9" s="1" t="s">
        <v>207</v>
      </c>
      <c r="C9" s="5">
        <v>0.53</v>
      </c>
      <c r="D9" s="5">
        <v>0.5</v>
      </c>
      <c r="E9" s="5">
        <v>0.51</v>
      </c>
      <c r="F9" s="10">
        <f t="shared" ref="F9:F10" si="2">AVERAGE(C9:E9)</f>
        <v>0.51333333333333331</v>
      </c>
      <c r="G9" s="20">
        <f t="shared" ref="G9:G10" si="3">STDEV(C9:E9)/SQRT(COUNT(C9:E9))</f>
        <v>8.8191710368819773E-3</v>
      </c>
      <c r="I9" s="3" t="s">
        <v>209</v>
      </c>
      <c r="J9" s="12" t="s">
        <v>47</v>
      </c>
      <c r="L9" s="9"/>
    </row>
    <row r="10" spans="1:12" x14ac:dyDescent="0.25">
      <c r="A10" s="106"/>
      <c r="B10" s="1" t="s">
        <v>208</v>
      </c>
      <c r="C10" s="5">
        <v>0.59</v>
      </c>
      <c r="D10" s="5">
        <v>0.55000000000000004</v>
      </c>
      <c r="E10" s="5">
        <v>0.56999999999999995</v>
      </c>
      <c r="F10" s="10">
        <f t="shared" si="2"/>
        <v>0.56999999999999995</v>
      </c>
      <c r="G10" s="20">
        <f t="shared" si="3"/>
        <v>1.1547005383792493E-2</v>
      </c>
      <c r="I10" s="3" t="s">
        <v>210</v>
      </c>
      <c r="J10" s="12" t="s">
        <v>47</v>
      </c>
      <c r="L10" s="13"/>
    </row>
    <row r="11" spans="1:12" x14ac:dyDescent="0.25">
      <c r="L11" s="13"/>
    </row>
    <row r="12" spans="1:12" x14ac:dyDescent="0.25">
      <c r="A12" s="86" t="s">
        <v>0</v>
      </c>
      <c r="B12" s="87"/>
      <c r="C12" s="1" t="s">
        <v>1</v>
      </c>
      <c r="D12" s="1" t="s">
        <v>2</v>
      </c>
      <c r="E12" s="1" t="s">
        <v>3</v>
      </c>
      <c r="F12" s="49" t="s">
        <v>4</v>
      </c>
      <c r="G12" s="49" t="s">
        <v>46</v>
      </c>
      <c r="L12" s="9"/>
    </row>
    <row r="13" spans="1:12" ht="13" x14ac:dyDescent="0.3">
      <c r="A13" s="106" t="s">
        <v>168</v>
      </c>
      <c r="B13" s="1" t="s">
        <v>87</v>
      </c>
      <c r="C13" s="5">
        <v>1</v>
      </c>
      <c r="D13" s="5">
        <v>0.96</v>
      </c>
      <c r="E13" s="5">
        <v>1.01</v>
      </c>
      <c r="F13" s="10">
        <f>AVERAGE(C13:E13)</f>
        <v>0.98999999999999988</v>
      </c>
      <c r="G13" s="20">
        <f>STDEV(C13:E13)/SQRT(COUNT(C13:E13))</f>
        <v>1.5275252316519482E-2</v>
      </c>
      <c r="I13" s="3" t="s">
        <v>420</v>
      </c>
      <c r="J13" s="3" t="s">
        <v>5</v>
      </c>
      <c r="L13" s="9"/>
    </row>
    <row r="14" spans="1:12" x14ac:dyDescent="0.25">
      <c r="A14" s="106"/>
      <c r="B14" s="1" t="s">
        <v>207</v>
      </c>
      <c r="C14" s="5">
        <v>0.52</v>
      </c>
      <c r="D14" s="5">
        <v>0.55000000000000004</v>
      </c>
      <c r="E14" s="5">
        <v>0.53</v>
      </c>
      <c r="F14" s="10">
        <f t="shared" ref="F14:F15" si="4">AVERAGE(C14:E14)</f>
        <v>0.53333333333333333</v>
      </c>
      <c r="G14" s="20">
        <f t="shared" ref="G14:G15" si="5">STDEV(C14:E14)/SQRT(COUNT(C14:E14))</f>
        <v>8.8191710368819773E-3</v>
      </c>
      <c r="I14" s="3" t="s">
        <v>209</v>
      </c>
      <c r="J14" s="12" t="s">
        <v>47</v>
      </c>
      <c r="L14" s="9"/>
    </row>
    <row r="15" spans="1:12" x14ac:dyDescent="0.25">
      <c r="A15" s="106"/>
      <c r="B15" s="1" t="s">
        <v>208</v>
      </c>
      <c r="C15" s="5">
        <v>0.38</v>
      </c>
      <c r="D15" s="5">
        <v>0.37</v>
      </c>
      <c r="E15" s="5">
        <v>0.34</v>
      </c>
      <c r="F15" s="10">
        <f t="shared" si="4"/>
        <v>0.36333333333333334</v>
      </c>
      <c r="G15" s="20">
        <f t="shared" si="5"/>
        <v>1.2018504251546623E-2</v>
      </c>
      <c r="I15" s="3" t="s">
        <v>210</v>
      </c>
      <c r="J15" s="12" t="s">
        <v>47</v>
      </c>
      <c r="L15" s="9"/>
    </row>
    <row r="17" spans="1:10" x14ac:dyDescent="0.25">
      <c r="A17" s="86" t="s">
        <v>0</v>
      </c>
      <c r="B17" s="87"/>
      <c r="C17" s="1" t="s">
        <v>1</v>
      </c>
      <c r="D17" s="1" t="s">
        <v>2</v>
      </c>
      <c r="E17" s="1" t="s">
        <v>3</v>
      </c>
      <c r="F17" s="49" t="s">
        <v>4</v>
      </c>
      <c r="G17" s="49" t="s">
        <v>46</v>
      </c>
    </row>
    <row r="18" spans="1:10" ht="13" x14ac:dyDescent="0.3">
      <c r="A18" s="106" t="s">
        <v>170</v>
      </c>
      <c r="B18" s="1" t="s">
        <v>87</v>
      </c>
      <c r="C18" s="5">
        <v>1</v>
      </c>
      <c r="D18" s="5">
        <v>1.04</v>
      </c>
      <c r="E18" s="5">
        <v>1.02</v>
      </c>
      <c r="F18" s="10">
        <f>AVERAGE(C18:E18)</f>
        <v>1.02</v>
      </c>
      <c r="G18" s="20">
        <f>STDEV(C18:E18)/SQRT(COUNT(C18:E18))</f>
        <v>1.1547005383792526E-2</v>
      </c>
      <c r="I18" s="3" t="s">
        <v>421</v>
      </c>
      <c r="J18" s="3" t="s">
        <v>5</v>
      </c>
    </row>
    <row r="19" spans="1:10" x14ac:dyDescent="0.25">
      <c r="A19" s="106"/>
      <c r="B19" s="1" t="s">
        <v>207</v>
      </c>
      <c r="C19" s="5">
        <v>0.53</v>
      </c>
      <c r="D19" s="5">
        <v>0.48</v>
      </c>
      <c r="E19" s="5">
        <v>0.48</v>
      </c>
      <c r="F19" s="10">
        <f t="shared" ref="F19:F20" si="6">AVERAGE(C19:E19)</f>
        <v>0.49666666666666665</v>
      </c>
      <c r="G19" s="20">
        <f t="shared" ref="G19:G20" si="7">STDEV(C19:E19)/SQRT(COUNT(C19:E19))</f>
        <v>1.6666666666666684E-2</v>
      </c>
      <c r="I19" s="3" t="s">
        <v>209</v>
      </c>
      <c r="J19" s="12" t="s">
        <v>47</v>
      </c>
    </row>
    <row r="20" spans="1:10" x14ac:dyDescent="0.25">
      <c r="A20" s="106"/>
      <c r="B20" s="1" t="s">
        <v>208</v>
      </c>
      <c r="C20" s="5">
        <v>0.44</v>
      </c>
      <c r="D20" s="5">
        <v>0.41</v>
      </c>
      <c r="E20" s="5">
        <v>0.44</v>
      </c>
      <c r="F20" s="10">
        <f t="shared" si="6"/>
        <v>0.43</v>
      </c>
      <c r="G20" s="20">
        <f t="shared" si="7"/>
        <v>1.0000000000000009E-2</v>
      </c>
      <c r="I20" s="3" t="s">
        <v>210</v>
      </c>
      <c r="J20" s="12" t="s">
        <v>47</v>
      </c>
    </row>
    <row r="22" spans="1:10" ht="13" x14ac:dyDescent="0.3">
      <c r="A22" s="56" t="s">
        <v>38</v>
      </c>
    </row>
    <row r="23" spans="1:10" x14ac:dyDescent="0.25">
      <c r="A23" s="86" t="s">
        <v>0</v>
      </c>
      <c r="B23" s="87"/>
      <c r="C23" s="1" t="s">
        <v>1</v>
      </c>
      <c r="D23" s="1" t="s">
        <v>2</v>
      </c>
      <c r="E23" s="1" t="s">
        <v>3</v>
      </c>
      <c r="F23" s="49" t="s">
        <v>4</v>
      </c>
      <c r="G23" s="49" t="s">
        <v>46</v>
      </c>
    </row>
    <row r="24" spans="1:10" ht="13" x14ac:dyDescent="0.3">
      <c r="A24" s="106" t="s">
        <v>211</v>
      </c>
      <c r="B24" s="1" t="s">
        <v>87</v>
      </c>
      <c r="C24" s="5">
        <v>1</v>
      </c>
      <c r="D24" s="5">
        <v>0.98</v>
      </c>
      <c r="E24" s="5">
        <v>1.17</v>
      </c>
      <c r="F24" s="10">
        <f>AVERAGE(C24:E24)</f>
        <v>1.05</v>
      </c>
      <c r="G24" s="20">
        <f>STDEV(C24:E24)/SQRT(COUNT(C24:E24))</f>
        <v>6.0277137733417065E-2</v>
      </c>
      <c r="I24" s="3" t="s">
        <v>211</v>
      </c>
      <c r="J24" s="3" t="s">
        <v>5</v>
      </c>
    </row>
    <row r="25" spans="1:10" x14ac:dyDescent="0.25">
      <c r="A25" s="106"/>
      <c r="B25" s="1" t="s">
        <v>160</v>
      </c>
      <c r="C25" s="5">
        <v>0.36</v>
      </c>
      <c r="D25" s="5">
        <v>0.4</v>
      </c>
      <c r="E25" s="5">
        <v>0.28999999999999998</v>
      </c>
      <c r="F25" s="10">
        <f t="shared" ref="F25:F26" si="8">AVERAGE(C25:E25)</f>
        <v>0.35000000000000003</v>
      </c>
      <c r="G25" s="20">
        <f t="shared" ref="G25:G29" si="9">STDEV(C25:E25)/SQRT(COUNT(C25:E25))</f>
        <v>3.2145502536643285E-2</v>
      </c>
      <c r="I25" s="3" t="s">
        <v>162</v>
      </c>
      <c r="J25" s="26" t="s">
        <v>101</v>
      </c>
    </row>
    <row r="26" spans="1:10" x14ac:dyDescent="0.25">
      <c r="A26" s="106"/>
      <c r="B26" s="1" t="s">
        <v>161</v>
      </c>
      <c r="C26" s="5">
        <v>0.56999999999999995</v>
      </c>
      <c r="D26" s="5">
        <v>0.46</v>
      </c>
      <c r="E26" s="5">
        <v>0.35</v>
      </c>
      <c r="F26" s="10">
        <f t="shared" si="8"/>
        <v>0.45999999999999996</v>
      </c>
      <c r="G26" s="20">
        <f t="shared" si="9"/>
        <v>6.3508529610858844E-2</v>
      </c>
      <c r="I26" s="3" t="s">
        <v>622</v>
      </c>
      <c r="J26" s="26" t="s">
        <v>552</v>
      </c>
    </row>
    <row r="27" spans="1:10" x14ac:dyDescent="0.25">
      <c r="A27" s="106"/>
      <c r="B27" s="1" t="s">
        <v>212</v>
      </c>
      <c r="C27" s="5">
        <v>1.73</v>
      </c>
      <c r="D27" s="5">
        <v>1.72</v>
      </c>
      <c r="E27" s="5">
        <v>1.51</v>
      </c>
      <c r="F27" s="10">
        <f t="shared" ref="F27:F29" si="10">AVERAGE(C27:E27)</f>
        <v>1.6533333333333333</v>
      </c>
      <c r="G27" s="20">
        <f t="shared" si="9"/>
        <v>7.172478263783337E-2</v>
      </c>
      <c r="I27" s="3" t="s">
        <v>423</v>
      </c>
      <c r="J27" s="26" t="s">
        <v>408</v>
      </c>
    </row>
    <row r="28" spans="1:10" x14ac:dyDescent="0.25">
      <c r="A28" s="106"/>
      <c r="B28" s="1" t="s">
        <v>213</v>
      </c>
      <c r="C28" s="5">
        <v>0.78</v>
      </c>
      <c r="D28" s="5">
        <v>0.65</v>
      </c>
      <c r="E28" s="5">
        <v>0.85</v>
      </c>
      <c r="F28" s="10">
        <f t="shared" si="10"/>
        <v>0.76000000000000012</v>
      </c>
      <c r="G28" s="20">
        <f t="shared" si="9"/>
        <v>5.8594652770822771E-2</v>
      </c>
      <c r="I28" s="3" t="s">
        <v>215</v>
      </c>
      <c r="J28" s="26" t="s">
        <v>424</v>
      </c>
    </row>
    <row r="29" spans="1:10" x14ac:dyDescent="0.25">
      <c r="A29" s="106"/>
      <c r="B29" s="1" t="s">
        <v>214</v>
      </c>
      <c r="C29" s="5">
        <v>1.0900000000000001</v>
      </c>
      <c r="D29" s="5">
        <v>1.08</v>
      </c>
      <c r="E29" s="5">
        <v>0.9</v>
      </c>
      <c r="F29" s="10">
        <f t="shared" si="10"/>
        <v>1.0233333333333332</v>
      </c>
      <c r="G29" s="20">
        <f t="shared" si="9"/>
        <v>6.1734197258173806E-2</v>
      </c>
      <c r="I29" s="3" t="s">
        <v>216</v>
      </c>
      <c r="J29" s="26" t="s">
        <v>408</v>
      </c>
    </row>
    <row r="31" spans="1:10" x14ac:dyDescent="0.25">
      <c r="A31" s="86" t="s">
        <v>0</v>
      </c>
      <c r="B31" s="87"/>
      <c r="C31" s="1" t="s">
        <v>1</v>
      </c>
      <c r="D31" s="1" t="s">
        <v>2</v>
      </c>
      <c r="E31" s="1" t="s">
        <v>3</v>
      </c>
      <c r="F31" s="49" t="s">
        <v>4</v>
      </c>
      <c r="G31" s="49" t="s">
        <v>46</v>
      </c>
    </row>
    <row r="32" spans="1:10" ht="13" x14ac:dyDescent="0.3">
      <c r="A32" s="106" t="s">
        <v>211</v>
      </c>
      <c r="B32" s="1" t="s">
        <v>87</v>
      </c>
      <c r="C32" s="5">
        <v>1</v>
      </c>
      <c r="D32" s="5">
        <v>0.99</v>
      </c>
      <c r="E32" s="5">
        <v>1.1599999999999999</v>
      </c>
      <c r="F32" s="10">
        <f>AVERAGE(C32:E32)</f>
        <v>1.05</v>
      </c>
      <c r="G32" s="20">
        <f>STDEV(C32:E32)/SQRT(COUNT(C32:E32))</f>
        <v>5.5075705472861003E-2</v>
      </c>
      <c r="I32" s="3" t="s">
        <v>211</v>
      </c>
      <c r="J32" s="3" t="s">
        <v>5</v>
      </c>
    </row>
    <row r="33" spans="1:10" x14ac:dyDescent="0.25">
      <c r="A33" s="106"/>
      <c r="B33" s="1" t="s">
        <v>172</v>
      </c>
      <c r="C33" s="5">
        <v>0.19</v>
      </c>
      <c r="D33" s="5">
        <v>0.16</v>
      </c>
      <c r="E33" s="5">
        <v>0.36</v>
      </c>
      <c r="F33" s="10">
        <f t="shared" ref="F33:F37" si="11">AVERAGE(C33:E33)</f>
        <v>0.23666666666666666</v>
      </c>
      <c r="G33" s="20">
        <f t="shared" ref="G33:G37" si="12">STDEV(C33:E33)/SQRT(COUNT(C33:E33))</f>
        <v>6.2271805640898008E-2</v>
      </c>
      <c r="I33" s="3" t="s">
        <v>174</v>
      </c>
      <c r="J33" s="26" t="s">
        <v>408</v>
      </c>
    </row>
    <row r="34" spans="1:10" x14ac:dyDescent="0.25">
      <c r="A34" s="106"/>
      <c r="B34" s="1" t="s">
        <v>173</v>
      </c>
      <c r="C34" s="5">
        <v>0.35</v>
      </c>
      <c r="D34" s="5">
        <v>0.31</v>
      </c>
      <c r="E34" s="5">
        <v>0.28999999999999998</v>
      </c>
      <c r="F34" s="10">
        <f t="shared" si="11"/>
        <v>0.31666666666666665</v>
      </c>
      <c r="G34" s="20">
        <f t="shared" si="12"/>
        <v>1.7638342073763937E-2</v>
      </c>
      <c r="I34" s="3" t="s">
        <v>175</v>
      </c>
      <c r="J34" s="26" t="s">
        <v>408</v>
      </c>
    </row>
    <row r="35" spans="1:10" x14ac:dyDescent="0.25">
      <c r="A35" s="106"/>
      <c r="B35" s="1" t="s">
        <v>212</v>
      </c>
      <c r="C35" s="5">
        <v>1.4</v>
      </c>
      <c r="D35" s="5">
        <v>1.46</v>
      </c>
      <c r="E35" s="5">
        <v>1.59</v>
      </c>
      <c r="F35" s="10">
        <f t="shared" si="11"/>
        <v>1.4833333333333334</v>
      </c>
      <c r="G35" s="20">
        <f t="shared" si="12"/>
        <v>5.6075346137535793E-2</v>
      </c>
      <c r="I35" s="3" t="s">
        <v>423</v>
      </c>
      <c r="J35" s="26" t="s">
        <v>101</v>
      </c>
    </row>
    <row r="36" spans="1:10" x14ac:dyDescent="0.25">
      <c r="A36" s="106"/>
      <c r="B36" s="1" t="s">
        <v>217</v>
      </c>
      <c r="C36" s="5">
        <v>0.93</v>
      </c>
      <c r="D36" s="5">
        <v>0.81</v>
      </c>
      <c r="E36" s="5">
        <v>0.69</v>
      </c>
      <c r="F36" s="10">
        <f t="shared" si="11"/>
        <v>0.81</v>
      </c>
      <c r="G36" s="20">
        <f t="shared" si="12"/>
        <v>6.9282032302755286E-2</v>
      </c>
      <c r="I36" s="3" t="s">
        <v>219</v>
      </c>
      <c r="J36" s="26" t="s">
        <v>408</v>
      </c>
    </row>
    <row r="37" spans="1:10" x14ac:dyDescent="0.25">
      <c r="A37" s="106"/>
      <c r="B37" s="1" t="s">
        <v>218</v>
      </c>
      <c r="C37" s="5">
        <v>0.81</v>
      </c>
      <c r="D37" s="5">
        <v>0.72</v>
      </c>
      <c r="E37" s="5">
        <v>0.77</v>
      </c>
      <c r="F37" s="10">
        <f t="shared" si="11"/>
        <v>0.76666666666666661</v>
      </c>
      <c r="G37" s="20">
        <f t="shared" si="12"/>
        <v>2.6034165586355539E-2</v>
      </c>
      <c r="I37" s="3" t="s">
        <v>220</v>
      </c>
      <c r="J37" s="26" t="s">
        <v>100</v>
      </c>
    </row>
    <row r="39" spans="1:10" x14ac:dyDescent="0.25">
      <c r="A39" s="86" t="s">
        <v>0</v>
      </c>
      <c r="B39" s="87"/>
      <c r="C39" s="1" t="s">
        <v>1</v>
      </c>
      <c r="D39" s="1" t="s">
        <v>2</v>
      </c>
      <c r="E39" s="1" t="s">
        <v>3</v>
      </c>
      <c r="F39" s="49" t="s">
        <v>4</v>
      </c>
      <c r="G39" s="49" t="s">
        <v>46</v>
      </c>
    </row>
    <row r="40" spans="1:10" ht="13" x14ac:dyDescent="0.3">
      <c r="A40" s="106" t="s">
        <v>211</v>
      </c>
      <c r="B40" s="1" t="s">
        <v>87</v>
      </c>
      <c r="C40" s="5">
        <v>1</v>
      </c>
      <c r="D40" s="5">
        <v>0.87</v>
      </c>
      <c r="E40" s="5">
        <v>0.98</v>
      </c>
      <c r="F40" s="10">
        <f>AVERAGE(C40:E40)</f>
        <v>0.95000000000000007</v>
      </c>
      <c r="G40" s="20">
        <f>STDEV(C40:E40)/SQRT(COUNT(C40:E40))</f>
        <v>4.0414518843273801E-2</v>
      </c>
      <c r="I40" s="3" t="s">
        <v>211</v>
      </c>
      <c r="J40" s="3" t="s">
        <v>5</v>
      </c>
    </row>
    <row r="41" spans="1:10" x14ac:dyDescent="0.25">
      <c r="A41" s="106"/>
      <c r="B41" s="1" t="s">
        <v>112</v>
      </c>
      <c r="C41" s="5">
        <v>0.433</v>
      </c>
      <c r="D41" s="5">
        <v>0.5</v>
      </c>
      <c r="E41" s="5">
        <v>0.47</v>
      </c>
      <c r="F41" s="10">
        <f t="shared" ref="F41:F45" si="13">AVERAGE(C41:E41)</f>
        <v>0.46766666666666667</v>
      </c>
      <c r="G41" s="20">
        <f t="shared" ref="G41:G45" si="14">STDEV(C41:E41)/SQRT(COUNT(C41:E41))</f>
        <v>1.9376388839111497E-2</v>
      </c>
      <c r="I41" s="3" t="s">
        <v>122</v>
      </c>
      <c r="J41" s="26" t="s">
        <v>492</v>
      </c>
    </row>
    <row r="42" spans="1:10" x14ac:dyDescent="0.25">
      <c r="A42" s="106"/>
      <c r="B42" s="1" t="s">
        <v>113</v>
      </c>
      <c r="C42" s="5">
        <v>0.52</v>
      </c>
      <c r="D42" s="5">
        <v>0.59</v>
      </c>
      <c r="E42" s="5">
        <v>0.82</v>
      </c>
      <c r="F42" s="10">
        <f t="shared" si="13"/>
        <v>0.6433333333333332</v>
      </c>
      <c r="G42" s="20">
        <f t="shared" si="14"/>
        <v>9.0615181460454899E-2</v>
      </c>
      <c r="I42" s="3" t="s">
        <v>123</v>
      </c>
      <c r="J42" s="26" t="s">
        <v>625</v>
      </c>
    </row>
    <row r="43" spans="1:10" x14ac:dyDescent="0.25">
      <c r="A43" s="106"/>
      <c r="B43" s="1" t="s">
        <v>212</v>
      </c>
      <c r="C43" s="5">
        <v>2.65</v>
      </c>
      <c r="D43" s="5">
        <v>2.41</v>
      </c>
      <c r="E43" s="5">
        <v>2.7</v>
      </c>
      <c r="F43" s="10">
        <f t="shared" si="13"/>
        <v>2.5866666666666669</v>
      </c>
      <c r="G43" s="20">
        <f t="shared" si="14"/>
        <v>8.9504810547317001E-2</v>
      </c>
      <c r="I43" s="3" t="s">
        <v>423</v>
      </c>
      <c r="J43" s="26" t="s">
        <v>408</v>
      </c>
    </row>
    <row r="44" spans="1:10" x14ac:dyDescent="0.25">
      <c r="A44" s="106"/>
      <c r="B44" s="1" t="s">
        <v>221</v>
      </c>
      <c r="C44" s="5">
        <v>2.44</v>
      </c>
      <c r="D44" s="5">
        <v>2.69</v>
      </c>
      <c r="E44" s="5">
        <v>2.25</v>
      </c>
      <c r="F44" s="10">
        <f t="shared" si="13"/>
        <v>2.46</v>
      </c>
      <c r="G44" s="20">
        <f t="shared" si="14"/>
        <v>0.12741009902410927</v>
      </c>
      <c r="I44" s="3" t="s">
        <v>223</v>
      </c>
      <c r="J44" s="26" t="s">
        <v>408</v>
      </c>
    </row>
    <row r="45" spans="1:10" x14ac:dyDescent="0.25">
      <c r="A45" s="106"/>
      <c r="B45" s="1" t="s">
        <v>222</v>
      </c>
      <c r="C45" s="5">
        <v>2.83</v>
      </c>
      <c r="D45" s="5">
        <v>2.86</v>
      </c>
      <c r="E45" s="5">
        <v>3.38</v>
      </c>
      <c r="F45" s="10">
        <f t="shared" si="13"/>
        <v>3.0233333333333334</v>
      </c>
      <c r="G45" s="20">
        <f t="shared" si="14"/>
        <v>0.1785434898778944</v>
      </c>
      <c r="I45" s="3" t="s">
        <v>224</v>
      </c>
      <c r="J45" s="26" t="s">
        <v>408</v>
      </c>
    </row>
    <row r="47" spans="1:10" x14ac:dyDescent="0.25">
      <c r="A47" s="86" t="s">
        <v>0</v>
      </c>
      <c r="B47" s="87"/>
      <c r="C47" s="1" t="s">
        <v>1</v>
      </c>
      <c r="D47" s="1" t="s">
        <v>2</v>
      </c>
      <c r="E47" s="1" t="s">
        <v>3</v>
      </c>
      <c r="F47" s="49" t="s">
        <v>4</v>
      </c>
      <c r="G47" s="49" t="s">
        <v>46</v>
      </c>
    </row>
    <row r="48" spans="1:10" ht="13" x14ac:dyDescent="0.3">
      <c r="A48" s="106" t="s">
        <v>211</v>
      </c>
      <c r="B48" s="1" t="s">
        <v>87</v>
      </c>
      <c r="C48" s="5">
        <v>1</v>
      </c>
      <c r="D48" s="5">
        <v>1.1000000000000001</v>
      </c>
      <c r="E48" s="5">
        <v>1.05</v>
      </c>
      <c r="F48" s="10">
        <f>AVERAGE(C48:E48)</f>
        <v>1.05</v>
      </c>
      <c r="G48" s="20">
        <f>STDEV(C48:E48)/SQRT(COUNT(C48:E48))</f>
        <v>2.8867513459481315E-2</v>
      </c>
      <c r="I48" s="3" t="s">
        <v>211</v>
      </c>
      <c r="J48" s="3" t="s">
        <v>5</v>
      </c>
    </row>
    <row r="49" spans="1:10" x14ac:dyDescent="0.25">
      <c r="A49" s="106"/>
      <c r="B49" s="1" t="s">
        <v>203</v>
      </c>
      <c r="C49" s="5">
        <v>0.48</v>
      </c>
      <c r="D49" s="5">
        <v>0.4</v>
      </c>
      <c r="E49" s="5">
        <v>0.5</v>
      </c>
      <c r="F49" s="10">
        <f t="shared" ref="F49:F53" si="15">AVERAGE(C49:E49)</f>
        <v>0.45999999999999996</v>
      </c>
      <c r="G49" s="20">
        <f t="shared" ref="G49:G53" si="16">STDEV(C49:E49)/SQRT(COUNT(C49:E49))</f>
        <v>3.0550504633038929E-2</v>
      </c>
      <c r="I49" s="3" t="s">
        <v>205</v>
      </c>
      <c r="J49" s="26" t="s">
        <v>100</v>
      </c>
    </row>
    <row r="50" spans="1:10" x14ac:dyDescent="0.25">
      <c r="A50" s="106"/>
      <c r="B50" s="1" t="s">
        <v>204</v>
      </c>
      <c r="C50" s="5">
        <v>0.68</v>
      </c>
      <c r="D50" s="5">
        <v>0.48</v>
      </c>
      <c r="E50" s="5">
        <v>0.59</v>
      </c>
      <c r="F50" s="10">
        <f t="shared" si="15"/>
        <v>0.58333333333333337</v>
      </c>
      <c r="G50" s="20">
        <f t="shared" si="16"/>
        <v>5.7831171909658578E-2</v>
      </c>
      <c r="I50" s="3" t="s">
        <v>206</v>
      </c>
      <c r="J50" s="26" t="s">
        <v>554</v>
      </c>
    </row>
    <row r="51" spans="1:10" x14ac:dyDescent="0.25">
      <c r="A51" s="106"/>
      <c r="B51" s="1" t="s">
        <v>212</v>
      </c>
      <c r="C51" s="5">
        <v>1.53</v>
      </c>
      <c r="D51" s="5">
        <v>1.34</v>
      </c>
      <c r="E51" s="5">
        <v>1.55</v>
      </c>
      <c r="F51" s="10">
        <f t="shared" si="15"/>
        <v>1.4733333333333334</v>
      </c>
      <c r="G51" s="20">
        <f t="shared" si="16"/>
        <v>6.6916199666282428E-2</v>
      </c>
      <c r="I51" s="3" t="s">
        <v>423</v>
      </c>
      <c r="J51" s="26" t="s">
        <v>408</v>
      </c>
    </row>
    <row r="52" spans="1:10" x14ac:dyDescent="0.25">
      <c r="A52" s="106"/>
      <c r="B52" s="1" t="s">
        <v>226</v>
      </c>
      <c r="C52" s="5">
        <v>0.46</v>
      </c>
      <c r="D52" s="5">
        <v>0.51</v>
      </c>
      <c r="E52" s="5">
        <v>0.48</v>
      </c>
      <c r="F52" s="10">
        <f t="shared" si="15"/>
        <v>0.48333333333333334</v>
      </c>
      <c r="G52" s="20">
        <f t="shared" si="16"/>
        <v>1.4529663145135577E-2</v>
      </c>
      <c r="I52" s="3" t="s">
        <v>228</v>
      </c>
      <c r="J52" s="26" t="s">
        <v>623</v>
      </c>
    </row>
    <row r="53" spans="1:10" x14ac:dyDescent="0.25">
      <c r="A53" s="106"/>
      <c r="B53" s="1" t="s">
        <v>227</v>
      </c>
      <c r="C53" s="5">
        <v>0.48</v>
      </c>
      <c r="D53" s="5">
        <v>0.47</v>
      </c>
      <c r="E53" s="5">
        <v>0.56999999999999995</v>
      </c>
      <c r="F53" s="10">
        <f t="shared" si="15"/>
        <v>0.50666666666666671</v>
      </c>
      <c r="G53" s="20">
        <f t="shared" si="16"/>
        <v>3.1797973380564851E-2</v>
      </c>
      <c r="I53" s="3" t="s">
        <v>229</v>
      </c>
      <c r="J53" s="26" t="s">
        <v>624</v>
      </c>
    </row>
    <row r="55" spans="1:10" ht="13" x14ac:dyDescent="0.3">
      <c r="A55" s="56" t="s">
        <v>225</v>
      </c>
    </row>
    <row r="56" spans="1:10" x14ac:dyDescent="0.25">
      <c r="A56" s="86" t="s">
        <v>0</v>
      </c>
      <c r="B56" s="87"/>
      <c r="C56" s="1" t="s">
        <v>1</v>
      </c>
      <c r="D56" s="1" t="s">
        <v>2</v>
      </c>
      <c r="E56" s="1" t="s">
        <v>3</v>
      </c>
      <c r="F56" s="49" t="s">
        <v>4</v>
      </c>
      <c r="G56" s="49" t="s">
        <v>46</v>
      </c>
    </row>
    <row r="57" spans="1:10" ht="13" x14ac:dyDescent="0.3">
      <c r="A57" s="107" t="s">
        <v>231</v>
      </c>
      <c r="B57" s="1" t="s">
        <v>54</v>
      </c>
      <c r="C57" s="62">
        <v>1</v>
      </c>
      <c r="D57" s="1">
        <v>0.96299999999999997</v>
      </c>
      <c r="E57" s="1">
        <v>0.91200000000000003</v>
      </c>
      <c r="F57" s="10">
        <f>AVERAGE(C57:E57)</f>
        <v>0.95833333333333337</v>
      </c>
      <c r="G57" s="20">
        <f>STDEV(C57:E57)/SQRT(COUNT(C57:E57))</f>
        <v>2.5510346484863299E-2</v>
      </c>
      <c r="I57" s="3" t="s">
        <v>422</v>
      </c>
      <c r="J57" s="3" t="s">
        <v>5</v>
      </c>
    </row>
    <row r="58" spans="1:10" x14ac:dyDescent="0.25">
      <c r="A58" s="109"/>
      <c r="B58" s="1" t="s">
        <v>110</v>
      </c>
      <c r="C58" s="1">
        <v>0.39100000000000001</v>
      </c>
      <c r="D58" s="1">
        <v>0.123</v>
      </c>
      <c r="E58" s="1">
        <v>0.254</v>
      </c>
      <c r="F58" s="10">
        <f t="shared" ref="F58:F61" si="17">AVERAGE(C58:E58)</f>
        <v>0.25600000000000001</v>
      </c>
      <c r="G58" s="20">
        <f t="shared" ref="G58:G61" si="18">STDEV(C58:E58)/SQRT(COUNT(C58:E58))</f>
        <v>7.7371398677633679E-2</v>
      </c>
      <c r="I58" s="3" t="s">
        <v>145</v>
      </c>
      <c r="J58" s="26" t="s">
        <v>408</v>
      </c>
    </row>
    <row r="59" spans="1:10" x14ac:dyDescent="0.25">
      <c r="A59" s="109"/>
      <c r="B59" s="1" t="s">
        <v>232</v>
      </c>
      <c r="C59" s="1">
        <v>0.109</v>
      </c>
      <c r="D59" s="1">
        <v>0.13</v>
      </c>
      <c r="E59" s="1">
        <v>9.6000000000000002E-2</v>
      </c>
      <c r="F59" s="10">
        <f t="shared" si="17"/>
        <v>0.11166666666666665</v>
      </c>
      <c r="G59" s="20">
        <f t="shared" si="18"/>
        <v>9.9051053054024871E-3</v>
      </c>
      <c r="I59" s="3" t="s">
        <v>234</v>
      </c>
      <c r="J59" s="26" t="s">
        <v>408</v>
      </c>
    </row>
    <row r="60" spans="1:10" x14ac:dyDescent="0.25">
      <c r="A60" s="109"/>
      <c r="B60" s="1" t="s">
        <v>148</v>
      </c>
      <c r="C60" s="3">
        <v>0.371</v>
      </c>
      <c r="D60" s="3">
        <v>0.21199999999999999</v>
      </c>
      <c r="E60" s="3">
        <v>0.45600000000000002</v>
      </c>
      <c r="F60" s="10">
        <f t="shared" si="17"/>
        <v>0.34633333333333333</v>
      </c>
      <c r="G60" s="20">
        <f t="shared" si="18"/>
        <v>7.150835227051773E-2</v>
      </c>
      <c r="I60" s="3" t="s">
        <v>235</v>
      </c>
      <c r="J60" s="26" t="s">
        <v>408</v>
      </c>
    </row>
    <row r="61" spans="1:10" x14ac:dyDescent="0.25">
      <c r="A61" s="108"/>
      <c r="B61" s="1" t="s">
        <v>233</v>
      </c>
      <c r="C61" s="3">
        <v>0.20899999999999999</v>
      </c>
      <c r="D61" s="3">
        <v>0.32</v>
      </c>
      <c r="E61" s="3">
        <v>0.14399999999999999</v>
      </c>
      <c r="F61" s="10">
        <f t="shared" si="17"/>
        <v>0.22433333333333336</v>
      </c>
      <c r="G61" s="20">
        <f t="shared" si="18"/>
        <v>5.1382011551817548E-2</v>
      </c>
      <c r="I61" s="3" t="s">
        <v>236</v>
      </c>
      <c r="J61" s="26" t="s">
        <v>408</v>
      </c>
    </row>
    <row r="63" spans="1:10" ht="13" x14ac:dyDescent="0.3">
      <c r="A63" s="56" t="s">
        <v>626</v>
      </c>
    </row>
    <row r="64" spans="1:10" x14ac:dyDescent="0.25">
      <c r="A64" s="86" t="s">
        <v>0</v>
      </c>
      <c r="B64" s="87"/>
      <c r="C64" s="1" t="s">
        <v>1</v>
      </c>
      <c r="D64" s="1" t="s">
        <v>2</v>
      </c>
      <c r="E64" s="1" t="s">
        <v>3</v>
      </c>
      <c r="F64" s="49" t="s">
        <v>4</v>
      </c>
      <c r="G64" s="49" t="s">
        <v>46</v>
      </c>
    </row>
    <row r="65" spans="1:11" ht="13" x14ac:dyDescent="0.3">
      <c r="A65" s="106" t="s">
        <v>231</v>
      </c>
      <c r="B65" s="1" t="s">
        <v>87</v>
      </c>
      <c r="C65" s="5">
        <v>1</v>
      </c>
      <c r="D65" s="5">
        <v>1.02</v>
      </c>
      <c r="E65" s="5">
        <v>1.08</v>
      </c>
      <c r="F65" s="10">
        <f>AVERAGE(C65:E65)</f>
        <v>1.0333333333333334</v>
      </c>
      <c r="G65" s="20">
        <f>STDEV(C65:E65)/SQRT(COUNT(C65:E65))</f>
        <v>2.4037008503093284E-2</v>
      </c>
      <c r="I65" s="3" t="s">
        <v>231</v>
      </c>
      <c r="J65" s="3" t="s">
        <v>5</v>
      </c>
    </row>
    <row r="66" spans="1:11" x14ac:dyDescent="0.25">
      <c r="A66" s="106"/>
      <c r="B66" s="1" t="s">
        <v>203</v>
      </c>
      <c r="C66" s="5">
        <v>0.33</v>
      </c>
      <c r="D66" s="5">
        <v>0.14000000000000001</v>
      </c>
      <c r="E66" s="5">
        <v>0.03</v>
      </c>
      <c r="F66" s="10">
        <f t="shared" ref="F66:F67" si="19">AVERAGE(C66:E66)</f>
        <v>0.16666666666666666</v>
      </c>
      <c r="G66" s="20">
        <f t="shared" ref="G66:G67" si="20">STDEV(C66:E66)/SQRT(COUNT(C66:E66))</f>
        <v>8.7622929520632803E-2</v>
      </c>
      <c r="I66" s="3" t="s">
        <v>205</v>
      </c>
      <c r="J66" s="12" t="s">
        <v>133</v>
      </c>
    </row>
    <row r="67" spans="1:11" x14ac:dyDescent="0.25">
      <c r="A67" s="106"/>
      <c r="B67" s="1" t="s">
        <v>204</v>
      </c>
      <c r="C67" s="5">
        <v>0.38</v>
      </c>
      <c r="D67" s="5">
        <v>0.06</v>
      </c>
      <c r="E67" s="5">
        <v>0.11</v>
      </c>
      <c r="F67" s="10">
        <f t="shared" si="19"/>
        <v>0.18333333333333335</v>
      </c>
      <c r="G67" s="20">
        <f t="shared" si="20"/>
        <v>9.9387010105837142E-2</v>
      </c>
      <c r="I67" s="3" t="s">
        <v>206</v>
      </c>
      <c r="J67" s="12" t="s">
        <v>551</v>
      </c>
    </row>
    <row r="69" spans="1:11" ht="13" x14ac:dyDescent="0.3">
      <c r="A69" s="56" t="s">
        <v>627</v>
      </c>
    </row>
    <row r="70" spans="1:11" x14ac:dyDescent="0.25">
      <c r="A70" s="86" t="s">
        <v>0</v>
      </c>
      <c r="B70" s="87"/>
      <c r="C70" s="1" t="s">
        <v>1</v>
      </c>
      <c r="D70" s="1" t="s">
        <v>2</v>
      </c>
      <c r="E70" s="1" t="s">
        <v>3</v>
      </c>
      <c r="F70" s="1" t="s">
        <v>76</v>
      </c>
      <c r="G70" s="49" t="s">
        <v>4</v>
      </c>
      <c r="H70" s="49" t="s">
        <v>46</v>
      </c>
    </row>
    <row r="71" spans="1:11" ht="13" x14ac:dyDescent="0.3">
      <c r="A71" s="107" t="s">
        <v>231</v>
      </c>
      <c r="B71" s="1" t="s">
        <v>237</v>
      </c>
      <c r="C71" s="5">
        <v>1</v>
      </c>
      <c r="D71" s="5">
        <v>0.98</v>
      </c>
      <c r="E71" s="67">
        <v>1.03</v>
      </c>
      <c r="F71" s="67">
        <v>1.1599999999999999</v>
      </c>
      <c r="G71" s="10">
        <f>AVERAGE(C71:F71)</f>
        <v>1.0425</v>
      </c>
      <c r="H71" s="10">
        <f>STDEV(C71:F71)</f>
        <v>8.0983537421708912E-2</v>
      </c>
      <c r="J71" s="3" t="s">
        <v>422</v>
      </c>
      <c r="K71" s="3" t="s">
        <v>5</v>
      </c>
    </row>
    <row r="72" spans="1:11" x14ac:dyDescent="0.25">
      <c r="A72" s="108"/>
      <c r="B72" s="1" t="s">
        <v>238</v>
      </c>
      <c r="C72" s="3">
        <v>3.25</v>
      </c>
      <c r="D72" s="1">
        <v>5.69</v>
      </c>
      <c r="E72" s="1">
        <v>6.59</v>
      </c>
      <c r="F72" s="3">
        <v>3.15</v>
      </c>
      <c r="G72" s="10">
        <f>AVERAGE(C72:F72)</f>
        <v>4.67</v>
      </c>
      <c r="H72" s="10">
        <f>STDEV(C72:F72)</f>
        <v>1.7372008135695403</v>
      </c>
      <c r="J72" s="3" t="s">
        <v>239</v>
      </c>
      <c r="K72" s="26" t="s">
        <v>427</v>
      </c>
    </row>
    <row r="74" spans="1:11" ht="13" x14ac:dyDescent="0.3">
      <c r="A74" s="56" t="s">
        <v>628</v>
      </c>
    </row>
    <row r="75" spans="1:11" x14ac:dyDescent="0.25">
      <c r="A75" s="86" t="s">
        <v>0</v>
      </c>
      <c r="B75" s="87"/>
      <c r="C75" s="1" t="s">
        <v>1</v>
      </c>
      <c r="D75" s="1" t="s">
        <v>2</v>
      </c>
      <c r="E75" s="1" t="s">
        <v>3</v>
      </c>
      <c r="F75" s="49" t="s">
        <v>4</v>
      </c>
      <c r="G75" s="49" t="s">
        <v>46</v>
      </c>
    </row>
    <row r="76" spans="1:11" ht="13" x14ac:dyDescent="0.3">
      <c r="A76" s="106" t="s">
        <v>231</v>
      </c>
      <c r="B76" s="1" t="s">
        <v>54</v>
      </c>
      <c r="C76" s="5">
        <v>0.73</v>
      </c>
      <c r="D76" s="5">
        <v>1</v>
      </c>
      <c r="E76" s="5">
        <v>0.53</v>
      </c>
      <c r="F76" s="10">
        <f>AVERAGE(C76:E76)</f>
        <v>0.7533333333333333</v>
      </c>
      <c r="G76" s="20">
        <f>STDEV(C76:E76)/SQRT(COUNT(C76:E76))</f>
        <v>0.13617798810543691</v>
      </c>
      <c r="I76" s="3" t="s">
        <v>231</v>
      </c>
      <c r="J76" s="3" t="s">
        <v>5</v>
      </c>
    </row>
    <row r="77" spans="1:11" x14ac:dyDescent="0.25">
      <c r="A77" s="106"/>
      <c r="B77" s="1" t="s">
        <v>182</v>
      </c>
      <c r="C77" s="5">
        <v>2.95</v>
      </c>
      <c r="D77" s="5">
        <v>2.74</v>
      </c>
      <c r="E77" s="5">
        <v>3.07</v>
      </c>
      <c r="F77" s="10">
        <f>AVERAGE(C77:E77)</f>
        <v>2.92</v>
      </c>
      <c r="G77" s="20">
        <f t="shared" ref="G77:G78" si="21">STDEV(C77:E77)/SQRT(COUNT(C77:E77))</f>
        <v>9.6436507609929459E-2</v>
      </c>
      <c r="I77" s="3" t="s">
        <v>184</v>
      </c>
      <c r="J77" s="26" t="s">
        <v>101</v>
      </c>
    </row>
    <row r="78" spans="1:11" x14ac:dyDescent="0.25">
      <c r="A78" s="106"/>
      <c r="B78" s="1" t="s">
        <v>183</v>
      </c>
      <c r="C78" s="5">
        <v>20.25</v>
      </c>
      <c r="D78" s="5">
        <v>25.21</v>
      </c>
      <c r="E78" s="5">
        <v>23.63</v>
      </c>
      <c r="F78" s="10">
        <f>AVERAGE(C78:E78)</f>
        <v>23.03</v>
      </c>
      <c r="G78" s="20">
        <f t="shared" si="21"/>
        <v>1.4629194555180862</v>
      </c>
      <c r="I78" s="3" t="s">
        <v>185</v>
      </c>
      <c r="J78" s="26" t="s">
        <v>408</v>
      </c>
    </row>
    <row r="80" spans="1:11" x14ac:dyDescent="0.25">
      <c r="A80" s="86" t="s">
        <v>0</v>
      </c>
      <c r="B80" s="87"/>
      <c r="C80" s="1" t="s">
        <v>1</v>
      </c>
      <c r="D80" s="1" t="s">
        <v>2</v>
      </c>
      <c r="E80" s="1" t="s">
        <v>3</v>
      </c>
      <c r="F80" s="49" t="s">
        <v>4</v>
      </c>
      <c r="G80" s="49" t="s">
        <v>46</v>
      </c>
    </row>
    <row r="81" spans="1:10" ht="13" x14ac:dyDescent="0.3">
      <c r="A81" s="106" t="s">
        <v>211</v>
      </c>
      <c r="B81" s="1" t="s">
        <v>54</v>
      </c>
      <c r="C81" s="5">
        <v>0.91</v>
      </c>
      <c r="D81" s="5">
        <v>1</v>
      </c>
      <c r="E81" s="5">
        <v>0.81</v>
      </c>
      <c r="F81" s="10">
        <f>AVERAGE(C81:E81)</f>
        <v>0.90666666666666673</v>
      </c>
      <c r="G81" s="20">
        <f>STDEV(C81:E81)/SQRT(COUNT(C81:E81))</f>
        <v>5.4873592110514409E-2</v>
      </c>
      <c r="I81" s="3" t="s">
        <v>211</v>
      </c>
      <c r="J81" s="3" t="s">
        <v>5</v>
      </c>
    </row>
    <row r="82" spans="1:10" x14ac:dyDescent="0.25">
      <c r="A82" s="106"/>
      <c r="B82" s="1" t="s">
        <v>182</v>
      </c>
      <c r="C82" s="5">
        <v>2.2599999999999998</v>
      </c>
      <c r="D82" s="5">
        <v>2.4</v>
      </c>
      <c r="E82" s="5">
        <v>2.38</v>
      </c>
      <c r="F82" s="10">
        <f>AVERAGE(C82:E82)</f>
        <v>2.3466666666666667</v>
      </c>
      <c r="G82" s="20">
        <f t="shared" ref="G82:G83" si="22">STDEV(C82:E82)/SQRT(COUNT(C82:E82))</f>
        <v>4.3716256828680043E-2</v>
      </c>
      <c r="I82" s="3" t="s">
        <v>184</v>
      </c>
      <c r="J82" s="26" t="s">
        <v>408</v>
      </c>
    </row>
    <row r="83" spans="1:10" x14ac:dyDescent="0.25">
      <c r="A83" s="106"/>
      <c r="B83" s="1" t="s">
        <v>183</v>
      </c>
      <c r="C83" s="5">
        <v>5.44</v>
      </c>
      <c r="D83" s="5">
        <v>5.71</v>
      </c>
      <c r="E83" s="5">
        <v>5.97</v>
      </c>
      <c r="F83" s="10">
        <f>AVERAGE(C83:E83)</f>
        <v>5.706666666666667</v>
      </c>
      <c r="G83" s="20">
        <f t="shared" si="22"/>
        <v>0.15300689890037986</v>
      </c>
      <c r="I83" s="3" t="s">
        <v>185</v>
      </c>
      <c r="J83" s="26" t="s">
        <v>408</v>
      </c>
    </row>
    <row r="85" spans="1:10" ht="13" x14ac:dyDescent="0.3">
      <c r="A85" s="56" t="s">
        <v>39</v>
      </c>
    </row>
    <row r="86" spans="1:10" x14ac:dyDescent="0.25">
      <c r="A86" s="86" t="s">
        <v>0</v>
      </c>
      <c r="B86" s="87"/>
      <c r="C86" s="1" t="s">
        <v>1</v>
      </c>
      <c r="D86" s="1" t="s">
        <v>2</v>
      </c>
      <c r="E86" s="1" t="s">
        <v>3</v>
      </c>
      <c r="F86" s="49" t="s">
        <v>4</v>
      </c>
      <c r="G86" s="49" t="s">
        <v>46</v>
      </c>
    </row>
    <row r="87" spans="1:10" ht="13" x14ac:dyDescent="0.3">
      <c r="A87" s="107" t="s">
        <v>211</v>
      </c>
      <c r="B87" s="1" t="s">
        <v>237</v>
      </c>
      <c r="C87" s="5">
        <v>0.79</v>
      </c>
      <c r="D87" s="5">
        <v>1</v>
      </c>
      <c r="E87" s="5">
        <v>0.56999999999999995</v>
      </c>
      <c r="F87" s="10">
        <f>AVERAGE(C87:E87)</f>
        <v>0.78666666666666663</v>
      </c>
      <c r="G87" s="20">
        <f>STDEV(C87:E87)/SQRT(COUNT(C87:E87))</f>
        <v>0.12414149633024066</v>
      </c>
      <c r="I87" s="3" t="s">
        <v>211</v>
      </c>
      <c r="J87" s="3" t="s">
        <v>5</v>
      </c>
    </row>
    <row r="88" spans="1:10" x14ac:dyDescent="0.25">
      <c r="A88" s="108"/>
      <c r="B88" s="1" t="s">
        <v>246</v>
      </c>
      <c r="C88" s="5">
        <v>4.9800000000000004</v>
      </c>
      <c r="D88" s="5">
        <v>4.22</v>
      </c>
      <c r="E88" s="5">
        <v>5.29</v>
      </c>
      <c r="F88" s="10">
        <f>AVERAGE(C88:E88)</f>
        <v>4.8299999999999992</v>
      </c>
      <c r="G88" s="20">
        <f>STDEV(C88:E88)/SQRT(COUNT(C88:E88))</f>
        <v>0.31785741037976989</v>
      </c>
      <c r="I88" s="3" t="s">
        <v>247</v>
      </c>
      <c r="J88" s="12" t="s">
        <v>131</v>
      </c>
    </row>
    <row r="89" spans="1:10" x14ac:dyDescent="0.25">
      <c r="A89" s="52"/>
      <c r="B89" s="1"/>
      <c r="C89" s="1"/>
      <c r="D89" s="1"/>
      <c r="E89" s="1"/>
      <c r="F89" s="10"/>
      <c r="G89" s="10"/>
      <c r="I89" s="9"/>
      <c r="J89" s="9"/>
    </row>
    <row r="90" spans="1:10" x14ac:dyDescent="0.25">
      <c r="A90" s="86" t="s">
        <v>0</v>
      </c>
      <c r="B90" s="87"/>
      <c r="C90" s="1" t="s">
        <v>1</v>
      </c>
      <c r="D90" s="1" t="s">
        <v>2</v>
      </c>
      <c r="E90" s="1" t="s">
        <v>3</v>
      </c>
      <c r="F90" s="49" t="s">
        <v>4</v>
      </c>
      <c r="G90" s="49" t="s">
        <v>46</v>
      </c>
    </row>
    <row r="91" spans="1:10" ht="13" x14ac:dyDescent="0.3">
      <c r="A91" s="107" t="s">
        <v>159</v>
      </c>
      <c r="B91" s="1" t="s">
        <v>237</v>
      </c>
      <c r="C91" s="5">
        <v>1</v>
      </c>
      <c r="D91" s="5">
        <v>0.67</v>
      </c>
      <c r="E91" s="5">
        <v>1.03</v>
      </c>
      <c r="F91" s="10">
        <f>AVERAGE(C91:E91)</f>
        <v>0.9</v>
      </c>
      <c r="G91" s="20">
        <f>STDEV(C91:E91)/SQRT(COUNT(C91:E91))</f>
        <v>0.11532562594670803</v>
      </c>
      <c r="I91" s="3" t="s">
        <v>159</v>
      </c>
      <c r="J91" s="3" t="s">
        <v>5</v>
      </c>
    </row>
    <row r="92" spans="1:10" x14ac:dyDescent="0.25">
      <c r="A92" s="108"/>
      <c r="B92" s="1" t="s">
        <v>246</v>
      </c>
      <c r="C92" s="5">
        <v>4.93</v>
      </c>
      <c r="D92" s="5">
        <v>5.92</v>
      </c>
      <c r="E92" s="5">
        <v>3.94</v>
      </c>
      <c r="F92" s="10">
        <f>AVERAGE(C92:E92)</f>
        <v>4.93</v>
      </c>
      <c r="G92" s="20">
        <f>STDEV(C92:E92)/SQRT(COUNT(C92:E92))</f>
        <v>0.57157676649772959</v>
      </c>
      <c r="I92" s="3" t="s">
        <v>247</v>
      </c>
      <c r="J92" s="12" t="s">
        <v>426</v>
      </c>
    </row>
    <row r="94" spans="1:10" x14ac:dyDescent="0.25">
      <c r="A94" s="86" t="s">
        <v>0</v>
      </c>
      <c r="B94" s="87"/>
      <c r="C94" s="1" t="s">
        <v>1</v>
      </c>
      <c r="D94" s="1" t="s">
        <v>2</v>
      </c>
      <c r="E94" s="1" t="s">
        <v>3</v>
      </c>
      <c r="F94" s="49" t="s">
        <v>4</v>
      </c>
      <c r="G94" s="49" t="s">
        <v>46</v>
      </c>
    </row>
    <row r="95" spans="1:10" ht="13" x14ac:dyDescent="0.3">
      <c r="A95" s="107" t="s">
        <v>166</v>
      </c>
      <c r="B95" s="1" t="s">
        <v>237</v>
      </c>
      <c r="C95" s="5">
        <v>0.94</v>
      </c>
      <c r="D95" s="5">
        <v>1</v>
      </c>
      <c r="E95" s="5">
        <v>1.33</v>
      </c>
      <c r="F95" s="10">
        <f>AVERAGE(C95:E95)</f>
        <v>1.0900000000000001</v>
      </c>
      <c r="G95" s="20">
        <f>STDEV(C95:E95)/SQRT(COUNT(C95:E95))</f>
        <v>0.12124355652982147</v>
      </c>
      <c r="I95" s="3" t="s">
        <v>419</v>
      </c>
      <c r="J95" s="3" t="s">
        <v>5</v>
      </c>
    </row>
    <row r="96" spans="1:10" x14ac:dyDescent="0.25">
      <c r="A96" s="108"/>
      <c r="B96" s="1" t="s">
        <v>246</v>
      </c>
      <c r="C96" s="5">
        <v>3.33</v>
      </c>
      <c r="D96" s="5">
        <v>2.34</v>
      </c>
      <c r="E96" s="5">
        <v>3.39</v>
      </c>
      <c r="F96" s="10">
        <f>AVERAGE(C96:E96)</f>
        <v>3.02</v>
      </c>
      <c r="G96" s="20">
        <f>STDEV(C96:E96)/SQRT(COUNT(C96:E96))</f>
        <v>0.34044089061098387</v>
      </c>
      <c r="I96" s="3" t="s">
        <v>247</v>
      </c>
      <c r="J96" s="12" t="s">
        <v>427</v>
      </c>
    </row>
    <row r="98" spans="1:10" x14ac:dyDescent="0.25">
      <c r="A98" s="86" t="s">
        <v>0</v>
      </c>
      <c r="B98" s="87"/>
      <c r="C98" s="1" t="s">
        <v>1</v>
      </c>
      <c r="D98" s="1" t="s">
        <v>2</v>
      </c>
      <c r="E98" s="1" t="s">
        <v>3</v>
      </c>
      <c r="F98" s="49" t="s">
        <v>4</v>
      </c>
      <c r="G98" s="49" t="s">
        <v>46</v>
      </c>
    </row>
    <row r="99" spans="1:10" ht="13" x14ac:dyDescent="0.3">
      <c r="A99" s="107" t="s">
        <v>168</v>
      </c>
      <c r="B99" s="1" t="s">
        <v>237</v>
      </c>
      <c r="C99" s="5">
        <v>1.05</v>
      </c>
      <c r="D99" s="5">
        <v>1</v>
      </c>
      <c r="E99" s="5">
        <v>0.81</v>
      </c>
      <c r="F99" s="10">
        <f>AVERAGE(C99:E99)</f>
        <v>0.95333333333333325</v>
      </c>
      <c r="G99" s="20">
        <f>STDEV(C99:E99)/SQRT(COUNT(C99:E99))</f>
        <v>7.3105707331538733E-2</v>
      </c>
      <c r="I99" s="3" t="s">
        <v>420</v>
      </c>
      <c r="J99" s="3" t="s">
        <v>5</v>
      </c>
    </row>
    <row r="100" spans="1:10" x14ac:dyDescent="0.25">
      <c r="A100" s="108"/>
      <c r="B100" s="1" t="s">
        <v>246</v>
      </c>
      <c r="C100" s="5">
        <v>2.39</v>
      </c>
      <c r="D100" s="5">
        <v>2.48</v>
      </c>
      <c r="E100" s="5">
        <v>2.1</v>
      </c>
      <c r="F100" s="10">
        <f>AVERAGE(C100:E100)</f>
        <v>2.3233333333333337</v>
      </c>
      <c r="G100" s="20">
        <f>STDEV(C100:E100)/SQRT(COUNT(C100:E100))</f>
        <v>0.11464922347946559</v>
      </c>
      <c r="I100" s="3" t="s">
        <v>247</v>
      </c>
      <c r="J100" s="12" t="s">
        <v>428</v>
      </c>
    </row>
    <row r="102" spans="1:10" x14ac:dyDescent="0.25">
      <c r="A102" s="86" t="s">
        <v>0</v>
      </c>
      <c r="B102" s="87"/>
      <c r="C102" s="1" t="s">
        <v>1</v>
      </c>
      <c r="D102" s="1" t="s">
        <v>2</v>
      </c>
      <c r="E102" s="1" t="s">
        <v>3</v>
      </c>
      <c r="F102" s="49" t="s">
        <v>4</v>
      </c>
      <c r="G102" s="49" t="s">
        <v>46</v>
      </c>
    </row>
    <row r="103" spans="1:10" ht="13" x14ac:dyDescent="0.3">
      <c r="A103" s="107" t="s">
        <v>170</v>
      </c>
      <c r="B103" s="1" t="s">
        <v>237</v>
      </c>
      <c r="C103" s="5">
        <v>1</v>
      </c>
      <c r="D103" s="5">
        <v>0.93</v>
      </c>
      <c r="E103" s="5">
        <v>0.56000000000000005</v>
      </c>
      <c r="F103" s="10">
        <f>AVERAGE(C103:E103)</f>
        <v>0.83000000000000007</v>
      </c>
      <c r="G103" s="20">
        <f>STDEV(C103:E103)/SQRT(COUNT(C103:E103))</f>
        <v>0.13650396819628827</v>
      </c>
      <c r="I103" s="3" t="s">
        <v>421</v>
      </c>
      <c r="J103" s="3" t="s">
        <v>5</v>
      </c>
    </row>
    <row r="104" spans="1:10" x14ac:dyDescent="0.25">
      <c r="A104" s="108"/>
      <c r="B104" s="1" t="s">
        <v>246</v>
      </c>
      <c r="C104" s="5">
        <v>1.54</v>
      </c>
      <c r="D104" s="5">
        <v>1.29</v>
      </c>
      <c r="E104" s="5">
        <v>2.0699999999999998</v>
      </c>
      <c r="F104" s="10">
        <f>AVERAGE(C104:E104)</f>
        <v>1.6333333333333335</v>
      </c>
      <c r="G104" s="20">
        <f>STDEV(C104:E104)/SQRT(COUNT(C104:E104))</f>
        <v>0.2299516857467612</v>
      </c>
      <c r="I104" s="3" t="s">
        <v>247</v>
      </c>
      <c r="J104" s="12" t="s">
        <v>429</v>
      </c>
    </row>
    <row r="106" spans="1:10" ht="13" x14ac:dyDescent="0.3">
      <c r="A106" s="56" t="s">
        <v>245</v>
      </c>
    </row>
    <row r="107" spans="1:10" x14ac:dyDescent="0.25">
      <c r="A107" s="9" t="s">
        <v>187</v>
      </c>
    </row>
    <row r="108" spans="1:10" x14ac:dyDescent="0.25">
      <c r="A108" s="86" t="s">
        <v>0</v>
      </c>
      <c r="B108" s="87"/>
      <c r="C108" s="1" t="s">
        <v>1</v>
      </c>
      <c r="D108" s="1" t="s">
        <v>2</v>
      </c>
      <c r="E108" s="1" t="s">
        <v>3</v>
      </c>
      <c r="F108" s="49" t="s">
        <v>4</v>
      </c>
      <c r="G108" s="49" t="s">
        <v>46</v>
      </c>
    </row>
    <row r="109" spans="1:10" ht="13" x14ac:dyDescent="0.3">
      <c r="A109" s="107" t="s">
        <v>188</v>
      </c>
      <c r="B109" s="1" t="s">
        <v>237</v>
      </c>
      <c r="C109" s="1">
        <v>417.15469999999999</v>
      </c>
      <c r="D109" s="1">
        <v>414.84230000000002</v>
      </c>
      <c r="E109" s="1">
        <v>419.46710000000002</v>
      </c>
      <c r="F109" s="10">
        <f>AVERAGE(C109:E109)</f>
        <v>417.15470000000005</v>
      </c>
      <c r="G109" s="20">
        <f>STDEV(C109:E109)/SQRT(COUNT(C109:E109))</f>
        <v>1.3350647624740888</v>
      </c>
      <c r="I109" s="3" t="s">
        <v>151</v>
      </c>
      <c r="J109" s="3" t="s">
        <v>5</v>
      </c>
    </row>
    <row r="110" spans="1:10" x14ac:dyDescent="0.25">
      <c r="A110" s="108"/>
      <c r="B110" s="1" t="s">
        <v>246</v>
      </c>
      <c r="C110" s="1">
        <v>771.32870000000003</v>
      </c>
      <c r="D110" s="1">
        <v>721.05640000000005</v>
      </c>
      <c r="E110" s="1">
        <v>681.601</v>
      </c>
      <c r="F110" s="10">
        <f>AVERAGE(C110:E110)</f>
        <v>724.6620333333334</v>
      </c>
      <c r="G110" s="20">
        <f>STDEV(C110:E110)/SQRT(COUNT(C110:E110))</f>
        <v>25.96481902256291</v>
      </c>
      <c r="I110" s="3" t="s">
        <v>247</v>
      </c>
      <c r="J110" s="12" t="s">
        <v>131</v>
      </c>
    </row>
    <row r="112" spans="1:10" x14ac:dyDescent="0.25">
      <c r="A112" s="86" t="s">
        <v>0</v>
      </c>
      <c r="B112" s="87"/>
      <c r="C112" s="1" t="s">
        <v>1</v>
      </c>
      <c r="D112" s="1" t="s">
        <v>2</v>
      </c>
      <c r="E112" s="1" t="s">
        <v>3</v>
      </c>
      <c r="F112" s="49" t="s">
        <v>4</v>
      </c>
      <c r="G112" s="49" t="s">
        <v>46</v>
      </c>
    </row>
    <row r="113" spans="1:11" ht="13" x14ac:dyDescent="0.3">
      <c r="A113" s="107" t="s">
        <v>189</v>
      </c>
      <c r="B113" s="1" t="s">
        <v>237</v>
      </c>
      <c r="C113" s="1">
        <v>409.4522</v>
      </c>
      <c r="D113" s="1">
        <v>380.8245</v>
      </c>
      <c r="E113" s="1">
        <v>410.07990000000001</v>
      </c>
      <c r="F113" s="10">
        <f>AVERAGE(C113:E113)</f>
        <v>400.11886666666669</v>
      </c>
      <c r="G113" s="20">
        <f>STDEV(C113:E113)/SQRT(COUNT(C113:E113))</f>
        <v>9.6488849204339573</v>
      </c>
      <c r="I113" s="3" t="s">
        <v>154</v>
      </c>
      <c r="J113" s="3" t="s">
        <v>5</v>
      </c>
    </row>
    <row r="114" spans="1:11" x14ac:dyDescent="0.25">
      <c r="A114" s="108"/>
      <c r="B114" s="1" t="s">
        <v>246</v>
      </c>
      <c r="C114" s="1">
        <v>655.42870000000005</v>
      </c>
      <c r="D114" s="1">
        <v>698.85709999999995</v>
      </c>
      <c r="E114" s="1">
        <v>652.00030000000004</v>
      </c>
      <c r="F114" s="10">
        <f>AVERAGE(C114:E114)</f>
        <v>668.76203333333342</v>
      </c>
      <c r="G114" s="20">
        <f>STDEV(C114:E114)/SQRT(COUNT(C114:E114))</f>
        <v>15.080044870549186</v>
      </c>
      <c r="I114" s="3" t="s">
        <v>247</v>
      </c>
      <c r="J114" s="12" t="s">
        <v>100</v>
      </c>
    </row>
    <row r="116" spans="1:11" ht="13" x14ac:dyDescent="0.3">
      <c r="A116" s="77" t="s">
        <v>244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x14ac:dyDescent="0.25">
      <c r="A117" s="86" t="s">
        <v>0</v>
      </c>
      <c r="B117" s="86"/>
      <c r="C117" s="1" t="s">
        <v>1</v>
      </c>
      <c r="D117" s="1" t="s">
        <v>2</v>
      </c>
      <c r="E117" s="1" t="s">
        <v>3</v>
      </c>
      <c r="F117" s="49" t="s">
        <v>4</v>
      </c>
      <c r="G117" s="49" t="s">
        <v>46</v>
      </c>
      <c r="H117" s="29"/>
      <c r="I117" s="29"/>
      <c r="J117" s="29"/>
      <c r="K117" s="29"/>
    </row>
    <row r="118" spans="1:11" ht="13" x14ac:dyDescent="0.3">
      <c r="A118" s="106" t="s">
        <v>425</v>
      </c>
      <c r="B118" s="1" t="s">
        <v>87</v>
      </c>
      <c r="C118" s="5">
        <v>1</v>
      </c>
      <c r="D118" s="5">
        <v>1</v>
      </c>
      <c r="E118" s="5">
        <v>0.97</v>
      </c>
      <c r="F118" s="5">
        <f>AVERAGE(C118:E118)</f>
        <v>0.98999999999999988</v>
      </c>
      <c r="G118" s="20">
        <f>STDEV(C118:E118)/SQRT(COUNT(C118:E118))</f>
        <v>1.0000000000000011E-2</v>
      </c>
      <c r="H118" s="29"/>
      <c r="I118" s="1" t="s">
        <v>425</v>
      </c>
      <c r="J118" s="1" t="s">
        <v>596</v>
      </c>
      <c r="K118" s="29"/>
    </row>
    <row r="119" spans="1:11" x14ac:dyDescent="0.25">
      <c r="A119" s="106"/>
      <c r="B119" s="1" t="s">
        <v>240</v>
      </c>
      <c r="C119" s="5">
        <v>0.54</v>
      </c>
      <c r="D119" s="5">
        <v>0.78</v>
      </c>
      <c r="E119" s="5">
        <v>0.76</v>
      </c>
      <c r="F119" s="5">
        <f t="shared" ref="F119:F120" si="23">AVERAGE(C119:E119)</f>
        <v>0.69333333333333336</v>
      </c>
      <c r="G119" s="20">
        <f t="shared" ref="G119:G120" si="24">STDEV(C119:E119)/SQRT(COUNT(C119:E119))</f>
        <v>7.6883750631138753E-2</v>
      </c>
      <c r="H119" s="29"/>
      <c r="I119" s="1" t="s">
        <v>242</v>
      </c>
      <c r="J119" s="26" t="s">
        <v>630</v>
      </c>
      <c r="K119" s="29"/>
    </row>
    <row r="120" spans="1:11" x14ac:dyDescent="0.25">
      <c r="A120" s="106"/>
      <c r="B120" s="1" t="s">
        <v>241</v>
      </c>
      <c r="C120" s="5">
        <v>0.48</v>
      </c>
      <c r="D120" s="5">
        <v>0.57999999999999996</v>
      </c>
      <c r="E120" s="5">
        <v>0.45</v>
      </c>
      <c r="F120" s="5">
        <f t="shared" si="23"/>
        <v>0.5033333333333333</v>
      </c>
      <c r="G120" s="20">
        <f t="shared" si="24"/>
        <v>3.9299420408505273E-2</v>
      </c>
      <c r="H120" s="29"/>
      <c r="I120" s="1" t="s">
        <v>243</v>
      </c>
      <c r="J120" s="26" t="s">
        <v>147</v>
      </c>
      <c r="K120" s="29"/>
    </row>
    <row r="121" spans="1:11" ht="13" x14ac:dyDescent="0.3">
      <c r="A121" s="56"/>
    </row>
    <row r="122" spans="1:11" x14ac:dyDescent="0.25">
      <c r="A122" s="86" t="s">
        <v>0</v>
      </c>
      <c r="B122" s="87"/>
      <c r="C122" s="1" t="s">
        <v>1</v>
      </c>
      <c r="D122" s="1" t="s">
        <v>2</v>
      </c>
      <c r="E122" s="1" t="s">
        <v>3</v>
      </c>
      <c r="F122" s="49" t="s">
        <v>4</v>
      </c>
      <c r="G122" s="49" t="s">
        <v>46</v>
      </c>
    </row>
    <row r="123" spans="1:11" ht="13" x14ac:dyDescent="0.3">
      <c r="A123" s="106" t="s">
        <v>159</v>
      </c>
      <c r="B123" s="1" t="s">
        <v>87</v>
      </c>
      <c r="C123" s="5">
        <v>1</v>
      </c>
      <c r="D123" s="5">
        <v>0.99</v>
      </c>
      <c r="E123" s="5">
        <v>0.94</v>
      </c>
      <c r="F123" s="10">
        <f>AVERAGE(C123:E123)</f>
        <v>0.97666666666666657</v>
      </c>
      <c r="G123" s="20">
        <f>STDEV(C123:E123)/SQRT(COUNT(C123:E123))</f>
        <v>1.8559214542766756E-2</v>
      </c>
      <c r="I123" s="3" t="s">
        <v>159</v>
      </c>
      <c r="J123" s="3" t="s">
        <v>5</v>
      </c>
    </row>
    <row r="124" spans="1:11" x14ac:dyDescent="0.25">
      <c r="A124" s="106"/>
      <c r="B124" s="1" t="s">
        <v>240</v>
      </c>
      <c r="C124" s="5">
        <v>0.19</v>
      </c>
      <c r="D124" s="5">
        <v>0.18</v>
      </c>
      <c r="E124" s="5">
        <v>0.21</v>
      </c>
      <c r="F124" s="10">
        <f t="shared" ref="F124:F125" si="25">AVERAGE(C124:E124)</f>
        <v>0.19333333333333333</v>
      </c>
      <c r="G124" s="20">
        <f t="shared" ref="G124:G125" si="26">STDEV(C124:E124)/SQRT(COUNT(C124:E124))</f>
        <v>8.8191710368819686E-3</v>
      </c>
      <c r="I124" s="3" t="s">
        <v>242</v>
      </c>
      <c r="J124" s="12" t="s">
        <v>47</v>
      </c>
    </row>
    <row r="125" spans="1:11" x14ac:dyDescent="0.25">
      <c r="A125" s="106"/>
      <c r="B125" s="1" t="s">
        <v>241</v>
      </c>
      <c r="C125" s="5">
        <v>0.12</v>
      </c>
      <c r="D125" s="5">
        <v>0.11</v>
      </c>
      <c r="E125" s="5">
        <v>0.11</v>
      </c>
      <c r="F125" s="10">
        <f t="shared" si="25"/>
        <v>0.11333333333333333</v>
      </c>
      <c r="G125" s="20">
        <f t="shared" si="26"/>
        <v>3.3333333333333318E-3</v>
      </c>
      <c r="I125" s="3" t="s">
        <v>243</v>
      </c>
      <c r="J125" s="12" t="s">
        <v>47</v>
      </c>
    </row>
    <row r="127" spans="1:11" x14ac:dyDescent="0.25">
      <c r="A127" s="86" t="s">
        <v>0</v>
      </c>
      <c r="B127" s="87"/>
      <c r="C127" s="1" t="s">
        <v>1</v>
      </c>
      <c r="D127" s="1" t="s">
        <v>2</v>
      </c>
      <c r="E127" s="1" t="s">
        <v>3</v>
      </c>
      <c r="F127" s="49" t="s">
        <v>4</v>
      </c>
      <c r="G127" s="49" t="s">
        <v>46</v>
      </c>
    </row>
    <row r="128" spans="1:11" ht="13" x14ac:dyDescent="0.3">
      <c r="A128" s="106" t="s">
        <v>166</v>
      </c>
      <c r="B128" s="1" t="s">
        <v>87</v>
      </c>
      <c r="C128" s="5">
        <v>1</v>
      </c>
      <c r="D128" s="5">
        <v>1.02</v>
      </c>
      <c r="E128" s="5">
        <v>1.02</v>
      </c>
      <c r="F128" s="10">
        <f>AVERAGE(C128:E128)</f>
        <v>1.0133333333333334</v>
      </c>
      <c r="G128" s="20">
        <f>STDEV(C128:E128)/SQRT(COUNT(C128:E128))</f>
        <v>6.6666666666666723E-3</v>
      </c>
      <c r="I128" s="3" t="s">
        <v>419</v>
      </c>
      <c r="J128" s="3" t="s">
        <v>5</v>
      </c>
    </row>
    <row r="129" spans="1:14" x14ac:dyDescent="0.25">
      <c r="A129" s="106"/>
      <c r="B129" s="1" t="s">
        <v>240</v>
      </c>
      <c r="C129" s="5">
        <v>0.64</v>
      </c>
      <c r="D129" s="5">
        <v>0.62</v>
      </c>
      <c r="E129" s="5">
        <v>0.62</v>
      </c>
      <c r="F129" s="10">
        <f t="shared" ref="F129:F130" si="27">AVERAGE(C129:E129)</f>
        <v>0.62666666666666659</v>
      </c>
      <c r="G129" s="20">
        <f t="shared" ref="G129:G130" si="28">STDEV(C129:E129)/SQRT(COUNT(C129:E129))</f>
        <v>6.6666666666666723E-3</v>
      </c>
      <c r="I129" s="3" t="s">
        <v>242</v>
      </c>
      <c r="J129" s="12" t="s">
        <v>47</v>
      </c>
      <c r="L129" s="9"/>
      <c r="M129" s="9"/>
      <c r="N129" s="9"/>
    </row>
    <row r="130" spans="1:14" x14ac:dyDescent="0.25">
      <c r="A130" s="106"/>
      <c r="B130" s="1" t="s">
        <v>241</v>
      </c>
      <c r="C130" s="5">
        <v>0.35</v>
      </c>
      <c r="D130" s="5">
        <v>0.37</v>
      </c>
      <c r="E130" s="5">
        <v>0.37</v>
      </c>
      <c r="F130" s="10">
        <f t="shared" si="27"/>
        <v>0.36333333333333329</v>
      </c>
      <c r="G130" s="20">
        <f t="shared" si="28"/>
        <v>6.6666666666666723E-3</v>
      </c>
      <c r="I130" s="3" t="s">
        <v>243</v>
      </c>
      <c r="J130" s="12" t="s">
        <v>47</v>
      </c>
      <c r="L130" s="9"/>
      <c r="M130" s="9"/>
      <c r="N130" s="9"/>
    </row>
    <row r="131" spans="1:14" x14ac:dyDescent="0.25">
      <c r="L131" s="31"/>
      <c r="M131" s="31"/>
      <c r="N131" s="9"/>
    </row>
    <row r="132" spans="1:14" x14ac:dyDescent="0.25">
      <c r="A132" s="86" t="s">
        <v>0</v>
      </c>
      <c r="B132" s="87"/>
      <c r="C132" s="1" t="s">
        <v>1</v>
      </c>
      <c r="D132" s="1" t="s">
        <v>2</v>
      </c>
      <c r="E132" s="1" t="s">
        <v>3</v>
      </c>
      <c r="F132" s="49" t="s">
        <v>4</v>
      </c>
      <c r="G132" s="49" t="s">
        <v>46</v>
      </c>
      <c r="L132" s="31"/>
      <c r="M132" s="31"/>
      <c r="N132" s="9"/>
    </row>
    <row r="133" spans="1:14" ht="13" x14ac:dyDescent="0.3">
      <c r="A133" s="106" t="s">
        <v>168</v>
      </c>
      <c r="B133" s="1" t="s">
        <v>87</v>
      </c>
      <c r="C133" s="5">
        <v>1</v>
      </c>
      <c r="D133" s="5">
        <v>1</v>
      </c>
      <c r="E133" s="5">
        <v>1.06</v>
      </c>
      <c r="F133" s="10">
        <f>AVERAGE(C133:E133)</f>
        <v>1.02</v>
      </c>
      <c r="G133" s="20">
        <f>STDEV(C133:E133)/SQRT(COUNT(C133:E133))</f>
        <v>2.0000000000000021E-2</v>
      </c>
      <c r="I133" s="3" t="s">
        <v>420</v>
      </c>
      <c r="J133" s="3" t="s">
        <v>5</v>
      </c>
      <c r="L133" s="31"/>
      <c r="M133" s="31"/>
      <c r="N133" s="9"/>
    </row>
    <row r="134" spans="1:14" x14ac:dyDescent="0.25">
      <c r="A134" s="106"/>
      <c r="B134" s="1" t="s">
        <v>240</v>
      </c>
      <c r="C134" s="5">
        <v>0.32</v>
      </c>
      <c r="D134" s="5">
        <v>0.32</v>
      </c>
      <c r="E134" s="5">
        <v>0.35</v>
      </c>
      <c r="F134" s="10">
        <f t="shared" ref="F134:F135" si="29">AVERAGE(C134:E134)</f>
        <v>0.33</v>
      </c>
      <c r="G134" s="20">
        <f t="shared" ref="G134:G135" si="30">STDEV(C134:E134)/SQRT(COUNT(C134:E134))</f>
        <v>9.9999999999999898E-3</v>
      </c>
      <c r="I134" s="3" t="s">
        <v>242</v>
      </c>
      <c r="J134" s="12" t="s">
        <v>47</v>
      </c>
      <c r="L134" s="9"/>
      <c r="M134" s="9"/>
      <c r="N134" s="9"/>
    </row>
    <row r="135" spans="1:14" x14ac:dyDescent="0.25">
      <c r="A135" s="106"/>
      <c r="B135" s="1" t="s">
        <v>241</v>
      </c>
      <c r="C135" s="5">
        <v>0.28000000000000003</v>
      </c>
      <c r="D135" s="5">
        <v>0.23</v>
      </c>
      <c r="E135" s="5">
        <v>0.2</v>
      </c>
      <c r="F135" s="10">
        <f t="shared" si="29"/>
        <v>0.23666666666666666</v>
      </c>
      <c r="G135" s="20">
        <f t="shared" si="30"/>
        <v>2.3333333333333438E-2</v>
      </c>
      <c r="I135" s="3" t="s">
        <v>243</v>
      </c>
      <c r="J135" s="12" t="s">
        <v>47</v>
      </c>
      <c r="L135" s="9"/>
      <c r="M135" s="9"/>
      <c r="N135" s="9"/>
    </row>
    <row r="136" spans="1:14" x14ac:dyDescent="0.25">
      <c r="L136" s="9"/>
      <c r="M136" s="9"/>
      <c r="N136" s="9"/>
    </row>
    <row r="137" spans="1:14" x14ac:dyDescent="0.25">
      <c r="A137" s="86" t="s">
        <v>0</v>
      </c>
      <c r="B137" s="87"/>
      <c r="C137" s="1" t="s">
        <v>1</v>
      </c>
      <c r="D137" s="1" t="s">
        <v>2</v>
      </c>
      <c r="E137" s="1" t="s">
        <v>3</v>
      </c>
      <c r="F137" s="49" t="s">
        <v>4</v>
      </c>
      <c r="G137" s="49" t="s">
        <v>46</v>
      </c>
      <c r="L137" s="9"/>
      <c r="M137" s="9"/>
      <c r="N137" s="9"/>
    </row>
    <row r="138" spans="1:14" ht="13" x14ac:dyDescent="0.3">
      <c r="A138" s="106" t="s">
        <v>170</v>
      </c>
      <c r="B138" s="1" t="s">
        <v>87</v>
      </c>
      <c r="C138" s="5">
        <v>1</v>
      </c>
      <c r="D138" s="5">
        <v>0.96</v>
      </c>
      <c r="E138" s="5">
        <v>1.01</v>
      </c>
      <c r="F138" s="10">
        <f>AVERAGE(C138:E138)</f>
        <v>0.98999999999999988</v>
      </c>
      <c r="G138" s="20">
        <f>STDEV(C138:E138)/SQRT(COUNT(C138:E138))</f>
        <v>1.5275252316519482E-2</v>
      </c>
      <c r="I138" s="3" t="s">
        <v>421</v>
      </c>
      <c r="J138" s="3" t="s">
        <v>5</v>
      </c>
      <c r="L138" s="9"/>
      <c r="M138" s="9"/>
      <c r="N138" s="9"/>
    </row>
    <row r="139" spans="1:14" x14ac:dyDescent="0.25">
      <c r="A139" s="106"/>
      <c r="B139" s="1" t="s">
        <v>240</v>
      </c>
      <c r="C139" s="5">
        <v>0.46</v>
      </c>
      <c r="D139" s="5">
        <v>0.44</v>
      </c>
      <c r="E139" s="5">
        <v>0.46</v>
      </c>
      <c r="F139" s="10">
        <f t="shared" ref="F139:F140" si="31">AVERAGE(C139:E139)</f>
        <v>0.45333333333333337</v>
      </c>
      <c r="G139" s="20">
        <f t="shared" ref="G139:G140" si="32">STDEV(C139:E139)/SQRT(COUNT(C139:E139))</f>
        <v>6.6666666666666732E-3</v>
      </c>
      <c r="I139" s="3" t="s">
        <v>242</v>
      </c>
      <c r="J139" s="12" t="s">
        <v>47</v>
      </c>
      <c r="L139" s="9"/>
      <c r="M139" s="9"/>
      <c r="N139" s="9"/>
    </row>
    <row r="140" spans="1:14" x14ac:dyDescent="0.25">
      <c r="A140" s="106"/>
      <c r="B140" s="1" t="s">
        <v>241</v>
      </c>
      <c r="C140" s="5">
        <v>0.47</v>
      </c>
      <c r="D140" s="5">
        <v>0.48</v>
      </c>
      <c r="E140" s="5">
        <v>0.49</v>
      </c>
      <c r="F140" s="10">
        <f t="shared" si="31"/>
        <v>0.48</v>
      </c>
      <c r="G140" s="20">
        <f t="shared" si="32"/>
        <v>5.7735026918962632E-3</v>
      </c>
      <c r="I140" s="3" t="s">
        <v>243</v>
      </c>
      <c r="J140" s="12" t="s">
        <v>47</v>
      </c>
    </row>
    <row r="142" spans="1:14" ht="13" x14ac:dyDescent="0.3">
      <c r="A142" s="56" t="s">
        <v>248</v>
      </c>
    </row>
    <row r="143" spans="1:14" x14ac:dyDescent="0.25">
      <c r="A143" s="9" t="s">
        <v>187</v>
      </c>
    </row>
    <row r="144" spans="1:14" x14ac:dyDescent="0.25">
      <c r="A144" s="86" t="s">
        <v>0</v>
      </c>
      <c r="B144" s="87"/>
      <c r="C144" s="1" t="s">
        <v>1</v>
      </c>
      <c r="D144" s="1" t="s">
        <v>2</v>
      </c>
      <c r="E144" s="1" t="s">
        <v>3</v>
      </c>
      <c r="F144" s="49" t="s">
        <v>4</v>
      </c>
      <c r="G144" s="49" t="s">
        <v>46</v>
      </c>
    </row>
    <row r="145" spans="1:10" ht="13" x14ac:dyDescent="0.3">
      <c r="A145" s="106" t="s">
        <v>188</v>
      </c>
      <c r="B145" s="1" t="s">
        <v>87</v>
      </c>
      <c r="C145" s="1">
        <v>400.1891</v>
      </c>
      <c r="D145" s="1">
        <v>444.56909999999999</v>
      </c>
      <c r="E145" s="1">
        <v>436.9205</v>
      </c>
      <c r="F145" s="10">
        <f>AVERAGE(C145:E145)</f>
        <v>427.22623333333331</v>
      </c>
      <c r="G145" s="20">
        <f>STDEV(C145:E145)/SQRT(COUNT(C145:E145))</f>
        <v>13.697690859573539</v>
      </c>
      <c r="I145" s="3" t="s">
        <v>419</v>
      </c>
      <c r="J145" s="3" t="s">
        <v>5</v>
      </c>
    </row>
    <row r="146" spans="1:10" x14ac:dyDescent="0.25">
      <c r="A146" s="106"/>
      <c r="B146" s="1" t="s">
        <v>240</v>
      </c>
      <c r="C146" s="1">
        <v>190.4006</v>
      </c>
      <c r="D146" s="1">
        <v>251.77369999999999</v>
      </c>
      <c r="E146" s="1">
        <v>219.02760000000001</v>
      </c>
      <c r="F146" s="10">
        <f t="shared" ref="F146:F147" si="33">AVERAGE(C146:E146)</f>
        <v>220.40063333333333</v>
      </c>
      <c r="G146" s="20">
        <f t="shared" ref="G146:G147" si="34">STDEV(C146:E146)/SQRT(COUNT(C146:E146))</f>
        <v>17.7301839274473</v>
      </c>
      <c r="I146" s="3" t="s">
        <v>242</v>
      </c>
      <c r="J146" s="12" t="s">
        <v>47</v>
      </c>
    </row>
    <row r="147" spans="1:10" x14ac:dyDescent="0.25">
      <c r="A147" s="106"/>
      <c r="B147" s="1" t="s">
        <v>241</v>
      </c>
      <c r="C147" s="1">
        <v>283.7079</v>
      </c>
      <c r="D147" s="1">
        <v>252.3683</v>
      </c>
      <c r="E147" s="1">
        <v>255.04750000000001</v>
      </c>
      <c r="F147" s="10">
        <f t="shared" si="33"/>
        <v>263.7079</v>
      </c>
      <c r="G147" s="20">
        <f t="shared" si="34"/>
        <v>10.029864209117353</v>
      </c>
      <c r="I147" s="3" t="s">
        <v>243</v>
      </c>
      <c r="J147" s="12" t="s">
        <v>658</v>
      </c>
    </row>
    <row r="149" spans="1:10" x14ac:dyDescent="0.25">
      <c r="A149" s="86" t="s">
        <v>0</v>
      </c>
      <c r="B149" s="87"/>
      <c r="C149" s="1" t="s">
        <v>1</v>
      </c>
      <c r="D149" s="1" t="s">
        <v>2</v>
      </c>
      <c r="E149" s="1" t="s">
        <v>3</v>
      </c>
      <c r="F149" s="49" t="s">
        <v>4</v>
      </c>
      <c r="G149" s="49" t="s">
        <v>46</v>
      </c>
    </row>
    <row r="150" spans="1:10" ht="13" x14ac:dyDescent="0.3">
      <c r="A150" s="106" t="s">
        <v>189</v>
      </c>
      <c r="B150" s="1" t="s">
        <v>87</v>
      </c>
      <c r="C150" s="1">
        <v>404.77170000000001</v>
      </c>
      <c r="D150" s="1">
        <v>438.92</v>
      </c>
      <c r="E150" s="1">
        <v>410.42140000000001</v>
      </c>
      <c r="F150" s="10">
        <f>AVERAGE(C150:E150)</f>
        <v>418.03770000000003</v>
      </c>
      <c r="G150" s="20">
        <f>STDEV(C150:E150)/SQRT(COUNT(C150:E150))</f>
        <v>10.567759420205089</v>
      </c>
      <c r="I150" s="3" t="s">
        <v>420</v>
      </c>
      <c r="J150" s="3" t="s">
        <v>5</v>
      </c>
    </row>
    <row r="151" spans="1:10" x14ac:dyDescent="0.25">
      <c r="A151" s="106"/>
      <c r="B151" s="1" t="s">
        <v>240</v>
      </c>
      <c r="C151" s="1">
        <v>187.52969999999999</v>
      </c>
      <c r="D151" s="1">
        <v>203.60939999999999</v>
      </c>
      <c r="E151" s="1">
        <v>171.44990000000001</v>
      </c>
      <c r="F151" s="10">
        <f t="shared" ref="F151:F152" si="35">AVERAGE(C151:E151)</f>
        <v>187.52966666666666</v>
      </c>
      <c r="G151" s="20">
        <f t="shared" ref="G151:G152" si="36">STDEV(C151:E151)/SQRT(COUNT(C151:E151))</f>
        <v>9.2836479910168404</v>
      </c>
      <c r="I151" s="3" t="s">
        <v>242</v>
      </c>
      <c r="J151" s="12" t="s">
        <v>47</v>
      </c>
    </row>
    <row r="152" spans="1:10" x14ac:dyDescent="0.25">
      <c r="A152" s="106"/>
      <c r="B152" s="1" t="s">
        <v>241</v>
      </c>
      <c r="C152" s="1">
        <v>265.90030000000002</v>
      </c>
      <c r="D152" s="1">
        <v>268.74919999999997</v>
      </c>
      <c r="E152" s="1">
        <v>232.61670000000001</v>
      </c>
      <c r="F152" s="10">
        <f t="shared" si="35"/>
        <v>255.75540000000001</v>
      </c>
      <c r="G152" s="20">
        <f t="shared" si="36"/>
        <v>11.598543530259875</v>
      </c>
      <c r="I152" s="3" t="s">
        <v>243</v>
      </c>
      <c r="J152" s="12" t="s">
        <v>47</v>
      </c>
    </row>
    <row r="154" spans="1:10" ht="13" x14ac:dyDescent="0.3">
      <c r="A154" s="56" t="s">
        <v>249</v>
      </c>
    </row>
    <row r="155" spans="1:10" x14ac:dyDescent="0.25">
      <c r="A155" s="55" t="s">
        <v>250</v>
      </c>
    </row>
    <row r="156" spans="1:10" x14ac:dyDescent="0.25">
      <c r="A156" s="1" t="s">
        <v>34</v>
      </c>
      <c r="B156" s="1" t="s">
        <v>54</v>
      </c>
      <c r="C156" s="1" t="s">
        <v>55</v>
      </c>
      <c r="D156" s="1" t="s">
        <v>251</v>
      </c>
      <c r="E156" s="1" t="s">
        <v>252</v>
      </c>
    </row>
    <row r="157" spans="1:10" x14ac:dyDescent="0.25">
      <c r="A157" s="89" t="s">
        <v>431</v>
      </c>
      <c r="B157" s="1">
        <v>0.18830620000000001</v>
      </c>
      <c r="C157" s="1">
        <v>1.119016</v>
      </c>
      <c r="D157" s="1">
        <v>0.31142399999999998</v>
      </c>
      <c r="E157" s="1">
        <v>0.1381751</v>
      </c>
    </row>
    <row r="158" spans="1:10" x14ac:dyDescent="0.25">
      <c r="A158" s="90"/>
      <c r="B158" s="1">
        <v>0.1281698</v>
      </c>
      <c r="C158" s="1">
        <v>1.274929</v>
      </c>
      <c r="D158" s="1">
        <v>0.24883859999999999</v>
      </c>
      <c r="E158" s="1">
        <v>0.1615907</v>
      </c>
    </row>
    <row r="159" spans="1:10" x14ac:dyDescent="0.25">
      <c r="A159" s="90"/>
      <c r="B159" s="1">
        <v>0.1282671</v>
      </c>
      <c r="C159" s="1">
        <v>1.275488</v>
      </c>
      <c r="D159" s="1">
        <v>0.30143789999999998</v>
      </c>
      <c r="E159" s="1">
        <v>0.22326670000000001</v>
      </c>
    </row>
    <row r="160" spans="1:10" x14ac:dyDescent="0.25">
      <c r="A160" s="90"/>
      <c r="B160" s="1">
        <v>0.1336927</v>
      </c>
      <c r="C160" s="1">
        <v>1.331958</v>
      </c>
      <c r="D160" s="1">
        <v>0.2023472</v>
      </c>
      <c r="E160" s="1">
        <v>0.18373439999999999</v>
      </c>
    </row>
    <row r="161" spans="1:10" x14ac:dyDescent="0.25">
      <c r="A161" s="90"/>
      <c r="B161" s="1">
        <v>0.1453247</v>
      </c>
      <c r="C161" s="1">
        <v>1.2563029999999999</v>
      </c>
      <c r="D161" s="1">
        <v>0.33803139999999998</v>
      </c>
      <c r="E161" s="1">
        <v>2.2219699999999998E-2</v>
      </c>
    </row>
    <row r="162" spans="1:10" x14ac:dyDescent="0.25">
      <c r="A162" s="90"/>
      <c r="B162" s="1">
        <v>0.13465679999999999</v>
      </c>
      <c r="C162" s="1">
        <v>1.385872</v>
      </c>
      <c r="D162" s="1">
        <v>0.34214729999999999</v>
      </c>
      <c r="E162" s="1">
        <v>0.32295580000000002</v>
      </c>
    </row>
    <row r="163" spans="1:10" x14ac:dyDescent="0.25">
      <c r="A163" s="90"/>
      <c r="B163" s="1">
        <v>0.13915640000000001</v>
      </c>
      <c r="C163" s="1">
        <v>1.5953390000000001</v>
      </c>
      <c r="D163" s="1">
        <v>0.25411739999999999</v>
      </c>
      <c r="E163" s="1">
        <v>0.15513209999999999</v>
      </c>
    </row>
    <row r="164" spans="1:10" x14ac:dyDescent="0.25">
      <c r="A164" s="90"/>
      <c r="B164" s="1">
        <v>0.11467810000000001</v>
      </c>
      <c r="C164" s="1">
        <v>1.438947</v>
      </c>
      <c r="D164" s="1">
        <v>0.29265259999999998</v>
      </c>
      <c r="E164" s="1">
        <v>0.1528118</v>
      </c>
    </row>
    <row r="165" spans="1:10" x14ac:dyDescent="0.25">
      <c r="A165" s="90"/>
      <c r="B165" s="1">
        <v>0.22905030000000001</v>
      </c>
      <c r="C165" s="1">
        <v>1.560551</v>
      </c>
      <c r="D165" s="1">
        <v>0.2812945</v>
      </c>
      <c r="E165" s="1">
        <v>0.20595240000000001</v>
      </c>
    </row>
    <row r="166" spans="1:10" x14ac:dyDescent="0.25">
      <c r="A166" s="90"/>
      <c r="B166" s="1">
        <v>0.28418909999999997</v>
      </c>
      <c r="C166" s="1">
        <v>1.7332320000000001</v>
      </c>
      <c r="D166" s="1">
        <v>0.40225739999999999</v>
      </c>
      <c r="E166" s="1">
        <v>0.16056090000000001</v>
      </c>
    </row>
    <row r="167" spans="1:10" ht="13" x14ac:dyDescent="0.3">
      <c r="A167" s="90"/>
      <c r="B167" s="1">
        <v>0.16694100000000001</v>
      </c>
      <c r="C167" s="1">
        <v>1.68513</v>
      </c>
      <c r="D167" s="1">
        <v>0.44600790000000001</v>
      </c>
      <c r="E167" s="1">
        <v>0.2375834</v>
      </c>
      <c r="I167" s="3" t="s">
        <v>250</v>
      </c>
      <c r="J167" s="3" t="s">
        <v>5</v>
      </c>
    </row>
    <row r="168" spans="1:10" x14ac:dyDescent="0.25">
      <c r="A168" s="91"/>
      <c r="B168" s="1">
        <v>0.16030140000000001</v>
      </c>
      <c r="C168" s="1">
        <v>1.7276199999999999</v>
      </c>
      <c r="D168" s="1">
        <v>0.32892749999999998</v>
      </c>
      <c r="E168" s="1">
        <v>0.1133152</v>
      </c>
      <c r="I168" s="3" t="s">
        <v>253</v>
      </c>
      <c r="J168" s="26" t="s">
        <v>83</v>
      </c>
    </row>
    <row r="169" spans="1:10" x14ac:dyDescent="0.25">
      <c r="A169" s="49" t="s">
        <v>4</v>
      </c>
      <c r="B169" s="32">
        <f>AVERAGE(B157:B168)</f>
        <v>0.16272780000000001</v>
      </c>
      <c r="C169" s="32">
        <f t="shared" ref="C169:E169" si="37">AVERAGE(C157:C168)</f>
        <v>1.4486987500000001</v>
      </c>
      <c r="D169" s="32">
        <f t="shared" si="37"/>
        <v>0.31245697499999997</v>
      </c>
      <c r="E169" s="32">
        <f t="shared" si="37"/>
        <v>0.17310818333333336</v>
      </c>
      <c r="I169" s="3" t="s">
        <v>254</v>
      </c>
      <c r="J169" s="26" t="s">
        <v>83</v>
      </c>
    </row>
    <row r="170" spans="1:10" x14ac:dyDescent="0.25">
      <c r="A170" s="49" t="s">
        <v>46</v>
      </c>
      <c r="B170" s="33">
        <f>STDEV(B157:B168)/SQRT(COUNT(B157:B168))</f>
        <v>1.4304449445746218E-2</v>
      </c>
      <c r="C170" s="33">
        <f t="shared" ref="C170:E170" si="38">STDEV(C157:C168)/SQRT(COUNT(C157:C168))</f>
        <v>5.9813199670347782E-2</v>
      </c>
      <c r="D170" s="33">
        <f t="shared" si="38"/>
        <v>1.9221117071099969E-2</v>
      </c>
      <c r="E170" s="33">
        <f t="shared" si="38"/>
        <v>2.1124974930538571E-2</v>
      </c>
      <c r="I170" s="3" t="s">
        <v>255</v>
      </c>
      <c r="J170" s="26" t="s">
        <v>83</v>
      </c>
    </row>
  </sheetData>
  <mergeCells count="55">
    <mergeCell ref="A144:B144"/>
    <mergeCell ref="A137:B137"/>
    <mergeCell ref="A99:A100"/>
    <mergeCell ref="A145:A147"/>
    <mergeCell ref="A75:B75"/>
    <mergeCell ref="A76:A78"/>
    <mergeCell ref="A80:B80"/>
    <mergeCell ref="A81:A83"/>
    <mergeCell ref="A122:B122"/>
    <mergeCell ref="A86:B86"/>
    <mergeCell ref="A87:A88"/>
    <mergeCell ref="A149:B149"/>
    <mergeCell ref="A150:A152"/>
    <mergeCell ref="A90:B90"/>
    <mergeCell ref="A94:B94"/>
    <mergeCell ref="A98:B98"/>
    <mergeCell ref="A91:A92"/>
    <mergeCell ref="A95:A96"/>
    <mergeCell ref="A102:B102"/>
    <mergeCell ref="A103:A104"/>
    <mergeCell ref="A108:B108"/>
    <mergeCell ref="A112:B112"/>
    <mergeCell ref="A109:A110"/>
    <mergeCell ref="A113:A114"/>
    <mergeCell ref="A117:B117"/>
    <mergeCell ref="A118:A120"/>
    <mergeCell ref="A138:A140"/>
    <mergeCell ref="A70:B70"/>
    <mergeCell ref="A71:A72"/>
    <mergeCell ref="A17:B17"/>
    <mergeCell ref="A18:A20"/>
    <mergeCell ref="A23:B23"/>
    <mergeCell ref="A24:A29"/>
    <mergeCell ref="A31:B31"/>
    <mergeCell ref="A40:A45"/>
    <mergeCell ref="A47:B47"/>
    <mergeCell ref="A48:A53"/>
    <mergeCell ref="A56:B56"/>
    <mergeCell ref="A57:A61"/>
    <mergeCell ref="A157:A168"/>
    <mergeCell ref="A13:A15"/>
    <mergeCell ref="A2:B2"/>
    <mergeCell ref="A3:A5"/>
    <mergeCell ref="A7:B7"/>
    <mergeCell ref="A8:A10"/>
    <mergeCell ref="A12:B12"/>
    <mergeCell ref="A32:A37"/>
    <mergeCell ref="A39:B39"/>
    <mergeCell ref="A128:A130"/>
    <mergeCell ref="A132:B132"/>
    <mergeCell ref="A133:A135"/>
    <mergeCell ref="A123:A125"/>
    <mergeCell ref="A127:B127"/>
    <mergeCell ref="A64:B64"/>
    <mergeCell ref="A65:A6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D3AA-301E-4F04-8DB9-6B14AD6A5447}">
  <dimension ref="A1:J41"/>
  <sheetViews>
    <sheetView zoomScale="90" zoomScaleNormal="90" workbookViewId="0">
      <selection activeCell="G34" sqref="G34"/>
    </sheetView>
  </sheetViews>
  <sheetFormatPr defaultRowHeight="14" x14ac:dyDescent="0.3"/>
  <cols>
    <col min="1" max="1" width="12.83203125" customWidth="1"/>
    <col min="2" max="2" width="16.5" customWidth="1"/>
    <col min="8" max="8" width="8.6640625" style="4"/>
    <col min="9" max="9" width="22.6640625" customWidth="1"/>
    <col min="10" max="10" width="9.75" customWidth="1"/>
  </cols>
  <sheetData>
    <row r="1" spans="1:10" x14ac:dyDescent="0.3">
      <c r="A1" s="11" t="s">
        <v>267</v>
      </c>
    </row>
    <row r="2" spans="1:10" x14ac:dyDescent="0.3">
      <c r="A2" s="18" t="s">
        <v>269</v>
      </c>
    </row>
    <row r="3" spans="1:10" x14ac:dyDescent="0.3">
      <c r="A3" s="86" t="s">
        <v>0</v>
      </c>
      <c r="B3" s="87"/>
      <c r="C3" s="1" t="s">
        <v>1</v>
      </c>
      <c r="D3" s="1" t="s">
        <v>2</v>
      </c>
      <c r="E3" s="1" t="s">
        <v>3</v>
      </c>
      <c r="F3" s="19" t="s">
        <v>4</v>
      </c>
      <c r="G3" s="19" t="s">
        <v>46</v>
      </c>
    </row>
    <row r="4" spans="1:10" x14ac:dyDescent="0.3">
      <c r="A4" s="107" t="s">
        <v>159</v>
      </c>
      <c r="B4" s="1" t="s">
        <v>54</v>
      </c>
      <c r="C4" s="5">
        <v>0.72</v>
      </c>
      <c r="D4" s="5">
        <v>0.83</v>
      </c>
      <c r="E4" s="5">
        <v>1</v>
      </c>
      <c r="F4" s="10">
        <f>AVERAGE(C4:E4)</f>
        <v>0.85</v>
      </c>
      <c r="G4" s="20">
        <f>STDEV(C4:E4)/SQRT(COUNT(C4:E4))</f>
        <v>8.1445278152470837E-2</v>
      </c>
    </row>
    <row r="5" spans="1:10" x14ac:dyDescent="0.3">
      <c r="A5" s="109"/>
      <c r="B5" s="1" t="s">
        <v>256</v>
      </c>
      <c r="C5" s="5">
        <v>2.1</v>
      </c>
      <c r="D5" s="5">
        <v>2.71</v>
      </c>
      <c r="E5" s="5">
        <v>2.74</v>
      </c>
      <c r="F5" s="10">
        <f t="shared" ref="F5:F11" si="0">AVERAGE(C5:E5)</f>
        <v>2.5166666666666671</v>
      </c>
      <c r="G5" s="20">
        <f t="shared" ref="G5:G11" si="1">STDEV(C5:E5)/SQRT(COUNT(C5:E5))</f>
        <v>0.20851325564044487</v>
      </c>
    </row>
    <row r="6" spans="1:10" x14ac:dyDescent="0.3">
      <c r="A6" s="109"/>
      <c r="B6" s="14" t="s">
        <v>257</v>
      </c>
      <c r="C6" s="5">
        <v>0.18</v>
      </c>
      <c r="D6" s="5">
        <v>0.28000000000000003</v>
      </c>
      <c r="E6" s="5">
        <v>0.22</v>
      </c>
      <c r="F6" s="10">
        <f t="shared" si="0"/>
        <v>0.22666666666666668</v>
      </c>
      <c r="G6" s="20">
        <f t="shared" si="1"/>
        <v>2.9059326290271071E-2</v>
      </c>
    </row>
    <row r="7" spans="1:10" x14ac:dyDescent="0.3">
      <c r="A7" s="109"/>
      <c r="B7" s="1" t="s">
        <v>260</v>
      </c>
      <c r="C7" s="5">
        <v>0.38</v>
      </c>
      <c r="D7" s="5">
        <v>0.44</v>
      </c>
      <c r="E7" s="5">
        <v>0.55000000000000004</v>
      </c>
      <c r="F7" s="10">
        <f t="shared" si="0"/>
        <v>0.45666666666666672</v>
      </c>
      <c r="G7" s="20">
        <f t="shared" si="1"/>
        <v>4.977728174356031E-2</v>
      </c>
      <c r="I7" s="3" t="s">
        <v>159</v>
      </c>
      <c r="J7" s="3" t="s">
        <v>5</v>
      </c>
    </row>
    <row r="8" spans="1:10" x14ac:dyDescent="0.3">
      <c r="A8" s="109"/>
      <c r="B8" s="1" t="s">
        <v>258</v>
      </c>
      <c r="C8" s="5">
        <v>0.17</v>
      </c>
      <c r="D8" s="5">
        <v>0.18</v>
      </c>
      <c r="E8" s="5">
        <v>0.22</v>
      </c>
      <c r="F8" s="10">
        <f t="shared" si="0"/>
        <v>0.18999999999999997</v>
      </c>
      <c r="G8" s="20">
        <f t="shared" si="1"/>
        <v>1.5275252316519534E-2</v>
      </c>
      <c r="I8" s="3" t="s">
        <v>263</v>
      </c>
      <c r="J8" s="12" t="s">
        <v>434</v>
      </c>
    </row>
    <row r="9" spans="1:10" x14ac:dyDescent="0.3">
      <c r="A9" s="109"/>
      <c r="B9" s="1" t="s">
        <v>261</v>
      </c>
      <c r="C9" s="5">
        <v>0.26</v>
      </c>
      <c r="D9" s="5">
        <v>0.35</v>
      </c>
      <c r="E9" s="5">
        <v>0.35</v>
      </c>
      <c r="F9" s="10">
        <f t="shared" si="0"/>
        <v>0.32</v>
      </c>
      <c r="G9" s="20">
        <f t="shared" si="1"/>
        <v>3.0000000000000047E-2</v>
      </c>
      <c r="I9" s="3" t="s">
        <v>264</v>
      </c>
      <c r="J9" s="12" t="s">
        <v>435</v>
      </c>
    </row>
    <row r="10" spans="1:10" x14ac:dyDescent="0.3">
      <c r="A10" s="109"/>
      <c r="B10" s="1" t="s">
        <v>259</v>
      </c>
      <c r="C10" s="5">
        <v>0.22</v>
      </c>
      <c r="D10" s="5">
        <v>0.22</v>
      </c>
      <c r="E10" s="5">
        <v>0.17</v>
      </c>
      <c r="F10" s="10">
        <f t="shared" si="0"/>
        <v>0.20333333333333334</v>
      </c>
      <c r="G10" s="20">
        <f t="shared" si="1"/>
        <v>1.6666666666666722E-2</v>
      </c>
      <c r="I10" s="3" t="s">
        <v>265</v>
      </c>
      <c r="J10" s="12" t="s">
        <v>436</v>
      </c>
    </row>
    <row r="11" spans="1:10" x14ac:dyDescent="0.3">
      <c r="A11" s="108"/>
      <c r="B11" s="1" t="s">
        <v>262</v>
      </c>
      <c r="C11" s="5">
        <v>0.36</v>
      </c>
      <c r="D11" s="5">
        <v>0.44</v>
      </c>
      <c r="E11" s="5">
        <v>0.37</v>
      </c>
      <c r="F11" s="10">
        <f t="shared" si="0"/>
        <v>0.38999999999999996</v>
      </c>
      <c r="G11" s="20">
        <f t="shared" si="1"/>
        <v>2.5166114784235836E-2</v>
      </c>
      <c r="I11" s="3" t="s">
        <v>266</v>
      </c>
      <c r="J11" s="12" t="s">
        <v>436</v>
      </c>
    </row>
    <row r="13" spans="1:10" x14ac:dyDescent="0.3">
      <c r="A13" s="86" t="s">
        <v>0</v>
      </c>
      <c r="B13" s="87"/>
      <c r="C13" s="1" t="s">
        <v>1</v>
      </c>
      <c r="D13" s="1" t="s">
        <v>2</v>
      </c>
      <c r="E13" s="1" t="s">
        <v>3</v>
      </c>
      <c r="F13" s="19" t="s">
        <v>4</v>
      </c>
      <c r="G13" s="19" t="s">
        <v>46</v>
      </c>
    </row>
    <row r="14" spans="1:10" x14ac:dyDescent="0.3">
      <c r="A14" s="107" t="s">
        <v>166</v>
      </c>
      <c r="B14" s="1" t="s">
        <v>54</v>
      </c>
      <c r="C14" s="5">
        <v>1</v>
      </c>
      <c r="D14" s="5">
        <v>0.97</v>
      </c>
      <c r="E14" s="5">
        <v>0.93</v>
      </c>
      <c r="F14" s="10">
        <f>AVERAGE(C14:E14)</f>
        <v>0.96666666666666667</v>
      </c>
      <c r="G14" s="20">
        <f>STDEV(C14:E14)/SQRT(COUNT(C14:E14))</f>
        <v>2.0275875100994052E-2</v>
      </c>
    </row>
    <row r="15" spans="1:10" x14ac:dyDescent="0.3">
      <c r="A15" s="109"/>
      <c r="B15" s="1" t="s">
        <v>256</v>
      </c>
      <c r="C15" s="5">
        <v>3.06</v>
      </c>
      <c r="D15" s="5">
        <v>3.13</v>
      </c>
      <c r="E15" s="5">
        <v>2.99</v>
      </c>
      <c r="F15" s="10">
        <f t="shared" ref="F15:F21" si="2">AVERAGE(C15:E15)</f>
        <v>3.06</v>
      </c>
      <c r="G15" s="20">
        <f t="shared" ref="G15:G21" si="3">STDEV(C15:E15)/SQRT(COUNT(C15:E15))</f>
        <v>4.0414518843273711E-2</v>
      </c>
    </row>
    <row r="16" spans="1:10" x14ac:dyDescent="0.3">
      <c r="A16" s="109"/>
      <c r="B16" s="14" t="s">
        <v>257</v>
      </c>
      <c r="C16" s="5">
        <v>1.99</v>
      </c>
      <c r="D16" s="5">
        <v>1.99</v>
      </c>
      <c r="E16" s="5">
        <v>1.88</v>
      </c>
      <c r="F16" s="10">
        <f t="shared" si="2"/>
        <v>1.9533333333333331</v>
      </c>
      <c r="G16" s="20">
        <f t="shared" si="3"/>
        <v>3.6666666666666702E-2</v>
      </c>
    </row>
    <row r="17" spans="1:10" x14ac:dyDescent="0.3">
      <c r="A17" s="109"/>
      <c r="B17" s="1" t="s">
        <v>260</v>
      </c>
      <c r="C17" s="5">
        <v>2.02</v>
      </c>
      <c r="D17" s="5">
        <v>2.1</v>
      </c>
      <c r="E17" s="5">
        <v>1.99</v>
      </c>
      <c r="F17" s="10">
        <f t="shared" si="2"/>
        <v>2.0366666666666666</v>
      </c>
      <c r="G17" s="20">
        <f t="shared" si="3"/>
        <v>3.2829526005987049E-2</v>
      </c>
      <c r="I17" s="3" t="s">
        <v>432</v>
      </c>
      <c r="J17" s="3" t="s">
        <v>5</v>
      </c>
    </row>
    <row r="18" spans="1:10" x14ac:dyDescent="0.3">
      <c r="A18" s="109"/>
      <c r="B18" s="1" t="s">
        <v>258</v>
      </c>
      <c r="C18" s="5">
        <v>0.48</v>
      </c>
      <c r="D18" s="5">
        <v>0.49</v>
      </c>
      <c r="E18" s="5">
        <v>0.47</v>
      </c>
      <c r="F18" s="10">
        <f t="shared" si="2"/>
        <v>0.48</v>
      </c>
      <c r="G18" s="20">
        <f t="shared" si="3"/>
        <v>5.7735026918962632E-3</v>
      </c>
      <c r="I18" s="3" t="s">
        <v>263</v>
      </c>
      <c r="J18" s="12" t="s">
        <v>47</v>
      </c>
    </row>
    <row r="19" spans="1:10" x14ac:dyDescent="0.3">
      <c r="A19" s="109"/>
      <c r="B19" s="1" t="s">
        <v>261</v>
      </c>
      <c r="C19" s="5">
        <v>0.69</v>
      </c>
      <c r="D19" s="5">
        <v>0.73</v>
      </c>
      <c r="E19" s="5">
        <v>0.72</v>
      </c>
      <c r="F19" s="10">
        <f t="shared" si="2"/>
        <v>0.71333333333333326</v>
      </c>
      <c r="G19" s="20">
        <f t="shared" si="3"/>
        <v>1.2018504251546642E-2</v>
      </c>
      <c r="I19" s="3" t="s">
        <v>264</v>
      </c>
      <c r="J19" s="12" t="s">
        <v>47</v>
      </c>
    </row>
    <row r="20" spans="1:10" x14ac:dyDescent="0.3">
      <c r="A20" s="109"/>
      <c r="B20" s="1" t="s">
        <v>259</v>
      </c>
      <c r="C20" s="5">
        <v>0.89</v>
      </c>
      <c r="D20" s="5">
        <v>0.93</v>
      </c>
      <c r="E20" s="5">
        <v>0.93</v>
      </c>
      <c r="F20" s="10">
        <f t="shared" si="2"/>
        <v>0.91666666666666663</v>
      </c>
      <c r="G20" s="20">
        <f t="shared" si="3"/>
        <v>1.3333333333333345E-2</v>
      </c>
      <c r="I20" s="3" t="s">
        <v>265</v>
      </c>
      <c r="J20" s="12" t="s">
        <v>47</v>
      </c>
    </row>
    <row r="21" spans="1:10" x14ac:dyDescent="0.3">
      <c r="A21" s="108"/>
      <c r="B21" s="1" t="s">
        <v>262</v>
      </c>
      <c r="C21" s="5">
        <v>1.35</v>
      </c>
      <c r="D21" s="5">
        <v>1.35</v>
      </c>
      <c r="E21" s="5">
        <v>1.31</v>
      </c>
      <c r="F21" s="10">
        <f t="shared" si="2"/>
        <v>1.3366666666666667</v>
      </c>
      <c r="G21" s="20">
        <f t="shared" si="3"/>
        <v>1.3333333333333345E-2</v>
      </c>
      <c r="I21" s="3" t="s">
        <v>266</v>
      </c>
      <c r="J21" s="12" t="s">
        <v>47</v>
      </c>
    </row>
    <row r="23" spans="1:10" x14ac:dyDescent="0.3">
      <c r="A23" s="86" t="s">
        <v>0</v>
      </c>
      <c r="B23" s="87"/>
      <c r="C23" s="1" t="s">
        <v>1</v>
      </c>
      <c r="D23" s="1" t="s">
        <v>2</v>
      </c>
      <c r="E23" s="1" t="s">
        <v>3</v>
      </c>
      <c r="F23" s="19" t="s">
        <v>4</v>
      </c>
      <c r="G23" s="19" t="s">
        <v>46</v>
      </c>
    </row>
    <row r="24" spans="1:10" x14ac:dyDescent="0.3">
      <c r="A24" s="107" t="s">
        <v>168</v>
      </c>
      <c r="B24" s="1" t="s">
        <v>54</v>
      </c>
      <c r="C24" s="5">
        <v>1</v>
      </c>
      <c r="D24" s="5">
        <v>0.9</v>
      </c>
      <c r="E24" s="5">
        <v>0.63</v>
      </c>
      <c r="F24" s="10">
        <f>AVERAGE(C24:E24)</f>
        <v>0.84333333333333327</v>
      </c>
      <c r="G24" s="20">
        <f>STDEV(C24:E24)/SQRT(COUNT(C24:E24))</f>
        <v>0.11050389636167211</v>
      </c>
    </row>
    <row r="25" spans="1:10" x14ac:dyDescent="0.3">
      <c r="A25" s="109"/>
      <c r="B25" s="1" t="s">
        <v>256</v>
      </c>
      <c r="C25" s="5">
        <v>5.86</v>
      </c>
      <c r="D25" s="5">
        <v>4.76</v>
      </c>
      <c r="E25" s="5">
        <v>5.55</v>
      </c>
      <c r="F25" s="10">
        <f t="shared" ref="F25:F31" si="4">AVERAGE(C25:E25)</f>
        <v>5.3900000000000006</v>
      </c>
      <c r="G25" s="20">
        <f t="shared" ref="G25:G31" si="5">STDEV(C25:E25)/SQRT(COUNT(C25:E25))</f>
        <v>0.32746501085357721</v>
      </c>
    </row>
    <row r="26" spans="1:10" x14ac:dyDescent="0.3">
      <c r="A26" s="109"/>
      <c r="B26" s="14" t="s">
        <v>257</v>
      </c>
      <c r="C26" s="5">
        <v>3.23</v>
      </c>
      <c r="D26" s="5">
        <v>3.16</v>
      </c>
      <c r="E26" s="5">
        <v>2.37</v>
      </c>
      <c r="F26" s="10">
        <f t="shared" si="4"/>
        <v>2.9200000000000004</v>
      </c>
      <c r="G26" s="20">
        <f t="shared" si="5"/>
        <v>0.27574142476844499</v>
      </c>
    </row>
    <row r="27" spans="1:10" x14ac:dyDescent="0.3">
      <c r="A27" s="109"/>
      <c r="B27" s="1" t="s">
        <v>260</v>
      </c>
      <c r="C27" s="5">
        <v>3.45</v>
      </c>
      <c r="D27" s="5">
        <v>3.56</v>
      </c>
      <c r="E27" s="5">
        <v>3.11</v>
      </c>
      <c r="F27" s="10">
        <f t="shared" si="4"/>
        <v>3.3733333333333331</v>
      </c>
      <c r="G27" s="20">
        <f t="shared" si="5"/>
        <v>0.13544166435940039</v>
      </c>
      <c r="I27" s="3" t="s">
        <v>433</v>
      </c>
      <c r="J27" s="3" t="s">
        <v>5</v>
      </c>
    </row>
    <row r="28" spans="1:10" x14ac:dyDescent="0.3">
      <c r="A28" s="109"/>
      <c r="B28" s="1" t="s">
        <v>258</v>
      </c>
      <c r="C28" s="5">
        <v>0.19</v>
      </c>
      <c r="D28" s="5">
        <v>0.17</v>
      </c>
      <c r="E28" s="5">
        <v>0.19</v>
      </c>
      <c r="F28" s="10">
        <f t="shared" si="4"/>
        <v>0.18333333333333335</v>
      </c>
      <c r="G28" s="20">
        <f t="shared" si="5"/>
        <v>6.6666666666666636E-3</v>
      </c>
      <c r="I28" s="3" t="s">
        <v>263</v>
      </c>
      <c r="J28" s="12" t="s">
        <v>438</v>
      </c>
    </row>
    <row r="29" spans="1:10" x14ac:dyDescent="0.3">
      <c r="A29" s="109"/>
      <c r="B29" s="1" t="s">
        <v>261</v>
      </c>
      <c r="C29" s="5">
        <v>1.06</v>
      </c>
      <c r="D29" s="5">
        <v>1.05</v>
      </c>
      <c r="E29" s="5">
        <v>1.1299999999999999</v>
      </c>
      <c r="F29" s="10">
        <f t="shared" si="4"/>
        <v>1.08</v>
      </c>
      <c r="G29" s="20">
        <f t="shared" si="5"/>
        <v>2.5166114784235784E-2</v>
      </c>
      <c r="I29" s="3" t="s">
        <v>264</v>
      </c>
      <c r="J29" s="12" t="s">
        <v>439</v>
      </c>
    </row>
    <row r="30" spans="1:10" x14ac:dyDescent="0.3">
      <c r="A30" s="109"/>
      <c r="B30" s="1" t="s">
        <v>259</v>
      </c>
      <c r="C30" s="5">
        <v>2.36</v>
      </c>
      <c r="D30" s="5">
        <v>1.94</v>
      </c>
      <c r="E30" s="5">
        <v>1.96</v>
      </c>
      <c r="F30" s="10">
        <f t="shared" si="4"/>
        <v>2.0866666666666664</v>
      </c>
      <c r="G30" s="20">
        <f t="shared" si="5"/>
        <v>0.1367885635245546</v>
      </c>
      <c r="I30" s="3" t="s">
        <v>265</v>
      </c>
      <c r="J30" s="12" t="s">
        <v>438</v>
      </c>
    </row>
    <row r="31" spans="1:10" x14ac:dyDescent="0.3">
      <c r="A31" s="108"/>
      <c r="B31" s="1" t="s">
        <v>262</v>
      </c>
      <c r="C31" s="5">
        <v>3.27</v>
      </c>
      <c r="D31" s="5">
        <v>3.91</v>
      </c>
      <c r="E31" s="5">
        <v>4.08</v>
      </c>
      <c r="F31" s="10">
        <f t="shared" si="4"/>
        <v>3.7533333333333334</v>
      </c>
      <c r="G31" s="20">
        <f t="shared" si="5"/>
        <v>0.2465990898424224</v>
      </c>
      <c r="I31" s="3" t="s">
        <v>266</v>
      </c>
      <c r="J31" s="12" t="s">
        <v>440</v>
      </c>
    </row>
    <row r="33" spans="1:10" x14ac:dyDescent="0.3">
      <c r="A33" s="86" t="s">
        <v>0</v>
      </c>
      <c r="B33" s="87"/>
      <c r="C33" s="1" t="s">
        <v>1</v>
      </c>
      <c r="D33" s="1" t="s">
        <v>2</v>
      </c>
      <c r="E33" s="1" t="s">
        <v>3</v>
      </c>
      <c r="F33" s="19" t="s">
        <v>4</v>
      </c>
      <c r="G33" s="19" t="s">
        <v>46</v>
      </c>
    </row>
    <row r="34" spans="1:10" x14ac:dyDescent="0.3">
      <c r="A34" s="107" t="s">
        <v>170</v>
      </c>
      <c r="B34" s="1" t="s">
        <v>54</v>
      </c>
      <c r="C34" s="5">
        <v>1</v>
      </c>
      <c r="D34" s="5">
        <v>0.87</v>
      </c>
      <c r="E34" s="5">
        <v>1.27</v>
      </c>
      <c r="F34" s="10">
        <f>AVERAGE(C34:E34)</f>
        <v>1.0466666666666666</v>
      </c>
      <c r="G34" s="20">
        <f>STDEV(C34:E34)/SQRT(COUNT(C34:E34))</f>
        <v>0.11780398031381507</v>
      </c>
    </row>
    <row r="35" spans="1:10" x14ac:dyDescent="0.3">
      <c r="A35" s="109"/>
      <c r="B35" s="1" t="s">
        <v>256</v>
      </c>
      <c r="C35" s="5">
        <v>5.93</v>
      </c>
      <c r="D35" s="5">
        <v>6.33</v>
      </c>
      <c r="E35" s="5">
        <v>5.46</v>
      </c>
      <c r="F35" s="10">
        <f t="shared" ref="F35:F41" si="6">AVERAGE(C35:E35)</f>
        <v>5.9066666666666663</v>
      </c>
      <c r="G35" s="20">
        <f t="shared" ref="G35:G41" si="7">STDEV(C35:E35)/SQRT(COUNT(C35:E35))</f>
        <v>0.25141819964177442</v>
      </c>
    </row>
    <row r="36" spans="1:10" x14ac:dyDescent="0.3">
      <c r="A36" s="109"/>
      <c r="B36" s="14" t="s">
        <v>257</v>
      </c>
      <c r="C36" s="5">
        <v>0.82</v>
      </c>
      <c r="D36" s="5">
        <v>0.81</v>
      </c>
      <c r="E36" s="5">
        <v>0.83</v>
      </c>
      <c r="F36" s="10">
        <f t="shared" si="6"/>
        <v>0.82</v>
      </c>
      <c r="G36" s="20">
        <f t="shared" si="7"/>
        <v>5.7735026918962311E-3</v>
      </c>
    </row>
    <row r="37" spans="1:10" x14ac:dyDescent="0.3">
      <c r="A37" s="109"/>
      <c r="B37" s="1" t="s">
        <v>260</v>
      </c>
      <c r="C37" s="5">
        <v>0.81</v>
      </c>
      <c r="D37" s="5">
        <v>0.79</v>
      </c>
      <c r="E37" s="5">
        <v>0.84</v>
      </c>
      <c r="F37" s="10">
        <f t="shared" si="6"/>
        <v>0.81333333333333335</v>
      </c>
      <c r="G37" s="20">
        <f t="shared" si="7"/>
        <v>1.4529663145135558E-2</v>
      </c>
      <c r="I37" s="3" t="s">
        <v>170</v>
      </c>
      <c r="J37" s="3" t="s">
        <v>5</v>
      </c>
    </row>
    <row r="38" spans="1:10" x14ac:dyDescent="0.3">
      <c r="A38" s="109"/>
      <c r="B38" s="1" t="s">
        <v>258</v>
      </c>
      <c r="C38" s="5">
        <v>0.05</v>
      </c>
      <c r="D38" s="5">
        <v>0.05</v>
      </c>
      <c r="E38" s="5">
        <v>0.05</v>
      </c>
      <c r="F38" s="10">
        <f t="shared" si="6"/>
        <v>5.000000000000001E-2</v>
      </c>
      <c r="G38" s="20">
        <f t="shared" si="7"/>
        <v>4.9065389333867966E-18</v>
      </c>
      <c r="I38" s="3" t="s">
        <v>263</v>
      </c>
      <c r="J38" s="12" t="s">
        <v>47</v>
      </c>
    </row>
    <row r="39" spans="1:10" x14ac:dyDescent="0.3">
      <c r="A39" s="109"/>
      <c r="B39" s="1" t="s">
        <v>261</v>
      </c>
      <c r="C39" s="5">
        <v>0.54</v>
      </c>
      <c r="D39" s="5">
        <v>0.53</v>
      </c>
      <c r="E39" s="5">
        <v>0.55000000000000004</v>
      </c>
      <c r="F39" s="10">
        <f t="shared" si="6"/>
        <v>0.54</v>
      </c>
      <c r="G39" s="20">
        <f t="shared" si="7"/>
        <v>5.7735026918962632E-3</v>
      </c>
      <c r="I39" s="3" t="s">
        <v>264</v>
      </c>
      <c r="J39" s="12" t="s">
        <v>47</v>
      </c>
    </row>
    <row r="40" spans="1:10" x14ac:dyDescent="0.3">
      <c r="A40" s="109"/>
      <c r="B40" s="1" t="s">
        <v>259</v>
      </c>
      <c r="C40" s="5">
        <v>0.85</v>
      </c>
      <c r="D40" s="5">
        <v>0.73</v>
      </c>
      <c r="E40" s="5">
        <v>0.8</v>
      </c>
      <c r="F40" s="10">
        <f t="shared" si="6"/>
        <v>0.79333333333333333</v>
      </c>
      <c r="G40" s="20">
        <f t="shared" si="7"/>
        <v>3.4801021696368506E-2</v>
      </c>
      <c r="I40" s="3" t="s">
        <v>265</v>
      </c>
      <c r="J40" s="12" t="s">
        <v>47</v>
      </c>
    </row>
    <row r="41" spans="1:10" x14ac:dyDescent="0.3">
      <c r="A41" s="108"/>
      <c r="B41" s="1" t="s">
        <v>262</v>
      </c>
      <c r="C41" s="5">
        <v>1.86</v>
      </c>
      <c r="D41" s="5">
        <v>1.48</v>
      </c>
      <c r="E41" s="5">
        <v>1.96</v>
      </c>
      <c r="F41" s="10">
        <f t="shared" si="6"/>
        <v>1.7666666666666666</v>
      </c>
      <c r="G41" s="20">
        <f t="shared" si="7"/>
        <v>0.14621141466307547</v>
      </c>
      <c r="I41" s="3" t="s">
        <v>266</v>
      </c>
      <c r="J41" s="12" t="s">
        <v>437</v>
      </c>
    </row>
  </sheetData>
  <mergeCells count="8">
    <mergeCell ref="A3:B3"/>
    <mergeCell ref="A33:B33"/>
    <mergeCell ref="A34:A41"/>
    <mergeCell ref="A23:B23"/>
    <mergeCell ref="A4:A11"/>
    <mergeCell ref="A13:B13"/>
    <mergeCell ref="A14:A21"/>
    <mergeCell ref="A24:A3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A8F5-5121-460A-972B-175BF0D90EB5}">
  <dimension ref="A1:M276"/>
  <sheetViews>
    <sheetView zoomScale="90" zoomScaleNormal="90" workbookViewId="0">
      <selection activeCell="B236" sqref="B236"/>
    </sheetView>
  </sheetViews>
  <sheetFormatPr defaultRowHeight="12.5" x14ac:dyDescent="0.25"/>
  <cols>
    <col min="1" max="1" width="20.33203125" style="55" customWidth="1"/>
    <col min="2" max="2" width="17.1640625" style="55" customWidth="1"/>
    <col min="3" max="3" width="10" style="55" customWidth="1"/>
    <col min="4" max="4" width="10.58203125" style="55" customWidth="1"/>
    <col min="5" max="5" width="10.25" style="55" customWidth="1"/>
    <col min="6" max="6" width="12.1640625" style="55" customWidth="1"/>
    <col min="7" max="7" width="10.25" style="55" customWidth="1"/>
    <col min="8" max="8" width="15.6640625" style="55" customWidth="1"/>
    <col min="9" max="9" width="31.75" style="55" customWidth="1"/>
    <col min="10" max="10" width="8.1640625" style="55" customWidth="1"/>
    <col min="11" max="11" width="15.6640625" style="55" customWidth="1"/>
    <col min="12" max="12" width="16.83203125" style="55" customWidth="1"/>
    <col min="13" max="13" width="10.6640625" style="55" customWidth="1"/>
    <col min="14" max="14" width="15.58203125" style="55" customWidth="1"/>
    <col min="15" max="15" width="9.5" style="55" customWidth="1"/>
    <col min="16" max="16384" width="8.6640625" style="55"/>
  </cols>
  <sheetData>
    <row r="1" spans="1:12" ht="13" x14ac:dyDescent="0.3">
      <c r="A1" s="56" t="s">
        <v>270</v>
      </c>
    </row>
    <row r="2" spans="1:12" x14ac:dyDescent="0.25">
      <c r="A2" s="86" t="s">
        <v>0</v>
      </c>
      <c r="B2" s="87"/>
      <c r="C2" s="1" t="s">
        <v>1</v>
      </c>
      <c r="D2" s="1" t="s">
        <v>2</v>
      </c>
      <c r="E2" s="1" t="s">
        <v>3</v>
      </c>
      <c r="F2" s="1" t="s">
        <v>76</v>
      </c>
      <c r="G2" s="1" t="s">
        <v>441</v>
      </c>
      <c r="H2" s="49" t="s">
        <v>4</v>
      </c>
      <c r="I2" s="49" t="s">
        <v>46</v>
      </c>
    </row>
    <row r="3" spans="1:12" x14ac:dyDescent="0.25">
      <c r="A3" s="88" t="s">
        <v>63</v>
      </c>
      <c r="B3" s="1" t="s">
        <v>271</v>
      </c>
      <c r="C3" s="1">
        <v>39.023200000000003</v>
      </c>
      <c r="D3" s="1">
        <v>30.222200000000001</v>
      </c>
      <c r="E3" s="1">
        <v>42.322000000000003</v>
      </c>
      <c r="F3" s="1">
        <v>39.022889999999997</v>
      </c>
      <c r="G3" s="1">
        <v>31.490210000000001</v>
      </c>
      <c r="H3" s="10">
        <f>AVERAGE(C3:G3)</f>
        <v>36.4161</v>
      </c>
      <c r="I3" s="20">
        <f>STDEV(C3:G3)/SQRT(COUNT(C3:G3))</f>
        <v>2.3569129049054802</v>
      </c>
    </row>
    <row r="4" spans="1:12" x14ac:dyDescent="0.25">
      <c r="A4" s="88"/>
      <c r="B4" s="1" t="s">
        <v>144</v>
      </c>
      <c r="C4" s="1">
        <v>37.234299999999998</v>
      </c>
      <c r="D4" s="1">
        <v>36.397399999999998</v>
      </c>
      <c r="E4" s="1">
        <v>35.921999999999997</v>
      </c>
      <c r="F4" s="1">
        <v>42.332999999999998</v>
      </c>
      <c r="G4" s="1">
        <v>35.909799999999997</v>
      </c>
      <c r="H4" s="10">
        <f t="shared" ref="H4:H10" si="0">AVERAGE(C4:G4)</f>
        <v>37.559299999999993</v>
      </c>
      <c r="I4" s="20">
        <f t="shared" ref="I4:I10" si="1">STDEV(C4:G4)/SQRT(COUNT(C4:G4))</f>
        <v>1.2174861362660359</v>
      </c>
    </row>
    <row r="5" spans="1:12" x14ac:dyDescent="0.25">
      <c r="A5" s="88"/>
      <c r="B5" s="1" t="s">
        <v>272</v>
      </c>
      <c r="C5" s="1">
        <v>38.487299999999998</v>
      </c>
      <c r="D5" s="1">
        <v>40.372300000000003</v>
      </c>
      <c r="E5" s="1">
        <v>32.3322</v>
      </c>
      <c r="F5" s="1">
        <v>40.8812</v>
      </c>
      <c r="G5" s="1">
        <v>33.738210000000002</v>
      </c>
      <c r="H5" s="10">
        <f t="shared" si="0"/>
        <v>37.162242000000006</v>
      </c>
      <c r="I5" s="20">
        <f t="shared" si="1"/>
        <v>1.7456259698354626</v>
      </c>
    </row>
    <row r="6" spans="1:12" ht="13" x14ac:dyDescent="0.3">
      <c r="A6" s="88"/>
      <c r="B6" s="1" t="s">
        <v>273</v>
      </c>
      <c r="C6" s="1">
        <v>42.471719999999998</v>
      </c>
      <c r="D6" s="1">
        <v>36.314920000000001</v>
      </c>
      <c r="E6" s="1">
        <v>48.320680000000003</v>
      </c>
      <c r="F6" s="1">
        <v>45.857959999999999</v>
      </c>
      <c r="G6" s="1">
        <v>46.165799999999997</v>
      </c>
      <c r="H6" s="10">
        <f t="shared" si="0"/>
        <v>43.826216000000002</v>
      </c>
      <c r="I6" s="20">
        <f t="shared" si="1"/>
        <v>2.0982858555916537</v>
      </c>
      <c r="K6" s="3" t="s">
        <v>63</v>
      </c>
      <c r="L6" s="3" t="s">
        <v>5</v>
      </c>
    </row>
    <row r="7" spans="1:12" x14ac:dyDescent="0.25">
      <c r="A7" s="88"/>
      <c r="B7" s="1" t="s">
        <v>274</v>
      </c>
      <c r="C7" s="1">
        <v>86.175399999999996</v>
      </c>
      <c r="D7" s="1">
        <v>82.947879999999998</v>
      </c>
      <c r="E7" s="1">
        <v>75.410600000000002</v>
      </c>
      <c r="F7" s="1">
        <v>72.3322</v>
      </c>
      <c r="G7" s="1">
        <v>69.253799999999998</v>
      </c>
      <c r="H7" s="10">
        <f t="shared" si="0"/>
        <v>77.223976000000008</v>
      </c>
      <c r="I7" s="20">
        <f t="shared" si="1"/>
        <v>3.1908664893059999</v>
      </c>
      <c r="K7" s="3" t="s">
        <v>277</v>
      </c>
      <c r="L7" s="12" t="s">
        <v>47</v>
      </c>
    </row>
    <row r="8" spans="1:12" x14ac:dyDescent="0.25">
      <c r="A8" s="88"/>
      <c r="B8" s="1" t="s">
        <v>275</v>
      </c>
      <c r="C8" s="1">
        <v>52.476520000000001</v>
      </c>
      <c r="D8" s="1">
        <v>45.242280000000001</v>
      </c>
      <c r="E8" s="1">
        <v>53.861800000000002</v>
      </c>
      <c r="F8" s="1">
        <v>46.165799999999997</v>
      </c>
      <c r="G8" s="1">
        <v>47.089320000000001</v>
      </c>
      <c r="H8" s="10">
        <f t="shared" si="0"/>
        <v>48.967143999999998</v>
      </c>
      <c r="I8" s="20">
        <f t="shared" si="1"/>
        <v>1.7538777076455476</v>
      </c>
      <c r="K8" s="3" t="s">
        <v>278</v>
      </c>
      <c r="L8" s="12" t="s">
        <v>47</v>
      </c>
    </row>
    <row r="9" spans="1:12" x14ac:dyDescent="0.25">
      <c r="A9" s="88"/>
      <c r="B9" s="1" t="s">
        <v>276</v>
      </c>
      <c r="C9" s="1">
        <v>40.470759999999999</v>
      </c>
      <c r="D9" s="1">
        <v>37.854120000000002</v>
      </c>
      <c r="E9" s="1">
        <v>43.087400000000002</v>
      </c>
      <c r="F9" s="1">
        <v>41.702120000000001</v>
      </c>
      <c r="G9" s="1">
        <v>37.238439999999997</v>
      </c>
      <c r="H9" s="10">
        <f t="shared" si="0"/>
        <v>40.070568000000002</v>
      </c>
      <c r="I9" s="20">
        <f t="shared" si="1"/>
        <v>1.114831413866689</v>
      </c>
      <c r="K9" s="3" t="s">
        <v>279</v>
      </c>
      <c r="L9" s="12" t="s">
        <v>47</v>
      </c>
    </row>
    <row r="10" spans="1:12" x14ac:dyDescent="0.25">
      <c r="A10" s="88"/>
      <c r="B10" s="1" t="s">
        <v>442</v>
      </c>
      <c r="C10" s="1">
        <v>42.165799999999997</v>
      </c>
      <c r="D10" s="1">
        <v>36.846600000000002</v>
      </c>
      <c r="E10" s="1">
        <v>45.708840000000002</v>
      </c>
      <c r="F10" s="1">
        <v>38.777639999999998</v>
      </c>
      <c r="G10" s="1">
        <v>43.395240000000001</v>
      </c>
      <c r="H10" s="10">
        <f t="shared" si="0"/>
        <v>41.378823999999994</v>
      </c>
      <c r="I10" s="20">
        <f t="shared" si="1"/>
        <v>1.5928200754937765</v>
      </c>
      <c r="K10" s="3" t="s">
        <v>280</v>
      </c>
      <c r="L10" s="12" t="s">
        <v>47</v>
      </c>
    </row>
    <row r="12" spans="1:12" ht="13" x14ac:dyDescent="0.3">
      <c r="A12" s="56" t="s">
        <v>281</v>
      </c>
    </row>
    <row r="13" spans="1:12" x14ac:dyDescent="0.25">
      <c r="A13" s="110" t="s">
        <v>153</v>
      </c>
      <c r="B13" s="111"/>
    </row>
    <row r="14" spans="1:12" ht="13" x14ac:dyDescent="0.25">
      <c r="A14" s="53" t="s">
        <v>443</v>
      </c>
      <c r="B14" s="54"/>
    </row>
    <row r="15" spans="1:12" x14ac:dyDescent="0.25">
      <c r="A15" s="86" t="s">
        <v>0</v>
      </c>
      <c r="B15" s="87"/>
      <c r="C15" s="1" t="s">
        <v>1</v>
      </c>
      <c r="D15" s="1" t="s">
        <v>2</v>
      </c>
      <c r="E15" s="1" t="s">
        <v>3</v>
      </c>
      <c r="F15" s="1" t="s">
        <v>76</v>
      </c>
      <c r="G15" s="1" t="s">
        <v>441</v>
      </c>
      <c r="H15" s="49" t="s">
        <v>4</v>
      </c>
      <c r="I15" s="49" t="s">
        <v>46</v>
      </c>
    </row>
    <row r="16" spans="1:12" x14ac:dyDescent="0.25">
      <c r="A16" s="89" t="s">
        <v>188</v>
      </c>
      <c r="B16" s="1" t="s">
        <v>271</v>
      </c>
      <c r="C16" s="1">
        <v>122.5645</v>
      </c>
      <c r="D16" s="1">
        <v>122.1643</v>
      </c>
      <c r="E16" s="1">
        <v>118.6067</v>
      </c>
      <c r="F16" s="1">
        <v>122.96469999999999</v>
      </c>
      <c r="G16" s="1">
        <v>121.2749</v>
      </c>
      <c r="H16" s="10">
        <f>AVERAGE(C16:G16)</f>
        <v>121.51502000000001</v>
      </c>
      <c r="I16" s="20">
        <f>STDEV(C16:G16)/SQRT(COUNT(C16:G16))</f>
        <v>0.77911898090086174</v>
      </c>
    </row>
    <row r="17" spans="1:12" x14ac:dyDescent="0.25">
      <c r="A17" s="90"/>
      <c r="B17" s="1" t="s">
        <v>144</v>
      </c>
      <c r="C17" s="1">
        <v>101.13800000000001</v>
      </c>
      <c r="D17" s="1">
        <v>158.94800000000001</v>
      </c>
      <c r="E17" s="1">
        <v>135.82400000000001</v>
      </c>
      <c r="F17" s="1">
        <v>279.3</v>
      </c>
      <c r="G17" s="1">
        <v>224.6</v>
      </c>
      <c r="H17" s="10">
        <f t="shared" ref="H17:H23" si="2">AVERAGE(C17:G17)</f>
        <v>179.96200000000002</v>
      </c>
      <c r="I17" s="20">
        <f t="shared" ref="I17:I23" si="3">STDEV(C17:G17)/SQRT(COUNT(C17:G17))</f>
        <v>31.987156410034295</v>
      </c>
    </row>
    <row r="18" spans="1:12" x14ac:dyDescent="0.25">
      <c r="A18" s="90"/>
      <c r="B18" s="1" t="s">
        <v>272</v>
      </c>
      <c r="C18" s="1">
        <v>125.58799999999999</v>
      </c>
      <c r="D18" s="1">
        <v>116.205</v>
      </c>
      <c r="E18" s="1">
        <v>122.60899999999999</v>
      </c>
      <c r="F18" s="1">
        <v>127.678</v>
      </c>
      <c r="G18" s="1">
        <v>104.732</v>
      </c>
      <c r="H18" s="10">
        <f t="shared" si="2"/>
        <v>119.36240000000001</v>
      </c>
      <c r="I18" s="20">
        <f t="shared" si="3"/>
        <v>4.1380278466921885</v>
      </c>
    </row>
    <row r="19" spans="1:12" ht="13" x14ac:dyDescent="0.3">
      <c r="A19" s="90"/>
      <c r="B19" s="1" t="s">
        <v>273</v>
      </c>
      <c r="C19" s="1">
        <v>140.21899999999999</v>
      </c>
      <c r="D19" s="1">
        <v>106.467</v>
      </c>
      <c r="E19" s="1">
        <v>131.23599999999999</v>
      </c>
      <c r="F19" s="1">
        <v>107.401</v>
      </c>
      <c r="G19" s="1">
        <v>105.533</v>
      </c>
      <c r="H19" s="10">
        <f t="shared" si="2"/>
        <v>118.1712</v>
      </c>
      <c r="I19" s="20">
        <f t="shared" si="3"/>
        <v>7.3126742331379466</v>
      </c>
      <c r="K19" s="3" t="s">
        <v>151</v>
      </c>
      <c r="L19" s="3" t="s">
        <v>5</v>
      </c>
    </row>
    <row r="20" spans="1:12" x14ac:dyDescent="0.25">
      <c r="A20" s="90"/>
      <c r="B20" s="1" t="s">
        <v>274</v>
      </c>
      <c r="C20" s="1">
        <v>2126.1880000000001</v>
      </c>
      <c r="D20" s="1">
        <v>2068.69</v>
      </c>
      <c r="E20" s="1">
        <v>1809.213</v>
      </c>
      <c r="F20" s="1">
        <v>2011.192</v>
      </c>
      <c r="G20" s="1">
        <v>1839.1849999999999</v>
      </c>
      <c r="H20" s="10">
        <f t="shared" si="2"/>
        <v>1970.8936000000001</v>
      </c>
      <c r="I20" s="20">
        <f t="shared" si="3"/>
        <v>62.766320306833371</v>
      </c>
      <c r="K20" s="3" t="s">
        <v>277</v>
      </c>
      <c r="L20" s="12" t="s">
        <v>47</v>
      </c>
    </row>
    <row r="21" spans="1:12" x14ac:dyDescent="0.25">
      <c r="A21" s="90"/>
      <c r="B21" s="1" t="s">
        <v>275</v>
      </c>
      <c r="C21" s="1">
        <v>718.92240000000004</v>
      </c>
      <c r="D21" s="1">
        <v>660.04549999999995</v>
      </c>
      <c r="E21" s="1">
        <v>777.79939999999999</v>
      </c>
      <c r="F21" s="1">
        <v>1053.6849999999999</v>
      </c>
      <c r="G21" s="1">
        <v>1124.2570000000001</v>
      </c>
      <c r="H21" s="10">
        <f t="shared" si="2"/>
        <v>866.94186000000013</v>
      </c>
      <c r="I21" s="20">
        <f t="shared" si="3"/>
        <v>93.205773454510549</v>
      </c>
      <c r="K21" s="3" t="s">
        <v>278</v>
      </c>
      <c r="L21" s="12" t="s">
        <v>47</v>
      </c>
    </row>
    <row r="22" spans="1:12" x14ac:dyDescent="0.25">
      <c r="A22" s="90"/>
      <c r="B22" s="1" t="s">
        <v>276</v>
      </c>
      <c r="C22" s="1">
        <v>282.99279999999999</v>
      </c>
      <c r="D22" s="1">
        <v>267.65100000000001</v>
      </c>
      <c r="E22" s="1">
        <v>298.33460000000002</v>
      </c>
      <c r="F22" s="1">
        <v>331.86419999999998</v>
      </c>
      <c r="G22" s="1">
        <v>337.55630000000002</v>
      </c>
      <c r="H22" s="10">
        <f t="shared" si="2"/>
        <v>303.67977999999999</v>
      </c>
      <c r="I22" s="20">
        <f t="shared" si="3"/>
        <v>13.59517417521379</v>
      </c>
      <c r="K22" s="3" t="s">
        <v>279</v>
      </c>
      <c r="L22" s="12" t="s">
        <v>47</v>
      </c>
    </row>
    <row r="23" spans="1:12" x14ac:dyDescent="0.25">
      <c r="A23" s="91"/>
      <c r="B23" s="1" t="s">
        <v>442</v>
      </c>
      <c r="C23" s="1">
        <v>488.0394</v>
      </c>
      <c r="D23" s="1">
        <v>476.9221</v>
      </c>
      <c r="E23" s="1">
        <v>465.80489999999998</v>
      </c>
      <c r="F23" s="1">
        <v>552.60829999999999</v>
      </c>
      <c r="G23" s="1">
        <v>595.03179999999998</v>
      </c>
      <c r="H23" s="10">
        <f t="shared" si="2"/>
        <v>515.68129999999996</v>
      </c>
      <c r="I23" s="20">
        <f t="shared" si="3"/>
        <v>24.913962627871943</v>
      </c>
      <c r="K23" s="3" t="s">
        <v>280</v>
      </c>
      <c r="L23" s="12" t="s">
        <v>47</v>
      </c>
    </row>
    <row r="25" spans="1:12" ht="13" x14ac:dyDescent="0.25">
      <c r="A25" s="53" t="s">
        <v>444</v>
      </c>
    </row>
    <row r="26" spans="1:12" x14ac:dyDescent="0.25">
      <c r="A26" s="86" t="s">
        <v>0</v>
      </c>
      <c r="B26" s="87"/>
      <c r="C26" s="1" t="s">
        <v>1</v>
      </c>
      <c r="D26" s="1" t="s">
        <v>2</v>
      </c>
      <c r="E26" s="1" t="s">
        <v>3</v>
      </c>
      <c r="F26" s="1" t="s">
        <v>76</v>
      </c>
      <c r="G26" s="1" t="s">
        <v>441</v>
      </c>
      <c r="H26" s="49" t="s">
        <v>4</v>
      </c>
      <c r="I26" s="49" t="s">
        <v>46</v>
      </c>
    </row>
    <row r="27" spans="1:12" x14ac:dyDescent="0.25">
      <c r="A27" s="89" t="s">
        <v>189</v>
      </c>
      <c r="B27" s="1" t="s">
        <v>271</v>
      </c>
      <c r="C27" s="1">
        <v>182.00899999999999</v>
      </c>
      <c r="D27" s="1">
        <v>194.56379999999999</v>
      </c>
      <c r="E27" s="1">
        <v>195.52950000000001</v>
      </c>
      <c r="F27" s="1">
        <v>183.94049999999999</v>
      </c>
      <c r="G27" s="1">
        <v>205.18700000000001</v>
      </c>
      <c r="H27" s="10">
        <f>AVERAGE(C27:G27)</f>
        <v>192.24596</v>
      </c>
      <c r="I27" s="20">
        <f>STDEV(C27:G27)/SQRT(COUNT(C27:G27))</f>
        <v>4.2272955262910168</v>
      </c>
    </row>
    <row r="28" spans="1:12" x14ac:dyDescent="0.25">
      <c r="A28" s="90"/>
      <c r="B28" s="1" t="s">
        <v>144</v>
      </c>
      <c r="C28" s="1">
        <v>136.619</v>
      </c>
      <c r="D28" s="1">
        <v>218.708</v>
      </c>
      <c r="E28" s="1">
        <v>225.5</v>
      </c>
      <c r="F28" s="1">
        <v>179.96600000000001</v>
      </c>
      <c r="G28" s="1">
        <v>170.54900000000001</v>
      </c>
      <c r="H28" s="10">
        <f t="shared" ref="H28:H34" si="4">AVERAGE(C28:G28)</f>
        <v>186.26839999999999</v>
      </c>
      <c r="I28" s="20">
        <f t="shared" ref="I28:I34" si="5">STDEV(C28:G28)/SQRT(COUNT(C28:G28))</f>
        <v>16.345226809683648</v>
      </c>
    </row>
    <row r="29" spans="1:12" x14ac:dyDescent="0.25">
      <c r="A29" s="90"/>
      <c r="B29" s="1" t="s">
        <v>272</v>
      </c>
      <c r="C29" s="1">
        <v>206.15299999999999</v>
      </c>
      <c r="D29" s="1">
        <v>211.947</v>
      </c>
      <c r="E29" s="1">
        <v>209.05</v>
      </c>
      <c r="F29" s="1">
        <v>228.36500000000001</v>
      </c>
      <c r="G29" s="1">
        <v>203.256</v>
      </c>
      <c r="H29" s="10">
        <f t="shared" si="4"/>
        <v>211.75420000000003</v>
      </c>
      <c r="I29" s="20">
        <f t="shared" si="5"/>
        <v>4.3980756632872993</v>
      </c>
    </row>
    <row r="30" spans="1:12" ht="13" x14ac:dyDescent="0.3">
      <c r="A30" s="90"/>
      <c r="B30" s="1" t="s">
        <v>273</v>
      </c>
      <c r="C30" s="1">
        <v>205.18700000000001</v>
      </c>
      <c r="D30" s="1">
        <v>197.46100000000001</v>
      </c>
      <c r="E30" s="1">
        <v>197.46100000000001</v>
      </c>
      <c r="F30" s="1">
        <v>207.119</v>
      </c>
      <c r="G30" s="1">
        <v>212.91300000000001</v>
      </c>
      <c r="H30" s="10">
        <f t="shared" si="4"/>
        <v>204.02820000000003</v>
      </c>
      <c r="I30" s="20">
        <f t="shared" si="5"/>
        <v>2.9672526417546576</v>
      </c>
      <c r="K30" s="3" t="s">
        <v>189</v>
      </c>
      <c r="L30" s="3" t="s">
        <v>5</v>
      </c>
    </row>
    <row r="31" spans="1:12" x14ac:dyDescent="0.25">
      <c r="A31" s="90"/>
      <c r="B31" s="1" t="s">
        <v>274</v>
      </c>
      <c r="C31" s="1">
        <v>44847.19</v>
      </c>
      <c r="D31" s="1">
        <v>45537.7</v>
      </c>
      <c r="E31" s="1">
        <v>45185.2</v>
      </c>
      <c r="F31" s="1">
        <v>45716.37</v>
      </c>
      <c r="G31" s="1">
        <v>45359.040000000001</v>
      </c>
      <c r="H31" s="10">
        <f t="shared" si="4"/>
        <v>45329.1</v>
      </c>
      <c r="I31" s="20">
        <f t="shared" si="5"/>
        <v>149.5548184780416</v>
      </c>
      <c r="K31" s="3" t="s">
        <v>277</v>
      </c>
      <c r="L31" s="12" t="s">
        <v>47</v>
      </c>
    </row>
    <row r="32" spans="1:12" x14ac:dyDescent="0.25">
      <c r="A32" s="90"/>
      <c r="B32" s="1" t="s">
        <v>275</v>
      </c>
      <c r="C32" s="1">
        <v>28612.93</v>
      </c>
      <c r="D32" s="1">
        <v>26015.06</v>
      </c>
      <c r="E32" s="1">
        <v>19675.259999999998</v>
      </c>
      <c r="F32" s="1">
        <v>20462.34</v>
      </c>
      <c r="G32" s="1">
        <v>21249.43</v>
      </c>
      <c r="H32" s="10">
        <f t="shared" si="4"/>
        <v>23203.003999999997</v>
      </c>
      <c r="I32" s="20">
        <f t="shared" si="5"/>
        <v>1745.6750347146651</v>
      </c>
      <c r="K32" s="3" t="s">
        <v>278</v>
      </c>
      <c r="L32" s="12" t="s">
        <v>47</v>
      </c>
    </row>
    <row r="33" spans="1:12" x14ac:dyDescent="0.25">
      <c r="A33" s="90"/>
      <c r="B33" s="1" t="s">
        <v>276</v>
      </c>
      <c r="C33" s="1">
        <v>19737.689999999999</v>
      </c>
      <c r="D33" s="1">
        <v>20515.12</v>
      </c>
      <c r="E33" s="1">
        <v>19071.32</v>
      </c>
      <c r="F33" s="1">
        <v>20626.18</v>
      </c>
      <c r="G33" s="1">
        <v>20404.060000000001</v>
      </c>
      <c r="H33" s="10">
        <f t="shared" si="4"/>
        <v>20070.874</v>
      </c>
      <c r="I33" s="20">
        <f t="shared" si="5"/>
        <v>293.84110923422554</v>
      </c>
      <c r="K33" s="3" t="s">
        <v>279</v>
      </c>
      <c r="L33" s="12" t="s">
        <v>47</v>
      </c>
    </row>
    <row r="34" spans="1:12" x14ac:dyDescent="0.25">
      <c r="A34" s="91"/>
      <c r="B34" s="1" t="s">
        <v>442</v>
      </c>
      <c r="C34" s="1">
        <v>6690.2</v>
      </c>
      <c r="D34" s="1">
        <v>5834.0969999999998</v>
      </c>
      <c r="E34" s="1">
        <v>4546.3029999999999</v>
      </c>
      <c r="F34" s="1">
        <v>15449.76</v>
      </c>
      <c r="G34" s="1">
        <v>15638.08</v>
      </c>
      <c r="H34" s="10">
        <f t="shared" si="4"/>
        <v>9631.6880000000001</v>
      </c>
      <c r="I34" s="20">
        <f t="shared" si="5"/>
        <v>2437.8463478088397</v>
      </c>
      <c r="K34" s="3" t="s">
        <v>280</v>
      </c>
      <c r="L34" s="12" t="s">
        <v>47</v>
      </c>
    </row>
    <row r="36" spans="1:12" x14ac:dyDescent="0.25">
      <c r="A36" s="53" t="s">
        <v>445</v>
      </c>
    </row>
    <row r="37" spans="1:12" x14ac:dyDescent="0.25">
      <c r="A37" s="86" t="s">
        <v>0</v>
      </c>
      <c r="B37" s="87"/>
      <c r="C37" s="1" t="s">
        <v>1</v>
      </c>
      <c r="D37" s="1" t="s">
        <v>2</v>
      </c>
      <c r="E37" s="1" t="s">
        <v>3</v>
      </c>
      <c r="F37" s="1" t="s">
        <v>76</v>
      </c>
      <c r="G37" s="49" t="s">
        <v>4</v>
      </c>
      <c r="H37" s="49" t="s">
        <v>46</v>
      </c>
    </row>
    <row r="38" spans="1:12" x14ac:dyDescent="0.25">
      <c r="A38" s="89" t="s">
        <v>282</v>
      </c>
      <c r="B38" s="1" t="s">
        <v>271</v>
      </c>
      <c r="C38" s="1">
        <v>28.6129</v>
      </c>
      <c r="D38" s="1">
        <v>21.596769999999999</v>
      </c>
      <c r="E38" s="1">
        <v>38.774189999999997</v>
      </c>
      <c r="F38" s="1">
        <v>33.838709999999999</v>
      </c>
      <c r="G38" s="10">
        <f>AVERAGE(C38:F38)</f>
        <v>30.705642499999996</v>
      </c>
      <c r="H38" s="20">
        <f>STDEV(C38:F38)/SQRT(COUNT(C38:F38))</f>
        <v>3.6772804728480533</v>
      </c>
    </row>
    <row r="39" spans="1:12" x14ac:dyDescent="0.25">
      <c r="A39" s="90"/>
      <c r="B39" s="1" t="s">
        <v>144</v>
      </c>
      <c r="C39" s="1">
        <v>25.369800000000001</v>
      </c>
      <c r="D39" s="1">
        <v>21.965199999999999</v>
      </c>
      <c r="E39" s="1">
        <v>19.520700000000001</v>
      </c>
      <c r="F39" s="1">
        <v>29.398700000000002</v>
      </c>
      <c r="G39" s="10">
        <f t="shared" ref="G39:G45" si="6">AVERAGE(C39:F39)</f>
        <v>24.063600000000001</v>
      </c>
      <c r="H39" s="20">
        <f t="shared" ref="H39:H45" si="7">STDEV(C39:F39)/SQRT(COUNT(C39:F39))</f>
        <v>2.1449684034191923</v>
      </c>
    </row>
    <row r="40" spans="1:12" x14ac:dyDescent="0.25">
      <c r="A40" s="90"/>
      <c r="B40" s="1" t="s">
        <v>272</v>
      </c>
      <c r="C40" s="1">
        <v>20.369800000000001</v>
      </c>
      <c r="D40" s="1">
        <v>31.971499999999999</v>
      </c>
      <c r="E40" s="1">
        <v>29.328700000000001</v>
      </c>
      <c r="F40" s="1">
        <v>22.005800000000001</v>
      </c>
      <c r="G40" s="10">
        <f t="shared" si="6"/>
        <v>25.918950000000002</v>
      </c>
      <c r="H40" s="20">
        <f t="shared" si="7"/>
        <v>2.804246262515699</v>
      </c>
    </row>
    <row r="41" spans="1:12" ht="13" x14ac:dyDescent="0.3">
      <c r="A41" s="90"/>
      <c r="B41" s="1" t="s">
        <v>273</v>
      </c>
      <c r="C41" s="1">
        <v>25.548390000000001</v>
      </c>
      <c r="D41" s="1">
        <v>25.709679999999999</v>
      </c>
      <c r="E41" s="1">
        <v>36.032260000000001</v>
      </c>
      <c r="F41" s="1">
        <v>26.1129</v>
      </c>
      <c r="G41" s="10">
        <f t="shared" si="6"/>
        <v>28.350807500000002</v>
      </c>
      <c r="H41" s="20">
        <f t="shared" si="7"/>
        <v>2.5632342981065133</v>
      </c>
      <c r="K41" s="3" t="s">
        <v>282</v>
      </c>
      <c r="L41" s="3" t="s">
        <v>5</v>
      </c>
    </row>
    <row r="42" spans="1:12" x14ac:dyDescent="0.25">
      <c r="A42" s="90"/>
      <c r="B42" s="1" t="s">
        <v>274</v>
      </c>
      <c r="C42" s="1">
        <v>108.6129</v>
      </c>
      <c r="D42" s="1">
        <v>128.6129</v>
      </c>
      <c r="E42" s="1">
        <v>139.17740000000001</v>
      </c>
      <c r="F42" s="1">
        <v>129.17740000000001</v>
      </c>
      <c r="G42" s="10">
        <f t="shared" si="6"/>
        <v>126.39515</v>
      </c>
      <c r="H42" s="20">
        <f t="shared" si="7"/>
        <v>6.4047746528794196</v>
      </c>
      <c r="K42" s="3" t="s">
        <v>277</v>
      </c>
      <c r="L42" s="12" t="s">
        <v>47</v>
      </c>
    </row>
    <row r="43" spans="1:12" x14ac:dyDescent="0.25">
      <c r="A43" s="90"/>
      <c r="B43" s="1" t="s">
        <v>275</v>
      </c>
      <c r="C43" s="1">
        <v>86.193550000000002</v>
      </c>
      <c r="D43" s="1">
        <v>66.354839999999996</v>
      </c>
      <c r="E43" s="1">
        <v>78.37097</v>
      </c>
      <c r="F43" s="1">
        <v>72.612899999999996</v>
      </c>
      <c r="G43" s="10">
        <f t="shared" si="6"/>
        <v>75.883064999999988</v>
      </c>
      <c r="H43" s="20">
        <f t="shared" si="7"/>
        <v>4.222724466128672</v>
      </c>
      <c r="K43" s="3" t="s">
        <v>278</v>
      </c>
      <c r="L43" s="12" t="s">
        <v>47</v>
      </c>
    </row>
    <row r="44" spans="1:12" x14ac:dyDescent="0.25">
      <c r="A44" s="90"/>
      <c r="B44" s="1" t="s">
        <v>276</v>
      </c>
      <c r="C44" s="1">
        <v>76.9512</v>
      </c>
      <c r="D44" s="1">
        <v>50.558799999999998</v>
      </c>
      <c r="E44" s="1">
        <v>69.458699999999993</v>
      </c>
      <c r="F44" s="1">
        <v>58.369399999999999</v>
      </c>
      <c r="G44" s="10">
        <f t="shared" si="6"/>
        <v>63.834524999999999</v>
      </c>
      <c r="H44" s="20">
        <f t="shared" si="7"/>
        <v>5.8437357702322466</v>
      </c>
      <c r="K44" s="3" t="s">
        <v>279</v>
      </c>
      <c r="L44" s="12" t="s">
        <v>47</v>
      </c>
    </row>
    <row r="45" spans="1:12" x14ac:dyDescent="0.25">
      <c r="A45" s="91"/>
      <c r="B45" s="1" t="s">
        <v>442</v>
      </c>
      <c r="C45" s="1">
        <v>58.37097</v>
      </c>
      <c r="D45" s="1">
        <v>58.774189999999997</v>
      </c>
      <c r="E45" s="1">
        <v>45.651200000000003</v>
      </c>
      <c r="F45" s="1">
        <v>52.962449999999997</v>
      </c>
      <c r="G45" s="10">
        <f t="shared" si="6"/>
        <v>53.939702499999996</v>
      </c>
      <c r="H45" s="20">
        <f t="shared" si="7"/>
        <v>3.06407540683802</v>
      </c>
      <c r="K45" s="3" t="s">
        <v>280</v>
      </c>
      <c r="L45" s="12" t="s">
        <v>47</v>
      </c>
    </row>
    <row r="47" spans="1:12" ht="13" x14ac:dyDescent="0.3">
      <c r="A47" s="56" t="s">
        <v>283</v>
      </c>
    </row>
    <row r="48" spans="1:12" x14ac:dyDescent="0.25">
      <c r="A48" s="110" t="s">
        <v>268</v>
      </c>
      <c r="B48" s="111"/>
    </row>
    <row r="49" spans="1:12" x14ac:dyDescent="0.25">
      <c r="A49" s="86" t="s">
        <v>0</v>
      </c>
      <c r="B49" s="87"/>
      <c r="C49" s="1" t="s">
        <v>1</v>
      </c>
      <c r="D49" s="1" t="s">
        <v>2</v>
      </c>
      <c r="E49" s="1" t="s">
        <v>3</v>
      </c>
      <c r="F49" s="1" t="s">
        <v>76</v>
      </c>
      <c r="G49" s="1" t="s">
        <v>441</v>
      </c>
      <c r="H49" s="49" t="s">
        <v>4</v>
      </c>
      <c r="I49" s="49" t="s">
        <v>46</v>
      </c>
    </row>
    <row r="50" spans="1:12" x14ac:dyDescent="0.25">
      <c r="A50" s="89" t="s">
        <v>231</v>
      </c>
      <c r="B50" s="1" t="s">
        <v>271</v>
      </c>
      <c r="C50" s="5">
        <v>1</v>
      </c>
      <c r="D50" s="5">
        <v>22.17</v>
      </c>
      <c r="E50" s="5">
        <v>0.48</v>
      </c>
      <c r="F50" s="5">
        <v>17.82</v>
      </c>
      <c r="G50" s="5">
        <v>9.34</v>
      </c>
      <c r="H50" s="10">
        <f>AVERAGE(C50:G50)</f>
        <v>10.162000000000001</v>
      </c>
      <c r="I50" s="20">
        <f>STDEV(C50:G50)/SQRT(COUNT(C50:G50))</f>
        <v>4.365753543204197</v>
      </c>
    </row>
    <row r="51" spans="1:12" x14ac:dyDescent="0.25">
      <c r="A51" s="90"/>
      <c r="B51" s="1" t="s">
        <v>144</v>
      </c>
      <c r="C51" s="5">
        <v>2.33</v>
      </c>
      <c r="D51" s="5">
        <v>2.2799999999999998</v>
      </c>
      <c r="E51" s="5">
        <v>0.03</v>
      </c>
      <c r="F51" s="5">
        <v>0.11</v>
      </c>
      <c r="G51" s="5">
        <v>8.8800000000000008</v>
      </c>
      <c r="H51" s="10">
        <f t="shared" ref="H51:H57" si="8">AVERAGE(C51:G51)</f>
        <v>2.726</v>
      </c>
      <c r="I51" s="20">
        <f t="shared" ref="I51:I57" si="9">STDEV(C51:G51)/SQRT(COUNT(C51:G51))</f>
        <v>1.6177039284121184</v>
      </c>
    </row>
    <row r="52" spans="1:12" x14ac:dyDescent="0.25">
      <c r="A52" s="90"/>
      <c r="B52" s="1" t="s">
        <v>272</v>
      </c>
      <c r="C52" s="5">
        <v>12.25</v>
      </c>
      <c r="D52" s="5">
        <v>20.602</v>
      </c>
      <c r="E52" s="5">
        <v>12.69</v>
      </c>
      <c r="F52" s="5">
        <v>18.318000000000001</v>
      </c>
      <c r="G52" s="5">
        <v>33.299999999999997</v>
      </c>
      <c r="H52" s="10">
        <f t="shared" si="8"/>
        <v>19.431999999999999</v>
      </c>
      <c r="I52" s="20">
        <f t="shared" si="9"/>
        <v>3.8207787687852335</v>
      </c>
    </row>
    <row r="53" spans="1:12" ht="13" x14ac:dyDescent="0.3">
      <c r="A53" s="90"/>
      <c r="B53" s="1" t="s">
        <v>273</v>
      </c>
      <c r="C53" s="5">
        <v>3.85</v>
      </c>
      <c r="D53" s="5">
        <v>21.68</v>
      </c>
      <c r="E53" s="5">
        <v>6.55</v>
      </c>
      <c r="F53" s="5">
        <v>16.96</v>
      </c>
      <c r="G53" s="5">
        <v>15.95</v>
      </c>
      <c r="H53" s="10">
        <f t="shared" si="8"/>
        <v>12.997999999999999</v>
      </c>
      <c r="I53" s="20">
        <f t="shared" si="9"/>
        <v>3.3544856535689656</v>
      </c>
      <c r="K53" s="3" t="s">
        <v>446</v>
      </c>
      <c r="L53" s="3" t="s">
        <v>5</v>
      </c>
    </row>
    <row r="54" spans="1:12" x14ac:dyDescent="0.25">
      <c r="A54" s="90"/>
      <c r="B54" s="1" t="s">
        <v>274</v>
      </c>
      <c r="C54" s="5">
        <v>178.33</v>
      </c>
      <c r="D54" s="5">
        <v>199.37</v>
      </c>
      <c r="E54" s="5">
        <v>144.96</v>
      </c>
      <c r="F54" s="5">
        <v>153</v>
      </c>
      <c r="G54" s="5">
        <v>117.77</v>
      </c>
      <c r="H54" s="10">
        <f t="shared" si="8"/>
        <v>158.68600000000001</v>
      </c>
      <c r="I54" s="20">
        <f t="shared" si="9"/>
        <v>14.028412811148643</v>
      </c>
      <c r="K54" s="3" t="s">
        <v>277</v>
      </c>
      <c r="L54" s="12" t="s">
        <v>47</v>
      </c>
    </row>
    <row r="55" spans="1:12" x14ac:dyDescent="0.25">
      <c r="A55" s="90"/>
      <c r="B55" s="1" t="s">
        <v>275</v>
      </c>
      <c r="C55" s="5">
        <v>71.36</v>
      </c>
      <c r="D55" s="5">
        <v>40.9</v>
      </c>
      <c r="E55" s="5">
        <v>96.04</v>
      </c>
      <c r="F55" s="5">
        <v>30.33</v>
      </c>
      <c r="G55" s="5">
        <v>50.6</v>
      </c>
      <c r="H55" s="10">
        <f t="shared" si="8"/>
        <v>57.846000000000004</v>
      </c>
      <c r="I55" s="20">
        <f t="shared" si="9"/>
        <v>11.700879283199191</v>
      </c>
      <c r="K55" s="3" t="s">
        <v>278</v>
      </c>
      <c r="L55" s="12" t="s">
        <v>47</v>
      </c>
    </row>
    <row r="56" spans="1:12" x14ac:dyDescent="0.25">
      <c r="A56" s="90"/>
      <c r="B56" s="1" t="s">
        <v>276</v>
      </c>
      <c r="C56" s="5">
        <v>75.41</v>
      </c>
      <c r="D56" s="5">
        <v>60.2</v>
      </c>
      <c r="E56" s="5">
        <v>56.17</v>
      </c>
      <c r="F56" s="5">
        <v>32.340000000000003</v>
      </c>
      <c r="G56" s="5">
        <v>11.55</v>
      </c>
      <c r="H56" s="10">
        <f t="shared" si="8"/>
        <v>47.134000000000007</v>
      </c>
      <c r="I56" s="20">
        <f t="shared" si="9"/>
        <v>11.262737944212317</v>
      </c>
      <c r="K56" s="3" t="s">
        <v>279</v>
      </c>
      <c r="L56" s="12" t="s">
        <v>47</v>
      </c>
    </row>
    <row r="57" spans="1:12" x14ac:dyDescent="0.25">
      <c r="A57" s="91"/>
      <c r="B57" s="1" t="s">
        <v>442</v>
      </c>
      <c r="C57" s="5">
        <v>70.91</v>
      </c>
      <c r="D57" s="5">
        <v>35.659999999999997</v>
      </c>
      <c r="E57" s="5">
        <v>45.75</v>
      </c>
      <c r="F57" s="5">
        <v>27.59</v>
      </c>
      <c r="G57" s="5">
        <v>62.45</v>
      </c>
      <c r="H57" s="10">
        <f t="shared" si="8"/>
        <v>48.472000000000001</v>
      </c>
      <c r="I57" s="20">
        <f t="shared" si="9"/>
        <v>8.0822734425407727</v>
      </c>
      <c r="K57" s="3" t="s">
        <v>280</v>
      </c>
      <c r="L57" s="12" t="s">
        <v>47</v>
      </c>
    </row>
    <row r="59" spans="1:12" x14ac:dyDescent="0.25">
      <c r="A59" s="86" t="s">
        <v>0</v>
      </c>
      <c r="B59" s="87"/>
      <c r="C59" s="1" t="s">
        <v>1</v>
      </c>
      <c r="D59" s="1" t="s">
        <v>2</v>
      </c>
      <c r="E59" s="1" t="s">
        <v>3</v>
      </c>
      <c r="F59" s="1" t="s">
        <v>76</v>
      </c>
      <c r="G59" s="1" t="s">
        <v>441</v>
      </c>
      <c r="H59" s="49" t="s">
        <v>4</v>
      </c>
      <c r="I59" s="49" t="s">
        <v>46</v>
      </c>
    </row>
    <row r="60" spans="1:12" x14ac:dyDescent="0.25">
      <c r="A60" s="89" t="s">
        <v>340</v>
      </c>
      <c r="B60" s="1" t="s">
        <v>271</v>
      </c>
      <c r="C60" s="5">
        <v>1</v>
      </c>
      <c r="D60" s="5">
        <v>0.35</v>
      </c>
      <c r="E60" s="5">
        <v>0.95</v>
      </c>
      <c r="F60" s="5">
        <v>0.36</v>
      </c>
      <c r="G60" s="5">
        <v>0.46</v>
      </c>
      <c r="H60" s="10">
        <f>AVERAGE(C60:G60)</f>
        <v>0.62399999999999989</v>
      </c>
      <c r="I60" s="20">
        <f>STDEV(C60:G60)/SQRT(COUNT(C60:G60))</f>
        <v>0.14479640879524613</v>
      </c>
    </row>
    <row r="61" spans="1:12" x14ac:dyDescent="0.25">
      <c r="A61" s="90"/>
      <c r="B61" s="1" t="s">
        <v>144</v>
      </c>
      <c r="C61" s="5">
        <v>0.112</v>
      </c>
      <c r="D61" s="5">
        <v>0.52</v>
      </c>
      <c r="E61" s="5">
        <v>0.129</v>
      </c>
      <c r="F61" s="5">
        <v>0.4</v>
      </c>
      <c r="G61" s="5">
        <v>0.17</v>
      </c>
      <c r="H61" s="10">
        <f t="shared" ref="H61:H67" si="10">AVERAGE(C61:G61)</f>
        <v>0.26619999999999999</v>
      </c>
      <c r="I61" s="20">
        <f t="shared" ref="I61:I67" si="11">STDEV(C61:G61)/SQRT(COUNT(C61:G61))</f>
        <v>8.1906287914909212E-2</v>
      </c>
    </row>
    <row r="62" spans="1:12" x14ac:dyDescent="0.25">
      <c r="A62" s="90"/>
      <c r="B62" s="1" t="s">
        <v>272</v>
      </c>
      <c r="C62" s="5">
        <v>0.12</v>
      </c>
      <c r="D62" s="5">
        <v>0.51</v>
      </c>
      <c r="E62" s="5">
        <v>0.32</v>
      </c>
      <c r="F62" s="5">
        <v>0.41</v>
      </c>
      <c r="G62" s="5">
        <v>0.14000000000000001</v>
      </c>
      <c r="H62" s="10">
        <f t="shared" si="10"/>
        <v>0.3</v>
      </c>
      <c r="I62" s="20">
        <f t="shared" si="11"/>
        <v>7.5696763471102199E-2</v>
      </c>
    </row>
    <row r="63" spans="1:12" ht="13" x14ac:dyDescent="0.3">
      <c r="A63" s="90"/>
      <c r="B63" s="1" t="s">
        <v>273</v>
      </c>
      <c r="C63" s="5">
        <v>0.1</v>
      </c>
      <c r="D63" s="5">
        <v>0.52</v>
      </c>
      <c r="E63" s="5">
        <v>0.08</v>
      </c>
      <c r="F63" s="5">
        <v>0.64</v>
      </c>
      <c r="G63" s="5">
        <v>0.16</v>
      </c>
      <c r="H63" s="10">
        <f t="shared" si="10"/>
        <v>0.29999999999999993</v>
      </c>
      <c r="I63" s="20">
        <f t="shared" si="11"/>
        <v>0.11661903789690604</v>
      </c>
      <c r="K63" s="3" t="s">
        <v>447</v>
      </c>
      <c r="L63" s="3" t="s">
        <v>5</v>
      </c>
    </row>
    <row r="64" spans="1:12" x14ac:dyDescent="0.25">
      <c r="A64" s="90"/>
      <c r="B64" s="1" t="s">
        <v>274</v>
      </c>
      <c r="C64" s="5">
        <v>2.69</v>
      </c>
      <c r="D64" s="5">
        <v>2.4300000000000002</v>
      </c>
      <c r="E64" s="5">
        <v>2.09</v>
      </c>
      <c r="F64" s="5">
        <v>2.2400000000000002</v>
      </c>
      <c r="G64" s="5">
        <v>2.29</v>
      </c>
      <c r="H64" s="10">
        <f t="shared" si="10"/>
        <v>2.3479999999999999</v>
      </c>
      <c r="I64" s="20">
        <f t="shared" si="11"/>
        <v>0.10131140113531151</v>
      </c>
      <c r="K64" s="3" t="s">
        <v>277</v>
      </c>
      <c r="L64" s="12" t="s">
        <v>47</v>
      </c>
    </row>
    <row r="65" spans="1:12" x14ac:dyDescent="0.25">
      <c r="A65" s="90"/>
      <c r="B65" s="1" t="s">
        <v>275</v>
      </c>
      <c r="C65" s="5">
        <v>0.18</v>
      </c>
      <c r="D65" s="5">
        <v>0.2</v>
      </c>
      <c r="E65" s="5">
        <v>0.34</v>
      </c>
      <c r="F65" s="5">
        <v>0.16</v>
      </c>
      <c r="G65" s="5">
        <v>0.46</v>
      </c>
      <c r="H65" s="10">
        <f t="shared" si="10"/>
        <v>0.26800000000000002</v>
      </c>
      <c r="I65" s="20">
        <f t="shared" si="11"/>
        <v>5.7480431452799637E-2</v>
      </c>
      <c r="K65" s="3" t="s">
        <v>278</v>
      </c>
      <c r="L65" s="12" t="s">
        <v>47</v>
      </c>
    </row>
    <row r="66" spans="1:12" x14ac:dyDescent="0.25">
      <c r="A66" s="90"/>
      <c r="B66" s="14" t="s">
        <v>276</v>
      </c>
      <c r="C66" s="5">
        <v>0.52</v>
      </c>
      <c r="D66" s="5">
        <v>0.11</v>
      </c>
      <c r="E66" s="5">
        <v>0.18</v>
      </c>
      <c r="F66" s="5">
        <v>0.13</v>
      </c>
      <c r="G66" s="5">
        <v>0.63</v>
      </c>
      <c r="H66" s="10">
        <f t="shared" si="10"/>
        <v>0.314</v>
      </c>
      <c r="I66" s="20">
        <f t="shared" si="11"/>
        <v>0.10856334556377674</v>
      </c>
      <c r="K66" s="3" t="s">
        <v>279</v>
      </c>
      <c r="L66" s="12" t="s">
        <v>47</v>
      </c>
    </row>
    <row r="67" spans="1:12" x14ac:dyDescent="0.25">
      <c r="A67" s="91"/>
      <c r="B67" s="1" t="s">
        <v>442</v>
      </c>
      <c r="C67" s="5">
        <v>0.95</v>
      </c>
      <c r="D67" s="5">
        <v>0.48</v>
      </c>
      <c r="E67" s="5">
        <v>0.13</v>
      </c>
      <c r="F67" s="5">
        <v>0.36</v>
      </c>
      <c r="G67" s="5">
        <v>0.83</v>
      </c>
      <c r="H67" s="10">
        <f t="shared" si="10"/>
        <v>0.55000000000000004</v>
      </c>
      <c r="I67" s="20">
        <f t="shared" si="11"/>
        <v>0.15096357176484659</v>
      </c>
      <c r="K67" s="3" t="s">
        <v>280</v>
      </c>
      <c r="L67" s="12" t="s">
        <v>47</v>
      </c>
    </row>
    <row r="69" spans="1:12" x14ac:dyDescent="0.25">
      <c r="A69" s="86" t="s">
        <v>0</v>
      </c>
      <c r="B69" s="87"/>
      <c r="C69" s="1" t="s">
        <v>1</v>
      </c>
      <c r="D69" s="1" t="s">
        <v>2</v>
      </c>
      <c r="E69" s="1" t="s">
        <v>3</v>
      </c>
      <c r="F69" s="1" t="s">
        <v>76</v>
      </c>
      <c r="G69" s="1" t="s">
        <v>441</v>
      </c>
      <c r="H69" s="49" t="s">
        <v>4</v>
      </c>
      <c r="I69" s="49" t="s">
        <v>46</v>
      </c>
    </row>
    <row r="70" spans="1:12" x14ac:dyDescent="0.25">
      <c r="A70" s="88" t="s">
        <v>159</v>
      </c>
      <c r="B70" s="1" t="s">
        <v>271</v>
      </c>
      <c r="C70" s="5">
        <v>1</v>
      </c>
      <c r="D70" s="5">
        <v>0.79</v>
      </c>
      <c r="E70" s="5">
        <v>0.97</v>
      </c>
      <c r="F70" s="5">
        <v>0.68</v>
      </c>
      <c r="G70" s="5">
        <v>0.95750000000000002</v>
      </c>
      <c r="H70" s="10">
        <f>AVERAGE(C70:G70)</f>
        <v>0.87949999999999995</v>
      </c>
      <c r="I70" s="20">
        <f>STDEV(C70:G70)/SQRT(COUNT(C70:G70))</f>
        <v>6.1889013564606216E-2</v>
      </c>
    </row>
    <row r="71" spans="1:12" x14ac:dyDescent="0.25">
      <c r="A71" s="88"/>
      <c r="B71" s="1" t="s">
        <v>144</v>
      </c>
      <c r="C71" s="5">
        <v>0.4042</v>
      </c>
      <c r="D71" s="5">
        <v>0.1074</v>
      </c>
      <c r="E71" s="5">
        <v>0.6331</v>
      </c>
      <c r="F71" s="5">
        <v>0.3</v>
      </c>
      <c r="G71" s="5">
        <v>0.28000000000000003</v>
      </c>
      <c r="H71" s="10">
        <f t="shared" ref="H71:H77" si="12">AVERAGE(C71:G71)</f>
        <v>0.34494000000000002</v>
      </c>
      <c r="I71" s="20">
        <f t="shared" ref="I71:I77" si="13">STDEV(C71:G71)/SQRT(COUNT(C71:G71))</f>
        <v>8.6374183643030691E-2</v>
      </c>
    </row>
    <row r="72" spans="1:12" x14ac:dyDescent="0.25">
      <c r="A72" s="88"/>
      <c r="B72" s="1" t="s">
        <v>272</v>
      </c>
      <c r="C72" s="5">
        <v>0.08</v>
      </c>
      <c r="D72" s="5">
        <v>0.53</v>
      </c>
      <c r="E72" s="5">
        <v>0.09</v>
      </c>
      <c r="F72" s="5">
        <v>0.52</v>
      </c>
      <c r="G72" s="5">
        <v>0.56000000000000005</v>
      </c>
      <c r="H72" s="10">
        <f t="shared" si="12"/>
        <v>0.35599999999999998</v>
      </c>
      <c r="I72" s="20">
        <f t="shared" si="13"/>
        <v>0.1108422302193528</v>
      </c>
    </row>
    <row r="73" spans="1:12" ht="13" x14ac:dyDescent="0.3">
      <c r="A73" s="88"/>
      <c r="B73" s="1" t="s">
        <v>273</v>
      </c>
      <c r="C73" s="5">
        <v>0.28000000000000003</v>
      </c>
      <c r="D73" s="5">
        <v>0.69</v>
      </c>
      <c r="E73" s="5">
        <v>0.26</v>
      </c>
      <c r="F73" s="5">
        <v>0.57999999999999996</v>
      </c>
      <c r="G73" s="5">
        <v>0.31</v>
      </c>
      <c r="H73" s="10">
        <f t="shared" si="12"/>
        <v>0.42400000000000004</v>
      </c>
      <c r="I73" s="20">
        <f t="shared" si="13"/>
        <v>8.8238313673823066E-2</v>
      </c>
      <c r="K73" s="3" t="s">
        <v>448</v>
      </c>
      <c r="L73" s="3" t="s">
        <v>5</v>
      </c>
    </row>
    <row r="74" spans="1:12" x14ac:dyDescent="0.25">
      <c r="A74" s="88"/>
      <c r="B74" s="1" t="s">
        <v>274</v>
      </c>
      <c r="C74" s="5">
        <v>2.1800000000000002</v>
      </c>
      <c r="D74" s="5">
        <v>2.2599999999999998</v>
      </c>
      <c r="E74" s="5">
        <v>1.74</v>
      </c>
      <c r="F74" s="5">
        <v>2.82</v>
      </c>
      <c r="G74" s="5">
        <v>2.68</v>
      </c>
      <c r="H74" s="10">
        <f t="shared" si="12"/>
        <v>2.3359999999999999</v>
      </c>
      <c r="I74" s="20">
        <f t="shared" si="13"/>
        <v>0.19208331525668784</v>
      </c>
      <c r="K74" s="3" t="s">
        <v>277</v>
      </c>
      <c r="L74" s="12" t="s">
        <v>47</v>
      </c>
    </row>
    <row r="75" spans="1:12" x14ac:dyDescent="0.25">
      <c r="A75" s="88"/>
      <c r="B75" s="1" t="s">
        <v>275</v>
      </c>
      <c r="C75" s="5">
        <v>1.2</v>
      </c>
      <c r="D75" s="5">
        <v>0.8</v>
      </c>
      <c r="E75" s="5">
        <v>0.68</v>
      </c>
      <c r="F75" s="5">
        <v>0.99</v>
      </c>
      <c r="G75" s="5">
        <v>1.1000000000000001</v>
      </c>
      <c r="H75" s="10">
        <f t="shared" si="12"/>
        <v>0.95399999999999996</v>
      </c>
      <c r="I75" s="20">
        <f t="shared" si="13"/>
        <v>9.5372952140531098E-2</v>
      </c>
      <c r="K75" s="3" t="s">
        <v>278</v>
      </c>
      <c r="L75" s="12" t="s">
        <v>47</v>
      </c>
    </row>
    <row r="76" spans="1:12" x14ac:dyDescent="0.25">
      <c r="A76" s="88"/>
      <c r="B76" s="1" t="s">
        <v>276</v>
      </c>
      <c r="C76" s="5">
        <v>0.77</v>
      </c>
      <c r="D76" s="5">
        <v>0.26</v>
      </c>
      <c r="E76" s="5">
        <v>0.28000000000000003</v>
      </c>
      <c r="F76" s="5">
        <v>0.83</v>
      </c>
      <c r="G76" s="5">
        <v>0.33</v>
      </c>
      <c r="H76" s="10">
        <f t="shared" si="12"/>
        <v>0.49400000000000005</v>
      </c>
      <c r="I76" s="20">
        <f t="shared" si="13"/>
        <v>0.12580143083447018</v>
      </c>
      <c r="K76" s="3" t="s">
        <v>279</v>
      </c>
      <c r="L76" s="12" t="s">
        <v>47</v>
      </c>
    </row>
    <row r="77" spans="1:12" x14ac:dyDescent="0.25">
      <c r="A77" s="88"/>
      <c r="B77" s="1" t="s">
        <v>442</v>
      </c>
      <c r="C77" s="5">
        <v>0.65</v>
      </c>
      <c r="D77" s="5">
        <v>0.99</v>
      </c>
      <c r="E77" s="5">
        <v>1.1499999999999999</v>
      </c>
      <c r="F77" s="5">
        <v>0.56000000000000005</v>
      </c>
      <c r="G77" s="5">
        <v>0.79</v>
      </c>
      <c r="H77" s="10">
        <f t="shared" si="12"/>
        <v>0.82800000000000007</v>
      </c>
      <c r="I77" s="20">
        <f t="shared" si="13"/>
        <v>0.10836973747315222</v>
      </c>
      <c r="K77" s="3" t="s">
        <v>280</v>
      </c>
      <c r="L77" s="12" t="s">
        <v>47</v>
      </c>
    </row>
    <row r="78" spans="1:12" x14ac:dyDescent="0.25">
      <c r="B78" s="7"/>
    </row>
    <row r="79" spans="1:12" ht="13" x14ac:dyDescent="0.3">
      <c r="A79" s="56" t="s">
        <v>284</v>
      </c>
    </row>
    <row r="80" spans="1:12" x14ac:dyDescent="0.25">
      <c r="A80" s="53" t="s">
        <v>450</v>
      </c>
    </row>
    <row r="81" spans="1:12" x14ac:dyDescent="0.25">
      <c r="A81" s="22"/>
      <c r="B81" s="98" t="s">
        <v>451</v>
      </c>
      <c r="C81" s="104"/>
      <c r="D81" s="104"/>
      <c r="E81" s="104"/>
      <c r="F81" s="104"/>
      <c r="G81" s="104"/>
      <c r="H81" s="104"/>
      <c r="I81" s="99"/>
    </row>
    <row r="82" spans="1:12" x14ac:dyDescent="0.25">
      <c r="A82" s="22" t="s">
        <v>452</v>
      </c>
      <c r="B82" s="22" t="s">
        <v>271</v>
      </c>
      <c r="C82" s="22" t="s">
        <v>285</v>
      </c>
      <c r="D82" s="22" t="s">
        <v>272</v>
      </c>
      <c r="E82" s="22" t="s">
        <v>286</v>
      </c>
      <c r="F82" s="22" t="s">
        <v>274</v>
      </c>
      <c r="G82" s="22" t="s">
        <v>287</v>
      </c>
      <c r="H82" s="22" t="s">
        <v>276</v>
      </c>
      <c r="I82" s="22" t="s">
        <v>453</v>
      </c>
    </row>
    <row r="83" spans="1:12" x14ac:dyDescent="0.25">
      <c r="A83" s="50">
        <v>1</v>
      </c>
      <c r="B83" s="28"/>
      <c r="C83" s="28"/>
      <c r="D83" s="3"/>
      <c r="E83" s="29">
        <v>16</v>
      </c>
      <c r="F83" s="1">
        <v>7.17</v>
      </c>
      <c r="G83" s="1">
        <v>17</v>
      </c>
      <c r="H83" s="1">
        <v>10.83</v>
      </c>
      <c r="I83" s="1">
        <v>12</v>
      </c>
    </row>
    <row r="84" spans="1:12" x14ac:dyDescent="0.25">
      <c r="A84" s="50">
        <v>1</v>
      </c>
      <c r="B84" s="28"/>
      <c r="C84" s="28"/>
      <c r="D84" s="3"/>
      <c r="E84" s="3"/>
      <c r="F84" s="1">
        <v>9</v>
      </c>
      <c r="G84" s="1">
        <v>20</v>
      </c>
      <c r="H84" s="1">
        <v>24.08</v>
      </c>
      <c r="I84" s="1">
        <v>16</v>
      </c>
    </row>
    <row r="85" spans="1:12" x14ac:dyDescent="0.25">
      <c r="A85" s="50">
        <v>1</v>
      </c>
      <c r="B85" s="28"/>
      <c r="C85" s="28"/>
      <c r="D85" s="3"/>
      <c r="E85" s="3"/>
      <c r="F85" s="1">
        <v>10.3</v>
      </c>
      <c r="G85" s="1">
        <v>20</v>
      </c>
      <c r="H85" s="1">
        <v>24.83</v>
      </c>
      <c r="I85" s="1">
        <v>20</v>
      </c>
    </row>
    <row r="86" spans="1:12" x14ac:dyDescent="0.25">
      <c r="A86" s="50">
        <v>1</v>
      </c>
      <c r="B86" s="28"/>
      <c r="C86" s="28"/>
      <c r="D86" s="3"/>
      <c r="E86" s="3"/>
      <c r="F86" s="1">
        <v>12.5</v>
      </c>
      <c r="G86" s="3"/>
      <c r="H86" s="1">
        <v>25.17</v>
      </c>
      <c r="I86" s="3"/>
    </row>
    <row r="87" spans="1:12" x14ac:dyDescent="0.25">
      <c r="A87" s="50">
        <v>1</v>
      </c>
      <c r="B87" s="28"/>
      <c r="C87" s="28"/>
      <c r="D87" s="3"/>
      <c r="E87" s="3"/>
      <c r="F87" s="1">
        <v>12.5</v>
      </c>
      <c r="G87" s="3"/>
      <c r="H87" s="1">
        <v>25.67</v>
      </c>
      <c r="I87" s="3"/>
    </row>
    <row r="88" spans="1:12" x14ac:dyDescent="0.25">
      <c r="A88" s="50">
        <v>1</v>
      </c>
      <c r="B88" s="28"/>
      <c r="C88" s="28"/>
      <c r="D88" s="3"/>
      <c r="E88" s="3"/>
      <c r="F88" s="1">
        <v>17.170000000000002</v>
      </c>
      <c r="G88" s="3"/>
      <c r="H88" s="1">
        <v>29.25</v>
      </c>
      <c r="I88" s="3"/>
    </row>
    <row r="89" spans="1:12" x14ac:dyDescent="0.25">
      <c r="A89" s="50">
        <v>1</v>
      </c>
      <c r="B89" s="28"/>
      <c r="C89" s="28"/>
      <c r="D89" s="3"/>
      <c r="E89" s="3"/>
      <c r="F89" s="1">
        <v>18.25</v>
      </c>
      <c r="G89" s="3"/>
      <c r="H89" s="1">
        <v>42.75</v>
      </c>
      <c r="I89" s="3"/>
    </row>
    <row r="90" spans="1:12" ht="13" x14ac:dyDescent="0.3">
      <c r="A90" s="50">
        <v>1</v>
      </c>
      <c r="B90" s="28"/>
      <c r="C90" s="28"/>
      <c r="D90" s="3"/>
      <c r="E90" s="3"/>
      <c r="F90" s="1">
        <v>19</v>
      </c>
      <c r="G90" s="3"/>
      <c r="H90" s="3"/>
      <c r="I90" s="3"/>
      <c r="K90" s="3" t="s">
        <v>449</v>
      </c>
      <c r="L90" s="3" t="s">
        <v>5</v>
      </c>
    </row>
    <row r="91" spans="1:12" x14ac:dyDescent="0.25">
      <c r="A91" s="50">
        <v>1</v>
      </c>
      <c r="B91" s="28"/>
      <c r="C91" s="28"/>
      <c r="D91" s="3"/>
      <c r="E91" s="3"/>
      <c r="F91" s="1">
        <v>19.670000000000002</v>
      </c>
      <c r="G91" s="3"/>
      <c r="H91" s="3"/>
      <c r="I91" s="3"/>
      <c r="K91" s="3" t="s">
        <v>278</v>
      </c>
      <c r="L91" s="12" t="s">
        <v>455</v>
      </c>
    </row>
    <row r="92" spans="1:12" x14ac:dyDescent="0.25">
      <c r="A92" s="50">
        <v>1</v>
      </c>
      <c r="B92" s="28"/>
      <c r="C92" s="28"/>
      <c r="D92" s="3"/>
      <c r="E92" s="3"/>
      <c r="F92" s="1">
        <v>20</v>
      </c>
      <c r="G92" s="3"/>
      <c r="H92" s="3"/>
      <c r="I92" s="3"/>
      <c r="K92" s="3" t="s">
        <v>279</v>
      </c>
      <c r="L92" s="12" t="s">
        <v>47</v>
      </c>
    </row>
    <row r="93" spans="1:12" x14ac:dyDescent="0.25">
      <c r="A93" s="49" t="s">
        <v>454</v>
      </c>
      <c r="B93" s="49">
        <v>0</v>
      </c>
      <c r="C93" s="49">
        <v>0</v>
      </c>
      <c r="D93" s="49">
        <v>0</v>
      </c>
      <c r="E93" s="49">
        <v>1</v>
      </c>
      <c r="F93" s="49">
        <v>10</v>
      </c>
      <c r="G93" s="49">
        <v>3</v>
      </c>
      <c r="H93" s="49">
        <v>7</v>
      </c>
      <c r="I93" s="49">
        <v>3</v>
      </c>
      <c r="K93" s="3" t="s">
        <v>280</v>
      </c>
      <c r="L93" s="12" t="s">
        <v>456</v>
      </c>
    </row>
    <row r="95" spans="1:12" ht="13" x14ac:dyDescent="0.3">
      <c r="A95" s="56" t="s">
        <v>288</v>
      </c>
    </row>
    <row r="96" spans="1:12" x14ac:dyDescent="0.25">
      <c r="A96" s="53" t="s">
        <v>450</v>
      </c>
    </row>
    <row r="97" spans="1:10" x14ac:dyDescent="0.25">
      <c r="A97" s="22"/>
      <c r="B97" s="98" t="s">
        <v>451</v>
      </c>
      <c r="C97" s="104"/>
      <c r="D97" s="104"/>
      <c r="E97" s="104"/>
      <c r="F97" s="99"/>
    </row>
    <row r="98" spans="1:10" x14ac:dyDescent="0.25">
      <c r="A98" s="22" t="s">
        <v>452</v>
      </c>
      <c r="B98" s="22" t="s">
        <v>469</v>
      </c>
      <c r="C98" s="22" t="s">
        <v>289</v>
      </c>
      <c r="D98" s="22" t="s">
        <v>290</v>
      </c>
      <c r="E98" s="22" t="s">
        <v>291</v>
      </c>
      <c r="F98" s="22" t="s">
        <v>292</v>
      </c>
    </row>
    <row r="99" spans="1:10" x14ac:dyDescent="0.25">
      <c r="A99" s="50">
        <v>1</v>
      </c>
      <c r="B99" s="28"/>
      <c r="C99" s="1">
        <v>0.67</v>
      </c>
      <c r="D99" s="1">
        <v>0.67</v>
      </c>
      <c r="E99" s="1">
        <v>0.66700000000000004</v>
      </c>
      <c r="F99" s="1">
        <v>0.6</v>
      </c>
    </row>
    <row r="100" spans="1:10" x14ac:dyDescent="0.25">
      <c r="A100" s="50">
        <v>1</v>
      </c>
      <c r="B100" s="28"/>
      <c r="C100" s="1">
        <v>0.83</v>
      </c>
      <c r="D100" s="1">
        <v>0.75</v>
      </c>
      <c r="E100" s="1">
        <v>0.70799999999999996</v>
      </c>
      <c r="F100" s="1">
        <v>0.85</v>
      </c>
    </row>
    <row r="101" spans="1:10" x14ac:dyDescent="0.25">
      <c r="A101" s="50">
        <v>1</v>
      </c>
      <c r="B101" s="28"/>
      <c r="C101" s="1">
        <v>0.875</v>
      </c>
      <c r="D101" s="1">
        <v>0.83</v>
      </c>
      <c r="E101" s="1">
        <v>1.5</v>
      </c>
      <c r="F101" s="1">
        <v>0.9</v>
      </c>
    </row>
    <row r="102" spans="1:10" x14ac:dyDescent="0.25">
      <c r="A102" s="50">
        <v>1</v>
      </c>
      <c r="B102" s="28"/>
      <c r="C102" s="1">
        <v>0.875</v>
      </c>
      <c r="D102" s="3"/>
      <c r="E102" s="1">
        <v>1.0249999999999999</v>
      </c>
      <c r="F102" s="1">
        <v>1.6</v>
      </c>
    </row>
    <row r="103" spans="1:10" x14ac:dyDescent="0.25">
      <c r="A103" s="50">
        <v>1</v>
      </c>
      <c r="B103" s="28"/>
      <c r="C103" s="1">
        <v>1.08</v>
      </c>
      <c r="D103" s="3"/>
      <c r="E103" s="1">
        <v>3</v>
      </c>
      <c r="F103" s="3"/>
    </row>
    <row r="104" spans="1:10" x14ac:dyDescent="0.25">
      <c r="A104" s="50">
        <v>1</v>
      </c>
      <c r="B104" s="28"/>
      <c r="C104" s="1">
        <v>1.54</v>
      </c>
      <c r="D104" s="3"/>
      <c r="E104" s="3"/>
      <c r="F104" s="3"/>
    </row>
    <row r="105" spans="1:10" x14ac:dyDescent="0.25">
      <c r="A105" s="50">
        <v>1</v>
      </c>
      <c r="B105" s="28"/>
      <c r="C105" s="1">
        <v>1.8</v>
      </c>
      <c r="D105" s="3"/>
      <c r="E105" s="3"/>
      <c r="F105" s="3"/>
    </row>
    <row r="106" spans="1:10" ht="13" x14ac:dyDescent="0.3">
      <c r="A106" s="50">
        <v>1</v>
      </c>
      <c r="B106" s="28"/>
      <c r="C106" s="1">
        <v>2.2999999999999998</v>
      </c>
      <c r="D106" s="3"/>
      <c r="E106" s="3"/>
      <c r="F106" s="3"/>
      <c r="H106" s="3" t="s">
        <v>457</v>
      </c>
      <c r="I106" s="3" t="s">
        <v>5</v>
      </c>
    </row>
    <row r="107" spans="1:10" x14ac:dyDescent="0.25">
      <c r="A107" s="50">
        <v>1</v>
      </c>
      <c r="B107" s="28"/>
      <c r="C107" s="1">
        <v>4</v>
      </c>
      <c r="D107" s="3"/>
      <c r="E107" s="3"/>
      <c r="F107" s="3"/>
      <c r="H107" s="3" t="s">
        <v>458</v>
      </c>
      <c r="I107" s="12" t="s">
        <v>459</v>
      </c>
    </row>
    <row r="108" spans="1:10" x14ac:dyDescent="0.25">
      <c r="A108" s="50">
        <v>1</v>
      </c>
      <c r="B108" s="28"/>
      <c r="C108" s="1">
        <v>6.08</v>
      </c>
      <c r="D108" s="3"/>
      <c r="E108" s="3"/>
      <c r="F108" s="3"/>
      <c r="H108" s="3" t="s">
        <v>460</v>
      </c>
      <c r="I108" s="12" t="s">
        <v>461</v>
      </c>
    </row>
    <row r="109" spans="1:10" x14ac:dyDescent="0.25">
      <c r="A109" s="49" t="s">
        <v>454</v>
      </c>
      <c r="B109" s="49">
        <v>0</v>
      </c>
      <c r="C109" s="49">
        <v>10</v>
      </c>
      <c r="D109" s="49">
        <v>3</v>
      </c>
      <c r="E109" s="49">
        <v>5</v>
      </c>
      <c r="F109" s="49">
        <v>4</v>
      </c>
      <c r="H109" s="3" t="s">
        <v>462</v>
      </c>
      <c r="I109" s="12" t="s">
        <v>463</v>
      </c>
    </row>
    <row r="111" spans="1:10" ht="13" x14ac:dyDescent="0.3">
      <c r="A111" s="56" t="s">
        <v>293</v>
      </c>
    </row>
    <row r="112" spans="1:10" x14ac:dyDescent="0.25">
      <c r="A112" s="110" t="s">
        <v>294</v>
      </c>
      <c r="B112" s="111"/>
      <c r="I112" s="110"/>
      <c r="J112" s="111"/>
    </row>
    <row r="113" spans="1:12" x14ac:dyDescent="0.25">
      <c r="A113" s="86" t="s">
        <v>0</v>
      </c>
      <c r="B113" s="87"/>
      <c r="C113" s="1" t="s">
        <v>1</v>
      </c>
      <c r="D113" s="1" t="s">
        <v>2</v>
      </c>
      <c r="E113" s="1" t="s">
        <v>3</v>
      </c>
      <c r="F113" s="1" t="s">
        <v>76</v>
      </c>
      <c r="G113" s="49" t="s">
        <v>4</v>
      </c>
      <c r="H113" s="49" t="s">
        <v>46</v>
      </c>
    </row>
    <row r="114" spans="1:12" ht="13" x14ac:dyDescent="0.3">
      <c r="A114" s="89" t="s">
        <v>295</v>
      </c>
      <c r="B114" s="22" t="s">
        <v>469</v>
      </c>
      <c r="C114" s="1">
        <v>22.369</v>
      </c>
      <c r="D114" s="1">
        <v>25.920100000000001</v>
      </c>
      <c r="E114" s="1">
        <v>23.06</v>
      </c>
      <c r="F114" s="1">
        <v>47.996000000000002</v>
      </c>
      <c r="G114" s="10">
        <f>AVERAGE(C114:F114)</f>
        <v>29.836275000000001</v>
      </c>
      <c r="H114" s="20">
        <f>STDEV(C114:F114)/SQRT(COUNT(C114:F114))</f>
        <v>6.1018449225589428</v>
      </c>
      <c r="K114" s="3" t="s">
        <v>295</v>
      </c>
      <c r="L114" s="3" t="s">
        <v>5</v>
      </c>
    </row>
    <row r="115" spans="1:12" x14ac:dyDescent="0.25">
      <c r="A115" s="90"/>
      <c r="B115" s="22" t="s">
        <v>289</v>
      </c>
      <c r="C115" s="1">
        <v>322.98059999999998</v>
      </c>
      <c r="D115" s="1">
        <v>231.66370000000001</v>
      </c>
      <c r="E115" s="1">
        <v>206.4503</v>
      </c>
      <c r="F115" s="1">
        <v>238.52680000000001</v>
      </c>
      <c r="G115" s="10">
        <f t="shared" ref="G115:G118" si="14">AVERAGE(C115:F115)</f>
        <v>249.90534999999997</v>
      </c>
      <c r="H115" s="20">
        <f t="shared" ref="H115:H118" si="15">STDEV(C115:F115)/SQRT(COUNT(C115:F115))</f>
        <v>25.315612323705942</v>
      </c>
      <c r="K115" s="3" t="s">
        <v>465</v>
      </c>
      <c r="L115" s="12" t="s">
        <v>47</v>
      </c>
    </row>
    <row r="116" spans="1:12" x14ac:dyDescent="0.25">
      <c r="A116" s="90"/>
      <c r="B116" s="22" t="s">
        <v>290</v>
      </c>
      <c r="C116" s="1">
        <v>80.375699999999995</v>
      </c>
      <c r="D116" s="1">
        <v>79.847380000000001</v>
      </c>
      <c r="E116" s="1">
        <v>110.254</v>
      </c>
      <c r="F116" s="1">
        <v>138.52680000000001</v>
      </c>
      <c r="G116" s="10">
        <f t="shared" si="14"/>
        <v>102.25097</v>
      </c>
      <c r="H116" s="20">
        <f t="shared" si="15"/>
        <v>14.025074610112901</v>
      </c>
      <c r="K116" s="3" t="s">
        <v>458</v>
      </c>
      <c r="L116" s="12" t="s">
        <v>47</v>
      </c>
    </row>
    <row r="117" spans="1:12" x14ac:dyDescent="0.25">
      <c r="A117" s="90"/>
      <c r="B117" s="22" t="s">
        <v>291</v>
      </c>
      <c r="C117" s="1">
        <v>130.31200000000001</v>
      </c>
      <c r="D117" s="1">
        <v>93.008870000000002</v>
      </c>
      <c r="E117" s="1">
        <v>100.369</v>
      </c>
      <c r="F117" s="1">
        <v>90.364099999999993</v>
      </c>
      <c r="G117" s="10">
        <f t="shared" si="14"/>
        <v>103.51349250000001</v>
      </c>
      <c r="H117" s="20">
        <f t="shared" si="15"/>
        <v>9.1801482118421482</v>
      </c>
      <c r="K117" s="3" t="s">
        <v>460</v>
      </c>
      <c r="L117" s="12" t="s">
        <v>47</v>
      </c>
    </row>
    <row r="118" spans="1:12" x14ac:dyDescent="0.25">
      <c r="A118" s="91"/>
      <c r="B118" s="22" t="s">
        <v>292</v>
      </c>
      <c r="C118" s="1">
        <v>171.57140000000001</v>
      </c>
      <c r="D118" s="1">
        <v>104.14149999999999</v>
      </c>
      <c r="E118" s="1">
        <v>150.59479999999999</v>
      </c>
      <c r="F118" s="1">
        <v>94.151049999999998</v>
      </c>
      <c r="G118" s="10">
        <f t="shared" si="14"/>
        <v>130.1146875</v>
      </c>
      <c r="H118" s="20">
        <f t="shared" si="15"/>
        <v>18.497936169705234</v>
      </c>
      <c r="K118" s="3" t="s">
        <v>462</v>
      </c>
      <c r="L118" s="12" t="s">
        <v>133</v>
      </c>
    </row>
    <row r="120" spans="1:12" x14ac:dyDescent="0.25">
      <c r="A120" s="110" t="s">
        <v>466</v>
      </c>
      <c r="B120" s="111"/>
      <c r="I120" s="110"/>
      <c r="J120" s="111"/>
    </row>
    <row r="121" spans="1:12" x14ac:dyDescent="0.25">
      <c r="A121" s="86" t="s">
        <v>0</v>
      </c>
      <c r="B121" s="87"/>
      <c r="C121" s="1" t="s">
        <v>1</v>
      </c>
      <c r="D121" s="1" t="s">
        <v>2</v>
      </c>
      <c r="E121" s="1" t="s">
        <v>3</v>
      </c>
      <c r="F121" s="1" t="s">
        <v>76</v>
      </c>
      <c r="G121" s="49" t="s">
        <v>4</v>
      </c>
      <c r="H121" s="49" t="s">
        <v>46</v>
      </c>
    </row>
    <row r="122" spans="1:12" ht="13" x14ac:dyDescent="0.3">
      <c r="A122" s="89" t="s">
        <v>296</v>
      </c>
      <c r="B122" s="22" t="s">
        <v>469</v>
      </c>
      <c r="C122" s="1">
        <v>20.153600000000001</v>
      </c>
      <c r="D122" s="1">
        <v>19.625800000000002</v>
      </c>
      <c r="E122" s="1">
        <v>25.36</v>
      </c>
      <c r="F122" s="1">
        <v>17.966000000000001</v>
      </c>
      <c r="G122" s="10">
        <f>AVERAGE(C122:F122)</f>
        <v>20.776350000000001</v>
      </c>
      <c r="H122" s="20">
        <f>STDEV(C122:F122)/SQRT(COUNT(C122:F122))</f>
        <v>1.5973805983025322</v>
      </c>
      <c r="K122" s="3" t="s">
        <v>296</v>
      </c>
      <c r="L122" s="3" t="s">
        <v>5</v>
      </c>
    </row>
    <row r="123" spans="1:12" x14ac:dyDescent="0.25">
      <c r="A123" s="90"/>
      <c r="B123" s="22" t="s">
        <v>289</v>
      </c>
      <c r="C123" s="1">
        <v>142.90610000000001</v>
      </c>
      <c r="D123" s="1">
        <v>188.32640000000001</v>
      </c>
      <c r="E123" s="1">
        <v>220.5712</v>
      </c>
      <c r="F123" s="1">
        <v>167.12270000000001</v>
      </c>
      <c r="G123" s="10">
        <f t="shared" ref="G123:G126" si="16">AVERAGE(C123:F123)</f>
        <v>179.73160000000001</v>
      </c>
      <c r="H123" s="20">
        <f t="shared" ref="H123:H126" si="17">STDEV(C123:F123)/SQRT(COUNT(C123:F123))</f>
        <v>16.474336923075189</v>
      </c>
      <c r="K123" s="3" t="s">
        <v>465</v>
      </c>
      <c r="L123" s="12" t="s">
        <v>47</v>
      </c>
    </row>
    <row r="124" spans="1:12" x14ac:dyDescent="0.25">
      <c r="A124" s="90"/>
      <c r="B124" s="22" t="s">
        <v>290</v>
      </c>
      <c r="C124" s="1">
        <v>125.94880000000001</v>
      </c>
      <c r="D124" s="1">
        <v>58.24586</v>
      </c>
      <c r="E124" s="1">
        <v>78.295479999999998</v>
      </c>
      <c r="F124" s="1">
        <v>83.701319999999996</v>
      </c>
      <c r="G124" s="10">
        <f t="shared" si="16"/>
        <v>86.547865000000002</v>
      </c>
      <c r="H124" s="20">
        <f t="shared" si="17"/>
        <v>14.229200734520957</v>
      </c>
      <c r="K124" s="3" t="s">
        <v>458</v>
      </c>
      <c r="L124" s="12" t="s">
        <v>100</v>
      </c>
    </row>
    <row r="125" spans="1:12" x14ac:dyDescent="0.25">
      <c r="A125" s="90"/>
      <c r="B125" s="22" t="s">
        <v>291</v>
      </c>
      <c r="C125" s="1">
        <v>85.538250000000005</v>
      </c>
      <c r="D125" s="1">
        <v>66.293850000000006</v>
      </c>
      <c r="E125" s="1">
        <v>60.123199999999997</v>
      </c>
      <c r="F125" s="1">
        <v>72.011099999999999</v>
      </c>
      <c r="G125" s="10">
        <f t="shared" si="16"/>
        <v>70.991600000000005</v>
      </c>
      <c r="H125" s="20">
        <f t="shared" si="17"/>
        <v>5.4224485558878213</v>
      </c>
      <c r="K125" s="3" t="s">
        <v>460</v>
      </c>
      <c r="L125" s="12" t="s">
        <v>47</v>
      </c>
    </row>
    <row r="126" spans="1:12" x14ac:dyDescent="0.25">
      <c r="A126" s="91"/>
      <c r="B126" s="22" t="s">
        <v>292</v>
      </c>
      <c r="C126" s="1">
        <v>113.0912</v>
      </c>
      <c r="D126" s="1">
        <v>101.85809999999999</v>
      </c>
      <c r="E126" s="1">
        <v>117.30719999999999</v>
      </c>
      <c r="F126" s="1">
        <v>65.469380000000001</v>
      </c>
      <c r="G126" s="10">
        <f t="shared" si="16"/>
        <v>99.43146999999999</v>
      </c>
      <c r="H126" s="20">
        <f t="shared" si="17"/>
        <v>11.780782504538225</v>
      </c>
      <c r="K126" s="3" t="s">
        <v>462</v>
      </c>
      <c r="L126" s="12" t="s">
        <v>109</v>
      </c>
    </row>
    <row r="128" spans="1:12" ht="13" x14ac:dyDescent="0.3">
      <c r="A128" s="56" t="s">
        <v>297</v>
      </c>
    </row>
    <row r="129" spans="1:12" x14ac:dyDescent="0.25">
      <c r="A129" s="110" t="s">
        <v>467</v>
      </c>
      <c r="B129" s="111"/>
      <c r="I129" s="110"/>
      <c r="J129" s="111"/>
    </row>
    <row r="130" spans="1:12" x14ac:dyDescent="0.25">
      <c r="A130" s="86" t="s">
        <v>0</v>
      </c>
      <c r="B130" s="87"/>
      <c r="C130" s="1" t="s">
        <v>1</v>
      </c>
      <c r="D130" s="1" t="s">
        <v>2</v>
      </c>
      <c r="E130" s="1" t="s">
        <v>3</v>
      </c>
      <c r="F130" s="1" t="s">
        <v>76</v>
      </c>
      <c r="G130" s="1" t="s">
        <v>441</v>
      </c>
      <c r="H130" s="49" t="s">
        <v>4</v>
      </c>
      <c r="I130" s="49" t="s">
        <v>46</v>
      </c>
    </row>
    <row r="131" spans="1:12" ht="13" x14ac:dyDescent="0.3">
      <c r="A131" s="89" t="s">
        <v>298</v>
      </c>
      <c r="B131" s="22" t="s">
        <v>469</v>
      </c>
      <c r="C131" s="1">
        <v>41.655720000000002</v>
      </c>
      <c r="D131" s="1">
        <v>37.844940000000001</v>
      </c>
      <c r="E131" s="1">
        <v>40.234380000000002</v>
      </c>
      <c r="F131" s="1">
        <v>37.760420000000003</v>
      </c>
      <c r="G131" s="1">
        <v>37.93103</v>
      </c>
      <c r="H131" s="10">
        <f>AVERAGE(C131:G131)</f>
        <v>39.085298000000002</v>
      </c>
      <c r="I131" s="20">
        <f>STDEV(C131:G131)/SQRT(COUNT(C131:G131))</f>
        <v>0.79226204628519237</v>
      </c>
      <c r="K131" s="3" t="s">
        <v>298</v>
      </c>
      <c r="L131" s="3" t="s">
        <v>5</v>
      </c>
    </row>
    <row r="132" spans="1:12" x14ac:dyDescent="0.25">
      <c r="A132" s="90"/>
      <c r="B132" s="22" t="s">
        <v>289</v>
      </c>
      <c r="C132" s="1">
        <v>269.66210000000001</v>
      </c>
      <c r="D132" s="1">
        <v>231.5196</v>
      </c>
      <c r="E132" s="1">
        <v>252.84100000000001</v>
      </c>
      <c r="F132" s="1">
        <v>222.91669999999999</v>
      </c>
      <c r="G132" s="1">
        <v>259.48860000000002</v>
      </c>
      <c r="H132" s="10">
        <f t="shared" ref="H132:H135" si="18">AVERAGE(C132:G132)</f>
        <v>247.28559999999999</v>
      </c>
      <c r="I132" s="20">
        <f t="shared" ref="I132:I135" si="19">STDEV(C132:G132)/SQRT(COUNT(C132:G132))</f>
        <v>8.7260915466777043</v>
      </c>
      <c r="K132" s="3" t="s">
        <v>465</v>
      </c>
      <c r="L132" s="12" t="s">
        <v>47</v>
      </c>
    </row>
    <row r="133" spans="1:12" x14ac:dyDescent="0.25">
      <c r="A133" s="90"/>
      <c r="B133" s="22" t="s">
        <v>290</v>
      </c>
      <c r="C133" s="1">
        <v>57.857480000000002</v>
      </c>
      <c r="D133" s="1">
        <v>50.291670000000003</v>
      </c>
      <c r="E133" s="1">
        <v>75.094700000000003</v>
      </c>
      <c r="F133" s="1">
        <v>75.729069999999993</v>
      </c>
      <c r="G133" s="1">
        <v>58.41957</v>
      </c>
      <c r="H133" s="10">
        <f t="shared" si="18"/>
        <v>63.478498000000002</v>
      </c>
      <c r="I133" s="20">
        <f t="shared" si="19"/>
        <v>5.079831157622646</v>
      </c>
      <c r="K133" s="3" t="s">
        <v>458</v>
      </c>
      <c r="L133" s="12" t="s">
        <v>47</v>
      </c>
    </row>
    <row r="134" spans="1:12" x14ac:dyDescent="0.25">
      <c r="A134" s="90"/>
      <c r="B134" s="22" t="s">
        <v>291</v>
      </c>
      <c r="C134" s="1">
        <v>50.920250000000003</v>
      </c>
      <c r="D134" s="1">
        <v>36.385089999999998</v>
      </c>
      <c r="E134" s="1">
        <v>36.363639999999997</v>
      </c>
      <c r="F134" s="1">
        <v>39.406399999999998</v>
      </c>
      <c r="G134" s="1">
        <v>51.325760000000002</v>
      </c>
      <c r="H134" s="10">
        <f t="shared" si="18"/>
        <v>42.880228000000002</v>
      </c>
      <c r="I134" s="20">
        <f t="shared" si="19"/>
        <v>3.4109322940941045</v>
      </c>
      <c r="K134" s="3" t="s">
        <v>460</v>
      </c>
      <c r="L134" s="12" t="s">
        <v>47</v>
      </c>
    </row>
    <row r="135" spans="1:12" x14ac:dyDescent="0.25">
      <c r="A135" s="91"/>
      <c r="B135" s="22" t="s">
        <v>292</v>
      </c>
      <c r="C135" s="1">
        <v>44.412880000000001</v>
      </c>
      <c r="D135" s="1">
        <v>75.454549999999998</v>
      </c>
      <c r="E135" s="1">
        <v>75.941479999999999</v>
      </c>
      <c r="F135" s="1">
        <v>45.15522</v>
      </c>
      <c r="G135" s="1">
        <v>96.425210000000007</v>
      </c>
      <c r="H135" s="10">
        <f t="shared" si="18"/>
        <v>67.477868000000001</v>
      </c>
      <c r="I135" s="20">
        <f t="shared" si="19"/>
        <v>10.008753863125712</v>
      </c>
      <c r="K135" s="3" t="s">
        <v>462</v>
      </c>
      <c r="L135" s="12" t="s">
        <v>47</v>
      </c>
    </row>
    <row r="137" spans="1:12" x14ac:dyDescent="0.25">
      <c r="A137" s="110" t="s">
        <v>468</v>
      </c>
      <c r="B137" s="111"/>
      <c r="I137" s="110"/>
      <c r="J137" s="111"/>
    </row>
    <row r="138" spans="1:12" x14ac:dyDescent="0.25">
      <c r="A138" s="86" t="s">
        <v>0</v>
      </c>
      <c r="B138" s="87"/>
      <c r="C138" s="1" t="s">
        <v>1</v>
      </c>
      <c r="D138" s="1" t="s">
        <v>2</v>
      </c>
      <c r="E138" s="1" t="s">
        <v>3</v>
      </c>
      <c r="F138" s="1" t="s">
        <v>76</v>
      </c>
      <c r="G138" s="49" t="s">
        <v>4</v>
      </c>
      <c r="H138" s="49" t="s">
        <v>46</v>
      </c>
    </row>
    <row r="139" spans="1:12" ht="13" x14ac:dyDescent="0.3">
      <c r="A139" s="89" t="s">
        <v>299</v>
      </c>
      <c r="B139" s="22" t="s">
        <v>469</v>
      </c>
      <c r="C139" s="1">
        <v>104</v>
      </c>
      <c r="D139" s="1">
        <v>61</v>
      </c>
      <c r="E139" s="1">
        <v>92</v>
      </c>
      <c r="F139" s="1">
        <v>106</v>
      </c>
      <c r="G139" s="10">
        <f>AVERAGE(C139:F139)</f>
        <v>90.75</v>
      </c>
      <c r="H139" s="20">
        <f>STDEV(C139:F139)/SQRT(COUNT(C139:F139))</f>
        <v>10.387291915284433</v>
      </c>
      <c r="K139" s="3" t="s">
        <v>299</v>
      </c>
      <c r="L139" s="3" t="s">
        <v>5</v>
      </c>
    </row>
    <row r="140" spans="1:12" x14ac:dyDescent="0.25">
      <c r="A140" s="90"/>
      <c r="B140" s="22" t="s">
        <v>289</v>
      </c>
      <c r="C140" s="1">
        <v>336</v>
      </c>
      <c r="D140" s="1">
        <v>360</v>
      </c>
      <c r="E140" s="1">
        <v>266</v>
      </c>
      <c r="F140" s="1">
        <v>386</v>
      </c>
      <c r="G140" s="10">
        <f t="shared" ref="G140:G143" si="20">AVERAGE(C140:F140)</f>
        <v>337</v>
      </c>
      <c r="H140" s="20">
        <f t="shared" ref="H140:H143" si="21">STDEV(C140:F140)/SQRT(COUNT(C140:F140))</f>
        <v>25.774664562964411</v>
      </c>
      <c r="K140" s="3" t="s">
        <v>465</v>
      </c>
      <c r="L140" s="12" t="s">
        <v>47</v>
      </c>
    </row>
    <row r="141" spans="1:12" x14ac:dyDescent="0.25">
      <c r="A141" s="90"/>
      <c r="B141" s="22" t="s">
        <v>290</v>
      </c>
      <c r="C141" s="1">
        <v>137</v>
      </c>
      <c r="D141" s="1">
        <v>122</v>
      </c>
      <c r="E141" s="1">
        <v>130</v>
      </c>
      <c r="F141" s="1">
        <v>147</v>
      </c>
      <c r="G141" s="10">
        <f t="shared" si="20"/>
        <v>134</v>
      </c>
      <c r="H141" s="20">
        <f t="shared" si="21"/>
        <v>5.3072277760302189</v>
      </c>
      <c r="K141" s="3" t="s">
        <v>458</v>
      </c>
      <c r="L141" s="12" t="s">
        <v>47</v>
      </c>
    </row>
    <row r="142" spans="1:12" x14ac:dyDescent="0.25">
      <c r="A142" s="90"/>
      <c r="B142" s="22" t="s">
        <v>291</v>
      </c>
      <c r="C142" s="1">
        <v>136</v>
      </c>
      <c r="D142" s="1">
        <v>155</v>
      </c>
      <c r="E142" s="1">
        <v>121</v>
      </c>
      <c r="F142" s="1">
        <v>107</v>
      </c>
      <c r="G142" s="10">
        <f t="shared" si="20"/>
        <v>129.75</v>
      </c>
      <c r="H142" s="20">
        <f t="shared" si="21"/>
        <v>10.290570117021376</v>
      </c>
      <c r="K142" s="3" t="s">
        <v>460</v>
      </c>
      <c r="L142" s="12" t="s">
        <v>47</v>
      </c>
    </row>
    <row r="143" spans="1:12" x14ac:dyDescent="0.25">
      <c r="A143" s="91"/>
      <c r="B143" s="22" t="s">
        <v>292</v>
      </c>
      <c r="C143" s="1">
        <v>176</v>
      </c>
      <c r="D143" s="1">
        <v>112</v>
      </c>
      <c r="E143" s="1">
        <v>92</v>
      </c>
      <c r="F143" s="1">
        <v>109</v>
      </c>
      <c r="G143" s="10">
        <f t="shared" si="20"/>
        <v>122.25</v>
      </c>
      <c r="H143" s="20">
        <f t="shared" si="21"/>
        <v>18.449819330642057</v>
      </c>
      <c r="K143" s="3" t="s">
        <v>462</v>
      </c>
      <c r="L143" s="12" t="s">
        <v>47</v>
      </c>
    </row>
    <row r="145" spans="1:13" ht="13" x14ac:dyDescent="0.3">
      <c r="A145" s="56" t="s">
        <v>300</v>
      </c>
    </row>
    <row r="146" spans="1:13" x14ac:dyDescent="0.25">
      <c r="A146" s="110" t="s">
        <v>153</v>
      </c>
      <c r="B146" s="111"/>
    </row>
    <row r="147" spans="1:13" x14ac:dyDescent="0.25">
      <c r="A147" s="110" t="s">
        <v>301</v>
      </c>
      <c r="B147" s="111"/>
      <c r="I147" s="110"/>
      <c r="J147" s="111"/>
    </row>
    <row r="148" spans="1:13" x14ac:dyDescent="0.25">
      <c r="A148" s="86" t="s">
        <v>0</v>
      </c>
      <c r="B148" s="87"/>
      <c r="C148" s="1" t="s">
        <v>1</v>
      </c>
      <c r="D148" s="1" t="s">
        <v>2</v>
      </c>
      <c r="E148" s="1" t="s">
        <v>3</v>
      </c>
      <c r="F148" s="1" t="s">
        <v>76</v>
      </c>
      <c r="G148" s="1" t="s">
        <v>441</v>
      </c>
      <c r="H148" s="1" t="s">
        <v>470</v>
      </c>
      <c r="I148" s="49" t="s">
        <v>4</v>
      </c>
      <c r="J148" s="49" t="s">
        <v>46</v>
      </c>
    </row>
    <row r="149" spans="1:13" ht="13" x14ac:dyDescent="0.3">
      <c r="A149" s="89" t="s">
        <v>188</v>
      </c>
      <c r="B149" s="22" t="s">
        <v>469</v>
      </c>
      <c r="C149" s="1">
        <v>21.2654</v>
      </c>
      <c r="D149" s="1">
        <v>10.360200000000001</v>
      </c>
      <c r="E149" s="1">
        <v>52.686999999999998</v>
      </c>
      <c r="F149" s="1">
        <v>36.548000000000002</v>
      </c>
      <c r="G149" s="1">
        <v>40.286999999999999</v>
      </c>
      <c r="H149" s="1">
        <v>36.984000000000002</v>
      </c>
      <c r="I149" s="20">
        <f>AVERAGE(C149:H149)</f>
        <v>33.021933333333337</v>
      </c>
      <c r="J149" s="20">
        <f>STDEV(C149:H149)/SQRT(COUNT(C149:H149))</f>
        <v>6.1084569594765679</v>
      </c>
      <c r="L149" s="3" t="s">
        <v>151</v>
      </c>
      <c r="M149" s="3" t="s">
        <v>5</v>
      </c>
    </row>
    <row r="150" spans="1:13" x14ac:dyDescent="0.25">
      <c r="A150" s="90"/>
      <c r="B150" s="22" t="s">
        <v>289</v>
      </c>
      <c r="C150" s="1">
        <v>1218.702</v>
      </c>
      <c r="D150" s="1">
        <v>1352.1089999999999</v>
      </c>
      <c r="E150" s="1">
        <v>1393.9090000000001</v>
      </c>
      <c r="F150" s="1">
        <v>1178.6790000000001</v>
      </c>
      <c r="G150" s="1">
        <v>1310.308</v>
      </c>
      <c r="H150" s="1">
        <v>1258.7239999999999</v>
      </c>
      <c r="I150" s="20">
        <f t="shared" ref="I150:I153" si="22">AVERAGE(C150:H150)</f>
        <v>1285.4051666666667</v>
      </c>
      <c r="J150" s="20">
        <f t="shared" ref="J150:J153" si="23">STDEV(C150:H150)/SQRT(COUNT(C150:H150))</f>
        <v>33.363805781531852</v>
      </c>
      <c r="L150" s="3" t="s">
        <v>465</v>
      </c>
      <c r="M150" s="12" t="s">
        <v>47</v>
      </c>
    </row>
    <row r="151" spans="1:13" x14ac:dyDescent="0.25">
      <c r="A151" s="90"/>
      <c r="B151" s="22" t="s">
        <v>290</v>
      </c>
      <c r="C151" s="1">
        <v>237.71539999999999</v>
      </c>
      <c r="D151" s="1">
        <v>157.54580000000001</v>
      </c>
      <c r="E151" s="1">
        <v>186.13140000000001</v>
      </c>
      <c r="F151" s="1">
        <v>250.16679999999999</v>
      </c>
      <c r="G151" s="1">
        <v>243.94110000000001</v>
      </c>
      <c r="H151" s="1">
        <v>173.68010000000001</v>
      </c>
      <c r="I151" s="20">
        <f t="shared" si="22"/>
        <v>208.19676666666669</v>
      </c>
      <c r="J151" s="20">
        <f t="shared" si="23"/>
        <v>16.486653071998671</v>
      </c>
      <c r="L151" s="3" t="s">
        <v>458</v>
      </c>
      <c r="M151" s="12" t="s">
        <v>47</v>
      </c>
    </row>
    <row r="152" spans="1:13" x14ac:dyDescent="0.25">
      <c r="A152" s="90"/>
      <c r="B152" s="22" t="s">
        <v>291</v>
      </c>
      <c r="C152" s="1">
        <v>151.44560000000001</v>
      </c>
      <c r="D152" s="1">
        <v>267.95440000000002</v>
      </c>
      <c r="E152" s="1">
        <v>152.33500000000001</v>
      </c>
      <c r="F152" s="1">
        <v>251.94550000000001</v>
      </c>
      <c r="G152" s="1">
        <v>150.55619999999999</v>
      </c>
      <c r="H152" s="1">
        <v>283.96319999999997</v>
      </c>
      <c r="I152" s="20">
        <f t="shared" si="22"/>
        <v>209.69998333333334</v>
      </c>
      <c r="J152" s="20">
        <f t="shared" si="23"/>
        <v>26.379024297503442</v>
      </c>
      <c r="L152" s="3" t="s">
        <v>460</v>
      </c>
      <c r="M152" s="12" t="s">
        <v>47</v>
      </c>
    </row>
    <row r="153" spans="1:13" x14ac:dyDescent="0.25">
      <c r="A153" s="91"/>
      <c r="B153" s="22" t="s">
        <v>292</v>
      </c>
      <c r="C153" s="1">
        <v>40.147590000000001</v>
      </c>
      <c r="D153" s="1">
        <v>86.395349999999993</v>
      </c>
      <c r="E153" s="1">
        <v>195.02520000000001</v>
      </c>
      <c r="F153" s="1">
        <v>291.07819999999998</v>
      </c>
      <c r="G153" s="1">
        <v>223.4854</v>
      </c>
      <c r="H153" s="1">
        <v>209.25530000000001</v>
      </c>
      <c r="I153" s="20">
        <f t="shared" si="22"/>
        <v>174.23117333333334</v>
      </c>
      <c r="J153" s="20">
        <f t="shared" si="23"/>
        <v>38.049015168726896</v>
      </c>
      <c r="L153" s="3" t="s">
        <v>462</v>
      </c>
      <c r="M153" s="12" t="s">
        <v>47</v>
      </c>
    </row>
    <row r="155" spans="1:13" x14ac:dyDescent="0.25">
      <c r="A155" s="110" t="s">
        <v>304</v>
      </c>
      <c r="B155" s="111"/>
      <c r="I155" s="110"/>
      <c r="J155" s="111"/>
    </row>
    <row r="156" spans="1:13" x14ac:dyDescent="0.25">
      <c r="A156" s="86" t="s">
        <v>0</v>
      </c>
      <c r="B156" s="87"/>
      <c r="C156" s="1" t="s">
        <v>1</v>
      </c>
      <c r="D156" s="1" t="s">
        <v>2</v>
      </c>
      <c r="E156" s="1" t="s">
        <v>3</v>
      </c>
      <c r="F156" s="1" t="s">
        <v>76</v>
      </c>
      <c r="G156" s="1" t="s">
        <v>441</v>
      </c>
      <c r="H156" s="1" t="s">
        <v>470</v>
      </c>
      <c r="I156" s="49" t="s">
        <v>4</v>
      </c>
      <c r="J156" s="49" t="s">
        <v>46</v>
      </c>
    </row>
    <row r="157" spans="1:13" ht="13" x14ac:dyDescent="0.3">
      <c r="A157" s="89" t="s">
        <v>189</v>
      </c>
      <c r="B157" s="22" t="s">
        <v>469</v>
      </c>
      <c r="C157" s="1">
        <v>51.125</v>
      </c>
      <c r="D157" s="1">
        <v>38.54</v>
      </c>
      <c r="E157" s="1">
        <v>24.17</v>
      </c>
      <c r="F157" s="1">
        <v>30.581</v>
      </c>
      <c r="G157" s="1">
        <v>29.657</v>
      </c>
      <c r="H157" s="1">
        <v>19.687000000000001</v>
      </c>
      <c r="I157" s="20">
        <f>AVERAGE(C157:H157)</f>
        <v>32.293333333333337</v>
      </c>
      <c r="J157" s="20">
        <f>STDEV(C157:H157)/SQRT(COUNT(C157:H157))</f>
        <v>4.5769095735489893</v>
      </c>
      <c r="L157" s="3" t="s">
        <v>154</v>
      </c>
      <c r="M157" s="3" t="s">
        <v>5</v>
      </c>
    </row>
    <row r="158" spans="1:13" x14ac:dyDescent="0.25">
      <c r="A158" s="90"/>
      <c r="B158" s="22" t="s">
        <v>289</v>
      </c>
      <c r="C158" s="1">
        <v>8745.384</v>
      </c>
      <c r="D158" s="1">
        <v>9425.2720000000008</v>
      </c>
      <c r="E158" s="1">
        <v>8374.5360000000001</v>
      </c>
      <c r="F158" s="1">
        <v>8146.6189999999997</v>
      </c>
      <c r="G158" s="1">
        <v>8559.9599999999991</v>
      </c>
      <c r="H158" s="1">
        <v>8785.9459999999999</v>
      </c>
      <c r="I158" s="20">
        <f t="shared" ref="I158:I161" si="24">AVERAGE(C158:H158)</f>
        <v>8672.9528333333346</v>
      </c>
      <c r="J158" s="20">
        <f t="shared" ref="J158:J161" si="25">STDEV(C158:H158)/SQRT(COUNT(C158:H158))</f>
        <v>179.15032319859537</v>
      </c>
      <c r="L158" s="3" t="s">
        <v>465</v>
      </c>
      <c r="M158" s="12" t="s">
        <v>47</v>
      </c>
    </row>
    <row r="159" spans="1:13" x14ac:dyDescent="0.25">
      <c r="A159" s="90"/>
      <c r="B159" s="22" t="s">
        <v>290</v>
      </c>
      <c r="C159" s="1">
        <v>1032.905</v>
      </c>
      <c r="D159" s="1">
        <v>1428.6030000000001</v>
      </c>
      <c r="E159" s="1">
        <v>1003.932</v>
      </c>
      <c r="F159" s="1">
        <v>1018.418</v>
      </c>
      <c r="G159" s="1">
        <v>996.20600000000002</v>
      </c>
      <c r="H159" s="1">
        <v>957.57600000000002</v>
      </c>
      <c r="I159" s="20">
        <f t="shared" si="24"/>
        <v>1072.9399999999998</v>
      </c>
      <c r="J159" s="20">
        <f t="shared" si="25"/>
        <v>71.886642846916104</v>
      </c>
      <c r="L159" s="3" t="s">
        <v>458</v>
      </c>
      <c r="M159" s="12" t="s">
        <v>47</v>
      </c>
    </row>
    <row r="160" spans="1:13" x14ac:dyDescent="0.25">
      <c r="A160" s="90"/>
      <c r="B160" s="22" t="s">
        <v>291</v>
      </c>
      <c r="C160" s="1">
        <v>170.4898</v>
      </c>
      <c r="D160" s="1">
        <v>745.11099999999999</v>
      </c>
      <c r="E160" s="1">
        <v>148.2775</v>
      </c>
      <c r="F160" s="1">
        <v>687.16600000000005</v>
      </c>
      <c r="G160" s="1">
        <v>192.702</v>
      </c>
      <c r="H160" s="1">
        <v>803.05600000000004</v>
      </c>
      <c r="I160" s="20">
        <f t="shared" si="24"/>
        <v>457.8003833333334</v>
      </c>
      <c r="J160" s="20">
        <f t="shared" si="25"/>
        <v>129.48440792188177</v>
      </c>
      <c r="L160" s="3" t="s">
        <v>460</v>
      </c>
      <c r="M160" s="12" t="s">
        <v>47</v>
      </c>
    </row>
    <row r="161" spans="1:13" x14ac:dyDescent="0.25">
      <c r="A161" s="91"/>
      <c r="B161" s="22" t="s">
        <v>292</v>
      </c>
      <c r="C161" s="1">
        <v>80.899000000000001</v>
      </c>
      <c r="D161" s="1">
        <v>173.61099999999999</v>
      </c>
      <c r="E161" s="1">
        <v>95.868129999999994</v>
      </c>
      <c r="F161" s="1">
        <v>89.296999999999997</v>
      </c>
      <c r="G161" s="1">
        <v>93.16</v>
      </c>
      <c r="H161" s="1">
        <v>96.057299999999998</v>
      </c>
      <c r="I161" s="20">
        <f t="shared" si="24"/>
        <v>104.81540499999998</v>
      </c>
      <c r="J161" s="20">
        <f t="shared" si="25"/>
        <v>13.950216022345041</v>
      </c>
      <c r="L161" s="3" t="s">
        <v>462</v>
      </c>
      <c r="M161" s="12" t="s">
        <v>47</v>
      </c>
    </row>
    <row r="163" spans="1:13" ht="13" x14ac:dyDescent="0.3">
      <c r="A163" s="56" t="s">
        <v>302</v>
      </c>
    </row>
    <row r="164" spans="1:13" x14ac:dyDescent="0.25">
      <c r="A164" s="110" t="s">
        <v>303</v>
      </c>
      <c r="B164" s="111"/>
    </row>
    <row r="165" spans="1:13" x14ac:dyDescent="0.25">
      <c r="A165" s="86" t="s">
        <v>0</v>
      </c>
      <c r="B165" s="87"/>
      <c r="C165" s="1" t="s">
        <v>1</v>
      </c>
      <c r="D165" s="1" t="s">
        <v>2</v>
      </c>
      <c r="E165" s="1" t="s">
        <v>3</v>
      </c>
      <c r="F165" s="1" t="s">
        <v>76</v>
      </c>
      <c r="G165" s="1" t="s">
        <v>441</v>
      </c>
      <c r="H165" s="49" t="s">
        <v>4</v>
      </c>
      <c r="I165" s="49" t="s">
        <v>46</v>
      </c>
    </row>
    <row r="166" spans="1:13" ht="13" x14ac:dyDescent="0.3">
      <c r="A166" s="89" t="s">
        <v>231</v>
      </c>
      <c r="B166" s="22" t="s">
        <v>469</v>
      </c>
      <c r="C166" s="5">
        <v>1</v>
      </c>
      <c r="D166" s="5">
        <v>0.48</v>
      </c>
      <c r="E166" s="5">
        <v>1.87</v>
      </c>
      <c r="F166" s="5">
        <v>3.98</v>
      </c>
      <c r="G166" s="5">
        <v>4.22</v>
      </c>
      <c r="H166" s="10">
        <f>AVERAGE(C166:G166)</f>
        <v>2.31</v>
      </c>
      <c r="I166" s="20">
        <f>STDEV(C166:G166)/SQRT(COUNT(C166:G166))</f>
        <v>0.76470909501587592</v>
      </c>
      <c r="L166" s="3" t="s">
        <v>230</v>
      </c>
      <c r="M166" s="3" t="s">
        <v>5</v>
      </c>
    </row>
    <row r="167" spans="1:13" x14ac:dyDescent="0.25">
      <c r="A167" s="90"/>
      <c r="B167" s="22" t="s">
        <v>289</v>
      </c>
      <c r="C167" s="5">
        <v>15720.09</v>
      </c>
      <c r="D167" s="5">
        <v>15107.3</v>
      </c>
      <c r="E167" s="5">
        <v>14107.42</v>
      </c>
      <c r="F167" s="5">
        <v>17558.25</v>
      </c>
      <c r="G167" s="5">
        <v>11914</v>
      </c>
      <c r="H167" s="10">
        <f t="shared" ref="H167:H169" si="26">AVERAGE(C167:G167)</f>
        <v>14881.412</v>
      </c>
      <c r="I167" s="20">
        <f t="shared" ref="I167:I170" si="27">STDEV(C167:G167)/SQRT(COUNT(C167:G167))</f>
        <v>930.71116487017866</v>
      </c>
      <c r="L167" s="3" t="s">
        <v>465</v>
      </c>
      <c r="M167" s="12" t="s">
        <v>47</v>
      </c>
    </row>
    <row r="168" spans="1:13" x14ac:dyDescent="0.25">
      <c r="A168" s="90"/>
      <c r="B168" s="22" t="s">
        <v>290</v>
      </c>
      <c r="C168" s="5">
        <v>1547.09</v>
      </c>
      <c r="D168" s="5">
        <v>3045.68</v>
      </c>
      <c r="E168" s="5">
        <v>1926.82</v>
      </c>
      <c r="F168" s="5">
        <v>1651.44</v>
      </c>
      <c r="G168" s="5">
        <v>3328.89</v>
      </c>
      <c r="H168" s="10">
        <f t="shared" si="26"/>
        <v>2299.9839999999995</v>
      </c>
      <c r="I168" s="20">
        <f t="shared" si="27"/>
        <v>370.23101891386716</v>
      </c>
      <c r="L168" s="3" t="s">
        <v>458</v>
      </c>
      <c r="M168" s="12" t="s">
        <v>47</v>
      </c>
    </row>
    <row r="169" spans="1:13" x14ac:dyDescent="0.25">
      <c r="A169" s="90"/>
      <c r="B169" s="22" t="s">
        <v>291</v>
      </c>
      <c r="C169" s="5">
        <v>1044.54</v>
      </c>
      <c r="D169" s="5">
        <v>2994.69</v>
      </c>
      <c r="E169" s="5">
        <v>1021.57</v>
      </c>
      <c r="F169" s="5">
        <v>988.34</v>
      </c>
      <c r="G169" s="5">
        <v>1549.07</v>
      </c>
      <c r="H169" s="10">
        <f t="shared" si="26"/>
        <v>1519.6420000000001</v>
      </c>
      <c r="I169" s="20">
        <f t="shared" si="27"/>
        <v>382.93028427378283</v>
      </c>
      <c r="L169" s="3" t="s">
        <v>460</v>
      </c>
      <c r="M169" s="12" t="s">
        <v>47</v>
      </c>
    </row>
    <row r="170" spans="1:13" x14ac:dyDescent="0.25">
      <c r="A170" s="91"/>
      <c r="B170" s="22" t="s">
        <v>292</v>
      </c>
      <c r="C170" s="5">
        <v>1760.42</v>
      </c>
      <c r="D170" s="5">
        <v>1281.17</v>
      </c>
      <c r="E170" s="5">
        <v>1178.3900000000001</v>
      </c>
      <c r="F170" s="5">
        <v>2188.39</v>
      </c>
      <c r="G170" s="5">
        <v>1315.4</v>
      </c>
      <c r="H170" s="10">
        <f>AVERAGE(C170:G170)</f>
        <v>1544.7540000000001</v>
      </c>
      <c r="I170" s="20">
        <f t="shared" si="27"/>
        <v>189.35172126495141</v>
      </c>
      <c r="L170" s="3" t="s">
        <v>462</v>
      </c>
      <c r="M170" s="12" t="s">
        <v>47</v>
      </c>
    </row>
    <row r="172" spans="1:13" x14ac:dyDescent="0.25">
      <c r="A172" s="110" t="s">
        <v>342</v>
      </c>
      <c r="B172" s="111"/>
    </row>
    <row r="173" spans="1:13" x14ac:dyDescent="0.25">
      <c r="A173" s="86" t="s">
        <v>0</v>
      </c>
      <c r="B173" s="87"/>
      <c r="C173" s="1" t="s">
        <v>1</v>
      </c>
      <c r="D173" s="1" t="s">
        <v>2</v>
      </c>
      <c r="E173" s="1" t="s">
        <v>3</v>
      </c>
      <c r="F173" s="1" t="s">
        <v>76</v>
      </c>
      <c r="G173" s="1" t="s">
        <v>441</v>
      </c>
      <c r="H173" s="49" t="s">
        <v>4</v>
      </c>
      <c r="I173" s="49" t="s">
        <v>46</v>
      </c>
    </row>
    <row r="174" spans="1:13" ht="13" x14ac:dyDescent="0.3">
      <c r="A174" s="89" t="s">
        <v>340</v>
      </c>
      <c r="B174" s="22" t="s">
        <v>469</v>
      </c>
      <c r="C174" s="5">
        <v>1.05</v>
      </c>
      <c r="D174" s="5">
        <v>1</v>
      </c>
      <c r="E174" s="5">
        <v>0.52</v>
      </c>
      <c r="F174" s="5">
        <v>0.3</v>
      </c>
      <c r="G174" s="5">
        <v>0.66</v>
      </c>
      <c r="H174" s="10">
        <f>AVERAGE(C174:G174)</f>
        <v>0.70599999999999996</v>
      </c>
      <c r="I174" s="20">
        <f>STDEV(C174:G174)/SQRT(COUNT(C174:G174))</f>
        <v>0.14253420642077466</v>
      </c>
      <c r="L174" s="3" t="s">
        <v>340</v>
      </c>
      <c r="M174" s="3" t="s">
        <v>5</v>
      </c>
    </row>
    <row r="175" spans="1:13" x14ac:dyDescent="0.25">
      <c r="A175" s="90"/>
      <c r="B175" s="22" t="s">
        <v>289</v>
      </c>
      <c r="C175" s="5">
        <v>2.85</v>
      </c>
      <c r="D175" s="5">
        <v>3.01</v>
      </c>
      <c r="E175" s="5">
        <v>3.16</v>
      </c>
      <c r="F175" s="5">
        <v>3.14</v>
      </c>
      <c r="G175" s="5">
        <v>3.65</v>
      </c>
      <c r="H175" s="10">
        <f t="shared" ref="H175:H177" si="28">AVERAGE(C175:G175)</f>
        <v>3.1619999999999999</v>
      </c>
      <c r="I175" s="20">
        <f t="shared" ref="I175:I178" si="29">STDEV(C175:G175)/SQRT(COUNT(C175:G175))</f>
        <v>0.13399253710561643</v>
      </c>
      <c r="L175" s="3" t="s">
        <v>465</v>
      </c>
      <c r="M175" s="12" t="s">
        <v>47</v>
      </c>
    </row>
    <row r="176" spans="1:13" x14ac:dyDescent="0.25">
      <c r="A176" s="90"/>
      <c r="B176" s="22" t="s">
        <v>290</v>
      </c>
      <c r="C176" s="5">
        <v>0.46</v>
      </c>
      <c r="D176" s="5">
        <v>0.5</v>
      </c>
      <c r="E176" s="5">
        <v>0.53</v>
      </c>
      <c r="F176" s="5">
        <v>0.15</v>
      </c>
      <c r="G176" s="5">
        <v>0.13</v>
      </c>
      <c r="H176" s="10">
        <f t="shared" si="28"/>
        <v>0.35399999999999998</v>
      </c>
      <c r="I176" s="20">
        <f t="shared" si="29"/>
        <v>8.8124911347473148E-2</v>
      </c>
      <c r="L176" s="3" t="s">
        <v>458</v>
      </c>
      <c r="M176" s="12" t="s">
        <v>47</v>
      </c>
    </row>
    <row r="177" spans="1:13" x14ac:dyDescent="0.25">
      <c r="A177" s="90"/>
      <c r="B177" s="22" t="s">
        <v>291</v>
      </c>
      <c r="C177" s="5">
        <v>0.27</v>
      </c>
      <c r="D177" s="5">
        <v>0.28000000000000003</v>
      </c>
      <c r="E177" s="5">
        <v>0.28999999999999998</v>
      </c>
      <c r="F177" s="5">
        <v>0.33</v>
      </c>
      <c r="G177" s="5">
        <v>0.24</v>
      </c>
      <c r="H177" s="10">
        <f t="shared" si="28"/>
        <v>0.28200000000000003</v>
      </c>
      <c r="I177" s="20">
        <f t="shared" si="29"/>
        <v>1.4628738838327614E-2</v>
      </c>
      <c r="L177" s="3" t="s">
        <v>460</v>
      </c>
      <c r="M177" s="12" t="s">
        <v>47</v>
      </c>
    </row>
    <row r="178" spans="1:13" x14ac:dyDescent="0.25">
      <c r="A178" s="91"/>
      <c r="B178" s="22" t="s">
        <v>292</v>
      </c>
      <c r="C178" s="5">
        <v>0.2</v>
      </c>
      <c r="D178" s="5">
        <v>0.36</v>
      </c>
      <c r="E178" s="5">
        <v>0.37</v>
      </c>
      <c r="F178" s="5">
        <v>0.36</v>
      </c>
      <c r="G178" s="5">
        <v>0.14000000000000001</v>
      </c>
      <c r="H178" s="10">
        <f>AVERAGE(C178:G178)</f>
        <v>0.28600000000000003</v>
      </c>
      <c r="I178" s="20">
        <f t="shared" si="29"/>
        <v>4.8332183894378218E-2</v>
      </c>
      <c r="L178" s="3" t="s">
        <v>462</v>
      </c>
      <c r="M178" s="12" t="s">
        <v>47</v>
      </c>
    </row>
    <row r="180" spans="1:13" x14ac:dyDescent="0.25">
      <c r="A180" s="110" t="s">
        <v>305</v>
      </c>
      <c r="B180" s="111"/>
      <c r="I180" s="110"/>
      <c r="J180" s="111"/>
    </row>
    <row r="181" spans="1:13" x14ac:dyDescent="0.25">
      <c r="A181" s="86" t="s">
        <v>0</v>
      </c>
      <c r="B181" s="87"/>
      <c r="C181" s="1" t="s">
        <v>1</v>
      </c>
      <c r="D181" s="1" t="s">
        <v>2</v>
      </c>
      <c r="E181" s="1" t="s">
        <v>3</v>
      </c>
      <c r="F181" s="1" t="s">
        <v>76</v>
      </c>
      <c r="G181" s="1" t="s">
        <v>441</v>
      </c>
      <c r="H181" s="49" t="s">
        <v>4</v>
      </c>
      <c r="I181" s="49" t="s">
        <v>46</v>
      </c>
    </row>
    <row r="182" spans="1:13" ht="13" x14ac:dyDescent="0.3">
      <c r="A182" s="89" t="s">
        <v>159</v>
      </c>
      <c r="B182" s="22" t="s">
        <v>469</v>
      </c>
      <c r="C182" s="5">
        <v>1</v>
      </c>
      <c r="D182" s="5">
        <v>0.97</v>
      </c>
      <c r="E182" s="5">
        <v>0.72</v>
      </c>
      <c r="F182" s="5">
        <v>0.84</v>
      </c>
      <c r="G182" s="5">
        <v>0.96</v>
      </c>
      <c r="H182" s="10">
        <f>AVERAGE(C182:G182)</f>
        <v>0.89800000000000002</v>
      </c>
      <c r="I182" s="20">
        <f>STDEV(C182:G182)/SQRT(COUNT(C182:G182))</f>
        <v>5.2191953402799064E-2</v>
      </c>
      <c r="L182" s="3" t="s">
        <v>158</v>
      </c>
      <c r="M182" s="3" t="s">
        <v>5</v>
      </c>
    </row>
    <row r="183" spans="1:13" x14ac:dyDescent="0.25">
      <c r="A183" s="90"/>
      <c r="B183" s="22" t="s">
        <v>289</v>
      </c>
      <c r="C183" s="5">
        <v>108.46</v>
      </c>
      <c r="D183" s="5">
        <v>111.43</v>
      </c>
      <c r="E183" s="5">
        <v>128.46</v>
      </c>
      <c r="F183" s="5">
        <v>96.89</v>
      </c>
      <c r="G183" s="5">
        <v>100.31</v>
      </c>
      <c r="H183" s="10">
        <f t="shared" ref="H183:H185" si="30">AVERAGE(C183:G183)</f>
        <v>109.10999999999999</v>
      </c>
      <c r="I183" s="20">
        <f t="shared" ref="I183:I186" si="31">STDEV(C183:G183)/SQRT(COUNT(C183:G183))</f>
        <v>5.5090643488709201</v>
      </c>
      <c r="L183" s="3" t="s">
        <v>465</v>
      </c>
      <c r="M183" s="12" t="s">
        <v>47</v>
      </c>
    </row>
    <row r="184" spans="1:13" x14ac:dyDescent="0.25">
      <c r="A184" s="90"/>
      <c r="B184" s="22" t="s">
        <v>290</v>
      </c>
      <c r="C184" s="5">
        <v>16.309999999999999</v>
      </c>
      <c r="D184" s="5">
        <v>18.829999999999998</v>
      </c>
      <c r="E184" s="5">
        <v>5.84</v>
      </c>
      <c r="F184" s="5">
        <v>20.02</v>
      </c>
      <c r="G184" s="5">
        <v>12.88</v>
      </c>
      <c r="H184" s="10">
        <f t="shared" si="30"/>
        <v>14.776</v>
      </c>
      <c r="I184" s="20">
        <f t="shared" si="31"/>
        <v>2.5469051808027716</v>
      </c>
      <c r="L184" s="3" t="s">
        <v>458</v>
      </c>
      <c r="M184" s="12" t="s">
        <v>47</v>
      </c>
    </row>
    <row r="185" spans="1:13" x14ac:dyDescent="0.25">
      <c r="A185" s="90"/>
      <c r="B185" s="22" t="s">
        <v>291</v>
      </c>
      <c r="C185" s="5">
        <v>17.64</v>
      </c>
      <c r="D185" s="5">
        <v>19.989999999999998</v>
      </c>
      <c r="E185" s="5">
        <v>21.76</v>
      </c>
      <c r="F185" s="5">
        <v>22.87</v>
      </c>
      <c r="G185" s="5">
        <v>20.96</v>
      </c>
      <c r="H185" s="10">
        <f t="shared" si="30"/>
        <v>20.643999999999998</v>
      </c>
      <c r="I185" s="20">
        <f t="shared" si="31"/>
        <v>0.88747168968931067</v>
      </c>
      <c r="L185" s="3" t="s">
        <v>460</v>
      </c>
      <c r="M185" s="12" t="s">
        <v>47</v>
      </c>
    </row>
    <row r="186" spans="1:13" x14ac:dyDescent="0.25">
      <c r="A186" s="91"/>
      <c r="B186" s="22" t="s">
        <v>292</v>
      </c>
      <c r="C186" s="5">
        <v>24.7</v>
      </c>
      <c r="D186" s="5">
        <v>20.2</v>
      </c>
      <c r="E186" s="5">
        <v>15.23</v>
      </c>
      <c r="F186" s="5">
        <v>10.09</v>
      </c>
      <c r="G186" s="5">
        <v>28.95</v>
      </c>
      <c r="H186" s="10">
        <f>AVERAGE(C186:G186)</f>
        <v>19.834</v>
      </c>
      <c r="I186" s="20">
        <f t="shared" si="31"/>
        <v>3.339578715946065</v>
      </c>
      <c r="L186" s="3" t="s">
        <v>462</v>
      </c>
      <c r="M186" s="12" t="s">
        <v>47</v>
      </c>
    </row>
    <row r="188" spans="1:13" ht="13" x14ac:dyDescent="0.3">
      <c r="A188" s="56" t="s">
        <v>306</v>
      </c>
    </row>
    <row r="189" spans="1:13" x14ac:dyDescent="0.25">
      <c r="A189" s="53" t="s">
        <v>473</v>
      </c>
    </row>
    <row r="190" spans="1:13" x14ac:dyDescent="0.25">
      <c r="A190" s="22"/>
      <c r="B190" s="87" t="s">
        <v>451</v>
      </c>
      <c r="C190" s="87"/>
      <c r="D190" s="87"/>
      <c r="E190" s="35"/>
      <c r="F190" s="35"/>
    </row>
    <row r="191" spans="1:13" x14ac:dyDescent="0.25">
      <c r="A191" s="22" t="s">
        <v>452</v>
      </c>
      <c r="B191" s="22" t="s">
        <v>471</v>
      </c>
      <c r="C191" s="22" t="s">
        <v>307</v>
      </c>
      <c r="D191" s="22" t="s">
        <v>472</v>
      </c>
      <c r="E191" s="53"/>
      <c r="F191" s="53"/>
    </row>
    <row r="192" spans="1:13" x14ac:dyDescent="0.25">
      <c r="A192" s="50">
        <v>1</v>
      </c>
      <c r="B192" s="1">
        <v>13.16</v>
      </c>
      <c r="C192" s="1">
        <v>9</v>
      </c>
      <c r="D192" s="1">
        <v>14.17</v>
      </c>
      <c r="E192" s="7"/>
      <c r="F192" s="7"/>
    </row>
    <row r="193" spans="1:6" x14ac:dyDescent="0.25">
      <c r="A193" s="50">
        <v>1</v>
      </c>
      <c r="B193" s="1">
        <v>13.83</v>
      </c>
      <c r="C193" s="1">
        <v>12.83</v>
      </c>
      <c r="D193" s="1">
        <v>15.83</v>
      </c>
      <c r="E193" s="7"/>
      <c r="F193" s="7"/>
    </row>
    <row r="194" spans="1:6" x14ac:dyDescent="0.25">
      <c r="A194" s="50">
        <v>1</v>
      </c>
      <c r="B194" s="1">
        <v>14.33</v>
      </c>
      <c r="C194" s="1">
        <v>14.08</v>
      </c>
      <c r="D194" s="1">
        <v>20.329999999999998</v>
      </c>
      <c r="E194" s="7"/>
      <c r="F194" s="7"/>
    </row>
    <row r="195" spans="1:6" x14ac:dyDescent="0.25">
      <c r="A195" s="50">
        <v>1</v>
      </c>
      <c r="B195" s="1">
        <v>14.75</v>
      </c>
      <c r="C195" s="1">
        <v>14.75</v>
      </c>
      <c r="D195" s="3"/>
      <c r="E195" s="7"/>
      <c r="F195" s="7"/>
    </row>
    <row r="196" spans="1:6" x14ac:dyDescent="0.25">
      <c r="A196" s="50">
        <v>1</v>
      </c>
      <c r="B196" s="1">
        <v>15.25</v>
      </c>
      <c r="C196" s="1">
        <v>15.16</v>
      </c>
      <c r="D196" s="3"/>
      <c r="E196" s="7"/>
      <c r="F196" s="9"/>
    </row>
    <row r="197" spans="1:6" x14ac:dyDescent="0.25">
      <c r="A197" s="50">
        <v>1</v>
      </c>
      <c r="B197" s="1">
        <v>19</v>
      </c>
      <c r="C197" s="1">
        <v>16.66</v>
      </c>
      <c r="D197" s="3"/>
      <c r="E197" s="9"/>
    </row>
    <row r="198" spans="1:6" x14ac:dyDescent="0.25">
      <c r="A198" s="50">
        <v>1</v>
      </c>
      <c r="B198" s="1">
        <v>20.16</v>
      </c>
      <c r="C198" s="1">
        <v>19.41</v>
      </c>
      <c r="D198" s="3"/>
      <c r="E198" s="9"/>
    </row>
    <row r="199" spans="1:6" x14ac:dyDescent="0.25">
      <c r="A199" s="50">
        <v>1</v>
      </c>
      <c r="B199" s="1">
        <v>20.83</v>
      </c>
      <c r="C199" s="1">
        <v>20.58</v>
      </c>
      <c r="D199" s="3"/>
      <c r="E199" s="9"/>
    </row>
    <row r="200" spans="1:6" x14ac:dyDescent="0.25">
      <c r="A200" s="49" t="s">
        <v>454</v>
      </c>
      <c r="B200" s="49">
        <v>8</v>
      </c>
      <c r="C200" s="49">
        <v>8</v>
      </c>
      <c r="D200" s="49">
        <v>3</v>
      </c>
      <c r="E200" s="9"/>
    </row>
    <row r="201" spans="1:6" x14ac:dyDescent="0.25">
      <c r="E201" s="9"/>
      <c r="F201" s="9"/>
    </row>
    <row r="202" spans="1:6" ht="13" x14ac:dyDescent="0.3">
      <c r="A202" s="3" t="s">
        <v>473</v>
      </c>
      <c r="B202" s="3" t="s">
        <v>5</v>
      </c>
    </row>
    <row r="203" spans="1:6" x14ac:dyDescent="0.25">
      <c r="A203" s="3" t="s">
        <v>308</v>
      </c>
      <c r="B203" s="12" t="s">
        <v>475</v>
      </c>
    </row>
    <row r="204" spans="1:6" x14ac:dyDescent="0.25">
      <c r="A204" s="3" t="s">
        <v>474</v>
      </c>
      <c r="B204" s="12" t="s">
        <v>476</v>
      </c>
    </row>
    <row r="207" spans="1:6" ht="13" x14ac:dyDescent="0.3">
      <c r="A207" s="56" t="s">
        <v>309</v>
      </c>
      <c r="E207" s="37"/>
      <c r="F207" s="37"/>
    </row>
    <row r="208" spans="1:6" x14ac:dyDescent="0.25">
      <c r="A208" s="53" t="s">
        <v>473</v>
      </c>
    </row>
    <row r="209" spans="1:6" x14ac:dyDescent="0.25">
      <c r="A209" s="22"/>
      <c r="B209" s="87" t="s">
        <v>451</v>
      </c>
      <c r="C209" s="87"/>
      <c r="D209" s="87"/>
      <c r="E209" s="35"/>
      <c r="F209" s="35"/>
    </row>
    <row r="210" spans="1:6" x14ac:dyDescent="0.25">
      <c r="A210" s="22" t="s">
        <v>452</v>
      </c>
      <c r="B210" s="22" t="s">
        <v>471</v>
      </c>
      <c r="C210" s="22" t="s">
        <v>307</v>
      </c>
      <c r="D210" s="22" t="s">
        <v>472</v>
      </c>
      <c r="E210" s="53"/>
      <c r="F210" s="53"/>
    </row>
    <row r="211" spans="1:6" x14ac:dyDescent="0.25">
      <c r="A211" s="50">
        <v>1</v>
      </c>
      <c r="B211" s="1">
        <v>0.75</v>
      </c>
      <c r="C211" s="1">
        <v>0.875</v>
      </c>
      <c r="D211" s="1">
        <v>7.9169999999999998</v>
      </c>
      <c r="E211" s="7"/>
      <c r="F211" s="7"/>
    </row>
    <row r="212" spans="1:6" x14ac:dyDescent="0.25">
      <c r="A212" s="50">
        <v>1</v>
      </c>
      <c r="B212" s="1">
        <v>1.042</v>
      </c>
      <c r="C212" s="1">
        <v>1.917</v>
      </c>
      <c r="D212" s="1"/>
      <c r="E212" s="7"/>
      <c r="F212" s="7"/>
    </row>
    <row r="213" spans="1:6" x14ac:dyDescent="0.25">
      <c r="A213" s="50">
        <v>1</v>
      </c>
      <c r="B213" s="1">
        <v>2.9159999999999999</v>
      </c>
      <c r="C213" s="1">
        <v>3.0419999999999998</v>
      </c>
      <c r="D213" s="1"/>
      <c r="E213" s="7"/>
      <c r="F213" s="7"/>
    </row>
    <row r="214" spans="1:6" x14ac:dyDescent="0.25">
      <c r="A214" s="50">
        <v>1</v>
      </c>
      <c r="B214" s="1">
        <v>3.125</v>
      </c>
      <c r="C214" s="1">
        <v>4.1669999999999998</v>
      </c>
      <c r="D214" s="3"/>
      <c r="E214" s="7"/>
      <c r="F214" s="7"/>
    </row>
    <row r="215" spans="1:6" x14ac:dyDescent="0.25">
      <c r="A215" s="50">
        <v>1</v>
      </c>
      <c r="B215" s="1">
        <v>3.125</v>
      </c>
      <c r="C215" s="1">
        <v>5.0419999999999998</v>
      </c>
      <c r="D215" s="3"/>
      <c r="E215" s="7"/>
      <c r="F215" s="9"/>
    </row>
    <row r="216" spans="1:6" x14ac:dyDescent="0.25">
      <c r="A216" s="50">
        <v>1</v>
      </c>
      <c r="B216" s="1">
        <v>4.0419999999999998</v>
      </c>
      <c r="C216" s="1">
        <v>6.5419999999999998</v>
      </c>
      <c r="D216" s="3"/>
      <c r="E216" s="9"/>
    </row>
    <row r="217" spans="1:6" x14ac:dyDescent="0.25">
      <c r="A217" s="50">
        <v>1</v>
      </c>
      <c r="B217" s="1">
        <v>5.4169999999999998</v>
      </c>
      <c r="C217" s="1">
        <v>6.9580000000000002</v>
      </c>
      <c r="D217" s="3"/>
      <c r="E217" s="9"/>
    </row>
    <row r="218" spans="1:6" x14ac:dyDescent="0.25">
      <c r="A218" s="50">
        <v>1</v>
      </c>
      <c r="B218" s="1">
        <v>6.25</v>
      </c>
      <c r="C218" s="1">
        <v>6.9580000000000002</v>
      </c>
      <c r="D218" s="3"/>
      <c r="E218" s="9"/>
    </row>
    <row r="219" spans="1:6" x14ac:dyDescent="0.25">
      <c r="A219" s="49" t="s">
        <v>454</v>
      </c>
      <c r="B219" s="49">
        <v>8</v>
      </c>
      <c r="C219" s="49">
        <v>8</v>
      </c>
      <c r="D219" s="49">
        <v>1</v>
      </c>
      <c r="E219" s="9"/>
    </row>
    <row r="221" spans="1:6" ht="13" x14ac:dyDescent="0.3">
      <c r="A221" s="3" t="s">
        <v>473</v>
      </c>
      <c r="B221" s="3" t="s">
        <v>5</v>
      </c>
    </row>
    <row r="222" spans="1:6" x14ac:dyDescent="0.25">
      <c r="A222" s="3" t="s">
        <v>308</v>
      </c>
      <c r="B222" s="12" t="s">
        <v>47</v>
      </c>
    </row>
    <row r="223" spans="1:6" x14ac:dyDescent="0.25">
      <c r="A223" s="3" t="s">
        <v>474</v>
      </c>
      <c r="B223" s="12" t="s">
        <v>47</v>
      </c>
    </row>
    <row r="225" spans="1:10" ht="13" x14ac:dyDescent="0.3">
      <c r="A225" s="56" t="s">
        <v>631</v>
      </c>
    </row>
    <row r="226" spans="1:10" ht="13" x14ac:dyDescent="0.3">
      <c r="A226" s="95" t="s">
        <v>318</v>
      </c>
      <c r="B226" s="96"/>
    </row>
    <row r="227" spans="1:10" x14ac:dyDescent="0.25">
      <c r="A227" s="86" t="s">
        <v>0</v>
      </c>
      <c r="B227" s="87"/>
      <c r="C227" s="1" t="s">
        <v>1</v>
      </c>
      <c r="D227" s="1" t="s">
        <v>2</v>
      </c>
      <c r="E227" s="1" t="s">
        <v>3</v>
      </c>
      <c r="F227" s="49" t="s">
        <v>4</v>
      </c>
      <c r="G227" s="49" t="s">
        <v>46</v>
      </c>
    </row>
    <row r="228" spans="1:10" x14ac:dyDescent="0.25">
      <c r="A228" s="88" t="s">
        <v>231</v>
      </c>
      <c r="B228" s="22" t="s">
        <v>632</v>
      </c>
      <c r="C228" s="46">
        <v>8.3600240000000006E-3</v>
      </c>
      <c r="D228" s="46">
        <v>7.1254630000000003E-3</v>
      </c>
      <c r="E228" s="46">
        <v>7.4827399999999999E-3</v>
      </c>
      <c r="F228" s="73">
        <f>AVERAGE(C228:E228)</f>
        <v>7.6560756666666672E-3</v>
      </c>
      <c r="G228" s="60">
        <f>STDEV(C228:E228)/SQRT(COUNT(C228:E228))</f>
        <v>3.6677384298062739E-4</v>
      </c>
    </row>
    <row r="229" spans="1:10" x14ac:dyDescent="0.25">
      <c r="A229" s="88"/>
      <c r="B229" s="22" t="s">
        <v>633</v>
      </c>
      <c r="C229" s="46">
        <v>2.5980449999999999E-2</v>
      </c>
      <c r="D229" s="46">
        <v>3.0820710000000001E-2</v>
      </c>
      <c r="E229" s="46">
        <v>3.2421360000000003E-2</v>
      </c>
      <c r="F229" s="73">
        <f t="shared" ref="F229:F231" si="32">AVERAGE(C229:E229)</f>
        <v>2.9740840000000001E-2</v>
      </c>
      <c r="G229" s="60">
        <f>STDEV(C229:E229)/SQRT(COUNT(C229:E229))</f>
        <v>1.9361404752496667E-3</v>
      </c>
    </row>
    <row r="230" spans="1:10" ht="13" x14ac:dyDescent="0.3">
      <c r="A230" s="88"/>
      <c r="B230" s="22" t="s">
        <v>472</v>
      </c>
      <c r="C230" s="46">
        <v>1.275792E-3</v>
      </c>
      <c r="D230" s="46">
        <v>1.3268170000000001E-3</v>
      </c>
      <c r="E230" s="46">
        <v>1.3187959999999999E-3</v>
      </c>
      <c r="F230" s="73">
        <f t="shared" si="32"/>
        <v>1.3071350000000001E-3</v>
      </c>
      <c r="G230" s="60">
        <f t="shared" ref="G230:G231" si="33">STDEV(C230:E230)/SQRT(COUNT(C230:E230))</f>
        <v>1.5841631302783618E-5</v>
      </c>
      <c r="I230" s="3" t="s">
        <v>230</v>
      </c>
      <c r="J230" s="3" t="s">
        <v>5</v>
      </c>
    </row>
    <row r="231" spans="1:10" x14ac:dyDescent="0.25">
      <c r="A231" s="88"/>
      <c r="B231" s="22" t="s">
        <v>634</v>
      </c>
      <c r="C231" s="46">
        <v>2.892239E-3</v>
      </c>
      <c r="D231" s="46">
        <v>3.2479369999999998E-3</v>
      </c>
      <c r="E231" s="46">
        <v>3.6846019999999999E-3</v>
      </c>
      <c r="F231" s="73">
        <f t="shared" si="32"/>
        <v>3.2749259999999996E-3</v>
      </c>
      <c r="G231" s="60">
        <f t="shared" si="33"/>
        <v>2.2913321127894138E-4</v>
      </c>
      <c r="I231" s="22" t="s">
        <v>635</v>
      </c>
      <c r="J231" s="12" t="s">
        <v>47</v>
      </c>
    </row>
    <row r="233" spans="1:10" x14ac:dyDescent="0.25">
      <c r="A233" s="86" t="s">
        <v>0</v>
      </c>
      <c r="B233" s="87"/>
      <c r="C233" s="1" t="s">
        <v>1</v>
      </c>
      <c r="D233" s="1" t="s">
        <v>2</v>
      </c>
      <c r="E233" s="1" t="s">
        <v>3</v>
      </c>
      <c r="F233" s="49" t="s">
        <v>4</v>
      </c>
      <c r="G233" s="49" t="s">
        <v>46</v>
      </c>
    </row>
    <row r="234" spans="1:10" x14ac:dyDescent="0.25">
      <c r="A234" s="88" t="s">
        <v>340</v>
      </c>
      <c r="B234" s="22" t="s">
        <v>632</v>
      </c>
      <c r="C234" s="46">
        <v>8.1300000000000003E-4</v>
      </c>
      <c r="D234" s="46">
        <v>6.4599999999999998E-4</v>
      </c>
      <c r="E234" s="46">
        <v>7.1699999999999997E-4</v>
      </c>
      <c r="F234" s="73">
        <f>AVERAGE(C234:E234)</f>
        <v>7.2533333333333336E-4</v>
      </c>
      <c r="G234" s="60">
        <f>STDEV(C234:E234)/SQRT(COUNT(C234:E234))</f>
        <v>4.8388474293414606E-5</v>
      </c>
    </row>
    <row r="235" spans="1:10" x14ac:dyDescent="0.25">
      <c r="A235" s="88"/>
      <c r="B235" s="22" t="s">
        <v>633</v>
      </c>
      <c r="C235" s="46">
        <v>7.8812999999999994E-2</v>
      </c>
      <c r="D235" s="46">
        <v>8.2604999999999998E-2</v>
      </c>
      <c r="E235" s="46">
        <v>7.0837999999999998E-2</v>
      </c>
      <c r="F235" s="73">
        <f t="shared" ref="F235:F237" si="34">AVERAGE(C235:E235)</f>
        <v>7.7418666666666677E-2</v>
      </c>
      <c r="G235" s="60">
        <f>STDEV(C235:E235)/SQRT(COUNT(C235:E235))</f>
        <v>3.4676455188563386E-3</v>
      </c>
    </row>
    <row r="236" spans="1:10" ht="13" x14ac:dyDescent="0.3">
      <c r="A236" s="88"/>
      <c r="B236" s="22" t="s">
        <v>472</v>
      </c>
      <c r="C236" s="46">
        <v>1.774E-3</v>
      </c>
      <c r="D236" s="46">
        <v>1.75E-3</v>
      </c>
      <c r="E236" s="46">
        <v>1.931E-3</v>
      </c>
      <c r="F236" s="73">
        <f t="shared" si="34"/>
        <v>1.8183333333333333E-3</v>
      </c>
      <c r="G236" s="60">
        <f t="shared" ref="G236:G237" si="35">STDEV(C236:E236)/SQRT(COUNT(C236:E236))</f>
        <v>5.675776990372723E-5</v>
      </c>
      <c r="I236" s="3" t="s">
        <v>340</v>
      </c>
      <c r="J236" s="3" t="s">
        <v>5</v>
      </c>
    </row>
    <row r="237" spans="1:10" x14ac:dyDescent="0.25">
      <c r="A237" s="88"/>
      <c r="B237" s="22" t="s">
        <v>634</v>
      </c>
      <c r="C237" s="46">
        <v>1.98E-3</v>
      </c>
      <c r="D237" s="46">
        <v>1.8209999999999999E-3</v>
      </c>
      <c r="E237" s="46">
        <v>2.0249999999999999E-3</v>
      </c>
      <c r="F237" s="73">
        <f t="shared" si="34"/>
        <v>1.9419999999999999E-3</v>
      </c>
      <c r="G237" s="60">
        <f t="shared" si="35"/>
        <v>6.1878914017619938E-5</v>
      </c>
      <c r="I237" s="22" t="s">
        <v>635</v>
      </c>
      <c r="J237" s="12" t="s">
        <v>47</v>
      </c>
    </row>
    <row r="239" spans="1:10" ht="13" x14ac:dyDescent="0.3">
      <c r="A239" s="95" t="s">
        <v>637</v>
      </c>
      <c r="B239" s="96"/>
    </row>
    <row r="240" spans="1:10" x14ac:dyDescent="0.25">
      <c r="A240" s="86" t="s">
        <v>0</v>
      </c>
      <c r="B240" s="87"/>
      <c r="C240" s="1" t="s">
        <v>1</v>
      </c>
      <c r="D240" s="1" t="s">
        <v>2</v>
      </c>
      <c r="E240" s="1" t="s">
        <v>3</v>
      </c>
      <c r="F240" s="49" t="s">
        <v>4</v>
      </c>
      <c r="G240" s="49" t="s">
        <v>46</v>
      </c>
    </row>
    <row r="241" spans="1:10" x14ac:dyDescent="0.25">
      <c r="A241" s="88" t="s">
        <v>159</v>
      </c>
      <c r="B241" s="22" t="s">
        <v>632</v>
      </c>
      <c r="C241" s="46">
        <v>3.8000000000000002E-5</v>
      </c>
      <c r="D241" s="46">
        <v>2.8E-5</v>
      </c>
      <c r="E241" s="46">
        <v>4.1999999999999998E-5</v>
      </c>
      <c r="F241" s="73">
        <f>AVERAGE(C241:E241)</f>
        <v>3.6000000000000001E-5</v>
      </c>
      <c r="G241" s="60">
        <f>STDEV(C241:E241)/SQRT(COUNT(C241:E241))</f>
        <v>4.1633319989322655E-6</v>
      </c>
    </row>
    <row r="242" spans="1:10" x14ac:dyDescent="0.25">
      <c r="A242" s="88"/>
      <c r="B242" s="22" t="s">
        <v>633</v>
      </c>
      <c r="C242" s="46">
        <v>0.40296599999999999</v>
      </c>
      <c r="D242" s="46">
        <v>0.40501700000000002</v>
      </c>
      <c r="E242" s="46">
        <v>0.358541</v>
      </c>
      <c r="F242" s="73">
        <f t="shared" ref="F242:F243" si="36">AVERAGE(C242:E242)</f>
        <v>0.38884133333333332</v>
      </c>
      <c r="G242" s="60">
        <f>STDEV(C242:E242)/SQRT(COUNT(C242:E242))</f>
        <v>1.5161731435133363E-2</v>
      </c>
    </row>
    <row r="243" spans="1:10" ht="13" x14ac:dyDescent="0.3">
      <c r="A243" s="88"/>
      <c r="B243" s="22" t="s">
        <v>472</v>
      </c>
      <c r="C243" s="46">
        <v>9.0399999999999996E-4</v>
      </c>
      <c r="D243" s="46">
        <v>8.9800000000000004E-4</v>
      </c>
      <c r="E243" s="46">
        <v>9.9500000000000001E-4</v>
      </c>
      <c r="F243" s="73">
        <f t="shared" si="36"/>
        <v>9.323333333333333E-4</v>
      </c>
      <c r="G243" s="60">
        <f t="shared" ref="G243:G244" si="37">STDEV(C243:E243)/SQRT(COUNT(C243:E243))</f>
        <v>3.1381169158872616E-5</v>
      </c>
      <c r="I243" s="3" t="s">
        <v>639</v>
      </c>
      <c r="J243" s="3" t="s">
        <v>5</v>
      </c>
    </row>
    <row r="244" spans="1:10" x14ac:dyDescent="0.25">
      <c r="A244" s="88"/>
      <c r="B244" s="22" t="s">
        <v>634</v>
      </c>
      <c r="C244" s="46">
        <v>4.9119000000000003E-2</v>
      </c>
      <c r="D244" s="46">
        <v>4.7995999999999997E-2</v>
      </c>
      <c r="E244" s="46">
        <v>4.8091000000000002E-2</v>
      </c>
      <c r="F244" s="73">
        <f>AVERAGE(C244:E244)</f>
        <v>4.8402000000000001E-2</v>
      </c>
      <c r="G244" s="60">
        <f t="shared" si="37"/>
        <v>3.5954740067664832E-4</v>
      </c>
      <c r="I244" s="22" t="s">
        <v>635</v>
      </c>
      <c r="J244" s="12" t="s">
        <v>47</v>
      </c>
    </row>
    <row r="246" spans="1:10" x14ac:dyDescent="0.25">
      <c r="A246" s="86" t="s">
        <v>0</v>
      </c>
      <c r="B246" s="87"/>
      <c r="C246" s="1" t="s">
        <v>1</v>
      </c>
      <c r="D246" s="1" t="s">
        <v>2</v>
      </c>
      <c r="E246" s="1" t="s">
        <v>3</v>
      </c>
      <c r="F246" s="49" t="s">
        <v>4</v>
      </c>
      <c r="G246" s="49" t="s">
        <v>46</v>
      </c>
    </row>
    <row r="247" spans="1:10" x14ac:dyDescent="0.25">
      <c r="A247" s="88" t="s">
        <v>638</v>
      </c>
      <c r="B247" s="22" t="s">
        <v>632</v>
      </c>
      <c r="C247" s="46">
        <v>9.0589999999999993E-3</v>
      </c>
      <c r="D247" s="46">
        <v>9.0740000000000005E-3</v>
      </c>
      <c r="E247" s="46">
        <v>9.4000000000000004E-3</v>
      </c>
      <c r="F247" s="73">
        <f>AVERAGE(C247:E247)</f>
        <v>9.1776666666666673E-3</v>
      </c>
      <c r="G247" s="60">
        <f>STDEV(C247:E247)/SQRT(COUNT(C247:E247))</f>
        <v>1.1125096753636715E-4</v>
      </c>
    </row>
    <row r="248" spans="1:10" x14ac:dyDescent="0.25">
      <c r="A248" s="88"/>
      <c r="B248" s="22" t="s">
        <v>633</v>
      </c>
      <c r="C248" s="46">
        <v>0.19972000000000001</v>
      </c>
      <c r="D248" s="46">
        <v>0.175071</v>
      </c>
      <c r="E248" s="46">
        <v>0.20025799999999999</v>
      </c>
      <c r="F248" s="73">
        <f t="shared" ref="F248:F250" si="38">AVERAGE(C248:E248)</f>
        <v>0.19168299999999996</v>
      </c>
      <c r="G248" s="60">
        <f>STDEV(C248:E248)/SQRT(COUNT(C248:E248))</f>
        <v>8.3074518556133271E-3</v>
      </c>
    </row>
    <row r="249" spans="1:10" ht="13" x14ac:dyDescent="0.3">
      <c r="A249" s="88"/>
      <c r="B249" s="22" t="s">
        <v>472</v>
      </c>
      <c r="C249" s="46">
        <v>1.2696000000000001E-2</v>
      </c>
      <c r="D249" s="46">
        <v>1.3557E-2</v>
      </c>
      <c r="E249" s="46">
        <v>1.3656E-2</v>
      </c>
      <c r="F249" s="73">
        <f t="shared" si="38"/>
        <v>1.3303000000000001E-2</v>
      </c>
      <c r="G249" s="60">
        <f t="shared" ref="G249:G250" si="39">STDEV(C249:E249)/SQRT(COUNT(C249:E249))</f>
        <v>3.0484258232733793E-4</v>
      </c>
      <c r="I249" s="3" t="s">
        <v>638</v>
      </c>
      <c r="J249" s="3" t="s">
        <v>5</v>
      </c>
    </row>
    <row r="250" spans="1:10" x14ac:dyDescent="0.25">
      <c r="A250" s="88"/>
      <c r="B250" s="22" t="s">
        <v>634</v>
      </c>
      <c r="C250" s="46">
        <v>4.2321999999999999E-2</v>
      </c>
      <c r="D250" s="46">
        <v>4.0513E-2</v>
      </c>
      <c r="E250" s="46">
        <v>4.1766999999999999E-2</v>
      </c>
      <c r="F250" s="73">
        <f t="shared" si="38"/>
        <v>4.1533999999999995E-2</v>
      </c>
      <c r="G250" s="60">
        <f t="shared" si="39"/>
        <v>5.3505046490961896E-4</v>
      </c>
      <c r="I250" s="22" t="s">
        <v>635</v>
      </c>
      <c r="J250" s="12" t="s">
        <v>47</v>
      </c>
    </row>
    <row r="252" spans="1:10" x14ac:dyDescent="0.25">
      <c r="A252" s="86" t="s">
        <v>0</v>
      </c>
      <c r="B252" s="87"/>
      <c r="C252" s="1" t="s">
        <v>1</v>
      </c>
      <c r="D252" s="1" t="s">
        <v>2</v>
      </c>
      <c r="E252" s="1" t="s">
        <v>3</v>
      </c>
      <c r="F252" s="49" t="s">
        <v>4</v>
      </c>
      <c r="G252" s="49" t="s">
        <v>46</v>
      </c>
    </row>
    <row r="253" spans="1:10" x14ac:dyDescent="0.25">
      <c r="A253" s="88" t="s">
        <v>168</v>
      </c>
      <c r="B253" s="22" t="s">
        <v>632</v>
      </c>
      <c r="C253" s="46">
        <v>6.3E-5</v>
      </c>
      <c r="D253" s="46">
        <v>3.6000000000000001E-5</v>
      </c>
      <c r="E253" s="46">
        <v>7.2000000000000002E-5</v>
      </c>
      <c r="F253" s="73">
        <f>AVERAGE(C253:E253)</f>
        <v>5.6999999999999996E-5</v>
      </c>
      <c r="G253" s="60">
        <f>STDEV(C253:E253)/SQRT(COUNT(C253:E253))</f>
        <v>1.0816653826391968E-5</v>
      </c>
    </row>
    <row r="254" spans="1:10" x14ac:dyDescent="0.25">
      <c r="A254" s="88"/>
      <c r="B254" s="22" t="s">
        <v>633</v>
      </c>
      <c r="C254" s="46">
        <v>0.13356999999999999</v>
      </c>
      <c r="D254" s="46">
        <v>0.13214200000000001</v>
      </c>
      <c r="E254" s="46">
        <v>0.13159299999999999</v>
      </c>
      <c r="F254" s="73">
        <f t="shared" ref="F254:F256" si="40">AVERAGE(C254:E254)</f>
        <v>0.132435</v>
      </c>
      <c r="G254" s="60">
        <f>STDEV(C254:E254)/SQRT(COUNT(C254:E254))</f>
        <v>5.8921388306794017E-4</v>
      </c>
    </row>
    <row r="255" spans="1:10" ht="13" x14ac:dyDescent="0.3">
      <c r="A255" s="88"/>
      <c r="B255" s="22" t="s">
        <v>472</v>
      </c>
      <c r="C255" s="46">
        <v>4.5000000000000003E-5</v>
      </c>
      <c r="D255" s="46">
        <v>5.7000000000000003E-5</v>
      </c>
      <c r="E255" s="46">
        <v>5.3999999999999998E-5</v>
      </c>
      <c r="F255" s="73">
        <f t="shared" si="40"/>
        <v>5.1999999999999997E-5</v>
      </c>
      <c r="G255" s="60">
        <f t="shared" ref="G255:G256" si="41">STDEV(C255:E255)/SQRT(COUNT(C255:E255))</f>
        <v>3.6055512754639888E-6</v>
      </c>
      <c r="I255" s="3" t="s">
        <v>640</v>
      </c>
      <c r="J255" s="3" t="s">
        <v>5</v>
      </c>
    </row>
    <row r="256" spans="1:10" x14ac:dyDescent="0.25">
      <c r="A256" s="88"/>
      <c r="B256" s="22" t="s">
        <v>634</v>
      </c>
      <c r="C256" s="46">
        <v>6.1012999999999998E-2</v>
      </c>
      <c r="D256" s="46">
        <v>6.5027000000000001E-2</v>
      </c>
      <c r="E256" s="46">
        <v>6.2216E-2</v>
      </c>
      <c r="F256" s="73">
        <f t="shared" si="40"/>
        <v>6.2751999999999988E-2</v>
      </c>
      <c r="G256" s="60">
        <f t="shared" si="41"/>
        <v>1.1893304839278285E-3</v>
      </c>
      <c r="I256" s="22" t="s">
        <v>635</v>
      </c>
      <c r="J256" s="12" t="s">
        <v>47</v>
      </c>
    </row>
    <row r="258" spans="1:10" x14ac:dyDescent="0.25">
      <c r="A258" s="86" t="s">
        <v>0</v>
      </c>
      <c r="B258" s="87"/>
      <c r="C258" s="1" t="s">
        <v>1</v>
      </c>
      <c r="D258" s="1" t="s">
        <v>2</v>
      </c>
      <c r="E258" s="1" t="s">
        <v>3</v>
      </c>
      <c r="F258" s="49" t="s">
        <v>4</v>
      </c>
      <c r="G258" s="49" t="s">
        <v>46</v>
      </c>
    </row>
    <row r="259" spans="1:10" x14ac:dyDescent="0.25">
      <c r="A259" s="88" t="s">
        <v>641</v>
      </c>
      <c r="B259" s="22" t="s">
        <v>632</v>
      </c>
      <c r="C259" s="46">
        <v>3.6770000000000001E-3</v>
      </c>
      <c r="D259" s="46">
        <v>4.0340000000000003E-3</v>
      </c>
      <c r="E259" s="46">
        <v>4.0670000000000003E-3</v>
      </c>
      <c r="F259" s="73">
        <f>AVERAGE(C259:E259)</f>
        <v>3.9259999999999998E-3</v>
      </c>
      <c r="G259" s="60">
        <f>STDEV(C259:E259)/SQRT(COUNT(C259:E259))</f>
        <v>1.2486392593539581E-4</v>
      </c>
    </row>
    <row r="260" spans="1:10" x14ac:dyDescent="0.25">
      <c r="A260" s="88"/>
      <c r="B260" s="22" t="s">
        <v>633</v>
      </c>
      <c r="C260" s="46">
        <v>0.99697599999999997</v>
      </c>
      <c r="D260" s="46">
        <v>1.023549</v>
      </c>
      <c r="E260" s="46">
        <v>0.88073299999999999</v>
      </c>
      <c r="F260" s="73">
        <f t="shared" ref="F260:F262" si="42">AVERAGE(C260:E260)</f>
        <v>0.96708600000000011</v>
      </c>
      <c r="G260" s="60">
        <f>STDEV(C260:E260)/SQRT(COUNT(C260:E260))</f>
        <v>4.3852637849202805E-2</v>
      </c>
    </row>
    <row r="261" spans="1:10" ht="13" x14ac:dyDescent="0.3">
      <c r="A261" s="88"/>
      <c r="B261" s="22" t="s">
        <v>472</v>
      </c>
      <c r="C261" s="46">
        <v>1.0264000000000001E-2</v>
      </c>
      <c r="D261" s="46">
        <v>1.0519000000000001E-2</v>
      </c>
      <c r="E261" s="46">
        <v>1.031E-2</v>
      </c>
      <c r="F261" s="73">
        <f t="shared" si="42"/>
        <v>1.0364333333333335E-2</v>
      </c>
      <c r="G261" s="60">
        <f t="shared" ref="G261:G262" si="43">STDEV(C261:E261)/SQRT(COUNT(C261:E261))</f>
        <v>7.8465137339953675E-5</v>
      </c>
      <c r="I261" s="3" t="s">
        <v>641</v>
      </c>
      <c r="J261" s="3" t="s">
        <v>5</v>
      </c>
    </row>
    <row r="262" spans="1:10" x14ac:dyDescent="0.25">
      <c r="A262" s="88"/>
      <c r="B262" s="22" t="s">
        <v>634</v>
      </c>
      <c r="C262" s="46">
        <v>0.40124199999999999</v>
      </c>
      <c r="D262" s="46">
        <v>0.40695399999999998</v>
      </c>
      <c r="E262" s="46">
        <v>0.39342199999999999</v>
      </c>
      <c r="F262" s="73">
        <f t="shared" si="42"/>
        <v>0.4005393333333333</v>
      </c>
      <c r="G262" s="60">
        <f t="shared" si="43"/>
        <v>3.9221193817175447E-3</v>
      </c>
      <c r="I262" s="22" t="s">
        <v>635</v>
      </c>
      <c r="J262" s="12" t="s">
        <v>47</v>
      </c>
    </row>
    <row r="264" spans="1:10" ht="13" x14ac:dyDescent="0.3">
      <c r="A264" s="56" t="s">
        <v>642</v>
      </c>
    </row>
    <row r="265" spans="1:10" x14ac:dyDescent="0.25">
      <c r="A265" s="55" t="s">
        <v>643</v>
      </c>
    </row>
    <row r="266" spans="1:10" x14ac:dyDescent="0.25">
      <c r="A266" s="86" t="s">
        <v>0</v>
      </c>
      <c r="B266" s="87"/>
      <c r="C266" s="1" t="s">
        <v>1</v>
      </c>
      <c r="D266" s="1" t="s">
        <v>2</v>
      </c>
      <c r="E266" s="1" t="s">
        <v>3</v>
      </c>
      <c r="F266" s="49" t="s">
        <v>4</v>
      </c>
      <c r="G266" s="49" t="s">
        <v>46</v>
      </c>
    </row>
    <row r="267" spans="1:10" x14ac:dyDescent="0.25">
      <c r="A267" s="88" t="s">
        <v>644</v>
      </c>
      <c r="B267" s="22" t="s">
        <v>632</v>
      </c>
      <c r="C267" s="46">
        <v>7.5278099999999997</v>
      </c>
      <c r="D267" s="46">
        <v>6.9941820000000003</v>
      </c>
      <c r="E267" s="46">
        <v>8.5950659999999992</v>
      </c>
      <c r="F267" s="73">
        <f>AVERAGE(C267:E267)</f>
        <v>7.705686</v>
      </c>
      <c r="G267" s="60">
        <f>STDEV(C267:E267)/SQRT(COUNT(C267:E267))</f>
        <v>0.4706156602069248</v>
      </c>
    </row>
    <row r="268" spans="1:10" x14ac:dyDescent="0.25">
      <c r="A268" s="88"/>
      <c r="B268" s="22" t="s">
        <v>633</v>
      </c>
      <c r="C268" s="46">
        <v>470.45010000000002</v>
      </c>
      <c r="D268" s="46">
        <v>474.36340000000001</v>
      </c>
      <c r="E268" s="46">
        <v>511.09480000000002</v>
      </c>
      <c r="F268" s="73">
        <f t="shared" ref="F268:F270" si="44">AVERAGE(C268:E268)</f>
        <v>485.30276666666668</v>
      </c>
      <c r="G268" s="60">
        <f>STDEV(C268:E268)/SQRT(COUNT(C268:E268))</f>
        <v>12.945400944265026</v>
      </c>
    </row>
    <row r="269" spans="1:10" ht="13" x14ac:dyDescent="0.3">
      <c r="A269" s="88"/>
      <c r="B269" s="22" t="s">
        <v>472</v>
      </c>
      <c r="C269" s="46">
        <v>7.6167480000000003</v>
      </c>
      <c r="D269" s="46">
        <v>6.4605540000000001</v>
      </c>
      <c r="E269" s="46">
        <v>5.0375459999999999</v>
      </c>
      <c r="F269" s="73">
        <f t="shared" si="44"/>
        <v>6.3716159999999995</v>
      </c>
      <c r="G269" s="60">
        <f t="shared" ref="G269:G270" si="45">STDEV(C269:E269)/SQRT(COUNT(C269:E269))</f>
        <v>0.74587827762175873</v>
      </c>
      <c r="I269" s="3" t="s">
        <v>644</v>
      </c>
      <c r="J269" s="3" t="s">
        <v>5</v>
      </c>
    </row>
    <row r="270" spans="1:10" x14ac:dyDescent="0.25">
      <c r="A270" s="88"/>
      <c r="B270" s="22" t="s">
        <v>634</v>
      </c>
      <c r="C270" s="46">
        <v>243.6353</v>
      </c>
      <c r="D270" s="46">
        <v>240.30009999999999</v>
      </c>
      <c r="E270" s="46">
        <v>206.97049999999999</v>
      </c>
      <c r="F270" s="73">
        <f t="shared" si="44"/>
        <v>230.30196666666666</v>
      </c>
      <c r="G270" s="60">
        <f t="shared" si="45"/>
        <v>11.70539608290885</v>
      </c>
      <c r="I270" s="22" t="s">
        <v>635</v>
      </c>
      <c r="J270" s="12" t="s">
        <v>47</v>
      </c>
    </row>
    <row r="272" spans="1:10" x14ac:dyDescent="0.25">
      <c r="A272" s="86" t="s">
        <v>0</v>
      </c>
      <c r="B272" s="87"/>
      <c r="C272" s="1" t="s">
        <v>1</v>
      </c>
      <c r="D272" s="1" t="s">
        <v>2</v>
      </c>
      <c r="E272" s="1" t="s">
        <v>3</v>
      </c>
      <c r="F272" s="49" t="s">
        <v>4</v>
      </c>
      <c r="G272" s="49" t="s">
        <v>46</v>
      </c>
    </row>
    <row r="273" spans="1:10" x14ac:dyDescent="0.25">
      <c r="A273" s="88" t="s">
        <v>645</v>
      </c>
      <c r="B273" s="22" t="s">
        <v>632</v>
      </c>
      <c r="C273" s="46">
        <v>9.1522249999999996</v>
      </c>
      <c r="D273" s="46">
        <v>9.7316749999999992</v>
      </c>
      <c r="E273" s="46">
        <v>8.572775</v>
      </c>
      <c r="F273" s="73">
        <f>AVERAGE(C273:E273)</f>
        <v>9.1522249999999996</v>
      </c>
      <c r="G273" s="60">
        <f>STDEV(C273:E273)/SQRT(COUNT(C273:E273))</f>
        <v>0.33454561348192841</v>
      </c>
    </row>
    <row r="274" spans="1:10" x14ac:dyDescent="0.25">
      <c r="A274" s="88"/>
      <c r="B274" s="22" t="s">
        <v>633</v>
      </c>
      <c r="C274" s="46">
        <v>583.90940000000001</v>
      </c>
      <c r="D274" s="46">
        <v>520.77970000000005</v>
      </c>
      <c r="E274" s="46">
        <v>554.92340000000002</v>
      </c>
      <c r="F274" s="73">
        <f t="shared" ref="F274:F276" si="46">AVERAGE(C274:E274)</f>
        <v>553.20416666666677</v>
      </c>
      <c r="G274" s="60">
        <f>STDEV(C274:E274)/SQRT(COUNT(C274:E274))</f>
        <v>18.244237245071222</v>
      </c>
    </row>
    <row r="275" spans="1:10" ht="13" x14ac:dyDescent="0.3">
      <c r="A275" s="88"/>
      <c r="B275" s="22" t="s">
        <v>472</v>
      </c>
      <c r="C275" s="46">
        <v>4.8063500000000001</v>
      </c>
      <c r="D275" s="46">
        <v>3.6474500000000001</v>
      </c>
      <c r="E275" s="46">
        <v>4.0337500000000004</v>
      </c>
      <c r="F275" s="73">
        <f t="shared" si="46"/>
        <v>4.1625166666666678</v>
      </c>
      <c r="G275" s="60">
        <f t="shared" ref="G275:G276" si="47">STDEV(C275:E275)/SQRT(COUNT(C275:E275))</f>
        <v>0.34068457715474648</v>
      </c>
      <c r="I275" s="3" t="s">
        <v>646</v>
      </c>
      <c r="J275" s="3" t="s">
        <v>5</v>
      </c>
    </row>
    <row r="276" spans="1:10" x14ac:dyDescent="0.25">
      <c r="A276" s="88"/>
      <c r="B276" s="22" t="s">
        <v>634</v>
      </c>
      <c r="C276" s="46">
        <v>428.82229999999998</v>
      </c>
      <c r="D276" s="46">
        <v>411.53539999999998</v>
      </c>
      <c r="E276" s="46">
        <v>320.17880000000002</v>
      </c>
      <c r="F276" s="73">
        <f t="shared" si="46"/>
        <v>386.84550000000007</v>
      </c>
      <c r="G276" s="60">
        <f t="shared" si="47"/>
        <v>33.704826037082341</v>
      </c>
      <c r="I276" s="22" t="s">
        <v>635</v>
      </c>
      <c r="J276" s="12" t="s">
        <v>647</v>
      </c>
    </row>
  </sheetData>
  <mergeCells count="73">
    <mergeCell ref="A273:A276"/>
    <mergeCell ref="A258:B258"/>
    <mergeCell ref="A259:A262"/>
    <mergeCell ref="A266:B266"/>
    <mergeCell ref="A267:A270"/>
    <mergeCell ref="A272:B272"/>
    <mergeCell ref="A246:B246"/>
    <mergeCell ref="A247:A250"/>
    <mergeCell ref="A252:B252"/>
    <mergeCell ref="A253:A256"/>
    <mergeCell ref="A234:A237"/>
    <mergeCell ref="A239:B239"/>
    <mergeCell ref="A240:B240"/>
    <mergeCell ref="A241:A244"/>
    <mergeCell ref="A226:B226"/>
    <mergeCell ref="A227:B227"/>
    <mergeCell ref="A228:A231"/>
    <mergeCell ref="A233:B233"/>
    <mergeCell ref="B190:D190"/>
    <mergeCell ref="B209:D209"/>
    <mergeCell ref="A174:A178"/>
    <mergeCell ref="A180:B180"/>
    <mergeCell ref="I180:J180"/>
    <mergeCell ref="A181:B181"/>
    <mergeCell ref="A182:A186"/>
    <mergeCell ref="A173:B173"/>
    <mergeCell ref="I147:J147"/>
    <mergeCell ref="A149:A153"/>
    <mergeCell ref="A155:B155"/>
    <mergeCell ref="I155:J155"/>
    <mergeCell ref="A156:B156"/>
    <mergeCell ref="A157:A161"/>
    <mergeCell ref="A164:B164"/>
    <mergeCell ref="A165:B165"/>
    <mergeCell ref="A166:A170"/>
    <mergeCell ref="A172:B172"/>
    <mergeCell ref="A148:B148"/>
    <mergeCell ref="I137:J137"/>
    <mergeCell ref="A69:B69"/>
    <mergeCell ref="A112:B112"/>
    <mergeCell ref="I112:J112"/>
    <mergeCell ref="I120:J120"/>
    <mergeCell ref="A122:A126"/>
    <mergeCell ref="I129:J129"/>
    <mergeCell ref="A130:B130"/>
    <mergeCell ref="A131:A135"/>
    <mergeCell ref="A114:A118"/>
    <mergeCell ref="A120:B120"/>
    <mergeCell ref="A113:B113"/>
    <mergeCell ref="A70:A77"/>
    <mergeCell ref="B81:I81"/>
    <mergeCell ref="B97:F97"/>
    <mergeCell ref="A2:B2"/>
    <mergeCell ref="A13:B13"/>
    <mergeCell ref="A15:B15"/>
    <mergeCell ref="A48:B48"/>
    <mergeCell ref="A49:B49"/>
    <mergeCell ref="A3:A10"/>
    <mergeCell ref="A16:A23"/>
    <mergeCell ref="A27:A34"/>
    <mergeCell ref="A38:A45"/>
    <mergeCell ref="A139:A143"/>
    <mergeCell ref="A147:B147"/>
    <mergeCell ref="A129:B129"/>
    <mergeCell ref="A138:B138"/>
    <mergeCell ref="A121:B121"/>
    <mergeCell ref="A137:B137"/>
    <mergeCell ref="A146:B146"/>
    <mergeCell ref="A50:A57"/>
    <mergeCell ref="A60:A67"/>
    <mergeCell ref="A59:B59"/>
    <mergeCell ref="A26:B26"/>
    <mergeCell ref="A37:B3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2"/>
  <sheetViews>
    <sheetView zoomScale="90" zoomScaleNormal="90" workbookViewId="0">
      <selection activeCell="O6" sqref="O6"/>
    </sheetView>
  </sheetViews>
  <sheetFormatPr defaultRowHeight="12.5" x14ac:dyDescent="0.25"/>
  <cols>
    <col min="1" max="1" width="11.25" style="55" customWidth="1"/>
    <col min="2" max="2" width="10.9140625" style="55" customWidth="1"/>
    <col min="3" max="3" width="11.5" style="55" customWidth="1"/>
    <col min="4" max="4" width="11.08203125" style="55" customWidth="1"/>
    <col min="5" max="5" width="12.6640625" style="55" customWidth="1"/>
    <col min="6" max="6" width="11.25" style="55" customWidth="1"/>
    <col min="7" max="7" width="12.1640625" style="55" customWidth="1"/>
    <col min="8" max="8" width="6.25" style="55" customWidth="1"/>
    <col min="9" max="9" width="14.75" style="55" customWidth="1"/>
    <col min="10" max="10" width="10.6640625" style="55" customWidth="1"/>
    <col min="11" max="11" width="12.6640625" style="55" customWidth="1"/>
    <col min="12" max="12" width="4.83203125" style="55" customWidth="1"/>
    <col min="13" max="13" width="10.33203125" style="55" customWidth="1"/>
    <col min="14" max="14" width="8.6640625" style="55"/>
    <col min="15" max="15" width="9.83203125" style="55" customWidth="1"/>
    <col min="16" max="16" width="3.08203125" style="55" customWidth="1"/>
    <col min="17" max="17" width="8.6640625" style="55"/>
    <col min="18" max="18" width="9.75" style="55" customWidth="1"/>
    <col min="19" max="19" width="10.58203125" style="55" customWidth="1"/>
    <col min="20" max="16384" width="8.6640625" style="55"/>
  </cols>
  <sheetData>
    <row r="1" spans="1:10" ht="13" x14ac:dyDescent="0.3">
      <c r="A1" s="95" t="s">
        <v>310</v>
      </c>
      <c r="B1" s="96"/>
    </row>
    <row r="2" spans="1:10" x14ac:dyDescent="0.25">
      <c r="A2" s="53" t="s">
        <v>649</v>
      </c>
    </row>
    <row r="3" spans="1:10" x14ac:dyDescent="0.25">
      <c r="A3" s="86" t="s">
        <v>0</v>
      </c>
      <c r="B3" s="87"/>
      <c r="C3" s="1" t="s">
        <v>1</v>
      </c>
      <c r="D3" s="1" t="s">
        <v>2</v>
      </c>
      <c r="E3" s="1" t="s">
        <v>3</v>
      </c>
      <c r="F3" s="49" t="s">
        <v>4</v>
      </c>
      <c r="G3" s="49" t="s">
        <v>46</v>
      </c>
    </row>
    <row r="4" spans="1:10" ht="13" x14ac:dyDescent="0.3">
      <c r="A4" s="106" t="s">
        <v>159</v>
      </c>
      <c r="B4" s="1" t="s">
        <v>54</v>
      </c>
      <c r="C4" s="5">
        <v>0.92</v>
      </c>
      <c r="D4" s="5">
        <v>1</v>
      </c>
      <c r="E4" s="5">
        <v>1</v>
      </c>
      <c r="F4" s="10">
        <f>AVERAGE(C4:E4)</f>
        <v>0.97333333333333327</v>
      </c>
      <c r="G4" s="60">
        <f>STDEV(C4:E4)/SQRT(COUNT(C4:E4))</f>
        <v>2.6666666666666655E-2</v>
      </c>
      <c r="I4" s="3" t="s">
        <v>159</v>
      </c>
      <c r="J4" s="3" t="s">
        <v>5</v>
      </c>
    </row>
    <row r="5" spans="1:10" x14ac:dyDescent="0.25">
      <c r="A5" s="106"/>
      <c r="B5" s="1" t="s">
        <v>55</v>
      </c>
      <c r="C5" s="1">
        <v>5.26</v>
      </c>
      <c r="D5" s="1">
        <v>5.32</v>
      </c>
      <c r="E5" s="1">
        <v>4.42</v>
      </c>
      <c r="F5" s="10">
        <f>AVERAGE(C5:E5)</f>
        <v>5</v>
      </c>
      <c r="G5" s="60">
        <f t="shared" ref="G5:G6" si="0">STDEV(C5:E5)/SQRT(COUNT(C5:E5))</f>
        <v>0.2905167809266791</v>
      </c>
      <c r="I5" s="3" t="s">
        <v>57</v>
      </c>
      <c r="J5" s="12" t="s">
        <v>47</v>
      </c>
    </row>
    <row r="6" spans="1:10" x14ac:dyDescent="0.25">
      <c r="A6" s="106"/>
      <c r="B6" s="1" t="s">
        <v>56</v>
      </c>
      <c r="C6" s="1">
        <v>1.33</v>
      </c>
      <c r="D6" s="1">
        <v>1.39</v>
      </c>
      <c r="E6" s="1">
        <v>1.1200000000000001</v>
      </c>
      <c r="F6" s="10">
        <f>AVERAGE(C6:E6)</f>
        <v>1.28</v>
      </c>
      <c r="G6" s="60">
        <f t="shared" si="0"/>
        <v>8.185352771872445E-2</v>
      </c>
      <c r="I6" s="3" t="s">
        <v>58</v>
      </c>
      <c r="J6" s="12" t="s">
        <v>47</v>
      </c>
    </row>
    <row r="8" spans="1:10" x14ac:dyDescent="0.25">
      <c r="A8" s="86" t="s">
        <v>0</v>
      </c>
      <c r="B8" s="87"/>
      <c r="C8" s="1" t="s">
        <v>1</v>
      </c>
      <c r="D8" s="1" t="s">
        <v>2</v>
      </c>
      <c r="E8" s="1" t="s">
        <v>3</v>
      </c>
      <c r="F8" s="49" t="s">
        <v>4</v>
      </c>
      <c r="G8" s="49" t="s">
        <v>46</v>
      </c>
    </row>
    <row r="9" spans="1:10" ht="13" x14ac:dyDescent="0.3">
      <c r="A9" s="106" t="s">
        <v>166</v>
      </c>
      <c r="B9" s="1" t="s">
        <v>54</v>
      </c>
      <c r="C9" s="5">
        <v>1</v>
      </c>
      <c r="D9" s="5">
        <v>1.01</v>
      </c>
      <c r="E9" s="5">
        <v>0.97</v>
      </c>
      <c r="F9" s="10">
        <f>AVERAGE(C9:E9)</f>
        <v>0.99333333333333318</v>
      </c>
      <c r="G9" s="60">
        <f>STDEV(C9:E9)/SQRT(COUNT(C9:E9))</f>
        <v>1.2018504251546644E-2</v>
      </c>
      <c r="I9" s="3" t="s">
        <v>638</v>
      </c>
      <c r="J9" s="3" t="s">
        <v>5</v>
      </c>
    </row>
    <row r="10" spans="1:10" x14ac:dyDescent="0.25">
      <c r="A10" s="106"/>
      <c r="B10" s="1" t="s">
        <v>55</v>
      </c>
      <c r="C10" s="1">
        <v>8.68</v>
      </c>
      <c r="D10" s="1">
        <v>8.64</v>
      </c>
      <c r="E10" s="1">
        <v>8.75</v>
      </c>
      <c r="F10" s="10">
        <f>AVERAGE(C10:E10)</f>
        <v>8.69</v>
      </c>
      <c r="G10" s="60">
        <f t="shared" ref="G10:G11" si="1">STDEV(C10:E10)/SQRT(COUNT(C10:E10))</f>
        <v>3.2145502536643049E-2</v>
      </c>
      <c r="I10" s="3" t="s">
        <v>57</v>
      </c>
      <c r="J10" s="12" t="s">
        <v>47</v>
      </c>
    </row>
    <row r="11" spans="1:10" x14ac:dyDescent="0.25">
      <c r="A11" s="106"/>
      <c r="B11" s="1" t="s">
        <v>56</v>
      </c>
      <c r="C11" s="1">
        <v>0.44</v>
      </c>
      <c r="D11" s="1">
        <v>0.41</v>
      </c>
      <c r="E11" s="1">
        <v>0.4</v>
      </c>
      <c r="F11" s="10">
        <f>AVERAGE(C11:E11)</f>
        <v>0.41666666666666669</v>
      </c>
      <c r="G11" s="60">
        <f t="shared" si="1"/>
        <v>1.201850425154663E-2</v>
      </c>
      <c r="I11" s="3" t="s">
        <v>58</v>
      </c>
      <c r="J11" s="12" t="s">
        <v>47</v>
      </c>
    </row>
    <row r="13" spans="1:10" x14ac:dyDescent="0.25">
      <c r="A13" s="86" t="s">
        <v>0</v>
      </c>
      <c r="B13" s="87"/>
      <c r="C13" s="1" t="s">
        <v>1</v>
      </c>
      <c r="D13" s="1" t="s">
        <v>2</v>
      </c>
      <c r="E13" s="1" t="s">
        <v>3</v>
      </c>
      <c r="F13" s="49" t="s">
        <v>4</v>
      </c>
      <c r="G13" s="49" t="s">
        <v>46</v>
      </c>
    </row>
    <row r="14" spans="1:10" ht="13" x14ac:dyDescent="0.3">
      <c r="A14" s="106" t="s">
        <v>168</v>
      </c>
      <c r="B14" s="1" t="s">
        <v>54</v>
      </c>
      <c r="C14" s="1">
        <v>0.99</v>
      </c>
      <c r="D14" s="5">
        <v>1</v>
      </c>
      <c r="E14" s="5">
        <v>0.9</v>
      </c>
      <c r="F14" s="10">
        <f>AVERAGE(C14:E14)</f>
        <v>0.96333333333333337</v>
      </c>
      <c r="G14" s="60">
        <f>STDEV(C14:E14)/SQRT(COUNT(C14:E14))</f>
        <v>3.1797973380564844E-2</v>
      </c>
      <c r="I14" s="3" t="s">
        <v>640</v>
      </c>
      <c r="J14" s="3" t="s">
        <v>5</v>
      </c>
    </row>
    <row r="15" spans="1:10" x14ac:dyDescent="0.25">
      <c r="A15" s="106"/>
      <c r="B15" s="1" t="s">
        <v>55</v>
      </c>
      <c r="C15" s="1">
        <v>666.64</v>
      </c>
      <c r="D15" s="1">
        <v>618.42999999999995</v>
      </c>
      <c r="E15" s="1">
        <v>578.66</v>
      </c>
      <c r="F15" s="10">
        <f>AVERAGE(C15:E15)</f>
        <v>621.24333333333334</v>
      </c>
      <c r="G15" s="60">
        <f t="shared" ref="G15:G16" si="2">STDEV(C15:E15)/SQRT(COUNT(C15:E15))</f>
        <v>25.436563141360999</v>
      </c>
      <c r="I15" s="3" t="s">
        <v>57</v>
      </c>
      <c r="J15" s="12" t="s">
        <v>47</v>
      </c>
    </row>
    <row r="16" spans="1:10" x14ac:dyDescent="0.25">
      <c r="A16" s="106"/>
      <c r="B16" s="1" t="s">
        <v>56</v>
      </c>
      <c r="C16" s="1">
        <v>0.76</v>
      </c>
      <c r="D16" s="1">
        <v>0.68</v>
      </c>
      <c r="E16" s="1">
        <v>0.78</v>
      </c>
      <c r="F16" s="10">
        <f>AVERAGE(C16:E16)</f>
        <v>0.73999999999999988</v>
      </c>
      <c r="G16" s="60">
        <f t="shared" si="2"/>
        <v>3.0550504633038929E-2</v>
      </c>
      <c r="I16" s="3" t="s">
        <v>58</v>
      </c>
      <c r="J16" s="12" t="s">
        <v>47</v>
      </c>
    </row>
    <row r="18" spans="1:10" x14ac:dyDescent="0.25">
      <c r="A18" s="86" t="s">
        <v>0</v>
      </c>
      <c r="B18" s="87"/>
      <c r="C18" s="1" t="s">
        <v>1</v>
      </c>
      <c r="D18" s="1" t="s">
        <v>2</v>
      </c>
      <c r="E18" s="1" t="s">
        <v>3</v>
      </c>
      <c r="F18" s="49" t="s">
        <v>4</v>
      </c>
      <c r="G18" s="49" t="s">
        <v>46</v>
      </c>
    </row>
    <row r="19" spans="1:10" ht="13" x14ac:dyDescent="0.3">
      <c r="A19" s="106" t="s">
        <v>170</v>
      </c>
      <c r="B19" s="1" t="s">
        <v>54</v>
      </c>
      <c r="C19" s="5">
        <v>1</v>
      </c>
      <c r="D19" s="1">
        <v>1.01</v>
      </c>
      <c r="E19" s="1">
        <v>1.04</v>
      </c>
      <c r="F19" s="10">
        <f>AVERAGE(C19:E19)</f>
        <v>1.0166666666666666</v>
      </c>
      <c r="G19" s="60">
        <f>STDEV(C19:E19)/SQRT(COUNT(C19:E19))</f>
        <v>1.2018504251546642E-2</v>
      </c>
      <c r="I19" s="3" t="s">
        <v>641</v>
      </c>
      <c r="J19" s="3" t="s">
        <v>5</v>
      </c>
    </row>
    <row r="20" spans="1:10" x14ac:dyDescent="0.25">
      <c r="A20" s="106"/>
      <c r="B20" s="1" t="s">
        <v>55</v>
      </c>
      <c r="C20" s="1">
        <v>3.22</v>
      </c>
      <c r="D20" s="1">
        <v>3.35</v>
      </c>
      <c r="E20" s="1">
        <v>3.47</v>
      </c>
      <c r="F20" s="10">
        <f>AVERAGE(C20:E20)</f>
        <v>3.3466666666666671</v>
      </c>
      <c r="G20" s="60">
        <f t="shared" ref="G20:G21" si="3">STDEV(C20:E20)/SQRT(COUNT(C20:E20))</f>
        <v>7.2188026092359053E-2</v>
      </c>
      <c r="I20" s="3" t="s">
        <v>57</v>
      </c>
      <c r="J20" s="12" t="s">
        <v>47</v>
      </c>
    </row>
    <row r="21" spans="1:10" x14ac:dyDescent="0.25">
      <c r="A21" s="106"/>
      <c r="B21" s="1" t="s">
        <v>56</v>
      </c>
      <c r="C21" s="1">
        <v>0.38</v>
      </c>
      <c r="D21" s="1">
        <v>0.38</v>
      </c>
      <c r="E21" s="1">
        <v>0.41</v>
      </c>
      <c r="F21" s="10">
        <f>AVERAGE(C21:E21)</f>
        <v>0.38999999999999996</v>
      </c>
      <c r="G21" s="60">
        <f t="shared" si="3"/>
        <v>9.9999999999999898E-3</v>
      </c>
      <c r="I21" s="3" t="s">
        <v>58</v>
      </c>
      <c r="J21" s="12" t="s">
        <v>47</v>
      </c>
    </row>
    <row r="23" spans="1:10" ht="13" x14ac:dyDescent="0.3">
      <c r="A23" s="95" t="s">
        <v>311</v>
      </c>
      <c r="B23" s="96"/>
    </row>
    <row r="24" spans="1:10" x14ac:dyDescent="0.25">
      <c r="A24" s="53" t="s">
        <v>649</v>
      </c>
    </row>
    <row r="25" spans="1:10" x14ac:dyDescent="0.25">
      <c r="A25" s="53" t="s">
        <v>313</v>
      </c>
    </row>
    <row r="26" spans="1:10" x14ac:dyDescent="0.25">
      <c r="A26" s="86" t="s">
        <v>0</v>
      </c>
      <c r="B26" s="87"/>
      <c r="C26" s="1" t="s">
        <v>1</v>
      </c>
      <c r="D26" s="1" t="s">
        <v>2</v>
      </c>
      <c r="E26" s="1" t="s">
        <v>3</v>
      </c>
      <c r="F26" s="49" t="s">
        <v>4</v>
      </c>
      <c r="G26" s="49" t="s">
        <v>46</v>
      </c>
    </row>
    <row r="27" spans="1:10" ht="13" x14ac:dyDescent="0.3">
      <c r="A27" s="106" t="s">
        <v>159</v>
      </c>
      <c r="B27" s="1" t="s">
        <v>54</v>
      </c>
      <c r="C27" s="5">
        <v>1</v>
      </c>
      <c r="D27" s="5">
        <v>0.88</v>
      </c>
      <c r="E27" s="5">
        <v>0.85</v>
      </c>
      <c r="F27" s="10">
        <f>AVERAGE(C27:E27)</f>
        <v>0.91</v>
      </c>
      <c r="G27" s="60">
        <f>STDEV(C27:E27)/SQRT(COUNT(C27:E27))</f>
        <v>4.5825756949558406E-2</v>
      </c>
      <c r="I27" s="3" t="s">
        <v>159</v>
      </c>
      <c r="J27" s="3" t="s">
        <v>5</v>
      </c>
    </row>
    <row r="28" spans="1:10" x14ac:dyDescent="0.25">
      <c r="A28" s="106"/>
      <c r="B28" s="1" t="s">
        <v>110</v>
      </c>
      <c r="C28" s="1">
        <v>0.53</v>
      </c>
      <c r="D28" s="1">
        <v>0.47</v>
      </c>
      <c r="E28" s="1">
        <v>0.5</v>
      </c>
      <c r="F28" s="10">
        <f>AVERAGE(C28:E28)</f>
        <v>0.5</v>
      </c>
      <c r="G28" s="60">
        <f t="shared" ref="G28:G29" si="4">STDEV(C28:E28)/SQRT(COUNT(C28:E28))</f>
        <v>1.732050807568879E-2</v>
      </c>
      <c r="I28" s="3" t="s">
        <v>312</v>
      </c>
      <c r="J28" s="12" t="s">
        <v>629</v>
      </c>
    </row>
    <row r="29" spans="1:10" x14ac:dyDescent="0.25">
      <c r="A29" s="106"/>
      <c r="B29" s="1" t="s">
        <v>111</v>
      </c>
      <c r="C29" s="1">
        <v>0.34</v>
      </c>
      <c r="D29" s="1">
        <v>0.37</v>
      </c>
      <c r="E29" s="1">
        <v>0.31</v>
      </c>
      <c r="F29" s="10">
        <f>AVERAGE(C29:E29)</f>
        <v>0.34</v>
      </c>
      <c r="G29" s="60">
        <f t="shared" si="4"/>
        <v>1.7320508075688773E-2</v>
      </c>
      <c r="I29" s="3" t="s">
        <v>146</v>
      </c>
      <c r="J29" s="12" t="s">
        <v>47</v>
      </c>
    </row>
    <row r="31" spans="1:10" x14ac:dyDescent="0.25">
      <c r="A31" s="86" t="s">
        <v>0</v>
      </c>
      <c r="B31" s="87"/>
      <c r="C31" s="1" t="s">
        <v>1</v>
      </c>
      <c r="D31" s="1" t="s">
        <v>2</v>
      </c>
      <c r="E31" s="1" t="s">
        <v>3</v>
      </c>
      <c r="F31" s="49" t="s">
        <v>4</v>
      </c>
      <c r="G31" s="49" t="s">
        <v>46</v>
      </c>
    </row>
    <row r="32" spans="1:10" ht="13" x14ac:dyDescent="0.3">
      <c r="A32" s="106" t="s">
        <v>166</v>
      </c>
      <c r="B32" s="1" t="s">
        <v>54</v>
      </c>
      <c r="C32" s="1">
        <v>1</v>
      </c>
      <c r="D32" s="1">
        <v>0.97</v>
      </c>
      <c r="E32" s="1">
        <v>0.92</v>
      </c>
      <c r="F32" s="10">
        <f>AVERAGE(C32:E32)</f>
        <v>0.96333333333333337</v>
      </c>
      <c r="G32" s="60">
        <f>STDEV(C32:E32)/SQRT(COUNT(C32:E32))</f>
        <v>2.3333333333333321E-2</v>
      </c>
      <c r="I32" s="3" t="s">
        <v>638</v>
      </c>
      <c r="J32" s="3" t="s">
        <v>5</v>
      </c>
    </row>
    <row r="33" spans="1:10" x14ac:dyDescent="0.25">
      <c r="A33" s="106"/>
      <c r="B33" s="1" t="s">
        <v>110</v>
      </c>
      <c r="C33" s="1">
        <v>0.65</v>
      </c>
      <c r="D33" s="1">
        <v>0.63</v>
      </c>
      <c r="E33" s="1">
        <v>0.59</v>
      </c>
      <c r="F33" s="10">
        <f>AVERAGE(C33:E33)</f>
        <v>0.62333333333333341</v>
      </c>
      <c r="G33" s="60">
        <f t="shared" ref="G33:G34" si="5">STDEV(C33:E33)/SQRT(COUNT(C33:E33))</f>
        <v>1.7638342073763955E-2</v>
      </c>
      <c r="I33" s="3" t="s">
        <v>312</v>
      </c>
      <c r="J33" s="12" t="s">
        <v>650</v>
      </c>
    </row>
    <row r="34" spans="1:10" x14ac:dyDescent="0.25">
      <c r="A34" s="106"/>
      <c r="B34" s="1" t="s">
        <v>111</v>
      </c>
      <c r="C34" s="1">
        <v>0.45</v>
      </c>
      <c r="D34" s="1">
        <v>0.46</v>
      </c>
      <c r="E34" s="1">
        <v>0.28999999999999998</v>
      </c>
      <c r="F34" s="10">
        <f>AVERAGE(C34:E34)</f>
        <v>0.39999999999999997</v>
      </c>
      <c r="G34" s="60">
        <f t="shared" si="5"/>
        <v>5.5075705472861093E-2</v>
      </c>
      <c r="I34" s="3" t="s">
        <v>146</v>
      </c>
      <c r="J34" s="12" t="s">
        <v>47</v>
      </c>
    </row>
    <row r="36" spans="1:10" x14ac:dyDescent="0.25">
      <c r="A36" s="86" t="s">
        <v>0</v>
      </c>
      <c r="B36" s="87"/>
      <c r="C36" s="1" t="s">
        <v>1</v>
      </c>
      <c r="D36" s="1" t="s">
        <v>2</v>
      </c>
      <c r="E36" s="1" t="s">
        <v>3</v>
      </c>
      <c r="F36" s="49" t="s">
        <v>4</v>
      </c>
      <c r="G36" s="49" t="s">
        <v>46</v>
      </c>
    </row>
    <row r="37" spans="1:10" ht="13" x14ac:dyDescent="0.3">
      <c r="A37" s="106" t="s">
        <v>168</v>
      </c>
      <c r="B37" s="1" t="s">
        <v>54</v>
      </c>
      <c r="C37" s="1">
        <v>1</v>
      </c>
      <c r="D37" s="1">
        <v>1.35</v>
      </c>
      <c r="E37" s="1">
        <v>0.95</v>
      </c>
      <c r="F37" s="10">
        <f>AVERAGE(C37:E37)</f>
        <v>1.0999999999999999</v>
      </c>
      <c r="G37" s="60">
        <f>STDEV(C37:E37)/SQRT(COUNT(C37:E37))</f>
        <v>0.12583057392117961</v>
      </c>
      <c r="I37" s="3" t="s">
        <v>640</v>
      </c>
      <c r="J37" s="3" t="s">
        <v>5</v>
      </c>
    </row>
    <row r="38" spans="1:10" x14ac:dyDescent="0.25">
      <c r="A38" s="106"/>
      <c r="B38" s="1" t="s">
        <v>110</v>
      </c>
      <c r="C38" s="1">
        <v>0.41</v>
      </c>
      <c r="D38" s="1">
        <v>0.28000000000000003</v>
      </c>
      <c r="E38" s="1">
        <v>0.33</v>
      </c>
      <c r="F38" s="10">
        <f>AVERAGE(C38:E38)</f>
        <v>0.34</v>
      </c>
      <c r="G38" s="60">
        <f t="shared" ref="G38:G39" si="6">STDEV(C38:E38)/SQRT(COUNT(C38:E38))</f>
        <v>3.785938897200182E-2</v>
      </c>
      <c r="I38" s="3" t="s">
        <v>312</v>
      </c>
      <c r="J38" s="12" t="s">
        <v>652</v>
      </c>
    </row>
    <row r="39" spans="1:10" x14ac:dyDescent="0.25">
      <c r="A39" s="106"/>
      <c r="B39" s="1" t="s">
        <v>111</v>
      </c>
      <c r="C39" s="1">
        <v>0.18</v>
      </c>
      <c r="D39" s="1">
        <v>0.3</v>
      </c>
      <c r="E39" s="1">
        <v>0.42</v>
      </c>
      <c r="F39" s="10">
        <f>AVERAGE(C39:E39)</f>
        <v>0.3</v>
      </c>
      <c r="G39" s="60">
        <f t="shared" si="6"/>
        <v>6.9282032302755078E-2</v>
      </c>
      <c r="I39" s="3" t="s">
        <v>146</v>
      </c>
      <c r="J39" s="12" t="s">
        <v>651</v>
      </c>
    </row>
    <row r="41" spans="1:10" x14ac:dyDescent="0.25">
      <c r="A41" s="86" t="s">
        <v>0</v>
      </c>
      <c r="B41" s="87"/>
      <c r="C41" s="1" t="s">
        <v>1</v>
      </c>
      <c r="D41" s="1" t="s">
        <v>2</v>
      </c>
      <c r="E41" s="1" t="s">
        <v>3</v>
      </c>
      <c r="F41" s="49" t="s">
        <v>4</v>
      </c>
      <c r="G41" s="49" t="s">
        <v>46</v>
      </c>
    </row>
    <row r="42" spans="1:10" ht="13" x14ac:dyDescent="0.3">
      <c r="A42" s="106" t="s">
        <v>170</v>
      </c>
      <c r="B42" s="1" t="s">
        <v>54</v>
      </c>
      <c r="C42" s="1">
        <v>1</v>
      </c>
      <c r="D42" s="1">
        <v>0.95</v>
      </c>
      <c r="E42" s="1">
        <v>1</v>
      </c>
      <c r="F42" s="10">
        <f>AVERAGE(C42:E42)</f>
        <v>0.98333333333333339</v>
      </c>
      <c r="G42" s="60">
        <f>STDEV(C42:E42)/SQRT(COUNT(C42:E42))</f>
        <v>1.6666666666666684E-2</v>
      </c>
      <c r="I42" s="3" t="s">
        <v>641</v>
      </c>
      <c r="J42" s="3" t="s">
        <v>5</v>
      </c>
    </row>
    <row r="43" spans="1:10" x14ac:dyDescent="0.25">
      <c r="A43" s="106"/>
      <c r="B43" s="1" t="s">
        <v>110</v>
      </c>
      <c r="C43" s="1">
        <v>0.61</v>
      </c>
      <c r="D43" s="1">
        <v>0.51</v>
      </c>
      <c r="E43" s="1">
        <v>0.55000000000000004</v>
      </c>
      <c r="F43" s="10">
        <f>AVERAGE(C43:E43)</f>
        <v>0.55666666666666675</v>
      </c>
      <c r="G43" s="60">
        <f t="shared" ref="G43:G44" si="7">STDEV(C43:E43)/SQRT(COUNT(C43:E43))</f>
        <v>2.9059326290271151E-2</v>
      </c>
      <c r="I43" s="3" t="s">
        <v>312</v>
      </c>
      <c r="J43" s="12" t="s">
        <v>47</v>
      </c>
    </row>
    <row r="44" spans="1:10" x14ac:dyDescent="0.25">
      <c r="A44" s="106"/>
      <c r="B44" s="1" t="s">
        <v>111</v>
      </c>
      <c r="C44" s="1">
        <v>0.26</v>
      </c>
      <c r="D44" s="1">
        <v>0.24</v>
      </c>
      <c r="E44" s="1">
        <v>0.33</v>
      </c>
      <c r="F44" s="10">
        <f>AVERAGE(C44:E44)</f>
        <v>0.27666666666666667</v>
      </c>
      <c r="G44" s="60">
        <f t="shared" si="7"/>
        <v>2.7284509239574855E-2</v>
      </c>
      <c r="I44" s="3" t="s">
        <v>146</v>
      </c>
      <c r="J44" s="12" t="s">
        <v>47</v>
      </c>
    </row>
    <row r="46" spans="1:10" x14ac:dyDescent="0.25">
      <c r="A46" s="53" t="s">
        <v>314</v>
      </c>
    </row>
    <row r="47" spans="1:10" x14ac:dyDescent="0.25">
      <c r="A47" s="86" t="s">
        <v>0</v>
      </c>
      <c r="B47" s="87"/>
      <c r="C47" s="1" t="s">
        <v>1</v>
      </c>
      <c r="D47" s="1" t="s">
        <v>2</v>
      </c>
      <c r="E47" s="1" t="s">
        <v>3</v>
      </c>
      <c r="F47" s="49" t="s">
        <v>4</v>
      </c>
      <c r="G47" s="49" t="s">
        <v>46</v>
      </c>
    </row>
    <row r="48" spans="1:10" ht="13" x14ac:dyDescent="0.3">
      <c r="A48" s="106" t="s">
        <v>159</v>
      </c>
      <c r="B48" s="1" t="s">
        <v>54</v>
      </c>
      <c r="C48" s="5">
        <v>1</v>
      </c>
      <c r="D48" s="5">
        <v>1.21</v>
      </c>
      <c r="E48" s="5">
        <v>1</v>
      </c>
      <c r="F48" s="10">
        <f>AVERAGE(C48:E48)</f>
        <v>1.07</v>
      </c>
      <c r="G48" s="60">
        <f>STDEV(C48:E48)/SQRT(COUNT(C48:E48))</f>
        <v>6.9999999999999993E-2</v>
      </c>
      <c r="I48" s="3" t="s">
        <v>159</v>
      </c>
      <c r="J48" s="3" t="s">
        <v>5</v>
      </c>
    </row>
    <row r="49" spans="1:10" x14ac:dyDescent="0.25">
      <c r="A49" s="106"/>
      <c r="B49" s="1" t="s">
        <v>148</v>
      </c>
      <c r="C49" s="1">
        <v>0.32</v>
      </c>
      <c r="D49" s="1">
        <v>0.3</v>
      </c>
      <c r="E49" s="1">
        <v>0.27</v>
      </c>
      <c r="F49" s="10">
        <f>AVERAGE(C49:E49)</f>
        <v>0.29666666666666669</v>
      </c>
      <c r="G49" s="60">
        <f t="shared" ref="G49:G50" si="8">STDEV(C49:E49)/SQRT(COUNT(C49:E49))</f>
        <v>1.4529663145135575E-2</v>
      </c>
      <c r="I49" s="3" t="s">
        <v>235</v>
      </c>
      <c r="J49" s="12" t="s">
        <v>47</v>
      </c>
    </row>
    <row r="50" spans="1:10" x14ac:dyDescent="0.25">
      <c r="A50" s="106"/>
      <c r="B50" s="1" t="s">
        <v>149</v>
      </c>
      <c r="C50" s="1">
        <v>0.19</v>
      </c>
      <c r="D50" s="1">
        <v>0.12</v>
      </c>
      <c r="E50" s="1">
        <v>0.1</v>
      </c>
      <c r="F50" s="10">
        <f>AVERAGE(C50:E50)</f>
        <v>0.13666666666666669</v>
      </c>
      <c r="G50" s="60">
        <f t="shared" si="8"/>
        <v>2.7284509239574817E-2</v>
      </c>
      <c r="I50" s="3" t="s">
        <v>150</v>
      </c>
      <c r="J50" s="12" t="s">
        <v>47</v>
      </c>
    </row>
    <row r="52" spans="1:10" x14ac:dyDescent="0.25">
      <c r="A52" s="86" t="s">
        <v>0</v>
      </c>
      <c r="B52" s="87"/>
      <c r="C52" s="1" t="s">
        <v>1</v>
      </c>
      <c r="D52" s="1" t="s">
        <v>2</v>
      </c>
      <c r="E52" s="1" t="s">
        <v>3</v>
      </c>
      <c r="F52" s="49" t="s">
        <v>4</v>
      </c>
      <c r="G52" s="49" t="s">
        <v>46</v>
      </c>
    </row>
    <row r="53" spans="1:10" ht="13" x14ac:dyDescent="0.3">
      <c r="A53" s="106" t="s">
        <v>166</v>
      </c>
      <c r="B53" s="1" t="s">
        <v>54</v>
      </c>
      <c r="C53" s="1">
        <v>1</v>
      </c>
      <c r="D53" s="1">
        <v>0.94</v>
      </c>
      <c r="E53" s="1">
        <v>1.1399999999999999</v>
      </c>
      <c r="F53" s="10">
        <f>AVERAGE(C53:E53)</f>
        <v>1.0266666666666666</v>
      </c>
      <c r="G53" s="60">
        <f>STDEV(C53:E53)/SQRT(COUNT(C53:E53))</f>
        <v>5.9254629448770579E-2</v>
      </c>
      <c r="I53" s="3" t="s">
        <v>638</v>
      </c>
      <c r="J53" s="3" t="s">
        <v>5</v>
      </c>
    </row>
    <row r="54" spans="1:10" x14ac:dyDescent="0.25">
      <c r="A54" s="106"/>
      <c r="B54" s="1" t="s">
        <v>148</v>
      </c>
      <c r="C54" s="1">
        <v>0.56999999999999995</v>
      </c>
      <c r="D54" s="1">
        <v>0.55000000000000004</v>
      </c>
      <c r="E54" s="1">
        <v>0.5</v>
      </c>
      <c r="F54" s="10">
        <f>AVERAGE(C54:E54)</f>
        <v>0.54</v>
      </c>
      <c r="G54" s="60">
        <f t="shared" ref="G54:G55" si="9">STDEV(C54:E54)/SQRT(COUNT(C54:E54))</f>
        <v>2.0816659994661323E-2</v>
      </c>
      <c r="I54" s="3" t="s">
        <v>235</v>
      </c>
      <c r="J54" s="12" t="s">
        <v>653</v>
      </c>
    </row>
    <row r="55" spans="1:10" x14ac:dyDescent="0.25">
      <c r="A55" s="106"/>
      <c r="B55" s="1" t="s">
        <v>149</v>
      </c>
      <c r="C55" s="1">
        <v>0.33</v>
      </c>
      <c r="D55" s="1">
        <v>0.32</v>
      </c>
      <c r="E55" s="1">
        <v>0.27</v>
      </c>
      <c r="F55" s="10">
        <f>AVERAGE(C55:E55)</f>
        <v>0.3066666666666667</v>
      </c>
      <c r="G55" s="60">
        <f t="shared" si="9"/>
        <v>1.8559214542766739E-2</v>
      </c>
      <c r="I55" s="3" t="s">
        <v>150</v>
      </c>
      <c r="J55" s="12" t="s">
        <v>47</v>
      </c>
    </row>
    <row r="57" spans="1:10" x14ac:dyDescent="0.25">
      <c r="A57" s="86" t="s">
        <v>0</v>
      </c>
      <c r="B57" s="87"/>
      <c r="C57" s="1" t="s">
        <v>1</v>
      </c>
      <c r="D57" s="1" t="s">
        <v>2</v>
      </c>
      <c r="E57" s="1" t="s">
        <v>3</v>
      </c>
      <c r="F57" s="49" t="s">
        <v>4</v>
      </c>
      <c r="G57" s="49" t="s">
        <v>46</v>
      </c>
    </row>
    <row r="58" spans="1:10" ht="13" x14ac:dyDescent="0.3">
      <c r="A58" s="106" t="s">
        <v>168</v>
      </c>
      <c r="B58" s="1" t="s">
        <v>54</v>
      </c>
      <c r="C58" s="1">
        <v>1</v>
      </c>
      <c r="D58" s="1">
        <v>0.96</v>
      </c>
      <c r="E58" s="1">
        <v>1</v>
      </c>
      <c r="F58" s="10">
        <f>AVERAGE(C58:E58)</f>
        <v>0.98666666666666669</v>
      </c>
      <c r="G58" s="60">
        <f>STDEV(C58:E58)/SQRT(COUNT(C58:E58))</f>
        <v>1.3333333333333346E-2</v>
      </c>
      <c r="I58" s="3" t="s">
        <v>640</v>
      </c>
      <c r="J58" s="3" t="s">
        <v>5</v>
      </c>
    </row>
    <row r="59" spans="1:10" x14ac:dyDescent="0.25">
      <c r="A59" s="106"/>
      <c r="B59" s="1" t="s">
        <v>148</v>
      </c>
      <c r="C59" s="1">
        <v>0.35</v>
      </c>
      <c r="D59" s="1">
        <v>0.13</v>
      </c>
      <c r="E59" s="1">
        <v>0.53</v>
      </c>
      <c r="F59" s="10">
        <f>AVERAGE(C59:E59)</f>
        <v>0.33666666666666667</v>
      </c>
      <c r="G59" s="60">
        <f t="shared" ref="G59:G60" si="10">STDEV(C59:E59)/SQRT(COUNT(C59:E59))</f>
        <v>0.11566234381931648</v>
      </c>
      <c r="I59" s="3" t="s">
        <v>235</v>
      </c>
      <c r="J59" s="12" t="s">
        <v>654</v>
      </c>
    </row>
    <row r="60" spans="1:10" x14ac:dyDescent="0.25">
      <c r="A60" s="106"/>
      <c r="B60" s="1" t="s">
        <v>149</v>
      </c>
      <c r="C60" s="1">
        <v>0.23</v>
      </c>
      <c r="D60" s="1">
        <v>0.06</v>
      </c>
      <c r="E60" s="1">
        <v>0.28999999999999998</v>
      </c>
      <c r="F60" s="10">
        <f>AVERAGE(C60:E60)</f>
        <v>0.19333333333333336</v>
      </c>
      <c r="G60" s="60">
        <f t="shared" si="10"/>
        <v>6.8879927732572718E-2</v>
      </c>
      <c r="I60" s="3" t="s">
        <v>150</v>
      </c>
      <c r="J60" s="12" t="s">
        <v>655</v>
      </c>
    </row>
    <row r="62" spans="1:10" x14ac:dyDescent="0.25">
      <c r="A62" s="86" t="s">
        <v>0</v>
      </c>
      <c r="B62" s="87"/>
      <c r="C62" s="1" t="s">
        <v>1</v>
      </c>
      <c r="D62" s="1" t="s">
        <v>2</v>
      </c>
      <c r="E62" s="1" t="s">
        <v>3</v>
      </c>
      <c r="F62" s="49" t="s">
        <v>4</v>
      </c>
      <c r="G62" s="49" t="s">
        <v>46</v>
      </c>
    </row>
    <row r="63" spans="1:10" ht="13" x14ac:dyDescent="0.3">
      <c r="A63" s="106" t="s">
        <v>170</v>
      </c>
      <c r="B63" s="1" t="s">
        <v>54</v>
      </c>
      <c r="C63" s="1">
        <v>1</v>
      </c>
      <c r="D63" s="1">
        <v>1.02</v>
      </c>
      <c r="E63" s="1">
        <v>0.96</v>
      </c>
      <c r="F63" s="10">
        <f>AVERAGE(C63:E63)</f>
        <v>0.99333333333333329</v>
      </c>
      <c r="G63" s="60">
        <f>STDEV(C63:E63)/SQRT(COUNT(C63:E63))</f>
        <v>1.7638342073763955E-2</v>
      </c>
      <c r="I63" s="3" t="s">
        <v>641</v>
      </c>
      <c r="J63" s="3" t="s">
        <v>5</v>
      </c>
    </row>
    <row r="64" spans="1:10" x14ac:dyDescent="0.25">
      <c r="A64" s="106"/>
      <c r="B64" s="1" t="s">
        <v>148</v>
      </c>
      <c r="C64" s="1">
        <v>0.22</v>
      </c>
      <c r="D64" s="1">
        <v>0.21</v>
      </c>
      <c r="E64" s="1">
        <v>0.23</v>
      </c>
      <c r="F64" s="10">
        <f>AVERAGE(C64:E64)</f>
        <v>0.22</v>
      </c>
      <c r="G64" s="60">
        <f t="shared" ref="G64:G65" si="11">STDEV(C64:E64)/SQRT(COUNT(C64:E64))</f>
        <v>5.7735026918962632E-3</v>
      </c>
      <c r="I64" s="3" t="s">
        <v>235</v>
      </c>
      <c r="J64" s="12" t="s">
        <v>47</v>
      </c>
    </row>
    <row r="65" spans="1:10" x14ac:dyDescent="0.25">
      <c r="A65" s="106"/>
      <c r="B65" s="1" t="s">
        <v>149</v>
      </c>
      <c r="C65" s="1">
        <v>0.13</v>
      </c>
      <c r="D65" s="1">
        <v>0.13</v>
      </c>
      <c r="E65" s="1">
        <v>0.15</v>
      </c>
      <c r="F65" s="10">
        <f>AVERAGE(C65:E65)</f>
        <v>0.13666666666666669</v>
      </c>
      <c r="G65" s="60">
        <f t="shared" si="11"/>
        <v>6.6666666666666636E-3</v>
      </c>
      <c r="I65" s="3" t="s">
        <v>150</v>
      </c>
      <c r="J65" s="12" t="s">
        <v>47</v>
      </c>
    </row>
    <row r="67" spans="1:10" ht="13" x14ac:dyDescent="0.3">
      <c r="A67" s="95" t="s">
        <v>315</v>
      </c>
      <c r="B67" s="96"/>
    </row>
    <row r="68" spans="1:10" x14ac:dyDescent="0.25">
      <c r="A68" s="110" t="s">
        <v>316</v>
      </c>
      <c r="B68" s="111"/>
      <c r="I68" s="110"/>
      <c r="J68" s="111"/>
    </row>
    <row r="69" spans="1:10" x14ac:dyDescent="0.25">
      <c r="A69" s="86" t="s">
        <v>0</v>
      </c>
      <c r="B69" s="87"/>
      <c r="C69" s="1" t="s">
        <v>1</v>
      </c>
      <c r="D69" s="1" t="s">
        <v>2</v>
      </c>
      <c r="E69" s="1" t="s">
        <v>3</v>
      </c>
      <c r="F69" s="49" t="s">
        <v>4</v>
      </c>
      <c r="G69" s="49" t="s">
        <v>46</v>
      </c>
    </row>
    <row r="70" spans="1:10" ht="13" x14ac:dyDescent="0.3">
      <c r="A70" s="89" t="s">
        <v>63</v>
      </c>
      <c r="B70" s="1" t="s">
        <v>54</v>
      </c>
      <c r="C70" s="1">
        <v>69.099879999999999</v>
      </c>
      <c r="D70" s="1">
        <v>69.561639999999997</v>
      </c>
      <c r="E70" s="1">
        <v>72.3322</v>
      </c>
      <c r="F70" s="20">
        <f>AVERAGE(C70:E70)</f>
        <v>70.331239999999994</v>
      </c>
      <c r="G70" s="20">
        <f>STDEV(C70:E70)/SQRT(COUNT(C70:E70))</f>
        <v>1.0093209376605647</v>
      </c>
      <c r="I70" s="3" t="s">
        <v>63</v>
      </c>
      <c r="J70" s="3" t="s">
        <v>5</v>
      </c>
    </row>
    <row r="71" spans="1:10" x14ac:dyDescent="0.25">
      <c r="A71" s="90"/>
      <c r="B71" s="1" t="s">
        <v>110</v>
      </c>
      <c r="C71" s="1">
        <v>28.936360000000001</v>
      </c>
      <c r="D71" s="1">
        <v>21.85604</v>
      </c>
      <c r="E71" s="1">
        <v>26.776679999999999</v>
      </c>
      <c r="F71" s="20">
        <f>AVERAGE(C71:E71)</f>
        <v>25.856359999999999</v>
      </c>
      <c r="G71" s="20">
        <f>STDEV(C71:E71)/SQRT(COUNT(C71:E71))</f>
        <v>2.095071558236929</v>
      </c>
      <c r="I71" s="3" t="s">
        <v>145</v>
      </c>
      <c r="J71" s="12" t="s">
        <v>47</v>
      </c>
    </row>
    <row r="72" spans="1:10" x14ac:dyDescent="0.25">
      <c r="A72" s="90"/>
      <c r="B72" s="1" t="s">
        <v>232</v>
      </c>
      <c r="C72" s="1">
        <v>10.695399999999999</v>
      </c>
      <c r="D72" s="1">
        <v>18.618919999999999</v>
      </c>
      <c r="E72" s="1">
        <v>16.156199999999998</v>
      </c>
      <c r="F72" s="20">
        <f>AVERAGE(C72:E72)</f>
        <v>15.156839999999997</v>
      </c>
      <c r="G72" s="20">
        <f>STDEV(C72:E72)/SQRT(COUNT(C72:E72))</f>
        <v>2.3412662247026375</v>
      </c>
      <c r="I72" s="3" t="s">
        <v>234</v>
      </c>
      <c r="J72" s="12" t="s">
        <v>47</v>
      </c>
    </row>
    <row r="73" spans="1:10" x14ac:dyDescent="0.25">
      <c r="A73" s="90"/>
      <c r="B73" s="1" t="s">
        <v>148</v>
      </c>
      <c r="C73" s="3">
        <v>29.696359999999999</v>
      </c>
      <c r="D73" s="3">
        <v>31.697320000000001</v>
      </c>
      <c r="E73" s="3">
        <v>32.92868</v>
      </c>
      <c r="F73" s="20">
        <f>AVERAGE(C73:E73)</f>
        <v>31.440786666666668</v>
      </c>
      <c r="G73" s="20">
        <f>STDEV(C73:E73)/SQRT(COUNT(C73:E73))</f>
        <v>0.94186519894185428</v>
      </c>
      <c r="I73" s="3" t="s">
        <v>235</v>
      </c>
      <c r="J73" s="12" t="s">
        <v>47</v>
      </c>
    </row>
    <row r="74" spans="1:10" x14ac:dyDescent="0.25">
      <c r="A74" s="91"/>
      <c r="B74" s="1" t="s">
        <v>149</v>
      </c>
      <c r="C74" s="3">
        <v>5.6963600000000003</v>
      </c>
      <c r="D74" s="3">
        <v>8.0032399999999999</v>
      </c>
      <c r="E74" s="3">
        <v>6.3894799999999998</v>
      </c>
      <c r="F74" s="20">
        <f>AVERAGE(C74:E74)</f>
        <v>6.6963599999999994</v>
      </c>
      <c r="G74" s="20">
        <f>STDEV(C74:E74)/SQRT(COUNT(C74:E74))</f>
        <v>0.68338747778986964</v>
      </c>
      <c r="I74" s="3" t="s">
        <v>236</v>
      </c>
      <c r="J74" s="12" t="s">
        <v>47</v>
      </c>
    </row>
    <row r="76" spans="1:10" ht="13" x14ac:dyDescent="0.3">
      <c r="A76" s="95" t="s">
        <v>317</v>
      </c>
      <c r="B76" s="96"/>
    </row>
    <row r="77" spans="1:10" x14ac:dyDescent="0.25">
      <c r="A77" s="110" t="s">
        <v>648</v>
      </c>
      <c r="B77" s="111"/>
      <c r="I77" s="110"/>
      <c r="J77" s="111"/>
    </row>
    <row r="78" spans="1:10" x14ac:dyDescent="0.25">
      <c r="A78" s="53" t="s">
        <v>319</v>
      </c>
      <c r="B78" s="54"/>
      <c r="I78" s="53"/>
      <c r="J78" s="54"/>
    </row>
    <row r="79" spans="1:10" x14ac:dyDescent="0.25">
      <c r="A79" s="86" t="s">
        <v>0</v>
      </c>
      <c r="B79" s="87"/>
      <c r="C79" s="1" t="s">
        <v>1</v>
      </c>
      <c r="D79" s="1" t="s">
        <v>2</v>
      </c>
      <c r="E79" s="1" t="s">
        <v>3</v>
      </c>
      <c r="F79" s="49" t="s">
        <v>4</v>
      </c>
      <c r="G79" s="49" t="s">
        <v>46</v>
      </c>
    </row>
    <row r="80" spans="1:10" ht="13" x14ac:dyDescent="0.3">
      <c r="A80" s="89" t="s">
        <v>231</v>
      </c>
      <c r="B80" s="1" t="s">
        <v>54</v>
      </c>
      <c r="C80" s="1">
        <v>1</v>
      </c>
      <c r="D80" s="1">
        <v>0.85</v>
      </c>
      <c r="E80" s="1">
        <v>0.69</v>
      </c>
      <c r="F80" s="20">
        <f>AVERAGE(C80:E80)</f>
        <v>0.84666666666666668</v>
      </c>
      <c r="G80" s="20">
        <f>STDEV(C80:E80)/SQRT(COUNT(C80:E80))</f>
        <v>8.9504810547317057E-2</v>
      </c>
      <c r="I80" s="3" t="s">
        <v>230</v>
      </c>
      <c r="J80" s="3" t="s">
        <v>5</v>
      </c>
    </row>
    <row r="81" spans="1:10" x14ac:dyDescent="0.25">
      <c r="A81" s="90"/>
      <c r="B81" s="1" t="s">
        <v>110</v>
      </c>
      <c r="C81" s="1">
        <v>0.59</v>
      </c>
      <c r="D81" s="1">
        <v>0.43</v>
      </c>
      <c r="E81" s="1">
        <v>0.52</v>
      </c>
      <c r="F81" s="20">
        <f t="shared" ref="F81:F83" si="12">AVERAGE(C81:E81)</f>
        <v>0.51333333333333331</v>
      </c>
      <c r="G81" s="20">
        <f t="shared" ref="G81:G84" si="13">STDEV(C81:E81)/SQRT(COUNT(C81:E81))</f>
        <v>4.6308146631499202E-2</v>
      </c>
      <c r="I81" s="3" t="s">
        <v>145</v>
      </c>
      <c r="J81" s="12" t="s">
        <v>656</v>
      </c>
    </row>
    <row r="82" spans="1:10" x14ac:dyDescent="0.25">
      <c r="A82" s="90"/>
      <c r="B82" s="1" t="s">
        <v>232</v>
      </c>
      <c r="C82" s="1">
        <v>0.12</v>
      </c>
      <c r="D82" s="1">
        <v>0.3</v>
      </c>
      <c r="E82" s="1">
        <v>0.27</v>
      </c>
      <c r="F82" s="20">
        <f t="shared" si="12"/>
        <v>0.22999999999999998</v>
      </c>
      <c r="G82" s="20">
        <f t="shared" si="13"/>
        <v>5.5677643628300272E-2</v>
      </c>
      <c r="I82" s="3" t="s">
        <v>234</v>
      </c>
      <c r="J82" s="12" t="s">
        <v>629</v>
      </c>
    </row>
    <row r="83" spans="1:10" x14ac:dyDescent="0.25">
      <c r="A83" s="90"/>
      <c r="B83" s="1" t="s">
        <v>148</v>
      </c>
      <c r="C83" s="1">
        <v>0.56000000000000005</v>
      </c>
      <c r="D83" s="1">
        <v>0.49</v>
      </c>
      <c r="E83" s="1">
        <v>0.46</v>
      </c>
      <c r="F83" s="20">
        <f t="shared" si="12"/>
        <v>0.5033333333333333</v>
      </c>
      <c r="G83" s="20">
        <f t="shared" si="13"/>
        <v>2.962731472438531E-2</v>
      </c>
      <c r="I83" s="3" t="s">
        <v>235</v>
      </c>
      <c r="J83" s="12" t="s">
        <v>657</v>
      </c>
    </row>
    <row r="84" spans="1:10" x14ac:dyDescent="0.25">
      <c r="A84" s="91"/>
      <c r="B84" s="1" t="s">
        <v>233</v>
      </c>
      <c r="C84" s="1">
        <v>0.14000000000000001</v>
      </c>
      <c r="D84" s="1">
        <v>0.24</v>
      </c>
      <c r="E84" s="1">
        <v>0.35</v>
      </c>
      <c r="F84" s="20">
        <f>AVERAGE(C84:E84)</f>
        <v>0.24333333333333332</v>
      </c>
      <c r="G84" s="20">
        <f t="shared" si="13"/>
        <v>6.0644684662200861E-2</v>
      </c>
      <c r="I84" s="3" t="s">
        <v>236</v>
      </c>
      <c r="J84" s="12" t="s">
        <v>629</v>
      </c>
    </row>
    <row r="86" spans="1:10" x14ac:dyDescent="0.25">
      <c r="A86" s="53" t="s">
        <v>341</v>
      </c>
      <c r="B86" s="54"/>
      <c r="I86" s="53"/>
      <c r="J86" s="54"/>
    </row>
    <row r="87" spans="1:10" x14ac:dyDescent="0.25">
      <c r="A87" s="86" t="s">
        <v>0</v>
      </c>
      <c r="B87" s="87"/>
      <c r="C87" s="1" t="s">
        <v>1</v>
      </c>
      <c r="D87" s="1" t="s">
        <v>2</v>
      </c>
      <c r="E87" s="1" t="s">
        <v>3</v>
      </c>
      <c r="F87" s="49" t="s">
        <v>4</v>
      </c>
      <c r="G87" s="49" t="s">
        <v>46</v>
      </c>
    </row>
    <row r="88" spans="1:10" ht="13" x14ac:dyDescent="0.3">
      <c r="A88" s="89" t="s">
        <v>340</v>
      </c>
      <c r="B88" s="1" t="s">
        <v>54</v>
      </c>
      <c r="C88" s="1">
        <v>1</v>
      </c>
      <c r="D88" s="1">
        <v>0.79</v>
      </c>
      <c r="E88" s="1">
        <v>1.01</v>
      </c>
      <c r="F88" s="20">
        <f>AVERAGE(C88:E88)</f>
        <v>0.93333333333333324</v>
      </c>
      <c r="G88" s="20">
        <f>STDEV(C88:E88)/SQRT(COUNT(C88:E88))</f>
        <v>7.1724782637834078E-2</v>
      </c>
      <c r="I88" s="3" t="s">
        <v>340</v>
      </c>
      <c r="J88" s="3" t="s">
        <v>5</v>
      </c>
    </row>
    <row r="89" spans="1:10" x14ac:dyDescent="0.25">
      <c r="A89" s="90"/>
      <c r="B89" s="1" t="s">
        <v>110</v>
      </c>
      <c r="C89" s="1">
        <v>0.18</v>
      </c>
      <c r="D89" s="1">
        <v>0.16</v>
      </c>
      <c r="E89" s="1">
        <v>0.16</v>
      </c>
      <c r="F89" s="20">
        <f t="shared" ref="F89:F92" si="14">AVERAGE(C89:E89)</f>
        <v>0.16666666666666666</v>
      </c>
      <c r="G89" s="20">
        <f t="shared" ref="G89:G92" si="15">STDEV(C89:E89)/SQRT(COUNT(C89:E89))</f>
        <v>6.6666666666666636E-3</v>
      </c>
      <c r="I89" s="3" t="s">
        <v>145</v>
      </c>
      <c r="J89" s="12" t="s">
        <v>47</v>
      </c>
    </row>
    <row r="90" spans="1:10" x14ac:dyDescent="0.25">
      <c r="A90" s="90"/>
      <c r="B90" s="1" t="s">
        <v>232</v>
      </c>
      <c r="C90" s="1">
        <v>0.11</v>
      </c>
      <c r="D90" s="1">
        <v>0.09</v>
      </c>
      <c r="E90" s="1">
        <v>0.11</v>
      </c>
      <c r="F90" s="20">
        <f t="shared" si="14"/>
        <v>0.10333333333333333</v>
      </c>
      <c r="G90" s="20">
        <f t="shared" si="15"/>
        <v>6.6666666666666671E-3</v>
      </c>
      <c r="I90" s="3" t="s">
        <v>234</v>
      </c>
      <c r="J90" s="12" t="s">
        <v>47</v>
      </c>
    </row>
    <row r="91" spans="1:10" x14ac:dyDescent="0.25">
      <c r="A91" s="90"/>
      <c r="B91" s="1" t="s">
        <v>148</v>
      </c>
      <c r="C91" s="1">
        <v>0.35</v>
      </c>
      <c r="D91" s="1">
        <v>0.44</v>
      </c>
      <c r="E91" s="1">
        <v>0.22</v>
      </c>
      <c r="F91" s="20">
        <f t="shared" si="14"/>
        <v>0.33666666666666667</v>
      </c>
      <c r="G91" s="20">
        <f t="shared" si="15"/>
        <v>6.3857480202226688E-2</v>
      </c>
      <c r="I91" s="3" t="s">
        <v>235</v>
      </c>
      <c r="J91" s="12" t="s">
        <v>47</v>
      </c>
    </row>
    <row r="92" spans="1:10" x14ac:dyDescent="0.25">
      <c r="A92" s="91"/>
      <c r="B92" s="1" t="s">
        <v>233</v>
      </c>
      <c r="C92" s="1">
        <v>0.19</v>
      </c>
      <c r="D92" s="1">
        <v>0.1</v>
      </c>
      <c r="E92" s="1">
        <v>0.09</v>
      </c>
      <c r="F92" s="20">
        <f t="shared" si="14"/>
        <v>0.12666666666666668</v>
      </c>
      <c r="G92" s="20">
        <f t="shared" si="15"/>
        <v>3.1797973380564851E-2</v>
      </c>
      <c r="I92" s="3" t="s">
        <v>236</v>
      </c>
      <c r="J92" s="12" t="s">
        <v>47</v>
      </c>
    </row>
    <row r="94" spans="1:10" ht="13" x14ac:dyDescent="0.3">
      <c r="A94" s="95" t="s">
        <v>320</v>
      </c>
      <c r="B94" s="96"/>
    </row>
    <row r="95" spans="1:10" x14ac:dyDescent="0.25">
      <c r="A95" s="53" t="s">
        <v>649</v>
      </c>
    </row>
    <row r="96" spans="1:10" x14ac:dyDescent="0.25">
      <c r="A96" s="86" t="s">
        <v>0</v>
      </c>
      <c r="B96" s="87"/>
      <c r="C96" s="1" t="s">
        <v>1</v>
      </c>
      <c r="D96" s="1" t="s">
        <v>2</v>
      </c>
      <c r="E96" s="1" t="s">
        <v>3</v>
      </c>
      <c r="F96" s="49" t="s">
        <v>4</v>
      </c>
      <c r="G96" s="49" t="s">
        <v>46</v>
      </c>
    </row>
    <row r="97" spans="1:10" ht="13" x14ac:dyDescent="0.3">
      <c r="A97" s="107" t="s">
        <v>231</v>
      </c>
      <c r="B97" s="1" t="s">
        <v>54</v>
      </c>
      <c r="C97" s="1">
        <v>1</v>
      </c>
      <c r="D97" s="1">
        <v>0.75</v>
      </c>
      <c r="E97" s="1">
        <v>1</v>
      </c>
      <c r="F97" s="10">
        <f>AVERAGE(C97:E97)</f>
        <v>0.91666666666666663</v>
      </c>
      <c r="G97" s="20">
        <f>STDEV(C97:E97)/SQRT(COUNT(C97:E97))</f>
        <v>8.333333333333319E-2</v>
      </c>
      <c r="I97" s="3" t="s">
        <v>230</v>
      </c>
      <c r="J97" s="3" t="s">
        <v>5</v>
      </c>
    </row>
    <row r="98" spans="1:10" x14ac:dyDescent="0.25">
      <c r="A98" s="108"/>
      <c r="B98" s="1" t="s">
        <v>63</v>
      </c>
      <c r="C98" s="1">
        <v>5.52</v>
      </c>
      <c r="D98" s="1">
        <v>6.25</v>
      </c>
      <c r="E98" s="1">
        <v>4.8</v>
      </c>
      <c r="F98" s="10">
        <f>AVERAGE(C98:E98)</f>
        <v>5.5233333333333334</v>
      </c>
      <c r="G98" s="20">
        <f>STDEV(C98:E98)/SQRT(COUNT(C98:E98))</f>
        <v>0.41858226325432202</v>
      </c>
      <c r="I98" s="3" t="s">
        <v>263</v>
      </c>
      <c r="J98" s="12" t="s">
        <v>658</v>
      </c>
    </row>
    <row r="100" spans="1:10" x14ac:dyDescent="0.25">
      <c r="A100" s="86" t="s">
        <v>0</v>
      </c>
      <c r="B100" s="87"/>
      <c r="C100" s="1" t="s">
        <v>1</v>
      </c>
      <c r="D100" s="1" t="s">
        <v>2</v>
      </c>
      <c r="E100" s="1" t="s">
        <v>3</v>
      </c>
      <c r="F100" s="49" t="s">
        <v>4</v>
      </c>
      <c r="G100" s="49" t="s">
        <v>46</v>
      </c>
    </row>
    <row r="101" spans="1:10" ht="13" x14ac:dyDescent="0.3">
      <c r="A101" s="106" t="s">
        <v>340</v>
      </c>
      <c r="B101" s="1" t="s">
        <v>54</v>
      </c>
      <c r="C101" s="1">
        <v>1</v>
      </c>
      <c r="D101" s="1">
        <v>0.97</v>
      </c>
      <c r="E101" s="1">
        <v>0.98</v>
      </c>
      <c r="F101" s="10">
        <f>AVERAGE(C101:E101)</f>
        <v>0.98333333333333339</v>
      </c>
      <c r="G101" s="20">
        <f>STDEV(C101:E101)/SQRT(COUNT(C101:E101))</f>
        <v>8.8191710368819773E-3</v>
      </c>
      <c r="I101" s="3" t="s">
        <v>340</v>
      </c>
      <c r="J101" s="3" t="s">
        <v>5</v>
      </c>
    </row>
    <row r="102" spans="1:10" x14ac:dyDescent="0.25">
      <c r="A102" s="106"/>
      <c r="B102" s="1" t="s">
        <v>63</v>
      </c>
      <c r="C102" s="1">
        <v>3.05</v>
      </c>
      <c r="D102" s="1">
        <v>3.87</v>
      </c>
      <c r="E102" s="1">
        <v>3.78</v>
      </c>
      <c r="F102" s="10">
        <f>AVERAGE(C102:E102)</f>
        <v>3.5666666666666664</v>
      </c>
      <c r="G102" s="20">
        <f>STDEV(C102:E102)/SQRT(COUNT(C102:E102))</f>
        <v>0.25963649803352362</v>
      </c>
      <c r="I102" s="3" t="s">
        <v>263</v>
      </c>
      <c r="J102" s="12" t="s">
        <v>659</v>
      </c>
    </row>
    <row r="103" spans="1:10" s="9" customFormat="1" x14ac:dyDescent="0.25">
      <c r="A103" s="74"/>
      <c r="B103" s="7"/>
      <c r="C103" s="7"/>
      <c r="D103" s="7"/>
      <c r="E103" s="7"/>
      <c r="F103" s="31"/>
      <c r="G103" s="31"/>
    </row>
    <row r="104" spans="1:10" x14ac:dyDescent="0.25">
      <c r="A104" s="86" t="s">
        <v>0</v>
      </c>
      <c r="B104" s="87"/>
      <c r="C104" s="1" t="s">
        <v>1</v>
      </c>
      <c r="D104" s="1" t="s">
        <v>2</v>
      </c>
      <c r="E104" s="1" t="s">
        <v>3</v>
      </c>
      <c r="F104" s="49" t="s">
        <v>4</v>
      </c>
      <c r="G104" s="49" t="s">
        <v>46</v>
      </c>
    </row>
    <row r="105" spans="1:10" ht="13" x14ac:dyDescent="0.3">
      <c r="A105" s="106" t="s">
        <v>159</v>
      </c>
      <c r="B105" s="1" t="s">
        <v>54</v>
      </c>
      <c r="C105" s="1">
        <v>1</v>
      </c>
      <c r="D105" s="1">
        <v>1.23</v>
      </c>
      <c r="E105" s="1">
        <v>0.9</v>
      </c>
      <c r="F105" s="10">
        <f>AVERAGE(C105:E105)</f>
        <v>1.0433333333333332</v>
      </c>
      <c r="G105" s="20">
        <f>STDEV(C105:E105)/SQRT(COUNT(C105:E105))</f>
        <v>9.7695672598352615E-2</v>
      </c>
      <c r="I105" s="3" t="s">
        <v>159</v>
      </c>
      <c r="J105" s="3" t="s">
        <v>5</v>
      </c>
    </row>
    <row r="106" spans="1:10" x14ac:dyDescent="0.25">
      <c r="A106" s="106"/>
      <c r="B106" s="1" t="s">
        <v>63</v>
      </c>
      <c r="C106" s="1">
        <v>6.16</v>
      </c>
      <c r="D106" s="1">
        <v>5.54</v>
      </c>
      <c r="E106" s="1">
        <v>6.61</v>
      </c>
      <c r="F106" s="10">
        <f>AVERAGE(C106:E106)</f>
        <v>6.1033333333333326</v>
      </c>
      <c r="G106" s="20">
        <f>STDEV(C106:E106)/SQRT(COUNT(C106:E106))</f>
        <v>0.31017915969824794</v>
      </c>
      <c r="I106" s="3" t="s">
        <v>321</v>
      </c>
      <c r="J106" s="12" t="s">
        <v>47</v>
      </c>
    </row>
    <row r="108" spans="1:10" x14ac:dyDescent="0.25">
      <c r="A108" s="86" t="s">
        <v>0</v>
      </c>
      <c r="B108" s="87"/>
      <c r="C108" s="1" t="s">
        <v>1</v>
      </c>
      <c r="D108" s="1" t="s">
        <v>2</v>
      </c>
      <c r="E108" s="1" t="s">
        <v>3</v>
      </c>
      <c r="F108" s="49" t="s">
        <v>4</v>
      </c>
      <c r="G108" s="49" t="s">
        <v>46</v>
      </c>
    </row>
    <row r="109" spans="1:10" ht="13" x14ac:dyDescent="0.3">
      <c r="A109" s="107" t="s">
        <v>166</v>
      </c>
      <c r="B109" s="1" t="s">
        <v>54</v>
      </c>
      <c r="C109" s="29">
        <v>1</v>
      </c>
      <c r="D109" s="29">
        <v>1.03</v>
      </c>
      <c r="E109" s="29">
        <v>1.07</v>
      </c>
      <c r="F109" s="10">
        <f>AVERAGE(C109:E109)</f>
        <v>1.0333333333333334</v>
      </c>
      <c r="G109" s="20">
        <f>STDEV(C109:E109)/SQRT(COUNT(C109:E109))</f>
        <v>2.0275875100994083E-2</v>
      </c>
      <c r="I109" s="3" t="s">
        <v>165</v>
      </c>
      <c r="J109" s="3" t="s">
        <v>5</v>
      </c>
    </row>
    <row r="110" spans="1:10" x14ac:dyDescent="0.25">
      <c r="A110" s="108"/>
      <c r="B110" s="1" t="s">
        <v>63</v>
      </c>
      <c r="C110" s="1">
        <v>4.42</v>
      </c>
      <c r="D110" s="1">
        <v>4.03</v>
      </c>
      <c r="E110" s="1">
        <v>3.46</v>
      </c>
      <c r="F110" s="10">
        <f>AVERAGE(C110:E110)</f>
        <v>3.97</v>
      </c>
      <c r="G110" s="20">
        <f>STDEV(C110:E110)/SQRT(COUNT(C110:E110))</f>
        <v>0.2787471972953271</v>
      </c>
      <c r="I110" s="3" t="s">
        <v>321</v>
      </c>
      <c r="J110" s="12" t="s">
        <v>660</v>
      </c>
    </row>
    <row r="112" spans="1:10" x14ac:dyDescent="0.25">
      <c r="A112" s="86" t="s">
        <v>0</v>
      </c>
      <c r="B112" s="87"/>
      <c r="C112" s="1" t="s">
        <v>1</v>
      </c>
      <c r="D112" s="1" t="s">
        <v>2</v>
      </c>
      <c r="E112" s="1" t="s">
        <v>3</v>
      </c>
      <c r="F112" s="49" t="s">
        <v>4</v>
      </c>
      <c r="G112" s="49" t="s">
        <v>46</v>
      </c>
    </row>
    <row r="113" spans="1:10" ht="13" x14ac:dyDescent="0.3">
      <c r="A113" s="107" t="s">
        <v>168</v>
      </c>
      <c r="B113" s="1" t="s">
        <v>54</v>
      </c>
      <c r="C113" s="1">
        <v>1</v>
      </c>
      <c r="D113" s="1">
        <v>1</v>
      </c>
      <c r="E113" s="1">
        <v>1.03</v>
      </c>
      <c r="F113" s="10">
        <f>AVERAGE(C113:E113)</f>
        <v>1.01</v>
      </c>
      <c r="G113" s="20">
        <f>STDEV(C113:E113)/SQRT(COUNT(C113:E113))</f>
        <v>1.0000000000000011E-2</v>
      </c>
      <c r="I113" s="3" t="s">
        <v>167</v>
      </c>
      <c r="J113" s="3" t="s">
        <v>5</v>
      </c>
    </row>
    <row r="114" spans="1:10" x14ac:dyDescent="0.25">
      <c r="A114" s="108"/>
      <c r="B114" s="1" t="s">
        <v>63</v>
      </c>
      <c r="C114" s="1">
        <v>3.72</v>
      </c>
      <c r="D114" s="1">
        <v>3.16</v>
      </c>
      <c r="E114" s="1">
        <v>2.69</v>
      </c>
      <c r="F114" s="10">
        <f>AVERAGE(C114:E114)</f>
        <v>3.19</v>
      </c>
      <c r="G114" s="20">
        <f>STDEV(C114:E114)/SQRT(COUNT(C114:E114))</f>
        <v>0.2977135088190222</v>
      </c>
      <c r="I114" s="3" t="s">
        <v>321</v>
      </c>
      <c r="J114" s="12" t="s">
        <v>661</v>
      </c>
    </row>
    <row r="116" spans="1:10" x14ac:dyDescent="0.25">
      <c r="A116" s="86" t="s">
        <v>0</v>
      </c>
      <c r="B116" s="87"/>
      <c r="C116" s="1" t="s">
        <v>1</v>
      </c>
      <c r="D116" s="1" t="s">
        <v>2</v>
      </c>
      <c r="E116" s="1" t="s">
        <v>3</v>
      </c>
      <c r="F116" s="49" t="s">
        <v>4</v>
      </c>
      <c r="G116" s="49" t="s">
        <v>46</v>
      </c>
    </row>
    <row r="117" spans="1:10" ht="13" x14ac:dyDescent="0.3">
      <c r="A117" s="107" t="s">
        <v>170</v>
      </c>
      <c r="B117" s="1" t="s">
        <v>54</v>
      </c>
      <c r="C117" s="1">
        <v>1</v>
      </c>
      <c r="D117" s="1">
        <v>1.02</v>
      </c>
      <c r="E117" s="1">
        <v>0.94</v>
      </c>
      <c r="F117" s="10">
        <f>AVERAGE(C117:E117)</f>
        <v>0.98666666666666669</v>
      </c>
      <c r="G117" s="20">
        <f>STDEV(C117:E117)/SQRT(COUNT(C117:E117))</f>
        <v>2.4037008503093284E-2</v>
      </c>
      <c r="I117" s="3" t="s">
        <v>169</v>
      </c>
      <c r="J117" s="3" t="s">
        <v>5</v>
      </c>
    </row>
    <row r="118" spans="1:10" x14ac:dyDescent="0.25">
      <c r="A118" s="108"/>
      <c r="B118" s="1" t="s">
        <v>63</v>
      </c>
      <c r="C118" s="1">
        <v>4.12</v>
      </c>
      <c r="D118" s="1">
        <v>5.0599999999999996</v>
      </c>
      <c r="E118" s="1">
        <v>4.3899999999999997</v>
      </c>
      <c r="F118" s="10">
        <f>AVERAGE(C118:E118)</f>
        <v>4.5233333333333334</v>
      </c>
      <c r="G118" s="20">
        <f>STDEV(C118:E118)/SQRT(COUNT(C118:E118))</f>
        <v>0.27942401073955281</v>
      </c>
      <c r="I118" s="3" t="s">
        <v>321</v>
      </c>
      <c r="J118" s="12" t="s">
        <v>653</v>
      </c>
    </row>
    <row r="120" spans="1:10" ht="13" x14ac:dyDescent="0.3">
      <c r="A120" s="95" t="s">
        <v>662</v>
      </c>
      <c r="B120" s="96"/>
    </row>
    <row r="121" spans="1:10" ht="13" x14ac:dyDescent="0.3">
      <c r="A121" s="53" t="s">
        <v>649</v>
      </c>
      <c r="B121" s="57"/>
    </row>
    <row r="122" spans="1:10" x14ac:dyDescent="0.25">
      <c r="A122" s="86" t="s">
        <v>0</v>
      </c>
      <c r="B122" s="87"/>
      <c r="C122" s="1" t="s">
        <v>1</v>
      </c>
      <c r="D122" s="1" t="s">
        <v>2</v>
      </c>
      <c r="E122" s="1" t="s">
        <v>3</v>
      </c>
      <c r="F122" s="49" t="s">
        <v>4</v>
      </c>
      <c r="G122" s="49" t="s">
        <v>46</v>
      </c>
    </row>
    <row r="123" spans="1:10" ht="13" x14ac:dyDescent="0.3">
      <c r="A123" s="89" t="s">
        <v>340</v>
      </c>
      <c r="B123" s="1" t="s">
        <v>87</v>
      </c>
      <c r="C123" s="1">
        <v>1</v>
      </c>
      <c r="D123" s="1">
        <v>0.97</v>
      </c>
      <c r="E123" s="1">
        <v>0.89</v>
      </c>
      <c r="F123" s="20">
        <f>AVERAGE(C123:E123)</f>
        <v>0.95333333333333325</v>
      </c>
      <c r="G123" s="20">
        <f>STDEV(C123:E123)/SQRT(COUNT(C123:E123))</f>
        <v>3.2829526005987007E-2</v>
      </c>
      <c r="I123" s="3" t="s">
        <v>340</v>
      </c>
      <c r="J123" s="3" t="s">
        <v>5</v>
      </c>
    </row>
    <row r="124" spans="1:10" x14ac:dyDescent="0.25">
      <c r="A124" s="90"/>
      <c r="B124" s="1" t="s">
        <v>203</v>
      </c>
      <c r="C124" s="3">
        <v>0.45</v>
      </c>
      <c r="D124" s="3">
        <v>0.56000000000000005</v>
      </c>
      <c r="E124" s="3">
        <v>0.44</v>
      </c>
      <c r="F124" s="20">
        <f t="shared" ref="F124:F127" si="16">AVERAGE(C124:E124)</f>
        <v>0.48333333333333334</v>
      </c>
      <c r="G124" s="20">
        <f t="shared" ref="G124:G127" si="17">STDEV(C124:E124)/SQRT(COUNT(C124:E124))</f>
        <v>3.8441875315569377E-2</v>
      </c>
      <c r="I124" s="3" t="s">
        <v>205</v>
      </c>
      <c r="J124" s="12" t="s">
        <v>47</v>
      </c>
    </row>
    <row r="125" spans="1:10" x14ac:dyDescent="0.25">
      <c r="A125" s="90"/>
      <c r="B125" s="1" t="s">
        <v>204</v>
      </c>
      <c r="C125" s="3">
        <v>0.55000000000000004</v>
      </c>
      <c r="D125" s="3">
        <v>0.35</v>
      </c>
      <c r="E125" s="3">
        <v>0.45</v>
      </c>
      <c r="F125" s="20">
        <f t="shared" si="16"/>
        <v>0.45</v>
      </c>
      <c r="G125" s="20">
        <f t="shared" si="17"/>
        <v>5.7735026918962609E-2</v>
      </c>
      <c r="I125" s="3" t="s">
        <v>206</v>
      </c>
      <c r="J125" s="12" t="s">
        <v>47</v>
      </c>
    </row>
    <row r="126" spans="1:10" x14ac:dyDescent="0.25">
      <c r="A126" s="90"/>
      <c r="B126" s="1" t="s">
        <v>240</v>
      </c>
      <c r="C126" s="1">
        <v>0.57999999999999996</v>
      </c>
      <c r="D126" s="1">
        <v>0.54</v>
      </c>
      <c r="E126" s="1">
        <v>0.44</v>
      </c>
      <c r="F126" s="20">
        <f t="shared" si="16"/>
        <v>0.52</v>
      </c>
      <c r="G126" s="20">
        <f t="shared" si="17"/>
        <v>4.1633319989322591E-2</v>
      </c>
      <c r="I126" s="3" t="s">
        <v>242</v>
      </c>
      <c r="J126" s="12" t="s">
        <v>47</v>
      </c>
    </row>
    <row r="127" spans="1:10" x14ac:dyDescent="0.25">
      <c r="A127" s="91"/>
      <c r="B127" s="1" t="s">
        <v>241</v>
      </c>
      <c r="C127" s="1">
        <v>0.53</v>
      </c>
      <c r="D127" s="1">
        <v>0.55000000000000004</v>
      </c>
      <c r="E127" s="1">
        <v>0.52</v>
      </c>
      <c r="F127" s="20">
        <f t="shared" si="16"/>
        <v>0.53333333333333333</v>
      </c>
      <c r="G127" s="20">
        <f t="shared" si="17"/>
        <v>8.8191710368819773E-3</v>
      </c>
      <c r="I127" s="3" t="s">
        <v>323</v>
      </c>
      <c r="J127" s="12" t="s">
        <v>47</v>
      </c>
    </row>
    <row r="129" spans="1:10" ht="13" x14ac:dyDescent="0.3">
      <c r="A129" s="56" t="s">
        <v>322</v>
      </c>
    </row>
    <row r="130" spans="1:10" x14ac:dyDescent="0.25">
      <c r="A130" s="53" t="s">
        <v>649</v>
      </c>
    </row>
    <row r="131" spans="1:10" x14ac:dyDescent="0.25">
      <c r="A131" s="53" t="s">
        <v>318</v>
      </c>
    </row>
    <row r="132" spans="1:10" x14ac:dyDescent="0.25">
      <c r="A132" s="86" t="s">
        <v>0</v>
      </c>
      <c r="B132" s="87"/>
      <c r="C132" s="1" t="s">
        <v>1</v>
      </c>
      <c r="D132" s="1" t="s">
        <v>2</v>
      </c>
      <c r="E132" s="1" t="s">
        <v>3</v>
      </c>
      <c r="F132" s="49" t="s">
        <v>4</v>
      </c>
      <c r="G132" s="49" t="s">
        <v>46</v>
      </c>
    </row>
    <row r="133" spans="1:10" ht="13" x14ac:dyDescent="0.3">
      <c r="A133" s="106" t="s">
        <v>164</v>
      </c>
      <c r="B133" s="1" t="s">
        <v>87</v>
      </c>
      <c r="C133" s="1">
        <v>1</v>
      </c>
      <c r="D133" s="1">
        <v>1</v>
      </c>
      <c r="E133" s="1">
        <v>0.88</v>
      </c>
      <c r="F133" s="10">
        <f>AVERAGE(C133:E133)</f>
        <v>0.96</v>
      </c>
      <c r="G133" s="20">
        <f>STDEV(C133:E133)/SQRT(COUNT(C133:E133))</f>
        <v>0.04</v>
      </c>
      <c r="I133" s="3" t="s">
        <v>158</v>
      </c>
      <c r="J133" s="3" t="s">
        <v>5</v>
      </c>
    </row>
    <row r="134" spans="1:10" x14ac:dyDescent="0.25">
      <c r="A134" s="106"/>
      <c r="B134" s="1" t="s">
        <v>203</v>
      </c>
      <c r="C134" s="1">
        <v>0.14000000000000001</v>
      </c>
      <c r="D134" s="1">
        <v>0.15</v>
      </c>
      <c r="E134" s="1">
        <v>0.1</v>
      </c>
      <c r="F134" s="10">
        <f>AVERAGE(C134:E134)</f>
        <v>0.13</v>
      </c>
      <c r="G134" s="20">
        <f t="shared" ref="G134:G135" si="18">STDEV(C134:E134)/SQRT(COUNT(C134:E134))</f>
        <v>1.5275252316519458E-2</v>
      </c>
      <c r="I134" s="3" t="s">
        <v>205</v>
      </c>
      <c r="J134" s="12" t="s">
        <v>47</v>
      </c>
    </row>
    <row r="135" spans="1:10" x14ac:dyDescent="0.25">
      <c r="A135" s="106"/>
      <c r="B135" s="1" t="s">
        <v>204</v>
      </c>
      <c r="C135" s="1">
        <v>0.22</v>
      </c>
      <c r="D135" s="1">
        <v>0.04</v>
      </c>
      <c r="E135" s="1">
        <v>7.0000000000000007E-2</v>
      </c>
      <c r="F135" s="10">
        <f>AVERAGE(C135:E135)</f>
        <v>0.11</v>
      </c>
      <c r="G135" s="20">
        <f t="shared" si="18"/>
        <v>5.5677643628300209E-2</v>
      </c>
      <c r="I135" s="3" t="s">
        <v>206</v>
      </c>
      <c r="J135" s="12" t="s">
        <v>47</v>
      </c>
    </row>
    <row r="137" spans="1:10" x14ac:dyDescent="0.25">
      <c r="A137" s="86" t="s">
        <v>0</v>
      </c>
      <c r="B137" s="87"/>
      <c r="C137" s="1" t="s">
        <v>1</v>
      </c>
      <c r="D137" s="1" t="s">
        <v>2</v>
      </c>
      <c r="E137" s="1" t="s">
        <v>3</v>
      </c>
      <c r="F137" s="49" t="s">
        <v>4</v>
      </c>
      <c r="G137" s="49" t="s">
        <v>46</v>
      </c>
    </row>
    <row r="138" spans="1:10" ht="13" x14ac:dyDescent="0.3">
      <c r="A138" s="106" t="s">
        <v>325</v>
      </c>
      <c r="B138" s="1" t="s">
        <v>87</v>
      </c>
      <c r="C138" s="1">
        <v>1</v>
      </c>
      <c r="D138" s="1">
        <v>1</v>
      </c>
      <c r="E138" s="1">
        <v>1.07</v>
      </c>
      <c r="F138" s="10">
        <f>AVERAGE(C138:E138)</f>
        <v>1.0233333333333334</v>
      </c>
      <c r="G138" s="20">
        <f>STDEV(C138:E138)/SQRT(COUNT(C138:E138))</f>
        <v>2.3333333333333355E-2</v>
      </c>
      <c r="I138" s="3" t="s">
        <v>165</v>
      </c>
      <c r="J138" s="3" t="s">
        <v>5</v>
      </c>
    </row>
    <row r="139" spans="1:10" x14ac:dyDescent="0.25">
      <c r="A139" s="106"/>
      <c r="B139" s="1" t="s">
        <v>203</v>
      </c>
      <c r="C139" s="1">
        <v>0.57999999999999996</v>
      </c>
      <c r="D139" s="1">
        <v>0.59</v>
      </c>
      <c r="E139" s="1">
        <v>0.54</v>
      </c>
      <c r="F139" s="10">
        <f>AVERAGE(C139:E139)</f>
        <v>0.56999999999999995</v>
      </c>
      <c r="G139" s="20">
        <f t="shared" ref="G139:G140" si="19">STDEV(C139:E139)/SQRT(COUNT(C139:E139))</f>
        <v>1.5275252316519444E-2</v>
      </c>
      <c r="I139" s="3" t="s">
        <v>205</v>
      </c>
      <c r="J139" s="12" t="s">
        <v>47</v>
      </c>
    </row>
    <row r="140" spans="1:10" x14ac:dyDescent="0.25">
      <c r="A140" s="106"/>
      <c r="B140" s="1" t="s">
        <v>204</v>
      </c>
      <c r="C140" s="1">
        <v>0.71</v>
      </c>
      <c r="D140" s="1">
        <v>0.76</v>
      </c>
      <c r="E140" s="1">
        <v>0.73</v>
      </c>
      <c r="F140" s="10">
        <f>AVERAGE(C140:E140)</f>
        <v>0.73333333333333339</v>
      </c>
      <c r="G140" s="20">
        <f t="shared" si="19"/>
        <v>1.4529663145135593E-2</v>
      </c>
      <c r="I140" s="3" t="s">
        <v>206</v>
      </c>
      <c r="J140" s="12" t="s">
        <v>47</v>
      </c>
    </row>
    <row r="142" spans="1:10" x14ac:dyDescent="0.25">
      <c r="A142" s="86" t="s">
        <v>0</v>
      </c>
      <c r="B142" s="87"/>
      <c r="C142" s="1" t="s">
        <v>1</v>
      </c>
      <c r="D142" s="1" t="s">
        <v>2</v>
      </c>
      <c r="E142" s="1" t="s">
        <v>3</v>
      </c>
      <c r="F142" s="49" t="s">
        <v>4</v>
      </c>
      <c r="G142" s="49" t="s">
        <v>46</v>
      </c>
    </row>
    <row r="143" spans="1:10" ht="13" x14ac:dyDescent="0.3">
      <c r="A143" s="106" t="s">
        <v>326</v>
      </c>
      <c r="B143" s="1" t="s">
        <v>87</v>
      </c>
      <c r="C143" s="1">
        <v>1</v>
      </c>
      <c r="D143" s="1">
        <v>0.9</v>
      </c>
      <c r="E143" s="1">
        <v>0.92</v>
      </c>
      <c r="F143" s="10">
        <f>AVERAGE(C143:E143)</f>
        <v>0.94</v>
      </c>
      <c r="G143" s="20">
        <f>STDEV(C143:E143)/SQRT(COUNT(C143:E143))</f>
        <v>3.0550504633038929E-2</v>
      </c>
      <c r="I143" s="3" t="s">
        <v>167</v>
      </c>
      <c r="J143" s="3" t="s">
        <v>5</v>
      </c>
    </row>
    <row r="144" spans="1:10" x14ac:dyDescent="0.25">
      <c r="A144" s="106"/>
      <c r="B144" s="1" t="s">
        <v>203</v>
      </c>
      <c r="C144" s="1">
        <v>0.17</v>
      </c>
      <c r="D144" s="1">
        <v>0.14000000000000001</v>
      </c>
      <c r="E144" s="1">
        <v>0.24</v>
      </c>
      <c r="F144" s="10">
        <f>AVERAGE(C144:E144)</f>
        <v>0.18333333333333335</v>
      </c>
      <c r="G144" s="20">
        <f t="shared" ref="G144:G145" si="20">STDEV(C144:E144)/SQRT(COUNT(C144:E144))</f>
        <v>2.9627314724385269E-2</v>
      </c>
      <c r="I144" s="3" t="s">
        <v>205</v>
      </c>
      <c r="J144" s="12" t="s">
        <v>47</v>
      </c>
    </row>
    <row r="145" spans="1:10" x14ac:dyDescent="0.25">
      <c r="A145" s="106"/>
      <c r="B145" s="1" t="s">
        <v>204</v>
      </c>
      <c r="C145" s="1">
        <v>0.25</v>
      </c>
      <c r="D145" s="1">
        <v>0.25</v>
      </c>
      <c r="E145" s="1">
        <v>0.19</v>
      </c>
      <c r="F145" s="10">
        <f>AVERAGE(C145:E145)</f>
        <v>0.22999999999999998</v>
      </c>
      <c r="G145" s="20">
        <f t="shared" si="20"/>
        <v>2.0000000000000056E-2</v>
      </c>
      <c r="I145" s="3" t="s">
        <v>206</v>
      </c>
      <c r="J145" s="12" t="s">
        <v>47</v>
      </c>
    </row>
    <row r="147" spans="1:10" x14ac:dyDescent="0.25">
      <c r="A147" s="86" t="s">
        <v>0</v>
      </c>
      <c r="B147" s="87"/>
      <c r="C147" s="1" t="s">
        <v>1</v>
      </c>
      <c r="D147" s="1" t="s">
        <v>2</v>
      </c>
      <c r="E147" s="1" t="s">
        <v>3</v>
      </c>
      <c r="F147" s="49" t="s">
        <v>4</v>
      </c>
      <c r="G147" s="49" t="s">
        <v>46</v>
      </c>
    </row>
    <row r="148" spans="1:10" ht="13" x14ac:dyDescent="0.3">
      <c r="A148" s="106" t="s">
        <v>327</v>
      </c>
      <c r="B148" s="1" t="s">
        <v>87</v>
      </c>
      <c r="C148" s="1">
        <v>1</v>
      </c>
      <c r="D148" s="1">
        <v>0.99</v>
      </c>
      <c r="E148" s="1">
        <v>0.97</v>
      </c>
      <c r="F148" s="10">
        <f>AVERAGE(C148:E148)</f>
        <v>0.98666666666666669</v>
      </c>
      <c r="G148" s="20">
        <f>STDEV(C148:E148)/SQRT(COUNT(C148:E148))</f>
        <v>8.8191710368819773E-3</v>
      </c>
      <c r="I148" s="3" t="s">
        <v>169</v>
      </c>
      <c r="J148" s="3" t="s">
        <v>5</v>
      </c>
    </row>
    <row r="149" spans="1:10" x14ac:dyDescent="0.25">
      <c r="A149" s="106"/>
      <c r="B149" s="1" t="s">
        <v>203</v>
      </c>
      <c r="C149" s="1">
        <v>0.46</v>
      </c>
      <c r="D149" s="1">
        <v>0.49</v>
      </c>
      <c r="E149" s="1">
        <v>0.45</v>
      </c>
      <c r="F149" s="10">
        <f>AVERAGE(C149:E149)</f>
        <v>0.46666666666666662</v>
      </c>
      <c r="G149" s="20">
        <f t="shared" ref="G149:G150" si="21">STDEV(C149:E149)/SQRT(COUNT(C149:E149))</f>
        <v>1.2018504251546623E-2</v>
      </c>
      <c r="I149" s="3" t="s">
        <v>205</v>
      </c>
      <c r="J149" s="12" t="s">
        <v>47</v>
      </c>
    </row>
    <row r="150" spans="1:10" x14ac:dyDescent="0.25">
      <c r="A150" s="106"/>
      <c r="B150" s="1" t="s">
        <v>204</v>
      </c>
      <c r="C150" s="1">
        <v>0.41</v>
      </c>
      <c r="D150" s="1">
        <v>0.42</v>
      </c>
      <c r="E150" s="1">
        <v>0.43</v>
      </c>
      <c r="F150" s="10">
        <f>AVERAGE(C150:E150)</f>
        <v>0.42</v>
      </c>
      <c r="G150" s="20">
        <f t="shared" si="21"/>
        <v>5.7735026918962632E-3</v>
      </c>
      <c r="I150" s="3" t="s">
        <v>206</v>
      </c>
      <c r="J150" s="12" t="s">
        <v>47</v>
      </c>
    </row>
    <row r="152" spans="1:10" x14ac:dyDescent="0.25">
      <c r="A152" s="53" t="s">
        <v>328</v>
      </c>
    </row>
    <row r="153" spans="1:10" x14ac:dyDescent="0.25">
      <c r="A153" s="86" t="s">
        <v>0</v>
      </c>
      <c r="B153" s="87"/>
      <c r="C153" s="1" t="s">
        <v>1</v>
      </c>
      <c r="D153" s="1" t="s">
        <v>2</v>
      </c>
      <c r="E153" s="1" t="s">
        <v>3</v>
      </c>
      <c r="F153" s="49" t="s">
        <v>4</v>
      </c>
      <c r="G153" s="49" t="s">
        <v>46</v>
      </c>
    </row>
    <row r="154" spans="1:10" ht="13" x14ac:dyDescent="0.3">
      <c r="A154" s="106" t="s">
        <v>164</v>
      </c>
      <c r="B154" s="1" t="s">
        <v>87</v>
      </c>
      <c r="C154" s="1">
        <v>1</v>
      </c>
      <c r="D154" s="1">
        <v>1</v>
      </c>
      <c r="E154" s="1">
        <v>0.88</v>
      </c>
      <c r="F154" s="10">
        <f>AVERAGE(C154:E154)</f>
        <v>0.96</v>
      </c>
      <c r="G154" s="20">
        <f>STDEV(C154:E154)/SQRT(COUNT(C154:E154))</f>
        <v>0.04</v>
      </c>
      <c r="I154" s="3" t="s">
        <v>158</v>
      </c>
      <c r="J154" s="3" t="s">
        <v>5</v>
      </c>
    </row>
    <row r="155" spans="1:10" x14ac:dyDescent="0.25">
      <c r="A155" s="106"/>
      <c r="B155" s="1" t="s">
        <v>240</v>
      </c>
      <c r="C155" s="1">
        <v>0.08</v>
      </c>
      <c r="D155" s="1">
        <v>0.14000000000000001</v>
      </c>
      <c r="E155" s="1">
        <v>0.19</v>
      </c>
      <c r="F155" s="10">
        <f>AVERAGE(C155:E155)</f>
        <v>0.13666666666666669</v>
      </c>
      <c r="G155" s="20">
        <f t="shared" ref="G155:G156" si="22">STDEV(C155:E155)/SQRT(COUNT(C155:E155))</f>
        <v>3.1797973380564837E-2</v>
      </c>
      <c r="I155" s="3" t="s">
        <v>242</v>
      </c>
      <c r="J155" s="12" t="s">
        <v>47</v>
      </c>
    </row>
    <row r="156" spans="1:10" x14ac:dyDescent="0.25">
      <c r="A156" s="106"/>
      <c r="B156" s="1" t="s">
        <v>241</v>
      </c>
      <c r="C156" s="1">
        <v>0.28999999999999998</v>
      </c>
      <c r="D156" s="1">
        <v>0.15</v>
      </c>
      <c r="E156" s="1">
        <v>0.16</v>
      </c>
      <c r="F156" s="10">
        <f>AVERAGE(C156:E156)</f>
        <v>0.19999999999999998</v>
      </c>
      <c r="G156" s="20">
        <f t="shared" si="22"/>
        <v>4.5092497528228977E-2</v>
      </c>
      <c r="I156" s="3" t="s">
        <v>243</v>
      </c>
      <c r="J156" s="12" t="s">
        <v>47</v>
      </c>
    </row>
    <row r="158" spans="1:10" x14ac:dyDescent="0.25">
      <c r="A158" s="86" t="s">
        <v>0</v>
      </c>
      <c r="B158" s="87"/>
      <c r="C158" s="1" t="s">
        <v>1</v>
      </c>
      <c r="D158" s="1" t="s">
        <v>2</v>
      </c>
      <c r="E158" s="1" t="s">
        <v>3</v>
      </c>
      <c r="F158" s="49" t="s">
        <v>4</v>
      </c>
      <c r="G158" s="49" t="s">
        <v>46</v>
      </c>
    </row>
    <row r="159" spans="1:10" ht="13" x14ac:dyDescent="0.3">
      <c r="A159" s="106" t="s">
        <v>325</v>
      </c>
      <c r="B159" s="1" t="s">
        <v>87</v>
      </c>
      <c r="C159" s="1">
        <v>1</v>
      </c>
      <c r="D159" s="1">
        <v>1</v>
      </c>
      <c r="E159" s="1">
        <v>1.07</v>
      </c>
      <c r="F159" s="10">
        <f>AVERAGE(C159:E159)</f>
        <v>1.0233333333333334</v>
      </c>
      <c r="G159" s="20">
        <f>STDEV(C159:E159)/SQRT(COUNT(C159:E159))</f>
        <v>2.3333333333333355E-2</v>
      </c>
      <c r="I159" s="3" t="s">
        <v>165</v>
      </c>
      <c r="J159" s="3" t="s">
        <v>5</v>
      </c>
    </row>
    <row r="160" spans="1:10" x14ac:dyDescent="0.25">
      <c r="A160" s="106"/>
      <c r="B160" s="1" t="s">
        <v>240</v>
      </c>
      <c r="C160" s="1">
        <v>0.55000000000000004</v>
      </c>
      <c r="D160" s="1">
        <v>0.45</v>
      </c>
      <c r="E160" s="1">
        <v>0.52</v>
      </c>
      <c r="F160" s="10">
        <f>AVERAGE(C160:E160)</f>
        <v>0.50666666666666671</v>
      </c>
      <c r="G160" s="20">
        <f t="shared" ref="G160:G161" si="23">STDEV(C160:E160)/SQRT(COUNT(C160:E160))</f>
        <v>2.9627314724385304E-2</v>
      </c>
      <c r="I160" s="3" t="s">
        <v>242</v>
      </c>
      <c r="J160" s="12" t="s">
        <v>47</v>
      </c>
    </row>
    <row r="161" spans="1:19" x14ac:dyDescent="0.25">
      <c r="A161" s="106"/>
      <c r="B161" s="1" t="s">
        <v>241</v>
      </c>
      <c r="C161" s="1">
        <v>0.6</v>
      </c>
      <c r="D161" s="1">
        <v>0.52</v>
      </c>
      <c r="E161" s="1">
        <v>0.53</v>
      </c>
      <c r="F161" s="10">
        <f>AVERAGE(C161:E161)</f>
        <v>0.55000000000000004</v>
      </c>
      <c r="G161" s="20">
        <f t="shared" si="23"/>
        <v>2.5166114784235822E-2</v>
      </c>
      <c r="I161" s="3" t="s">
        <v>243</v>
      </c>
      <c r="J161" s="12" t="s">
        <v>47</v>
      </c>
    </row>
    <row r="163" spans="1:19" x14ac:dyDescent="0.25">
      <c r="A163" s="86" t="s">
        <v>0</v>
      </c>
      <c r="B163" s="87"/>
      <c r="C163" s="1" t="s">
        <v>1</v>
      </c>
      <c r="D163" s="1" t="s">
        <v>2</v>
      </c>
      <c r="E163" s="1" t="s">
        <v>3</v>
      </c>
      <c r="F163" s="49" t="s">
        <v>4</v>
      </c>
      <c r="G163" s="49" t="s">
        <v>46</v>
      </c>
    </row>
    <row r="164" spans="1:19" ht="13" x14ac:dyDescent="0.3">
      <c r="A164" s="106" t="s">
        <v>326</v>
      </c>
      <c r="B164" s="1" t="s">
        <v>87</v>
      </c>
      <c r="C164" s="1">
        <v>1</v>
      </c>
      <c r="D164" s="1">
        <v>0.9</v>
      </c>
      <c r="E164" s="1">
        <v>0.92</v>
      </c>
      <c r="F164" s="10">
        <f>AVERAGE(C164:E164)</f>
        <v>0.94</v>
      </c>
      <c r="G164" s="20">
        <f>STDEV(C164:E164)/SQRT(COUNT(C164:E164))</f>
        <v>3.0550504633038929E-2</v>
      </c>
      <c r="I164" s="3" t="s">
        <v>167</v>
      </c>
      <c r="J164" s="3" t="s">
        <v>5</v>
      </c>
    </row>
    <row r="165" spans="1:19" x14ac:dyDescent="0.25">
      <c r="A165" s="106"/>
      <c r="B165" s="1" t="s">
        <v>240</v>
      </c>
      <c r="C165" s="1">
        <v>0.4</v>
      </c>
      <c r="D165" s="1">
        <v>0.37</v>
      </c>
      <c r="E165" s="1">
        <v>0.33</v>
      </c>
      <c r="F165" s="10">
        <f>AVERAGE(C165:E165)</f>
        <v>0.3666666666666667</v>
      </c>
      <c r="G165" s="20">
        <f t="shared" ref="G165:G166" si="24">STDEV(C165:E165)/SQRT(COUNT(C165:E165))</f>
        <v>2.027587510099407E-2</v>
      </c>
      <c r="I165" s="3" t="s">
        <v>242</v>
      </c>
      <c r="J165" s="12" t="s">
        <v>47</v>
      </c>
    </row>
    <row r="166" spans="1:19" x14ac:dyDescent="0.25">
      <c r="A166" s="106"/>
      <c r="B166" s="1" t="s">
        <v>241</v>
      </c>
      <c r="C166" s="1">
        <v>0.38</v>
      </c>
      <c r="D166" s="1">
        <v>0.28000000000000003</v>
      </c>
      <c r="E166" s="1">
        <v>0.34</v>
      </c>
      <c r="F166" s="10">
        <f>AVERAGE(C166:E166)</f>
        <v>0.33333333333333331</v>
      </c>
      <c r="G166" s="20">
        <f t="shared" si="24"/>
        <v>2.905932629027131E-2</v>
      </c>
      <c r="I166" s="3" t="s">
        <v>243</v>
      </c>
      <c r="J166" s="12" t="s">
        <v>47</v>
      </c>
    </row>
    <row r="168" spans="1:19" x14ac:dyDescent="0.25">
      <c r="A168" s="86" t="s">
        <v>0</v>
      </c>
      <c r="B168" s="87"/>
      <c r="C168" s="1" t="s">
        <v>1</v>
      </c>
      <c r="D168" s="1" t="s">
        <v>2</v>
      </c>
      <c r="E168" s="1" t="s">
        <v>3</v>
      </c>
      <c r="F168" s="49" t="s">
        <v>4</v>
      </c>
      <c r="G168" s="49" t="s">
        <v>46</v>
      </c>
    </row>
    <row r="169" spans="1:19" ht="13" x14ac:dyDescent="0.3">
      <c r="A169" s="106" t="s">
        <v>327</v>
      </c>
      <c r="B169" s="1" t="s">
        <v>87</v>
      </c>
      <c r="C169" s="1">
        <v>1</v>
      </c>
      <c r="D169" s="1">
        <v>0.99</v>
      </c>
      <c r="E169" s="1">
        <v>0.97</v>
      </c>
      <c r="F169" s="10">
        <f>AVERAGE(C169:E169)</f>
        <v>0.98666666666666669</v>
      </c>
      <c r="G169" s="20">
        <f>STDEV(C169:E169)/SQRT(COUNT(C169:E169))</f>
        <v>8.8191710368819773E-3</v>
      </c>
      <c r="I169" s="3" t="s">
        <v>169</v>
      </c>
      <c r="J169" s="3" t="s">
        <v>5</v>
      </c>
    </row>
    <row r="170" spans="1:19" x14ac:dyDescent="0.25">
      <c r="A170" s="106"/>
      <c r="B170" s="1" t="s">
        <v>240</v>
      </c>
      <c r="C170" s="1">
        <v>0.57999999999999996</v>
      </c>
      <c r="D170" s="1">
        <v>0.54</v>
      </c>
      <c r="E170" s="1">
        <v>0.53</v>
      </c>
      <c r="F170" s="10">
        <f>AVERAGE(C170:E170)</f>
        <v>0.55000000000000004</v>
      </c>
      <c r="G170" s="20">
        <f t="shared" ref="G170:G171" si="25">STDEV(C170:E170)/SQRT(COUNT(C170:E170))</f>
        <v>1.5275252316519444E-2</v>
      </c>
      <c r="I170" s="3" t="s">
        <v>242</v>
      </c>
      <c r="J170" s="12" t="s">
        <v>47</v>
      </c>
    </row>
    <row r="171" spans="1:19" x14ac:dyDescent="0.25">
      <c r="A171" s="106"/>
      <c r="B171" s="1" t="s">
        <v>241</v>
      </c>
      <c r="C171" s="1">
        <v>0.53</v>
      </c>
      <c r="D171" s="1">
        <v>0.54</v>
      </c>
      <c r="E171" s="1">
        <v>0.52</v>
      </c>
      <c r="F171" s="10">
        <f>AVERAGE(C171:E171)</f>
        <v>0.53</v>
      </c>
      <c r="G171" s="20">
        <f t="shared" si="25"/>
        <v>5.7735026918962632E-3</v>
      </c>
      <c r="I171" s="3" t="s">
        <v>323</v>
      </c>
      <c r="J171" s="12" t="s">
        <v>47</v>
      </c>
    </row>
    <row r="173" spans="1:19" ht="13" x14ac:dyDescent="0.3">
      <c r="A173" s="56" t="s">
        <v>324</v>
      </c>
      <c r="E173" s="56" t="s">
        <v>329</v>
      </c>
      <c r="M173" s="56" t="s">
        <v>336</v>
      </c>
    </row>
    <row r="174" spans="1:19" x14ac:dyDescent="0.25">
      <c r="A174" s="98" t="s">
        <v>43</v>
      </c>
      <c r="B174" s="104"/>
      <c r="C174" s="99"/>
      <c r="E174" s="114" t="s">
        <v>337</v>
      </c>
      <c r="F174" s="115"/>
      <c r="G174" s="116"/>
      <c r="I174" s="114" t="s">
        <v>338</v>
      </c>
      <c r="J174" s="115"/>
      <c r="K174" s="116"/>
      <c r="M174" s="114" t="s">
        <v>231</v>
      </c>
      <c r="N174" s="115"/>
      <c r="O174" s="116"/>
      <c r="Q174" s="114" t="s">
        <v>340</v>
      </c>
      <c r="R174" s="115"/>
      <c r="S174" s="116"/>
    </row>
    <row r="175" spans="1:19" x14ac:dyDescent="0.25">
      <c r="A175" s="12" t="s">
        <v>330</v>
      </c>
      <c r="B175" s="12" t="s">
        <v>331</v>
      </c>
      <c r="C175" s="12" t="s">
        <v>332</v>
      </c>
      <c r="E175" s="12" t="s">
        <v>330</v>
      </c>
      <c r="F175" s="12" t="s">
        <v>331</v>
      </c>
      <c r="G175" s="12" t="s">
        <v>332</v>
      </c>
      <c r="I175" s="12" t="s">
        <v>330</v>
      </c>
      <c r="J175" s="12" t="s">
        <v>331</v>
      </c>
      <c r="K175" s="12" t="s">
        <v>332</v>
      </c>
      <c r="M175" s="12" t="s">
        <v>330</v>
      </c>
      <c r="N175" s="12" t="s">
        <v>331</v>
      </c>
      <c r="O175" s="12" t="s">
        <v>332</v>
      </c>
      <c r="Q175" s="12" t="s">
        <v>330</v>
      </c>
      <c r="R175" s="12" t="s">
        <v>331</v>
      </c>
      <c r="S175" s="12" t="s">
        <v>332</v>
      </c>
    </row>
    <row r="176" spans="1:19" x14ac:dyDescent="0.25">
      <c r="A176" s="12" t="s">
        <v>333</v>
      </c>
      <c r="B176" s="12" t="s">
        <v>334</v>
      </c>
      <c r="C176" s="12" t="s">
        <v>335</v>
      </c>
      <c r="E176" s="12" t="s">
        <v>333</v>
      </c>
      <c r="F176" s="12" t="s">
        <v>334</v>
      </c>
      <c r="G176" s="12" t="s">
        <v>335</v>
      </c>
      <c r="I176" s="12" t="s">
        <v>333</v>
      </c>
      <c r="J176" s="12" t="s">
        <v>334</v>
      </c>
      <c r="K176" s="12" t="s">
        <v>335</v>
      </c>
      <c r="M176" s="12" t="s">
        <v>333</v>
      </c>
      <c r="N176" s="12" t="s">
        <v>334</v>
      </c>
      <c r="O176" s="12" t="s">
        <v>335</v>
      </c>
      <c r="Q176" s="12" t="s">
        <v>333</v>
      </c>
      <c r="R176" s="12" t="s">
        <v>334</v>
      </c>
      <c r="S176" s="12" t="s">
        <v>335</v>
      </c>
    </row>
    <row r="177" spans="1:19" x14ac:dyDescent="0.25">
      <c r="A177" s="1">
        <v>26.78867</v>
      </c>
      <c r="B177" s="1">
        <v>64.003739999999993</v>
      </c>
      <c r="C177" s="1">
        <v>72.754109999999997</v>
      </c>
      <c r="E177" s="1">
        <v>1.5992599999999999E-3</v>
      </c>
      <c r="F177" s="1">
        <v>4.40326E-3</v>
      </c>
      <c r="G177" s="1">
        <v>3.4920400000000001E-3</v>
      </c>
      <c r="I177" s="1">
        <v>3.9559499999999997E-3</v>
      </c>
      <c r="J177" s="1">
        <v>1.286762E-2</v>
      </c>
      <c r="K177" s="1">
        <v>1.500196E-2</v>
      </c>
      <c r="M177" s="1">
        <v>6.0000000000000002E-5</v>
      </c>
      <c r="N177" s="1">
        <v>3.0000000000000001E-5</v>
      </c>
      <c r="O177" s="1">
        <v>2.7999999999999998E-4</v>
      </c>
      <c r="Q177" s="1">
        <v>2.86951E-3</v>
      </c>
      <c r="R177" s="1">
        <v>1.42504E-3</v>
      </c>
      <c r="S177" s="1">
        <v>5.17835E-3</v>
      </c>
    </row>
    <row r="178" spans="1:19" x14ac:dyDescent="0.25">
      <c r="A178" s="1">
        <v>34.754190000000001</v>
      </c>
      <c r="B178" s="1">
        <v>49.782139999999998</v>
      </c>
      <c r="C178" s="1">
        <v>117.9336</v>
      </c>
      <c r="E178" s="1">
        <v>2.4954199999999999E-3</v>
      </c>
      <c r="F178" s="1">
        <v>4.8663999999999999E-3</v>
      </c>
      <c r="G178" s="1">
        <v>4.2070400000000004E-3</v>
      </c>
      <c r="I178" s="1">
        <v>3.5583699999999999E-3</v>
      </c>
      <c r="J178" s="1">
        <v>1.8953230000000001E-2</v>
      </c>
      <c r="K178" s="1">
        <v>1.3845410000000001E-2</v>
      </c>
      <c r="M178" s="1">
        <v>2.7E-4</v>
      </c>
      <c r="N178" s="1">
        <v>1.7000000000000001E-4</v>
      </c>
      <c r="O178" s="1">
        <v>3.5100000000000002E-4</v>
      </c>
      <c r="Q178" s="1">
        <v>1.2366E-3</v>
      </c>
      <c r="R178" s="1">
        <v>3.2141600000000002E-3</v>
      </c>
      <c r="S178" s="1">
        <v>2.761634E-2</v>
      </c>
    </row>
    <row r="179" spans="1:19" x14ac:dyDescent="0.25">
      <c r="A179" s="1">
        <v>24.09554</v>
      </c>
      <c r="B179" s="1">
        <v>57.767229999999998</v>
      </c>
      <c r="C179" s="1">
        <v>55.6599</v>
      </c>
      <c r="E179" s="1">
        <v>4.2919100000000003E-3</v>
      </c>
      <c r="F179" s="1">
        <v>3.8968700000000002E-3</v>
      </c>
      <c r="G179" s="1">
        <v>5.2881600000000001E-3</v>
      </c>
      <c r="I179" s="1">
        <v>4.0078600000000002E-3</v>
      </c>
      <c r="J179" s="1">
        <v>1.7557940000000001E-2</v>
      </c>
      <c r="K179" s="1">
        <v>2.0124010000000001E-2</v>
      </c>
      <c r="M179" s="1">
        <v>1.2E-4</v>
      </c>
      <c r="N179" s="1">
        <v>2.2000000000000001E-4</v>
      </c>
      <c r="O179" s="1">
        <v>1.2999999999999999E-4</v>
      </c>
      <c r="Q179" s="1">
        <v>2.4900899999999999E-3</v>
      </c>
      <c r="R179" s="1">
        <v>2.4318299999999998E-3</v>
      </c>
      <c r="S179" s="1">
        <v>1.98091E-2</v>
      </c>
    </row>
    <row r="180" spans="1:19" x14ac:dyDescent="0.25">
      <c r="A180" s="1">
        <v>27.060939999999999</v>
      </c>
      <c r="B180" s="1">
        <v>54.063960000000002</v>
      </c>
      <c r="C180" s="1">
        <v>126.1966</v>
      </c>
      <c r="E180" s="1">
        <v>4.0275700000000003E-3</v>
      </c>
      <c r="F180" s="1">
        <v>1.3968800000000001E-3</v>
      </c>
      <c r="G180" s="1">
        <v>2.4783700000000001E-3</v>
      </c>
      <c r="I180" s="1">
        <v>6.3729399999999997E-3</v>
      </c>
      <c r="J180" s="1">
        <v>1.3550599999999999E-2</v>
      </c>
      <c r="K180" s="1">
        <v>1.366769E-2</v>
      </c>
      <c r="M180" s="1">
        <v>6.9999999999999994E-5</v>
      </c>
      <c r="N180" s="1">
        <v>8.7600000000000004E-4</v>
      </c>
      <c r="O180" s="1">
        <v>1.8000000000000001E-4</v>
      </c>
      <c r="Q180" s="1">
        <v>1.5498899999999999E-3</v>
      </c>
      <c r="R180" s="1">
        <v>1.0279899999999999E-3</v>
      </c>
      <c r="S180" s="1">
        <v>2.822305E-2</v>
      </c>
    </row>
    <row r="181" spans="1:19" x14ac:dyDescent="0.25">
      <c r="A181" s="1">
        <v>34.318480000000001</v>
      </c>
      <c r="B181" s="1">
        <v>31.24577</v>
      </c>
      <c r="C181" s="1">
        <v>96.137929999999997</v>
      </c>
      <c r="E181" s="1">
        <v>2.7442299999999998E-3</v>
      </c>
      <c r="F181" s="1">
        <v>2.0242200000000002E-3</v>
      </c>
      <c r="G181" s="1">
        <v>5.4171799999999997E-3</v>
      </c>
      <c r="I181" s="1">
        <v>6.6898000000000001E-3</v>
      </c>
      <c r="J181" s="1">
        <v>2.0967280000000001E-2</v>
      </c>
      <c r="K181" s="1">
        <v>3.2474820000000001E-2</v>
      </c>
      <c r="M181" s="1">
        <v>1.4689999999999999E-4</v>
      </c>
      <c r="N181" s="1">
        <v>1.8000000000000001E-4</v>
      </c>
      <c r="O181" s="1">
        <v>4.2000000000000002E-4</v>
      </c>
      <c r="Q181" s="1">
        <v>2.0836700000000001E-3</v>
      </c>
      <c r="R181" s="1">
        <v>1.55124E-3</v>
      </c>
      <c r="S181" s="1">
        <v>1.6067100000000001E-2</v>
      </c>
    </row>
    <row r="182" spans="1:19" x14ac:dyDescent="0.25">
      <c r="A182" s="1">
        <v>26.9282</v>
      </c>
      <c r="B182" s="1">
        <v>41.995269999999998</v>
      </c>
      <c r="C182" s="1">
        <v>50.454090000000001</v>
      </c>
      <c r="E182" s="1">
        <v>2.2650499999999998E-3</v>
      </c>
      <c r="F182" s="1">
        <v>2.8901600000000001E-3</v>
      </c>
      <c r="G182" s="1">
        <v>1.80908E-3</v>
      </c>
      <c r="I182" s="1">
        <v>4.9824500000000002E-3</v>
      </c>
      <c r="J182" s="1">
        <v>3.5804900000000001E-2</v>
      </c>
      <c r="K182" s="1">
        <v>1.910512E-2</v>
      </c>
      <c r="M182" s="1">
        <v>1.22E-4</v>
      </c>
      <c r="N182" s="1">
        <v>1.82E-3</v>
      </c>
      <c r="O182" s="1">
        <v>6.4999999999999997E-4</v>
      </c>
      <c r="Q182" s="1">
        <v>3.2498E-4</v>
      </c>
      <c r="R182" s="1">
        <v>9.0729899999999995E-3</v>
      </c>
      <c r="S182" s="1">
        <v>3.1873869999999999E-2</v>
      </c>
    </row>
    <row r="183" spans="1:19" x14ac:dyDescent="0.25">
      <c r="A183" s="1">
        <v>22.79439</v>
      </c>
      <c r="B183" s="1">
        <v>38.056930000000001</v>
      </c>
      <c r="C183" s="1">
        <v>53.623429999999999</v>
      </c>
      <c r="E183" s="1">
        <v>1.43851E-3</v>
      </c>
      <c r="F183" s="1">
        <v>2.5683099999999999E-3</v>
      </c>
      <c r="G183" s="1">
        <v>1.71123E-3</v>
      </c>
      <c r="I183" s="1">
        <v>4.3238E-3</v>
      </c>
      <c r="J183" s="1">
        <v>2.339513E-2</v>
      </c>
      <c r="K183" s="1">
        <v>5.215231E-2</v>
      </c>
      <c r="M183" s="1">
        <v>2.7999999999999998E-4</v>
      </c>
      <c r="N183" s="1">
        <v>2.0000000000000002E-5</v>
      </c>
      <c r="O183" s="1">
        <v>3.1E-4</v>
      </c>
      <c r="Q183" s="1">
        <v>2.8642000000000001E-4</v>
      </c>
      <c r="R183" s="1">
        <v>3.2064490000000001E-2</v>
      </c>
      <c r="S183" s="1">
        <v>2.9423669999999999E-2</v>
      </c>
    </row>
    <row r="184" spans="1:19" x14ac:dyDescent="0.25">
      <c r="A184" s="1">
        <v>28.307189999999999</v>
      </c>
      <c r="B184" s="1">
        <v>43.593890000000002</v>
      </c>
      <c r="C184" s="1">
        <v>137.82900000000001</v>
      </c>
      <c r="E184" s="1">
        <v>1.19355E-3</v>
      </c>
      <c r="F184" s="1">
        <v>4.1036700000000002E-3</v>
      </c>
      <c r="G184" s="1">
        <v>2.74471E-3</v>
      </c>
      <c r="I184" s="1">
        <v>8.6073499999999997E-3</v>
      </c>
      <c r="J184" s="1">
        <v>2.56201E-3</v>
      </c>
      <c r="K184" s="1">
        <v>7.7021399999999997E-3</v>
      </c>
      <c r="M184" s="1">
        <v>8.0000000000000007E-5</v>
      </c>
      <c r="N184" s="1">
        <v>2.3000000000000001E-4</v>
      </c>
      <c r="O184" s="1">
        <v>4.6999999999999999E-4</v>
      </c>
      <c r="Q184" s="1">
        <v>4.7953999999999998E-4</v>
      </c>
      <c r="R184" s="1">
        <v>2.6878999999999998E-4</v>
      </c>
      <c r="S184" s="1">
        <v>4.4746000000000001E-2</v>
      </c>
    </row>
    <row r="185" spans="1:19" x14ac:dyDescent="0.25">
      <c r="A185" s="1">
        <v>25.854209999999998</v>
      </c>
      <c r="B185" s="1">
        <v>43.156959999999998</v>
      </c>
      <c r="C185" s="1">
        <v>62.966889999999999</v>
      </c>
      <c r="E185" s="1">
        <v>1.2962200000000001E-3</v>
      </c>
      <c r="F185" s="1">
        <v>4.5163699999999996E-3</v>
      </c>
      <c r="G185" s="1">
        <v>5.7797999999999999E-3</v>
      </c>
      <c r="I185" s="1">
        <v>8.2845999999999996E-3</v>
      </c>
      <c r="J185" s="1">
        <v>2.241129E-2</v>
      </c>
      <c r="K185" s="1">
        <v>1.258889E-2</v>
      </c>
      <c r="M185" s="1">
        <v>2.0000000000000001E-4</v>
      </c>
      <c r="N185" s="1">
        <v>6.9999999999999994E-5</v>
      </c>
      <c r="O185" s="1">
        <v>2.9E-4</v>
      </c>
      <c r="Q185" s="1">
        <v>1.7204E-3</v>
      </c>
      <c r="R185" s="1">
        <v>1.29021E-3</v>
      </c>
      <c r="S185" s="1">
        <v>8.404E-3</v>
      </c>
    </row>
    <row r="186" spans="1:19" x14ac:dyDescent="0.25">
      <c r="A186" s="1">
        <v>26.868639999999999</v>
      </c>
      <c r="B186" s="1">
        <v>26.278099999999998</v>
      </c>
      <c r="C186" s="1">
        <v>58.509140000000002</v>
      </c>
      <c r="E186" s="1">
        <v>6.9664E-4</v>
      </c>
      <c r="F186" s="1">
        <v>3.2018999999999998E-4</v>
      </c>
      <c r="G186" s="1">
        <v>2.7999000000000001E-3</v>
      </c>
      <c r="I186" s="1">
        <v>6.6197900000000004E-3</v>
      </c>
      <c r="J186" s="1">
        <v>6.3413499999999999E-3</v>
      </c>
      <c r="K186" s="1">
        <v>1.733436E-2</v>
      </c>
      <c r="M186" s="1">
        <v>3.0000000000000001E-5</v>
      </c>
      <c r="N186" s="1">
        <v>6.9999999999999994E-5</v>
      </c>
      <c r="O186" s="1">
        <v>4.0999999999999999E-4</v>
      </c>
      <c r="Q186" s="1">
        <v>1.1799860000000001E-2</v>
      </c>
      <c r="R186" s="1">
        <v>4.1392699999999996E-3</v>
      </c>
      <c r="S186" s="1">
        <v>1.4795859999999999E-2</v>
      </c>
    </row>
    <row r="187" spans="1:19" x14ac:dyDescent="0.25">
      <c r="A187" s="1">
        <v>24.82152</v>
      </c>
      <c r="B187" s="1">
        <v>24.819590000000002</v>
      </c>
      <c r="C187" s="1">
        <v>44.294559999999997</v>
      </c>
      <c r="E187" s="1">
        <v>1.6046299999999999E-3</v>
      </c>
      <c r="F187" s="1">
        <v>2.5543200000000001E-3</v>
      </c>
      <c r="G187" s="1">
        <v>2.9113300000000002E-3</v>
      </c>
      <c r="I187" s="1">
        <v>4.1860100000000004E-3</v>
      </c>
      <c r="J187" s="1">
        <v>1.463335E-2</v>
      </c>
      <c r="K187" s="1">
        <v>2.2259520000000001E-2</v>
      </c>
      <c r="M187" s="1">
        <v>9.0000000000000006E-5</v>
      </c>
      <c r="N187" s="1">
        <v>2.0000000000000002E-5</v>
      </c>
      <c r="O187" s="1">
        <v>1.37E-4</v>
      </c>
      <c r="Q187" s="1">
        <v>3.4319E-4</v>
      </c>
      <c r="R187" s="1">
        <v>2.7887300000000001E-3</v>
      </c>
      <c r="S187" s="1">
        <v>1.350908E-2</v>
      </c>
    </row>
    <row r="188" spans="1:19" x14ac:dyDescent="0.25">
      <c r="A188" s="1">
        <v>39.162669999999999</v>
      </c>
      <c r="B188" s="1">
        <v>38.920659999999998</v>
      </c>
      <c r="C188" s="1">
        <v>62.060969999999998</v>
      </c>
      <c r="E188" s="1">
        <v>9.4658000000000003E-4</v>
      </c>
      <c r="F188" s="1">
        <v>2.7459799999999999E-3</v>
      </c>
      <c r="G188" s="1">
        <v>2.6911299999999999E-3</v>
      </c>
      <c r="I188" s="1">
        <v>1.1603870000000001E-2</v>
      </c>
      <c r="J188" s="1">
        <v>1.727592E-2</v>
      </c>
      <c r="K188" s="1">
        <v>8.0185599999999992E-3</v>
      </c>
      <c r="M188" s="1">
        <v>3.0000000000000001E-5</v>
      </c>
      <c r="N188" s="1">
        <v>1.0000000000000001E-5</v>
      </c>
      <c r="O188" s="1">
        <v>1.01248E-4</v>
      </c>
      <c r="Q188" s="1">
        <v>2.05025E-3</v>
      </c>
      <c r="R188" s="1">
        <v>4.5566599999999997E-3</v>
      </c>
      <c r="S188" s="1">
        <v>1.5897229999999998E-2</v>
      </c>
    </row>
    <row r="189" spans="1:19" x14ac:dyDescent="0.25">
      <c r="A189" s="1">
        <v>24.882349999999999</v>
      </c>
      <c r="B189" s="1">
        <v>28.631869999999999</v>
      </c>
      <c r="C189" s="1">
        <v>64.906630000000007</v>
      </c>
      <c r="E189" s="1">
        <v>2.3411700000000001E-3</v>
      </c>
      <c r="F189" s="1">
        <v>3.10239E-3</v>
      </c>
      <c r="G189" s="1">
        <v>1.8155999999999999E-3</v>
      </c>
      <c r="I189" s="1">
        <v>7.6125000000000003E-3</v>
      </c>
      <c r="J189" s="1">
        <v>1.13781E-2</v>
      </c>
      <c r="K189" s="1">
        <v>1.0837279999999999E-2</v>
      </c>
      <c r="M189" s="1">
        <v>6.9999999999999994E-5</v>
      </c>
      <c r="N189" s="1">
        <v>5.0000000000000002E-5</v>
      </c>
      <c r="O189" s="1">
        <v>7.8609899999999996E-4</v>
      </c>
      <c r="Q189" s="1">
        <v>6.3292899999999996E-3</v>
      </c>
      <c r="R189" s="1">
        <v>5.5714299999999996E-3</v>
      </c>
      <c r="S189" s="1">
        <v>2.161039E-2</v>
      </c>
    </row>
    <row r="190" spans="1:19" x14ac:dyDescent="0.25">
      <c r="A190" s="1">
        <v>27.5322</v>
      </c>
      <c r="B190" s="1">
        <v>94.515950000000004</v>
      </c>
      <c r="C190" s="1">
        <v>139.15170000000001</v>
      </c>
      <c r="E190" s="1">
        <v>1.6850400000000001E-3</v>
      </c>
      <c r="F190" s="1">
        <v>2.2322000000000002E-3</v>
      </c>
      <c r="G190" s="1">
        <v>4.9913800000000001E-3</v>
      </c>
      <c r="I190" s="1">
        <v>6.3424700000000002E-3</v>
      </c>
      <c r="J190" s="1">
        <v>1.0821819999999999E-2</v>
      </c>
      <c r="K190" s="1">
        <v>1.9263820000000001E-2</v>
      </c>
      <c r="M190" s="1">
        <v>2.9999999999999997E-4</v>
      </c>
      <c r="N190" s="1">
        <v>9.0000000000000006E-5</v>
      </c>
      <c r="O190" s="1">
        <v>4.6083799999999998E-4</v>
      </c>
      <c r="Q190" s="1">
        <v>1.290313E-3</v>
      </c>
      <c r="R190" s="1">
        <v>4.7778500000000002E-3</v>
      </c>
      <c r="S190" s="1">
        <v>1.384235E-2</v>
      </c>
    </row>
    <row r="191" spans="1:19" x14ac:dyDescent="0.25">
      <c r="A191" s="1">
        <v>20.667470000000002</v>
      </c>
      <c r="B191" s="1">
        <v>22.960650000000001</v>
      </c>
      <c r="C191" s="1">
        <v>25.695740000000001</v>
      </c>
      <c r="E191" s="1">
        <v>2.0558E-3</v>
      </c>
      <c r="F191" s="1">
        <v>1.9405399999999999E-3</v>
      </c>
      <c r="G191" s="1">
        <v>3.4183899999999999E-3</v>
      </c>
      <c r="I191" s="1">
        <v>1.0919740000000001E-2</v>
      </c>
      <c r="J191" s="1">
        <v>1.435003E-2</v>
      </c>
      <c r="K191" s="1">
        <v>4.9149100000000001E-2</v>
      </c>
      <c r="M191" s="1">
        <v>2.0000000000000001E-4</v>
      </c>
      <c r="N191" s="1">
        <v>3.0000000000000001E-5</v>
      </c>
      <c r="O191" s="1">
        <v>5.5500600000000003E-4</v>
      </c>
      <c r="Q191" s="1">
        <v>4.6548700000000002E-3</v>
      </c>
      <c r="R191" s="1">
        <v>2.8617500000000001E-3</v>
      </c>
      <c r="S191" s="1">
        <v>1.5916969999999999E-2</v>
      </c>
    </row>
    <row r="192" spans="1:19" x14ac:dyDescent="0.25">
      <c r="A192" s="1">
        <v>25.043469999999999</v>
      </c>
      <c r="B192" s="1">
        <v>29.570789999999999</v>
      </c>
      <c r="C192" s="1">
        <v>68.714230000000001</v>
      </c>
      <c r="E192" s="1">
        <v>1.255305E-3</v>
      </c>
      <c r="F192" s="1">
        <v>2.4586899999999999E-3</v>
      </c>
      <c r="G192" s="1">
        <v>2.4589600000000001E-3</v>
      </c>
      <c r="I192" s="1">
        <v>1.5966790000000002E-2</v>
      </c>
      <c r="J192" s="1">
        <v>1.187762E-2</v>
      </c>
      <c r="K192" s="1">
        <v>4.1242599999999997E-2</v>
      </c>
      <c r="M192" s="1">
        <v>8.0000000000000007E-5</v>
      </c>
      <c r="N192" s="1">
        <v>4.0000000000000003E-5</v>
      </c>
      <c r="O192" s="1">
        <v>1.9878399999999998E-3</v>
      </c>
      <c r="Q192" s="1">
        <v>4.6763849999999999E-3</v>
      </c>
      <c r="R192" s="1">
        <v>1.96238E-2</v>
      </c>
      <c r="S192" s="1">
        <v>1.521024E-2</v>
      </c>
    </row>
    <row r="193" spans="1:19" x14ac:dyDescent="0.25">
      <c r="A193" s="1">
        <v>32.677819999999997</v>
      </c>
      <c r="B193" s="1">
        <v>42.412219999999998</v>
      </c>
      <c r="C193" s="1">
        <v>63.315779999999997</v>
      </c>
      <c r="E193" s="1">
        <v>2.4730239999999999E-3</v>
      </c>
      <c r="F193" s="1">
        <v>3.09327E-3</v>
      </c>
      <c r="G193" s="1">
        <v>3.0835400000000001E-3</v>
      </c>
      <c r="I193" s="1">
        <v>8.9611499999999993E-3</v>
      </c>
      <c r="J193" s="1">
        <v>2.130079E-2</v>
      </c>
      <c r="K193" s="1">
        <v>9.7998400000000006E-3</v>
      </c>
      <c r="M193" s="1">
        <v>9.0000000000000006E-5</v>
      </c>
      <c r="N193" s="1">
        <v>2.0000000000000002E-5</v>
      </c>
      <c r="O193" s="1">
        <v>1.81697E-3</v>
      </c>
      <c r="Q193" s="1">
        <v>2.0118699999999998E-3</v>
      </c>
      <c r="R193" s="1">
        <v>4.1021800000000004E-3</v>
      </c>
      <c r="S193" s="1">
        <v>1.2986599999999999E-2</v>
      </c>
    </row>
    <row r="194" spans="1:19" x14ac:dyDescent="0.25">
      <c r="A194" s="1">
        <v>27.157530000000001</v>
      </c>
      <c r="B194" s="1">
        <v>48.478430000000003</v>
      </c>
      <c r="C194" s="1">
        <v>20.262589999999999</v>
      </c>
      <c r="E194" s="1">
        <v>3.5091530000000001E-3</v>
      </c>
      <c r="F194" s="1">
        <v>3.8588899999999998E-3</v>
      </c>
      <c r="G194" s="1">
        <v>3.27086E-3</v>
      </c>
      <c r="I194" s="1">
        <v>7.6159299999999999E-3</v>
      </c>
      <c r="J194" s="1">
        <v>1.979351E-2</v>
      </c>
      <c r="K194" s="1">
        <v>4.4412849999999997E-2</v>
      </c>
      <c r="M194" s="1">
        <v>3.0000000000000001E-5</v>
      </c>
      <c r="N194" s="1">
        <v>4.0000000000000003E-5</v>
      </c>
      <c r="O194" s="1">
        <v>3.1824599999999998E-3</v>
      </c>
      <c r="Q194" s="1">
        <v>7.0271099999999996E-3</v>
      </c>
      <c r="R194" s="1">
        <v>4.1989599999999998E-3</v>
      </c>
      <c r="S194" s="1">
        <v>1.318654E-2</v>
      </c>
    </row>
    <row r="195" spans="1:19" x14ac:dyDescent="0.25">
      <c r="A195" s="1">
        <v>14.72287</v>
      </c>
      <c r="B195" s="1">
        <v>38.246310000000001</v>
      </c>
      <c r="C195" s="1">
        <v>83.265519999999995</v>
      </c>
      <c r="E195" s="1">
        <v>2.0998900000000001E-3</v>
      </c>
      <c r="F195" s="1">
        <v>4.9490200000000002E-3</v>
      </c>
      <c r="G195" s="1">
        <v>4.9694800000000001E-3</v>
      </c>
      <c r="I195" s="1">
        <v>6.5603099999999998E-3</v>
      </c>
      <c r="J195" s="1">
        <v>1.6259119999999998E-2</v>
      </c>
      <c r="K195" s="1">
        <v>3.1809730000000001E-2</v>
      </c>
      <c r="M195" s="1">
        <v>3.4539999999999998E-5</v>
      </c>
      <c r="N195" s="1">
        <v>3.0000000000000001E-5</v>
      </c>
      <c r="O195" s="1">
        <v>3.2067400000000001E-4</v>
      </c>
      <c r="Q195" s="1">
        <v>3.33746E-3</v>
      </c>
      <c r="R195" s="1">
        <v>5.1958000000000004E-3</v>
      </c>
      <c r="S195" s="1">
        <v>1.3241050000000001E-2</v>
      </c>
    </row>
    <row r="196" spans="1:19" x14ac:dyDescent="0.25">
      <c r="A196" s="1">
        <v>19.965620000000001</v>
      </c>
      <c r="B196" s="1">
        <v>50.8964</v>
      </c>
      <c r="C196" s="1">
        <v>46.153390000000002</v>
      </c>
      <c r="E196" s="1">
        <v>3.0955599999999998E-3</v>
      </c>
      <c r="F196" s="1">
        <v>3.7584599999999999E-3</v>
      </c>
      <c r="G196" s="1">
        <v>5.9170100000000003E-3</v>
      </c>
      <c r="I196" s="1">
        <v>1.3670450000000001E-2</v>
      </c>
      <c r="J196" s="1">
        <v>1.443965E-2</v>
      </c>
      <c r="K196" s="1">
        <v>2.2238580000000001E-2</v>
      </c>
      <c r="M196" s="1">
        <v>9.0000000000000006E-5</v>
      </c>
      <c r="N196" s="1">
        <v>6.0000000000000002E-5</v>
      </c>
      <c r="O196" s="1">
        <v>9.1237800000000004E-4</v>
      </c>
      <c r="Q196" s="1">
        <v>2.9643199999999999E-3</v>
      </c>
      <c r="R196" s="1">
        <v>1.9304600000000002E-2</v>
      </c>
      <c r="S196" s="1">
        <v>1.6211260000000002E-2</v>
      </c>
    </row>
    <row r="197" spans="1:19" x14ac:dyDescent="0.25">
      <c r="A197" s="1">
        <v>15.354039999999999</v>
      </c>
      <c r="B197" s="1">
        <v>45.621699999999997</v>
      </c>
      <c r="C197" s="3">
        <v>27.30986</v>
      </c>
      <c r="E197" s="1">
        <v>2.5503679999999999E-3</v>
      </c>
      <c r="F197" s="1">
        <v>4.0133E-3</v>
      </c>
      <c r="G197" s="1">
        <v>3.3060899999999998E-3</v>
      </c>
      <c r="I197" s="1">
        <v>7.2273399999999996E-3</v>
      </c>
      <c r="J197" s="1">
        <v>1.7363469999999999E-2</v>
      </c>
      <c r="K197" s="1">
        <v>2.9165699999999999E-2</v>
      </c>
      <c r="M197" s="1">
        <v>3.5E-4</v>
      </c>
      <c r="N197" s="1">
        <v>1E-4</v>
      </c>
      <c r="O197" s="1">
        <v>9.7041E-4</v>
      </c>
      <c r="Q197" s="1">
        <v>1.3558209999999999E-3</v>
      </c>
      <c r="R197" s="1">
        <v>6.8994700000000004E-3</v>
      </c>
      <c r="S197" s="1">
        <v>2.0932719999999998E-2</v>
      </c>
    </row>
    <row r="198" spans="1:19" x14ac:dyDescent="0.25">
      <c r="A198" s="1">
        <v>14.14756</v>
      </c>
      <c r="B198" s="1">
        <v>22.466010000000001</v>
      </c>
      <c r="C198" s="3">
        <v>38.321080000000002</v>
      </c>
      <c r="E198" s="1">
        <v>2.3549539999999998E-3</v>
      </c>
      <c r="F198" s="1">
        <v>2.04339E-3</v>
      </c>
      <c r="G198" s="3">
        <v>2.8290500000000001E-3</v>
      </c>
      <c r="I198" s="1">
        <v>2.0154399999999999E-3</v>
      </c>
      <c r="J198" s="1">
        <v>1.649171E-2</v>
      </c>
      <c r="K198" s="1">
        <v>4.9861740000000002E-2</v>
      </c>
      <c r="M198" s="1">
        <v>6.9999999999999994E-5</v>
      </c>
      <c r="N198" s="1">
        <v>2.7999999999999998E-4</v>
      </c>
      <c r="O198" s="1">
        <v>1.2012699999999999E-3</v>
      </c>
      <c r="Q198" s="1">
        <v>2.1093399999999999E-3</v>
      </c>
      <c r="R198" s="1">
        <v>7.2765399999999997E-3</v>
      </c>
      <c r="S198" s="1">
        <v>8.4576200000000008E-3</v>
      </c>
    </row>
    <row r="199" spans="1:19" x14ac:dyDescent="0.25">
      <c r="A199" s="1">
        <v>12.59803</v>
      </c>
      <c r="B199" s="1">
        <v>13.181319999999999</v>
      </c>
      <c r="C199" s="3">
        <v>38.321080000000002</v>
      </c>
      <c r="E199" s="1">
        <v>1.9910180000000002E-3</v>
      </c>
      <c r="F199" s="1">
        <v>1.7346900000000001E-3</v>
      </c>
      <c r="G199" s="3">
        <v>2.8865900000000001E-3</v>
      </c>
      <c r="I199" s="1">
        <v>2.18439E-3</v>
      </c>
      <c r="J199" s="1">
        <v>1.108452E-2</v>
      </c>
      <c r="K199" s="3">
        <v>1.7863130000000001E-2</v>
      </c>
      <c r="M199" s="1">
        <v>2.1000000000000001E-4</v>
      </c>
      <c r="N199" s="1">
        <v>2.5000000000000001E-4</v>
      </c>
      <c r="O199" s="1">
        <v>1.09314E-3</v>
      </c>
      <c r="Q199" s="1">
        <v>3.9451900000000003E-3</v>
      </c>
      <c r="R199" s="1">
        <v>2.5948899999999999E-3</v>
      </c>
      <c r="S199" s="1">
        <v>1.1484309999999999E-2</v>
      </c>
    </row>
    <row r="200" spans="1:19" x14ac:dyDescent="0.25">
      <c r="A200" s="1">
        <v>7.8272899999999996</v>
      </c>
      <c r="B200" s="1">
        <v>55.498150000000003</v>
      </c>
      <c r="C200" s="3">
        <v>10.36168</v>
      </c>
      <c r="E200" s="1">
        <v>1.9951740000000002E-3</v>
      </c>
      <c r="F200" s="1">
        <v>5.3542499999999996E-3</v>
      </c>
      <c r="G200" s="3">
        <v>6.7594999999999999E-3</v>
      </c>
      <c r="I200" s="1">
        <v>1.7451299999999999E-3</v>
      </c>
      <c r="J200" s="1">
        <v>4.2281890000000003E-2</v>
      </c>
      <c r="K200" s="3">
        <v>3.7547369999999997E-2</v>
      </c>
      <c r="M200" s="1">
        <v>1E-4</v>
      </c>
      <c r="N200" s="1">
        <v>3.2000000000000003E-4</v>
      </c>
      <c r="O200" s="1">
        <v>1.24259E-3</v>
      </c>
      <c r="Q200" s="1">
        <v>7.5142500000000001E-3</v>
      </c>
      <c r="R200" s="1">
        <v>6.9195699999999999E-3</v>
      </c>
      <c r="S200" s="1">
        <v>1.5347410000000001E-2</v>
      </c>
    </row>
    <row r="201" spans="1:19" x14ac:dyDescent="0.25">
      <c r="A201" s="1">
        <v>23.355810000000002</v>
      </c>
      <c r="B201" s="1">
        <v>58.532760000000003</v>
      </c>
      <c r="C201" s="3">
        <v>42.255159999999997</v>
      </c>
      <c r="E201" s="1">
        <v>1.7446569999999999E-3</v>
      </c>
      <c r="F201" s="1">
        <v>2.7931100000000001E-3</v>
      </c>
      <c r="G201" s="3">
        <v>6.5532300000000002E-3</v>
      </c>
      <c r="I201" s="1">
        <v>1.6085800000000001E-3</v>
      </c>
      <c r="J201" s="1">
        <v>2.6570389999999999E-2</v>
      </c>
      <c r="K201" s="3">
        <v>1.7142370000000001E-2</v>
      </c>
      <c r="M201" s="1">
        <v>1E-4</v>
      </c>
      <c r="N201" s="1">
        <v>8.5999999999999998E-4</v>
      </c>
      <c r="O201" s="1">
        <v>2.63992E-4</v>
      </c>
      <c r="Q201" s="1">
        <v>6.1249099999999999E-3</v>
      </c>
      <c r="R201" s="1">
        <v>3.0713200000000002E-3</v>
      </c>
      <c r="S201" s="1">
        <v>1.7632510000000001E-2</v>
      </c>
    </row>
    <row r="202" spans="1:19" x14ac:dyDescent="0.25">
      <c r="A202" s="1">
        <v>23.43047</v>
      </c>
      <c r="B202" s="1">
        <v>15.60779</v>
      </c>
      <c r="C202" s="3"/>
      <c r="E202" s="1">
        <v>2.2337189999999999E-3</v>
      </c>
      <c r="F202" s="1">
        <v>2.46546E-3</v>
      </c>
      <c r="G202" s="3"/>
      <c r="I202" s="1">
        <v>2.1201000000000002E-3</v>
      </c>
      <c r="J202" s="1">
        <v>2.1509219999999999E-2</v>
      </c>
      <c r="K202" s="3"/>
      <c r="M202" s="1">
        <v>4.0000000000000003E-5</v>
      </c>
      <c r="N202" s="1">
        <v>6.0999999999999997E-4</v>
      </c>
      <c r="O202" s="3"/>
      <c r="Q202" s="1">
        <v>4.5201099999999999E-3</v>
      </c>
      <c r="R202" s="1">
        <v>1.000268E-2</v>
      </c>
      <c r="S202" s="3"/>
    </row>
    <row r="203" spans="1:19" x14ac:dyDescent="0.25">
      <c r="A203" s="1">
        <v>26.546669999999999</v>
      </c>
      <c r="B203" s="1">
        <v>42.255159999999997</v>
      </c>
      <c r="C203" s="3"/>
      <c r="E203" s="1">
        <v>1.77225E-3</v>
      </c>
      <c r="F203" s="3">
        <v>1.6433000000000001E-3</v>
      </c>
      <c r="G203" s="3"/>
      <c r="I203" s="1">
        <v>1.86556E-3</v>
      </c>
      <c r="J203" s="1">
        <v>2.3903029999999999E-2</v>
      </c>
      <c r="K203" s="3"/>
      <c r="M203" s="1">
        <v>3.8999999999999999E-4</v>
      </c>
      <c r="N203" s="1">
        <v>4.4539999999999998E-4</v>
      </c>
      <c r="O203" s="3"/>
      <c r="Q203" s="1">
        <v>1.0770700000000001E-3</v>
      </c>
      <c r="R203" s="3">
        <v>1.7718190000000002E-2</v>
      </c>
      <c r="S203" s="3"/>
    </row>
    <row r="204" spans="1:19" x14ac:dyDescent="0.25">
      <c r="A204" s="1">
        <v>21.317299999999999</v>
      </c>
      <c r="B204" s="1">
        <v>18.247530000000001</v>
      </c>
      <c r="C204" s="3"/>
      <c r="E204" s="1">
        <v>1.855492E-3</v>
      </c>
      <c r="F204" s="1">
        <v>1.07438E-3</v>
      </c>
      <c r="G204" s="3"/>
      <c r="I204" s="1">
        <v>1.62816E-3</v>
      </c>
      <c r="J204" s="3">
        <v>3.63431E-3</v>
      </c>
      <c r="K204" s="3"/>
      <c r="M204" s="1">
        <v>1E-4</v>
      </c>
      <c r="N204" s="1">
        <v>1.2199999999999999E-3</v>
      </c>
      <c r="O204" s="3"/>
      <c r="Q204" s="1">
        <v>1.2063890000000001E-2</v>
      </c>
      <c r="R204" s="1">
        <v>8.7755899999999998E-3</v>
      </c>
      <c r="S204" s="3"/>
    </row>
    <row r="205" spans="1:19" x14ac:dyDescent="0.25">
      <c r="A205" s="3">
        <v>18.31861</v>
      </c>
      <c r="B205" s="3"/>
      <c r="C205" s="3"/>
      <c r="E205" s="1">
        <v>3.510989E-3</v>
      </c>
      <c r="F205" s="3"/>
      <c r="G205" s="3"/>
      <c r="I205" s="1">
        <v>7.4795299999999999E-3</v>
      </c>
      <c r="J205" s="3"/>
      <c r="K205" s="3"/>
      <c r="M205" s="1">
        <v>1E-4</v>
      </c>
      <c r="N205" s="3"/>
      <c r="O205" s="3"/>
      <c r="Q205" s="1">
        <v>2.8242499999999999E-3</v>
      </c>
      <c r="R205" s="3"/>
      <c r="S205" s="3"/>
    </row>
    <row r="206" spans="1:19" ht="13" x14ac:dyDescent="0.3">
      <c r="A206" s="3">
        <v>17.481940000000002</v>
      </c>
      <c r="B206" s="76"/>
      <c r="C206" s="3"/>
      <c r="E206" s="1">
        <v>3.7321300000000002E-3</v>
      </c>
      <c r="F206" s="3"/>
      <c r="G206" s="3"/>
      <c r="I206" s="1">
        <v>3.6970699999999998E-3</v>
      </c>
      <c r="J206" s="1"/>
      <c r="K206" s="3"/>
      <c r="M206" s="1">
        <v>3.0000000000000001E-5</v>
      </c>
      <c r="N206" s="1"/>
      <c r="O206" s="3"/>
      <c r="Q206" s="1">
        <v>7.4540999999999995E-4</v>
      </c>
      <c r="R206" s="3"/>
      <c r="S206" s="3"/>
    </row>
    <row r="207" spans="1:19" ht="13" x14ac:dyDescent="0.3">
      <c r="B207" s="75"/>
      <c r="C207" s="9"/>
      <c r="F207" s="7"/>
      <c r="G207" s="9"/>
      <c r="J207" s="7"/>
      <c r="K207" s="9"/>
      <c r="M207" s="7"/>
      <c r="N207" s="7"/>
      <c r="O207" s="9"/>
      <c r="Q207" s="7"/>
      <c r="R207" s="7"/>
      <c r="S207" s="9"/>
    </row>
    <row r="208" spans="1:19" ht="13" x14ac:dyDescent="0.3">
      <c r="A208" s="56" t="s">
        <v>339</v>
      </c>
      <c r="C208" s="9"/>
      <c r="E208" s="7"/>
      <c r="F208" s="7"/>
      <c r="G208" s="9"/>
      <c r="I208" s="7"/>
      <c r="J208" s="7"/>
      <c r="K208" s="9"/>
      <c r="M208" s="7"/>
      <c r="N208" s="7"/>
      <c r="O208" s="9"/>
      <c r="Q208" s="7"/>
      <c r="R208" s="7"/>
      <c r="S208" s="9"/>
    </row>
    <row r="209" spans="1:10" x14ac:dyDescent="0.25">
      <c r="A209" s="117" t="s">
        <v>63</v>
      </c>
      <c r="B209" s="117"/>
      <c r="I209" s="110"/>
      <c r="J209" s="110"/>
    </row>
    <row r="210" spans="1:10" x14ac:dyDescent="0.25">
      <c r="A210" s="112" t="s">
        <v>0</v>
      </c>
      <c r="B210" s="113"/>
      <c r="C210" s="1" t="s">
        <v>1</v>
      </c>
      <c r="D210" s="1" t="s">
        <v>2</v>
      </c>
      <c r="E210" s="1" t="s">
        <v>3</v>
      </c>
      <c r="F210" s="49" t="s">
        <v>4</v>
      </c>
      <c r="G210" s="49" t="s">
        <v>46</v>
      </c>
    </row>
    <row r="211" spans="1:10" ht="14" customHeight="1" x14ac:dyDescent="0.3">
      <c r="A211" s="107" t="s">
        <v>344</v>
      </c>
      <c r="B211" s="1" t="s">
        <v>54</v>
      </c>
      <c r="C211" s="1">
        <v>8.5299999999999994</v>
      </c>
      <c r="D211" s="1">
        <v>7.49</v>
      </c>
      <c r="E211" s="1">
        <v>8.6999999999999993</v>
      </c>
      <c r="F211" s="20">
        <f>AVERAGE(C211:E211)</f>
        <v>8.24</v>
      </c>
      <c r="G211" s="20">
        <f>STDEV(C211:E211)/SQRT(COUNT(C211:E211))</f>
        <v>0.37819747927945413</v>
      </c>
      <c r="I211" s="3" t="s">
        <v>349</v>
      </c>
      <c r="J211" s="3" t="s">
        <v>5</v>
      </c>
    </row>
    <row r="212" spans="1:10" x14ac:dyDescent="0.25">
      <c r="A212" s="109"/>
      <c r="B212" s="1" t="s">
        <v>144</v>
      </c>
      <c r="C212" s="1">
        <v>0.79</v>
      </c>
      <c r="D212" s="1">
        <v>1.21</v>
      </c>
      <c r="E212" s="1">
        <v>0.55000000000000004</v>
      </c>
      <c r="F212" s="20">
        <f t="shared" ref="F212:F213" si="26">AVERAGE(C212:E212)</f>
        <v>0.85</v>
      </c>
      <c r="G212" s="20">
        <f t="shared" ref="G212:G213" si="27">STDEV(C212:E212)/SQRT(COUNT(C212:E212))</f>
        <v>0.19287301521985922</v>
      </c>
      <c r="I212" s="3" t="s">
        <v>346</v>
      </c>
      <c r="J212" s="12" t="s">
        <v>47</v>
      </c>
    </row>
    <row r="213" spans="1:10" x14ac:dyDescent="0.25">
      <c r="A213" s="108"/>
      <c r="B213" s="1" t="s">
        <v>345</v>
      </c>
      <c r="C213" s="1">
        <v>1.44</v>
      </c>
      <c r="D213" s="1">
        <v>1.73</v>
      </c>
      <c r="E213" s="1">
        <v>2.5099999999999998</v>
      </c>
      <c r="F213" s="20">
        <f t="shared" si="26"/>
        <v>1.8933333333333333</v>
      </c>
      <c r="G213" s="20">
        <f t="shared" si="27"/>
        <v>0.31949613108420805</v>
      </c>
      <c r="I213" s="3" t="s">
        <v>347</v>
      </c>
      <c r="J213" s="12" t="s">
        <v>47</v>
      </c>
    </row>
    <row r="215" spans="1:10" x14ac:dyDescent="0.25">
      <c r="A215" s="112" t="s">
        <v>0</v>
      </c>
      <c r="B215" s="113"/>
      <c r="C215" s="1" t="s">
        <v>1</v>
      </c>
      <c r="D215" s="1" t="s">
        <v>2</v>
      </c>
      <c r="E215" s="1" t="s">
        <v>3</v>
      </c>
      <c r="F215" s="49" t="s">
        <v>4</v>
      </c>
      <c r="G215" s="49" t="s">
        <v>46</v>
      </c>
    </row>
    <row r="216" spans="1:10" ht="13" x14ac:dyDescent="0.3">
      <c r="A216" s="107" t="s">
        <v>348</v>
      </c>
      <c r="B216" s="1" t="s">
        <v>54</v>
      </c>
      <c r="C216" s="1">
        <v>6.93</v>
      </c>
      <c r="D216" s="1">
        <v>7.43</v>
      </c>
      <c r="E216" s="1">
        <v>7.55</v>
      </c>
      <c r="F216" s="20">
        <f>AVERAGE(C216:E216)</f>
        <v>7.3033333333333337</v>
      </c>
      <c r="G216" s="20">
        <f>STDEV(C216:E216)/SQRT(COUNT(C216:E216))</f>
        <v>0.18985374487864193</v>
      </c>
      <c r="I216" s="3" t="s">
        <v>350</v>
      </c>
      <c r="J216" s="3" t="s">
        <v>5</v>
      </c>
    </row>
    <row r="217" spans="1:10" x14ac:dyDescent="0.25">
      <c r="A217" s="109"/>
      <c r="B217" s="1" t="s">
        <v>144</v>
      </c>
      <c r="C217" s="1">
        <v>0.55000000000000004</v>
      </c>
      <c r="D217" s="1">
        <v>0.74</v>
      </c>
      <c r="E217" s="1">
        <v>0.43</v>
      </c>
      <c r="F217" s="20">
        <f t="shared" ref="F217:F218" si="28">AVERAGE(C217:E217)</f>
        <v>0.57333333333333336</v>
      </c>
      <c r="G217" s="20">
        <f t="shared" ref="G217:G218" si="29">STDEV(C217:E217)/SQRT(COUNT(C217:E217))</f>
        <v>9.0246575804539486E-2</v>
      </c>
      <c r="I217" s="3" t="s">
        <v>346</v>
      </c>
      <c r="J217" s="12" t="s">
        <v>47</v>
      </c>
    </row>
    <row r="218" spans="1:10" x14ac:dyDescent="0.25">
      <c r="A218" s="108"/>
      <c r="B218" s="1" t="s">
        <v>345</v>
      </c>
      <c r="C218" s="1">
        <v>2.94</v>
      </c>
      <c r="D218" s="1">
        <v>3.12</v>
      </c>
      <c r="E218" s="1">
        <v>2.0499999999999998</v>
      </c>
      <c r="F218" s="20">
        <f t="shared" si="28"/>
        <v>2.7033333333333331</v>
      </c>
      <c r="G218" s="20">
        <f t="shared" si="29"/>
        <v>0.33077350424589891</v>
      </c>
      <c r="I218" s="3" t="s">
        <v>347</v>
      </c>
      <c r="J218" s="12" t="s">
        <v>47</v>
      </c>
    </row>
    <row r="220" spans="1:10" ht="13" x14ac:dyDescent="0.3">
      <c r="A220" s="56" t="s">
        <v>343</v>
      </c>
    </row>
    <row r="221" spans="1:10" x14ac:dyDescent="0.25">
      <c r="A221" s="53" t="s">
        <v>351</v>
      </c>
    </row>
    <row r="222" spans="1:10" x14ac:dyDescent="0.25">
      <c r="A222" s="53" t="s">
        <v>352</v>
      </c>
    </row>
    <row r="223" spans="1:10" x14ac:dyDescent="0.25">
      <c r="A223" s="86" t="s">
        <v>0</v>
      </c>
      <c r="B223" s="87"/>
      <c r="C223" s="1" t="s">
        <v>1</v>
      </c>
      <c r="D223" s="1" t="s">
        <v>2</v>
      </c>
      <c r="E223" s="1" t="s">
        <v>3</v>
      </c>
      <c r="F223" s="49" t="s">
        <v>4</v>
      </c>
      <c r="G223" s="49" t="s">
        <v>46</v>
      </c>
    </row>
    <row r="224" spans="1:10" ht="13" x14ac:dyDescent="0.3">
      <c r="A224" s="106" t="s">
        <v>353</v>
      </c>
      <c r="B224" s="1" t="s">
        <v>54</v>
      </c>
      <c r="C224" s="5">
        <v>1.079</v>
      </c>
      <c r="D224" s="5">
        <v>1.163</v>
      </c>
      <c r="E224" s="1">
        <v>1</v>
      </c>
      <c r="F224" s="10">
        <f>AVERAGE(C224:E224)</f>
        <v>1.0806666666666667</v>
      </c>
      <c r="G224" s="20">
        <f>STDEV(C224:E224)/SQRT(COUNT(C224:E224))</f>
        <v>4.7061425581656352E-2</v>
      </c>
      <c r="I224" s="3" t="s">
        <v>663</v>
      </c>
      <c r="J224" s="3" t="s">
        <v>5</v>
      </c>
    </row>
    <row r="225" spans="1:10" x14ac:dyDescent="0.25">
      <c r="A225" s="106"/>
      <c r="B225" s="1" t="s">
        <v>144</v>
      </c>
      <c r="C225" s="1">
        <v>0.26</v>
      </c>
      <c r="D225" s="1">
        <v>0.37</v>
      </c>
      <c r="E225" s="1">
        <v>0.43</v>
      </c>
      <c r="F225" s="10">
        <f>AVERAGE(C225:E225)</f>
        <v>0.35333333333333333</v>
      </c>
      <c r="G225" s="20">
        <f t="shared" ref="G225:G226" si="30">STDEV(C225:E225)/SQRT(COUNT(C225:E225))</f>
        <v>4.9777281743560123E-2</v>
      </c>
      <c r="I225" s="3" t="s">
        <v>346</v>
      </c>
      <c r="J225" s="12" t="s">
        <v>47</v>
      </c>
    </row>
    <row r="226" spans="1:10" x14ac:dyDescent="0.25">
      <c r="A226" s="106"/>
      <c r="B226" s="1" t="s">
        <v>345</v>
      </c>
      <c r="C226" s="1">
        <v>0.48</v>
      </c>
      <c r="D226" s="1">
        <v>0.43</v>
      </c>
      <c r="E226" s="1">
        <v>0.55000000000000004</v>
      </c>
      <c r="F226" s="10">
        <f>AVERAGE(C226:E226)</f>
        <v>0.48666666666666664</v>
      </c>
      <c r="G226" s="20">
        <f t="shared" si="30"/>
        <v>3.4801021696368714E-2</v>
      </c>
      <c r="I226" s="3" t="s">
        <v>347</v>
      </c>
      <c r="J226" s="12" t="s">
        <v>653</v>
      </c>
    </row>
    <row r="228" spans="1:10" x14ac:dyDescent="0.25">
      <c r="A228" s="86" t="s">
        <v>0</v>
      </c>
      <c r="B228" s="87"/>
      <c r="C228" s="1" t="s">
        <v>1</v>
      </c>
      <c r="D228" s="1" t="s">
        <v>2</v>
      </c>
      <c r="E228" s="1" t="s">
        <v>3</v>
      </c>
      <c r="F228" s="49" t="s">
        <v>4</v>
      </c>
      <c r="G228" s="49" t="s">
        <v>46</v>
      </c>
    </row>
    <row r="229" spans="1:10" ht="13" x14ac:dyDescent="0.3">
      <c r="A229" s="106" t="s">
        <v>354</v>
      </c>
      <c r="B229" s="1" t="s">
        <v>54</v>
      </c>
      <c r="C229" s="1">
        <v>1</v>
      </c>
      <c r="D229" s="1">
        <v>0.88</v>
      </c>
      <c r="E229" s="1">
        <v>1.1200000000000001</v>
      </c>
      <c r="F229" s="10">
        <f>AVERAGE(C229:E229)</f>
        <v>1</v>
      </c>
      <c r="G229" s="20">
        <f>STDEV(C229:E229)/SQRT(COUNT(C229:E229))</f>
        <v>6.928203230275512E-2</v>
      </c>
      <c r="I229" s="3" t="s">
        <v>664</v>
      </c>
      <c r="J229" s="3" t="s">
        <v>5</v>
      </c>
    </row>
    <row r="230" spans="1:10" x14ac:dyDescent="0.25">
      <c r="A230" s="106"/>
      <c r="B230" s="1" t="s">
        <v>144</v>
      </c>
      <c r="C230" s="1">
        <v>0.38</v>
      </c>
      <c r="D230" s="1">
        <v>0.43</v>
      </c>
      <c r="E230" s="1">
        <v>0.48</v>
      </c>
      <c r="F230" s="10">
        <f>AVERAGE(C230:E230)</f>
        <v>0.43</v>
      </c>
      <c r="G230" s="20">
        <f t="shared" ref="G230:G231" si="31">STDEV(C230:E230)/SQRT(COUNT(C230:E230))</f>
        <v>2.8867513459481284E-2</v>
      </c>
      <c r="I230" s="3" t="s">
        <v>346</v>
      </c>
      <c r="J230" s="12" t="s">
        <v>653</v>
      </c>
    </row>
    <row r="231" spans="1:10" x14ac:dyDescent="0.25">
      <c r="A231" s="106"/>
      <c r="B231" s="1" t="s">
        <v>345</v>
      </c>
      <c r="C231" s="1">
        <v>0.6</v>
      </c>
      <c r="D231" s="1">
        <v>0.56000000000000005</v>
      </c>
      <c r="E231" s="1">
        <v>0.62</v>
      </c>
      <c r="F231" s="10">
        <f>AVERAGE(C231:E231)</f>
        <v>0.59333333333333338</v>
      </c>
      <c r="G231" s="20">
        <f t="shared" si="31"/>
        <v>1.763834207376392E-2</v>
      </c>
      <c r="I231" s="3" t="s">
        <v>347</v>
      </c>
      <c r="J231" s="12" t="s">
        <v>667</v>
      </c>
    </row>
    <row r="233" spans="1:10" x14ac:dyDescent="0.25">
      <c r="A233" s="86" t="s">
        <v>0</v>
      </c>
      <c r="B233" s="87"/>
      <c r="C233" s="1" t="s">
        <v>1</v>
      </c>
      <c r="D233" s="1" t="s">
        <v>2</v>
      </c>
      <c r="E233" s="1" t="s">
        <v>3</v>
      </c>
      <c r="F233" s="49" t="s">
        <v>4</v>
      </c>
      <c r="G233" s="49" t="s">
        <v>46</v>
      </c>
    </row>
    <row r="234" spans="1:10" ht="13" x14ac:dyDescent="0.3">
      <c r="A234" s="106" t="s">
        <v>355</v>
      </c>
      <c r="B234" s="1" t="s">
        <v>54</v>
      </c>
      <c r="C234" s="1">
        <v>0.998</v>
      </c>
      <c r="D234" s="1">
        <v>1.1200000000000001</v>
      </c>
      <c r="E234" s="1">
        <v>0.97499999999999998</v>
      </c>
      <c r="F234" s="10">
        <f>AVERAGE(C234:E234)</f>
        <v>1.0310000000000001</v>
      </c>
      <c r="G234" s="20">
        <f>STDEV(C234:E234)/SQRT(COUNT(C234:E234))</f>
        <v>4.4992591982829094E-2</v>
      </c>
      <c r="I234" s="3" t="s">
        <v>665</v>
      </c>
      <c r="J234" s="3" t="s">
        <v>5</v>
      </c>
    </row>
    <row r="235" spans="1:10" x14ac:dyDescent="0.25">
      <c r="A235" s="106"/>
      <c r="B235" s="1" t="s">
        <v>144</v>
      </c>
      <c r="C235" s="1">
        <v>0.53600000000000003</v>
      </c>
      <c r="D235" s="1">
        <v>0.52800000000000002</v>
      </c>
      <c r="E235" s="1">
        <v>0.34</v>
      </c>
      <c r="F235" s="10">
        <f>AVERAGE(C235:E235)</f>
        <v>0.46800000000000003</v>
      </c>
      <c r="G235" s="20">
        <f t="shared" ref="G235:G236" si="32">STDEV(C235:E235)/SQRT(COUNT(C235:E235))</f>
        <v>6.4041653112121857E-2</v>
      </c>
      <c r="I235" s="3" t="s">
        <v>346</v>
      </c>
      <c r="J235" s="12" t="s">
        <v>658</v>
      </c>
    </row>
    <row r="236" spans="1:10" x14ac:dyDescent="0.25">
      <c r="A236" s="106"/>
      <c r="B236" s="1" t="s">
        <v>345</v>
      </c>
      <c r="C236" s="1">
        <v>0.42099999999999999</v>
      </c>
      <c r="D236" s="1">
        <v>0.44400000000000001</v>
      </c>
      <c r="E236" s="1">
        <v>0.55000000000000004</v>
      </c>
      <c r="F236" s="10">
        <f>AVERAGE(C236:E236)</f>
        <v>0.47166666666666668</v>
      </c>
      <c r="G236" s="20">
        <f t="shared" si="32"/>
        <v>3.9725446644576508E-2</v>
      </c>
      <c r="I236" s="3" t="s">
        <v>347</v>
      </c>
      <c r="J236" s="12" t="s">
        <v>551</v>
      </c>
    </row>
    <row r="238" spans="1:10" x14ac:dyDescent="0.25">
      <c r="A238" s="86" t="s">
        <v>0</v>
      </c>
      <c r="B238" s="87"/>
      <c r="C238" s="1" t="s">
        <v>1</v>
      </c>
      <c r="D238" s="1" t="s">
        <v>2</v>
      </c>
      <c r="E238" s="1" t="s">
        <v>3</v>
      </c>
      <c r="F238" s="49" t="s">
        <v>4</v>
      </c>
      <c r="G238" s="49" t="s">
        <v>46</v>
      </c>
    </row>
    <row r="239" spans="1:10" ht="13" x14ac:dyDescent="0.3">
      <c r="A239" s="106" t="s">
        <v>356</v>
      </c>
      <c r="B239" s="1" t="s">
        <v>54</v>
      </c>
      <c r="C239" s="1">
        <v>0.995</v>
      </c>
      <c r="D239" s="1">
        <v>0.95599999999999996</v>
      </c>
      <c r="E239" s="1">
        <v>0.90800000000000003</v>
      </c>
      <c r="F239" s="10">
        <f>AVERAGE(C239:E239)</f>
        <v>0.95299999999999996</v>
      </c>
      <c r="G239" s="20">
        <f>STDEV(C239:E239)/SQRT(COUNT(C239:E239))</f>
        <v>2.515949125081824E-2</v>
      </c>
      <c r="I239" s="3" t="s">
        <v>641</v>
      </c>
      <c r="J239" s="3" t="s">
        <v>5</v>
      </c>
    </row>
    <row r="240" spans="1:10" x14ac:dyDescent="0.25">
      <c r="A240" s="106"/>
      <c r="B240" s="1" t="s">
        <v>144</v>
      </c>
      <c r="C240" s="1">
        <v>0.50800000000000001</v>
      </c>
      <c r="D240" s="1">
        <v>0.56799999999999995</v>
      </c>
      <c r="E240" s="1">
        <v>0.47</v>
      </c>
      <c r="F240" s="10">
        <f>AVERAGE(C240:E240)</f>
        <v>0.51533333333333331</v>
      </c>
      <c r="G240" s="20">
        <f t="shared" ref="G240:G241" si="33">STDEV(C240:E240)/SQRT(COUNT(C240:E240))</f>
        <v>2.8526790527112884E-2</v>
      </c>
      <c r="I240" s="3" t="s">
        <v>346</v>
      </c>
      <c r="J240" s="12" t="s">
        <v>658</v>
      </c>
    </row>
    <row r="241" spans="1:10" x14ac:dyDescent="0.25">
      <c r="A241" s="106"/>
      <c r="B241" s="1" t="s">
        <v>345</v>
      </c>
      <c r="C241" s="1">
        <v>0.26</v>
      </c>
      <c r="D241" s="1">
        <v>0.42</v>
      </c>
      <c r="E241" s="1">
        <v>0.25</v>
      </c>
      <c r="F241" s="10">
        <f>AVERAGE(C241:E241)</f>
        <v>0.31</v>
      </c>
      <c r="G241" s="20">
        <f t="shared" si="33"/>
        <v>5.5075705472861093E-2</v>
      </c>
      <c r="I241" s="3" t="s">
        <v>347</v>
      </c>
      <c r="J241" s="12" t="s">
        <v>47</v>
      </c>
    </row>
    <row r="243" spans="1:10" x14ac:dyDescent="0.25">
      <c r="A243" s="86" t="s">
        <v>0</v>
      </c>
      <c r="B243" s="87"/>
      <c r="C243" s="1" t="s">
        <v>1</v>
      </c>
      <c r="D243" s="1" t="s">
        <v>2</v>
      </c>
      <c r="E243" s="1" t="s">
        <v>3</v>
      </c>
      <c r="F243" s="49" t="s">
        <v>4</v>
      </c>
      <c r="G243" s="49" t="s">
        <v>46</v>
      </c>
    </row>
    <row r="244" spans="1:10" ht="13" x14ac:dyDescent="0.3">
      <c r="A244" s="106" t="s">
        <v>357</v>
      </c>
      <c r="B244" s="1" t="s">
        <v>54</v>
      </c>
      <c r="C244" s="1">
        <v>0.996</v>
      </c>
      <c r="D244" s="1">
        <v>0.85499999999999998</v>
      </c>
      <c r="E244" s="1">
        <v>1.03</v>
      </c>
      <c r="F244" s="10">
        <f>AVERAGE(C244:E244)</f>
        <v>0.96033333333333337</v>
      </c>
      <c r="G244" s="20">
        <f>STDEV(C244:E244)/SQRT(COUNT(C244:E244))</f>
        <v>5.3573417952480058E-2</v>
      </c>
      <c r="I244" s="3" t="s">
        <v>666</v>
      </c>
      <c r="J244" s="3" t="s">
        <v>5</v>
      </c>
    </row>
    <row r="245" spans="1:10" x14ac:dyDescent="0.25">
      <c r="A245" s="106"/>
      <c r="B245" s="1" t="s">
        <v>144</v>
      </c>
      <c r="C245" s="1">
        <v>0.11</v>
      </c>
      <c r="D245" s="1">
        <v>4.8000000000000001E-2</v>
      </c>
      <c r="E245" s="1">
        <v>0.13</v>
      </c>
      <c r="F245" s="10">
        <f>AVERAGE(C245:E245)</f>
        <v>9.6000000000000016E-2</v>
      </c>
      <c r="G245" s="20">
        <f t="shared" ref="G245:G246" si="34">STDEV(C245:E245)/SQRT(COUNT(C245:E245))</f>
        <v>2.4684678108764801E-2</v>
      </c>
      <c r="I245" s="3" t="s">
        <v>346</v>
      </c>
      <c r="J245" s="12" t="s">
        <v>47</v>
      </c>
    </row>
    <row r="246" spans="1:10" x14ac:dyDescent="0.25">
      <c r="A246" s="106"/>
      <c r="B246" s="1" t="s">
        <v>345</v>
      </c>
      <c r="C246" s="1">
        <v>0.189</v>
      </c>
      <c r="D246" s="1">
        <v>0.17299999999999999</v>
      </c>
      <c r="E246" s="1">
        <v>0.223</v>
      </c>
      <c r="F246" s="10">
        <f>AVERAGE(C246:E246)</f>
        <v>0.19499999999999998</v>
      </c>
      <c r="G246" s="20">
        <f t="shared" si="34"/>
        <v>1.4742229591664142E-2</v>
      </c>
      <c r="I246" s="3" t="s">
        <v>347</v>
      </c>
      <c r="J246" s="12" t="s">
        <v>47</v>
      </c>
    </row>
    <row r="248" spans="1:10" x14ac:dyDescent="0.25">
      <c r="A248" s="86" t="s">
        <v>0</v>
      </c>
      <c r="B248" s="87"/>
      <c r="C248" s="1" t="s">
        <v>1</v>
      </c>
      <c r="D248" s="1" t="s">
        <v>2</v>
      </c>
      <c r="E248" s="1" t="s">
        <v>3</v>
      </c>
      <c r="F248" s="49" t="s">
        <v>4</v>
      </c>
      <c r="G248" s="49" t="s">
        <v>46</v>
      </c>
    </row>
    <row r="249" spans="1:10" ht="13" x14ac:dyDescent="0.3">
      <c r="A249" s="106" t="s">
        <v>358</v>
      </c>
      <c r="B249" s="1" t="s">
        <v>54</v>
      </c>
      <c r="C249" s="1">
        <v>0.997</v>
      </c>
      <c r="D249" s="1">
        <v>1.0660000000000001</v>
      </c>
      <c r="E249" s="1">
        <v>1.0389999999999999</v>
      </c>
      <c r="F249" s="10">
        <f>AVERAGE(C249:E249)</f>
        <v>1.034</v>
      </c>
      <c r="G249" s="20">
        <f>STDEV(C249:E249)/SQRT(COUNT(C249:E249))</f>
        <v>2.0074859899884747E-2</v>
      </c>
      <c r="I249" s="3" t="s">
        <v>636</v>
      </c>
      <c r="J249" s="3" t="s">
        <v>5</v>
      </c>
    </row>
    <row r="250" spans="1:10" x14ac:dyDescent="0.25">
      <c r="A250" s="106"/>
      <c r="B250" s="1" t="s">
        <v>144</v>
      </c>
      <c r="C250" s="1">
        <v>0.45</v>
      </c>
      <c r="D250" s="1">
        <v>0.41</v>
      </c>
      <c r="E250" s="1">
        <v>0.33</v>
      </c>
      <c r="F250" s="10">
        <f>AVERAGE(C250:E250)</f>
        <v>0.39666666666666667</v>
      </c>
      <c r="G250" s="20">
        <f t="shared" ref="G250:G251" si="35">STDEV(C250:E250)/SQRT(COUNT(C250:E250))</f>
        <v>3.5276684147527902E-2</v>
      </c>
      <c r="I250" s="3" t="s">
        <v>346</v>
      </c>
      <c r="J250" s="12" t="s">
        <v>47</v>
      </c>
    </row>
    <row r="251" spans="1:10" x14ac:dyDescent="0.25">
      <c r="A251" s="106"/>
      <c r="B251" s="1" t="s">
        <v>345</v>
      </c>
      <c r="C251" s="1">
        <v>0.25</v>
      </c>
      <c r="D251" s="1">
        <v>0.17399999999999999</v>
      </c>
      <c r="E251" s="1">
        <v>0.19700000000000001</v>
      </c>
      <c r="F251" s="10">
        <f>AVERAGE(C251:E251)</f>
        <v>0.20699999999999999</v>
      </c>
      <c r="G251" s="20">
        <f t="shared" si="35"/>
        <v>2.2501851775650276E-2</v>
      </c>
      <c r="I251" s="3" t="s">
        <v>347</v>
      </c>
      <c r="J251" s="12" t="s">
        <v>47</v>
      </c>
    </row>
    <row r="253" spans="1:10" x14ac:dyDescent="0.25">
      <c r="A253" s="53" t="s">
        <v>350</v>
      </c>
    </row>
    <row r="254" spans="1:10" x14ac:dyDescent="0.25">
      <c r="A254" s="86" t="s">
        <v>0</v>
      </c>
      <c r="B254" s="87"/>
      <c r="C254" s="1" t="s">
        <v>1</v>
      </c>
      <c r="D254" s="1" t="s">
        <v>2</v>
      </c>
      <c r="E254" s="1" t="s">
        <v>3</v>
      </c>
      <c r="F254" s="49" t="s">
        <v>4</v>
      </c>
      <c r="G254" s="49" t="s">
        <v>46</v>
      </c>
    </row>
    <row r="255" spans="1:10" ht="13" x14ac:dyDescent="0.3">
      <c r="A255" s="106" t="s">
        <v>359</v>
      </c>
      <c r="B255" s="1" t="s">
        <v>54</v>
      </c>
      <c r="C255" s="1">
        <v>1</v>
      </c>
      <c r="D255" s="1">
        <v>0.998</v>
      </c>
      <c r="E255" s="1">
        <v>0.70799999999999996</v>
      </c>
      <c r="F255" s="10">
        <f>AVERAGE(C255:E255)</f>
        <v>0.90200000000000002</v>
      </c>
      <c r="G255" s="20">
        <f>STDEV(C255:E255)/SQRT(COUNT(C255:E255))</f>
        <v>9.7001718197841133E-2</v>
      </c>
      <c r="I255" s="3" t="s">
        <v>663</v>
      </c>
      <c r="J255" s="3" t="s">
        <v>5</v>
      </c>
    </row>
    <row r="256" spans="1:10" x14ac:dyDescent="0.25">
      <c r="A256" s="106"/>
      <c r="B256" s="1" t="s">
        <v>144</v>
      </c>
      <c r="C256" s="1">
        <v>0.28899999999999998</v>
      </c>
      <c r="D256" s="1">
        <v>0.14399999999999999</v>
      </c>
      <c r="E256" s="1">
        <v>0.17499999999999999</v>
      </c>
      <c r="F256" s="10">
        <f>AVERAGE(C256:E256)</f>
        <v>0.20266666666666663</v>
      </c>
      <c r="G256" s="20">
        <f t="shared" ref="G256:G257" si="36">STDEV(C256:E256)/SQRT(COUNT(C256:E256))</f>
        <v>4.4084514791981659E-2</v>
      </c>
      <c r="I256" s="3" t="s">
        <v>346</v>
      </c>
      <c r="J256" s="12" t="s">
        <v>658</v>
      </c>
    </row>
    <row r="257" spans="1:10" x14ac:dyDescent="0.25">
      <c r="A257" s="106"/>
      <c r="B257" s="1" t="s">
        <v>345</v>
      </c>
      <c r="C257" s="1">
        <v>0.51600000000000001</v>
      </c>
      <c r="D257" s="1">
        <v>0.55400000000000005</v>
      </c>
      <c r="E257" s="1">
        <v>0.49099999999999999</v>
      </c>
      <c r="F257" s="10">
        <f>AVERAGE(C257:E257)</f>
        <v>0.52033333333333331</v>
      </c>
      <c r="G257" s="20">
        <f t="shared" si="36"/>
        <v>1.8315142490421557E-2</v>
      </c>
      <c r="I257" s="3" t="s">
        <v>347</v>
      </c>
      <c r="J257" s="12" t="s">
        <v>668</v>
      </c>
    </row>
    <row r="259" spans="1:10" x14ac:dyDescent="0.25">
      <c r="A259" s="86" t="s">
        <v>0</v>
      </c>
      <c r="B259" s="87"/>
      <c r="C259" s="1" t="s">
        <v>1</v>
      </c>
      <c r="D259" s="1" t="s">
        <v>2</v>
      </c>
      <c r="E259" s="1" t="s">
        <v>3</v>
      </c>
      <c r="F259" s="49" t="s">
        <v>4</v>
      </c>
      <c r="G259" s="49" t="s">
        <v>46</v>
      </c>
    </row>
    <row r="260" spans="1:10" ht="13" x14ac:dyDescent="0.3">
      <c r="A260" s="106" t="s">
        <v>360</v>
      </c>
      <c r="B260" s="1" t="s">
        <v>54</v>
      </c>
      <c r="C260" s="1">
        <v>1</v>
      </c>
      <c r="D260" s="1">
        <v>0.995</v>
      </c>
      <c r="E260" s="1">
        <v>0.96899999999999997</v>
      </c>
      <c r="F260" s="10">
        <f>AVERAGE(C260:E260)</f>
        <v>0.98799999999999999</v>
      </c>
      <c r="G260" s="20">
        <f>STDEV(C260:E260)/SQRT(COUNT(C260:E260))</f>
        <v>9.6090235369330583E-3</v>
      </c>
      <c r="I260" s="3" t="s">
        <v>664</v>
      </c>
      <c r="J260" s="3" t="s">
        <v>5</v>
      </c>
    </row>
    <row r="261" spans="1:10" x14ac:dyDescent="0.25">
      <c r="A261" s="106"/>
      <c r="B261" s="1" t="s">
        <v>144</v>
      </c>
      <c r="C261" s="1">
        <v>0.22500000000000001</v>
      </c>
      <c r="D261" s="1">
        <v>0.22700000000000001</v>
      </c>
      <c r="E261" s="1">
        <v>0.14299999999999999</v>
      </c>
      <c r="F261" s="10">
        <f>AVERAGE(C261:E261)</f>
        <v>0.19833333333333333</v>
      </c>
      <c r="G261" s="20">
        <f t="shared" ref="G261:G262" si="37">STDEV(C261:E261)/SQRT(COUNT(C261:E261))</f>
        <v>2.7672690107356381E-2</v>
      </c>
      <c r="I261" s="3" t="s">
        <v>346</v>
      </c>
      <c r="J261" s="12" t="s">
        <v>47</v>
      </c>
    </row>
    <row r="262" spans="1:10" x14ac:dyDescent="0.25">
      <c r="A262" s="106"/>
      <c r="B262" s="1" t="s">
        <v>345</v>
      </c>
      <c r="C262" s="1">
        <v>0.35399999999999998</v>
      </c>
      <c r="D262" s="1">
        <v>0.36699999999999999</v>
      </c>
      <c r="E262" s="1">
        <v>0.25700000000000001</v>
      </c>
      <c r="F262" s="10">
        <f>AVERAGE(C262:E262)</f>
        <v>0.32600000000000001</v>
      </c>
      <c r="G262" s="20">
        <f t="shared" si="37"/>
        <v>3.4703506066870622E-2</v>
      </c>
      <c r="I262" s="3" t="s">
        <v>347</v>
      </c>
      <c r="J262" s="12" t="s">
        <v>47</v>
      </c>
    </row>
    <row r="264" spans="1:10" x14ac:dyDescent="0.25">
      <c r="A264" s="86" t="s">
        <v>0</v>
      </c>
      <c r="B264" s="87"/>
      <c r="C264" s="1" t="s">
        <v>1</v>
      </c>
      <c r="D264" s="1" t="s">
        <v>2</v>
      </c>
      <c r="E264" s="1" t="s">
        <v>3</v>
      </c>
      <c r="F264" s="49" t="s">
        <v>4</v>
      </c>
      <c r="G264" s="49" t="s">
        <v>46</v>
      </c>
    </row>
    <row r="265" spans="1:10" ht="13" x14ac:dyDescent="0.3">
      <c r="A265" s="106" t="s">
        <v>361</v>
      </c>
      <c r="B265" s="1" t="s">
        <v>54</v>
      </c>
      <c r="C265" s="1">
        <v>1.0409999999999999</v>
      </c>
      <c r="D265" s="1">
        <v>1</v>
      </c>
      <c r="E265" s="1">
        <v>0.98899999999999999</v>
      </c>
      <c r="F265" s="10">
        <f>AVERAGE(C265:E265)</f>
        <v>1.01</v>
      </c>
      <c r="G265" s="20">
        <f>STDEV(C265:E265)/SQRT(COUNT(C265:E265))</f>
        <v>1.5821925715074403E-2</v>
      </c>
      <c r="I265" s="3" t="s">
        <v>665</v>
      </c>
      <c r="J265" s="3" t="s">
        <v>5</v>
      </c>
    </row>
    <row r="266" spans="1:10" x14ac:dyDescent="0.25">
      <c r="A266" s="106"/>
      <c r="B266" s="1" t="s">
        <v>144</v>
      </c>
      <c r="C266" s="1">
        <v>0.23699999999999999</v>
      </c>
      <c r="D266" s="1">
        <v>0.13600000000000001</v>
      </c>
      <c r="E266" s="1">
        <v>0.33700000000000002</v>
      </c>
      <c r="F266" s="10">
        <f>AVERAGE(C266:E266)</f>
        <v>0.23666666666666666</v>
      </c>
      <c r="G266" s="20">
        <f t="shared" ref="G266:G267" si="38">STDEV(C266:E266)/SQRT(COUNT(C266:E266))</f>
        <v>5.8023941418846925E-2</v>
      </c>
      <c r="I266" s="3" t="s">
        <v>346</v>
      </c>
      <c r="J266" s="12" t="s">
        <v>47</v>
      </c>
    </row>
    <row r="267" spans="1:10" x14ac:dyDescent="0.25">
      <c r="A267" s="106"/>
      <c r="B267" s="1" t="s">
        <v>345</v>
      </c>
      <c r="C267" s="1">
        <v>0.33100000000000002</v>
      </c>
      <c r="D267" s="1">
        <v>0.28000000000000003</v>
      </c>
      <c r="E267" s="1">
        <v>0.36</v>
      </c>
      <c r="F267" s="10">
        <f>AVERAGE(C267:E267)</f>
        <v>0.32366666666666666</v>
      </c>
      <c r="G267" s="20">
        <f t="shared" si="38"/>
        <v>2.3383279876394068E-2</v>
      </c>
      <c r="I267" s="3" t="s">
        <v>347</v>
      </c>
      <c r="J267" s="12" t="s">
        <v>47</v>
      </c>
    </row>
    <row r="269" spans="1:10" x14ac:dyDescent="0.25">
      <c r="A269" s="86" t="s">
        <v>0</v>
      </c>
      <c r="B269" s="87"/>
      <c r="C269" s="1" t="s">
        <v>1</v>
      </c>
      <c r="D269" s="1" t="s">
        <v>2</v>
      </c>
      <c r="E269" s="1" t="s">
        <v>3</v>
      </c>
      <c r="F269" s="49" t="s">
        <v>4</v>
      </c>
      <c r="G269" s="49" t="s">
        <v>46</v>
      </c>
    </row>
    <row r="270" spans="1:10" ht="13" x14ac:dyDescent="0.3">
      <c r="A270" s="106" t="s">
        <v>362</v>
      </c>
      <c r="B270" s="1" t="s">
        <v>54</v>
      </c>
      <c r="C270" s="1">
        <v>1</v>
      </c>
      <c r="D270" s="1">
        <v>0.98499999999999999</v>
      </c>
      <c r="E270" s="1">
        <v>0.92600000000000005</v>
      </c>
      <c r="F270" s="10">
        <f>AVERAGE(C270:E270)</f>
        <v>0.97033333333333338</v>
      </c>
      <c r="G270" s="20">
        <f>STDEV(C270:E270)/SQRT(COUNT(C270:E270))</f>
        <v>2.2585639488646548E-2</v>
      </c>
      <c r="I270" s="3" t="s">
        <v>641</v>
      </c>
      <c r="J270" s="3" t="s">
        <v>5</v>
      </c>
    </row>
    <row r="271" spans="1:10" x14ac:dyDescent="0.25">
      <c r="A271" s="106"/>
      <c r="B271" s="1" t="s">
        <v>144</v>
      </c>
      <c r="C271" s="1">
        <v>0.39100000000000001</v>
      </c>
      <c r="D271" s="1">
        <v>0.28699999999999998</v>
      </c>
      <c r="E271" s="1">
        <v>0.45400000000000001</v>
      </c>
      <c r="F271" s="10">
        <f>AVERAGE(C271:E271)</f>
        <v>0.3773333333333333</v>
      </c>
      <c r="G271" s="20">
        <f t="shared" ref="G271:G272" si="39">STDEV(C271:E271)/SQRT(COUNT(C271:E271))</f>
        <v>4.8690633368008315E-2</v>
      </c>
      <c r="I271" s="3" t="s">
        <v>346</v>
      </c>
      <c r="J271" s="12" t="s">
        <v>47</v>
      </c>
    </row>
    <row r="272" spans="1:10" x14ac:dyDescent="0.25">
      <c r="A272" s="106"/>
      <c r="B272" s="1" t="s">
        <v>345</v>
      </c>
      <c r="C272" s="1">
        <v>0.246</v>
      </c>
      <c r="D272" s="1">
        <v>0.26100000000000001</v>
      </c>
      <c r="E272" s="1">
        <v>0.35099999999999998</v>
      </c>
      <c r="F272" s="10">
        <f>AVERAGE(C272:E272)</f>
        <v>0.28599999999999998</v>
      </c>
      <c r="G272" s="20">
        <f t="shared" si="39"/>
        <v>3.2787192621510107E-2</v>
      </c>
      <c r="I272" s="3" t="s">
        <v>347</v>
      </c>
      <c r="J272" s="12" t="s">
        <v>47</v>
      </c>
    </row>
    <row r="274" spans="1:10" x14ac:dyDescent="0.25">
      <c r="A274" s="86" t="s">
        <v>0</v>
      </c>
      <c r="B274" s="87"/>
      <c r="C274" s="1" t="s">
        <v>1</v>
      </c>
      <c r="D274" s="1" t="s">
        <v>2</v>
      </c>
      <c r="E274" s="1" t="s">
        <v>3</v>
      </c>
      <c r="F274" s="49" t="s">
        <v>4</v>
      </c>
      <c r="G274" s="49" t="s">
        <v>46</v>
      </c>
    </row>
    <row r="275" spans="1:10" ht="13" x14ac:dyDescent="0.3">
      <c r="A275" s="106" t="s">
        <v>363</v>
      </c>
      <c r="B275" s="1" t="s">
        <v>54</v>
      </c>
      <c r="C275" s="1">
        <v>1</v>
      </c>
      <c r="D275" s="1">
        <v>0.71299999999999997</v>
      </c>
      <c r="E275" s="1">
        <v>0.99399999999999999</v>
      </c>
      <c r="F275" s="10">
        <f>AVERAGE(C275:E275)</f>
        <v>0.90233333333333332</v>
      </c>
      <c r="G275" s="20">
        <f>STDEV(C275:E275)/SQRT(COUNT(C275:E275))</f>
        <v>9.4682510411257373E-2</v>
      </c>
      <c r="I275" s="3" t="s">
        <v>666</v>
      </c>
      <c r="J275" s="3" t="s">
        <v>5</v>
      </c>
    </row>
    <row r="276" spans="1:10" x14ac:dyDescent="0.25">
      <c r="A276" s="106"/>
      <c r="B276" s="1" t="s">
        <v>144</v>
      </c>
      <c r="C276" s="1">
        <v>0.216</v>
      </c>
      <c r="D276" s="1">
        <v>0.249</v>
      </c>
      <c r="E276" s="1">
        <v>0.154</v>
      </c>
      <c r="F276" s="10">
        <f>AVERAGE(C276:E276)</f>
        <v>0.20633333333333334</v>
      </c>
      <c r="G276" s="20">
        <f t="shared" ref="G276:G277" si="40">STDEV(C276:E276)/SQRT(COUNT(C276:E276))</f>
        <v>2.7846803127907681E-2</v>
      </c>
      <c r="I276" s="3" t="s">
        <v>346</v>
      </c>
      <c r="J276" s="12" t="s">
        <v>658</v>
      </c>
    </row>
    <row r="277" spans="1:10" x14ac:dyDescent="0.25">
      <c r="A277" s="106"/>
      <c r="B277" s="1" t="s">
        <v>345</v>
      </c>
      <c r="C277" s="1">
        <v>0.30199999999999999</v>
      </c>
      <c r="D277" s="1">
        <v>0.41699999999999998</v>
      </c>
      <c r="E277" s="1">
        <v>0.35299999999999998</v>
      </c>
      <c r="F277" s="10">
        <f>AVERAGE(C277:E277)</f>
        <v>0.35733333333333334</v>
      </c>
      <c r="G277" s="20">
        <f t="shared" si="40"/>
        <v>3.3268269834449658E-2</v>
      </c>
      <c r="I277" s="3" t="s">
        <v>347</v>
      </c>
      <c r="J277" s="12" t="s">
        <v>669</v>
      </c>
    </row>
    <row r="279" spans="1:10" x14ac:dyDescent="0.25">
      <c r="A279" s="86" t="s">
        <v>0</v>
      </c>
      <c r="B279" s="87"/>
      <c r="C279" s="1" t="s">
        <v>1</v>
      </c>
      <c r="D279" s="1" t="s">
        <v>2</v>
      </c>
      <c r="E279" s="1" t="s">
        <v>3</v>
      </c>
      <c r="F279" s="49" t="s">
        <v>4</v>
      </c>
      <c r="G279" s="49" t="s">
        <v>46</v>
      </c>
    </row>
    <row r="280" spans="1:10" ht="13" x14ac:dyDescent="0.3">
      <c r="A280" s="106" t="s">
        <v>364</v>
      </c>
      <c r="B280" s="1" t="s">
        <v>54</v>
      </c>
      <c r="C280" s="1">
        <v>0.96399999999999997</v>
      </c>
      <c r="D280" s="1">
        <v>1</v>
      </c>
      <c r="E280" s="1">
        <v>0.94599999999999995</v>
      </c>
      <c r="F280" s="10">
        <f>AVERAGE(C280:E280)</f>
        <v>0.97000000000000008</v>
      </c>
      <c r="G280" s="20">
        <f>STDEV(C280:E280)/SQRT(COUNT(C280:E280))</f>
        <v>1.5874507866387558E-2</v>
      </c>
      <c r="I280" s="3" t="s">
        <v>636</v>
      </c>
      <c r="J280" s="3" t="s">
        <v>5</v>
      </c>
    </row>
    <row r="281" spans="1:10" x14ac:dyDescent="0.25">
      <c r="A281" s="106"/>
      <c r="B281" s="1" t="s">
        <v>144</v>
      </c>
      <c r="C281" s="1">
        <v>0.37</v>
      </c>
      <c r="D281" s="1">
        <v>0.47</v>
      </c>
      <c r="E281" s="1">
        <v>0.51400000000000001</v>
      </c>
      <c r="F281" s="10">
        <f>AVERAGE(C281:E281)</f>
        <v>0.45133333333333336</v>
      </c>
      <c r="G281" s="20">
        <f t="shared" ref="G281" si="41">STDEV(C281:E281)/SQRT(COUNT(C281:E281))</f>
        <v>4.2604120823121101E-2</v>
      </c>
      <c r="I281" s="3" t="s">
        <v>346</v>
      </c>
      <c r="J281" s="12" t="s">
        <v>47</v>
      </c>
    </row>
    <row r="282" spans="1:10" x14ac:dyDescent="0.25">
      <c r="A282" s="106"/>
      <c r="B282" s="1" t="s">
        <v>345</v>
      </c>
      <c r="C282" s="1">
        <v>0.51100000000000001</v>
      </c>
      <c r="D282" s="1">
        <v>0.53</v>
      </c>
      <c r="E282" s="1">
        <v>0.51400000000000001</v>
      </c>
      <c r="F282" s="10">
        <f>AVERAGE(C282:E282)</f>
        <v>0.51833333333333331</v>
      </c>
      <c r="G282" s="20">
        <f>STDEV(C282:E282)/SQRT(COUNT(C282:E282))</f>
        <v>5.8972686709847164E-3</v>
      </c>
      <c r="I282" s="3" t="s">
        <v>347</v>
      </c>
      <c r="J282" s="12" t="s">
        <v>47</v>
      </c>
    </row>
  </sheetData>
  <mergeCells count="105">
    <mergeCell ref="A275:A277"/>
    <mergeCell ref="A279:B279"/>
    <mergeCell ref="A280:A282"/>
    <mergeCell ref="A264:B264"/>
    <mergeCell ref="A265:A267"/>
    <mergeCell ref="A269:B269"/>
    <mergeCell ref="A270:A272"/>
    <mergeCell ref="A274:B274"/>
    <mergeCell ref="A249:A251"/>
    <mergeCell ref="A254:B254"/>
    <mergeCell ref="A255:A257"/>
    <mergeCell ref="A259:B259"/>
    <mergeCell ref="A260:A262"/>
    <mergeCell ref="A238:B238"/>
    <mergeCell ref="A239:A241"/>
    <mergeCell ref="A243:B243"/>
    <mergeCell ref="A244:A246"/>
    <mergeCell ref="A248:B248"/>
    <mergeCell ref="A224:A226"/>
    <mergeCell ref="A228:B228"/>
    <mergeCell ref="A229:A231"/>
    <mergeCell ref="A233:B233"/>
    <mergeCell ref="A234:A236"/>
    <mergeCell ref="A211:A213"/>
    <mergeCell ref="A215:B215"/>
    <mergeCell ref="A216:A218"/>
    <mergeCell ref="A223:B223"/>
    <mergeCell ref="Q174:S174"/>
    <mergeCell ref="A209:B209"/>
    <mergeCell ref="I209:J209"/>
    <mergeCell ref="A210:B210"/>
    <mergeCell ref="A169:A171"/>
    <mergeCell ref="A174:C174"/>
    <mergeCell ref="E174:G174"/>
    <mergeCell ref="I174:K174"/>
    <mergeCell ref="M174:O174"/>
    <mergeCell ref="A158:B158"/>
    <mergeCell ref="A159:A161"/>
    <mergeCell ref="A163:B163"/>
    <mergeCell ref="A164:A166"/>
    <mergeCell ref="A168:B168"/>
    <mergeCell ref="A143:A145"/>
    <mergeCell ref="A147:B147"/>
    <mergeCell ref="A148:A150"/>
    <mergeCell ref="A153:B153"/>
    <mergeCell ref="A154:A156"/>
    <mergeCell ref="A132:B132"/>
    <mergeCell ref="A133:A135"/>
    <mergeCell ref="A137:B137"/>
    <mergeCell ref="A138:A140"/>
    <mergeCell ref="A142:B142"/>
    <mergeCell ref="A122:B122"/>
    <mergeCell ref="A123:A127"/>
    <mergeCell ref="A120:B120"/>
    <mergeCell ref="I77:J77"/>
    <mergeCell ref="A79:B79"/>
    <mergeCell ref="A80:A84"/>
    <mergeCell ref="A87:B87"/>
    <mergeCell ref="A88:A92"/>
    <mergeCell ref="A108:B108"/>
    <mergeCell ref="A104:B104"/>
    <mergeCell ref="A105:A106"/>
    <mergeCell ref="A94:B94"/>
    <mergeCell ref="A77:B77"/>
    <mergeCell ref="A117:A118"/>
    <mergeCell ref="I68:J68"/>
    <mergeCell ref="A69:B69"/>
    <mergeCell ref="A70:A74"/>
    <mergeCell ref="A76:B76"/>
    <mergeCell ref="A31:B31"/>
    <mergeCell ref="A32:A34"/>
    <mergeCell ref="A41:B41"/>
    <mergeCell ref="A42:A44"/>
    <mergeCell ref="A48:A50"/>
    <mergeCell ref="A58:A60"/>
    <mergeCell ref="A62:B62"/>
    <mergeCell ref="A63:A65"/>
    <mergeCell ref="A36:B36"/>
    <mergeCell ref="A37:A39"/>
    <mergeCell ref="A47:B47"/>
    <mergeCell ref="A67:B67"/>
    <mergeCell ref="A68:B68"/>
    <mergeCell ref="A52:B52"/>
    <mergeCell ref="A53:A55"/>
    <mergeCell ref="A57:B57"/>
    <mergeCell ref="A3:B3"/>
    <mergeCell ref="A1:B1"/>
    <mergeCell ref="A4:A6"/>
    <mergeCell ref="A8:B8"/>
    <mergeCell ref="A9:A11"/>
    <mergeCell ref="A13:B13"/>
    <mergeCell ref="A112:B112"/>
    <mergeCell ref="A116:B116"/>
    <mergeCell ref="A109:A110"/>
    <mergeCell ref="A113:A114"/>
    <mergeCell ref="A18:B18"/>
    <mergeCell ref="A19:A21"/>
    <mergeCell ref="A14:A16"/>
    <mergeCell ref="A23:B23"/>
    <mergeCell ref="A26:B26"/>
    <mergeCell ref="A27:A29"/>
    <mergeCell ref="A96:B96"/>
    <mergeCell ref="A97:A98"/>
    <mergeCell ref="A100:B100"/>
    <mergeCell ref="A101:A10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6"/>
  <sheetViews>
    <sheetView topLeftCell="A15" zoomScale="90" zoomScaleNormal="90" workbookViewId="0">
      <selection activeCell="L15" sqref="L15"/>
    </sheetView>
  </sheetViews>
  <sheetFormatPr defaultRowHeight="14" x14ac:dyDescent="0.3"/>
  <cols>
    <col min="1" max="1" width="17" customWidth="1"/>
    <col min="8" max="8" width="11.08203125" customWidth="1"/>
    <col min="9" max="9" width="15.4140625" customWidth="1"/>
    <col min="10" max="10" width="11.25" customWidth="1"/>
  </cols>
  <sheetData>
    <row r="1" spans="1:10" x14ac:dyDescent="0.3">
      <c r="A1" s="17" t="s">
        <v>24</v>
      </c>
    </row>
    <row r="2" spans="1:10" x14ac:dyDescent="0.3">
      <c r="A2" s="8" t="s">
        <v>365</v>
      </c>
    </row>
    <row r="3" spans="1:10" x14ac:dyDescent="0.3">
      <c r="A3" s="86" t="s">
        <v>0</v>
      </c>
      <c r="B3" s="87"/>
      <c r="C3" s="1" t="s">
        <v>1</v>
      </c>
      <c r="D3" s="1" t="s">
        <v>2</v>
      </c>
      <c r="E3" s="1" t="s">
        <v>3</v>
      </c>
      <c r="F3" s="19" t="s">
        <v>4</v>
      </c>
      <c r="G3" s="19" t="s">
        <v>46</v>
      </c>
    </row>
    <row r="4" spans="1:10" x14ac:dyDescent="0.3">
      <c r="A4" s="88" t="s">
        <v>44</v>
      </c>
      <c r="B4" s="1" t="s">
        <v>54</v>
      </c>
      <c r="C4" s="20">
        <v>41.095660000000002</v>
      </c>
      <c r="D4" s="20">
        <v>39.25262</v>
      </c>
      <c r="E4" s="20">
        <v>42.938690000000001</v>
      </c>
      <c r="F4" s="20">
        <f>AVERAGE(C4:E4)</f>
        <v>41.095656666666663</v>
      </c>
      <c r="G4" s="20">
        <f>STDEV(C4:E4)/SQRT(COUNT(C4:E4))</f>
        <v>1.0640767533772073</v>
      </c>
      <c r="I4" s="3" t="s">
        <v>43</v>
      </c>
      <c r="J4" s="3" t="s">
        <v>5</v>
      </c>
    </row>
    <row r="5" spans="1:10" x14ac:dyDescent="0.3">
      <c r="A5" s="88"/>
      <c r="B5" s="1" t="s">
        <v>55</v>
      </c>
      <c r="C5" s="1">
        <v>73.471639999999994</v>
      </c>
      <c r="D5" s="1">
        <v>72.86233</v>
      </c>
      <c r="E5" s="1">
        <v>74.080950000000001</v>
      </c>
      <c r="F5" s="20">
        <f>AVERAGE(C5:E5)</f>
        <v>73.471639999999994</v>
      </c>
      <c r="G5" s="20">
        <f t="shared" ref="G5:G6" si="0">STDEV(C5:E5)/SQRT(COUNT(C5:E5))</f>
        <v>0.35178529251993129</v>
      </c>
      <c r="I5" s="3" t="s">
        <v>57</v>
      </c>
      <c r="J5" s="12" t="s">
        <v>47</v>
      </c>
    </row>
    <row r="6" spans="1:10" x14ac:dyDescent="0.3">
      <c r="A6" s="88"/>
      <c r="B6" s="1" t="s">
        <v>56</v>
      </c>
      <c r="C6" s="20">
        <v>24.70459</v>
      </c>
      <c r="D6" s="20">
        <v>25.396070000000002</v>
      </c>
      <c r="E6" s="20">
        <v>24.013100000000001</v>
      </c>
      <c r="F6" s="20">
        <f>AVERAGE(C6:E6)</f>
        <v>24.704586666666671</v>
      </c>
      <c r="G6" s="20">
        <f t="shared" si="0"/>
        <v>0.39922905089406735</v>
      </c>
      <c r="I6" s="3" t="s">
        <v>58</v>
      </c>
      <c r="J6" s="12" t="s">
        <v>47</v>
      </c>
    </row>
    <row r="8" spans="1:10" x14ac:dyDescent="0.3">
      <c r="A8" s="17" t="s">
        <v>25</v>
      </c>
    </row>
    <row r="9" spans="1:10" x14ac:dyDescent="0.3">
      <c r="A9" s="8" t="s">
        <v>48</v>
      </c>
    </row>
    <row r="10" spans="1:10" x14ac:dyDescent="0.3">
      <c r="A10" s="86" t="s">
        <v>0</v>
      </c>
      <c r="B10" s="87"/>
      <c r="C10" s="1" t="s">
        <v>1</v>
      </c>
      <c r="D10" s="1" t="s">
        <v>2</v>
      </c>
      <c r="E10" s="1" t="s">
        <v>3</v>
      </c>
      <c r="F10" s="19" t="s">
        <v>4</v>
      </c>
      <c r="G10" s="19" t="s">
        <v>45</v>
      </c>
    </row>
    <row r="11" spans="1:10" x14ac:dyDescent="0.3">
      <c r="A11" s="88" t="s">
        <v>366</v>
      </c>
      <c r="B11" s="1" t="s">
        <v>54</v>
      </c>
      <c r="C11" s="5">
        <v>1</v>
      </c>
      <c r="D11" s="1">
        <v>0.96</v>
      </c>
      <c r="E11" s="1">
        <v>0.84</v>
      </c>
      <c r="F11" s="15">
        <f>AVERAGE(C11:E11)</f>
        <v>0.93333333333333324</v>
      </c>
      <c r="G11" s="20">
        <f>STDEV(C11:E11)/SQRT(COUNT(C11:E11))</f>
        <v>4.8074017006186534E-2</v>
      </c>
      <c r="I11" s="3" t="s">
        <v>73</v>
      </c>
      <c r="J11" s="3" t="s">
        <v>5</v>
      </c>
    </row>
    <row r="12" spans="1:10" x14ac:dyDescent="0.3">
      <c r="A12" s="88"/>
      <c r="B12" s="1" t="s">
        <v>55</v>
      </c>
      <c r="C12" s="1">
        <v>6.94</v>
      </c>
      <c r="D12" s="1">
        <v>6.57</v>
      </c>
      <c r="E12" s="5">
        <v>6.43</v>
      </c>
      <c r="F12" s="15">
        <f t="shared" ref="F12:F13" si="1">AVERAGE(C12:E12)</f>
        <v>6.6466666666666674</v>
      </c>
      <c r="G12" s="20">
        <f t="shared" ref="G12:G13" si="2">STDEV(C12:E12)/SQRT(COUNT(C12:E12))</f>
        <v>0.15213298276325385</v>
      </c>
      <c r="I12" s="3" t="s">
        <v>57</v>
      </c>
      <c r="J12" s="12" t="s">
        <v>47</v>
      </c>
    </row>
    <row r="13" spans="1:10" x14ac:dyDescent="0.3">
      <c r="A13" s="88"/>
      <c r="B13" s="1" t="s">
        <v>56</v>
      </c>
      <c r="C13" s="1">
        <v>1.1299999999999999</v>
      </c>
      <c r="D13" s="1">
        <v>1.02</v>
      </c>
      <c r="E13" s="1">
        <v>1.08</v>
      </c>
      <c r="F13" s="15">
        <f t="shared" si="1"/>
        <v>1.0766666666666667</v>
      </c>
      <c r="G13" s="20">
        <f t="shared" si="2"/>
        <v>3.1797973380564823E-2</v>
      </c>
      <c r="I13" s="3" t="s">
        <v>58</v>
      </c>
      <c r="J13" s="12" t="s">
        <v>47</v>
      </c>
    </row>
    <row r="14" spans="1:10" x14ac:dyDescent="0.3">
      <c r="A14" s="6"/>
      <c r="B14" s="7"/>
      <c r="C14" s="7"/>
      <c r="D14" s="7"/>
      <c r="E14" s="7"/>
      <c r="F14" s="16"/>
      <c r="G14" s="25"/>
      <c r="I14" s="9"/>
      <c r="J14" s="9"/>
    </row>
    <row r="15" spans="1:10" x14ac:dyDescent="0.3">
      <c r="A15" s="8" t="s">
        <v>49</v>
      </c>
    </row>
    <row r="16" spans="1:10" x14ac:dyDescent="0.3">
      <c r="A16" s="86" t="s">
        <v>0</v>
      </c>
      <c r="B16" s="87"/>
      <c r="C16" s="1" t="s">
        <v>1</v>
      </c>
      <c r="D16" s="1" t="s">
        <v>2</v>
      </c>
      <c r="E16" s="1" t="s">
        <v>3</v>
      </c>
      <c r="F16" s="19" t="s">
        <v>4</v>
      </c>
      <c r="G16" s="19" t="s">
        <v>45</v>
      </c>
    </row>
    <row r="17" spans="1:10" x14ac:dyDescent="0.3">
      <c r="A17" s="88" t="s">
        <v>367</v>
      </c>
      <c r="B17" s="1" t="s">
        <v>54</v>
      </c>
      <c r="C17" s="1">
        <v>1</v>
      </c>
      <c r="D17" s="5">
        <v>0.9</v>
      </c>
      <c r="E17" s="1">
        <v>1</v>
      </c>
      <c r="F17" s="20">
        <f>AVERAGE(C17:E17)</f>
        <v>0.96666666666666667</v>
      </c>
      <c r="G17" s="20">
        <f>STDEV(C17:E17)/SQRT(COUNT(C17:E17))</f>
        <v>3.3333333333333326E-2</v>
      </c>
      <c r="I17" s="3" t="s">
        <v>72</v>
      </c>
      <c r="J17" s="3" t="s">
        <v>5</v>
      </c>
    </row>
    <row r="18" spans="1:10" x14ac:dyDescent="0.3">
      <c r="A18" s="88"/>
      <c r="B18" s="1" t="s">
        <v>55</v>
      </c>
      <c r="C18" s="1">
        <v>4.03</v>
      </c>
      <c r="D18" s="5">
        <v>3.99</v>
      </c>
      <c r="E18" s="1">
        <v>4.1900000000000004</v>
      </c>
      <c r="F18" s="20">
        <f t="shared" ref="F18:F19" si="3">AVERAGE(C18:E18)</f>
        <v>4.07</v>
      </c>
      <c r="G18" s="20">
        <f t="shared" ref="G18:G19" si="4">STDEV(C18:E18)/SQRT(COUNT(C18:E18))</f>
        <v>6.1101009266077921E-2</v>
      </c>
      <c r="I18" s="3" t="s">
        <v>57</v>
      </c>
      <c r="J18" s="12" t="s">
        <v>47</v>
      </c>
    </row>
    <row r="19" spans="1:10" x14ac:dyDescent="0.3">
      <c r="A19" s="88"/>
      <c r="B19" s="1" t="s">
        <v>56</v>
      </c>
      <c r="C19" s="1">
        <v>1.54</v>
      </c>
      <c r="D19" s="1">
        <v>1.26</v>
      </c>
      <c r="E19" s="1">
        <v>1.25</v>
      </c>
      <c r="F19" s="20">
        <f t="shared" si="3"/>
        <v>1.3499999999999999</v>
      </c>
      <c r="G19" s="20">
        <f t="shared" si="4"/>
        <v>9.5043849529221694E-2</v>
      </c>
      <c r="I19" s="3" t="s">
        <v>58</v>
      </c>
      <c r="J19" s="12" t="s">
        <v>47</v>
      </c>
    </row>
    <row r="20" spans="1:10" x14ac:dyDescent="0.3">
      <c r="A20" s="6"/>
      <c r="B20" s="7"/>
      <c r="C20" s="7"/>
      <c r="D20" s="7"/>
      <c r="E20" s="7"/>
      <c r="F20" s="25"/>
      <c r="G20" s="25"/>
      <c r="I20" s="9"/>
      <c r="J20" s="13"/>
    </row>
    <row r="21" spans="1:10" x14ac:dyDescent="0.3">
      <c r="A21" s="8" t="s">
        <v>50</v>
      </c>
    </row>
    <row r="22" spans="1:10" x14ac:dyDescent="0.3">
      <c r="A22" s="86" t="s">
        <v>34</v>
      </c>
      <c r="B22" s="87"/>
      <c r="C22" s="1" t="s">
        <v>1</v>
      </c>
      <c r="D22" s="1" t="s">
        <v>2</v>
      </c>
      <c r="E22" s="1" t="s">
        <v>3</v>
      </c>
      <c r="F22" s="19" t="s">
        <v>4</v>
      </c>
      <c r="G22" s="19" t="s">
        <v>46</v>
      </c>
    </row>
    <row r="23" spans="1:10" x14ac:dyDescent="0.3">
      <c r="A23" s="88" t="s">
        <v>368</v>
      </c>
      <c r="B23" s="1" t="s">
        <v>54</v>
      </c>
      <c r="C23" s="1">
        <v>1</v>
      </c>
      <c r="D23" s="5">
        <v>0.95</v>
      </c>
      <c r="E23" s="1">
        <v>0.93</v>
      </c>
      <c r="F23" s="20">
        <f>AVERAGE(C23:E23)</f>
        <v>0.96</v>
      </c>
      <c r="G23" s="20">
        <f>STDEV(C23:E23)/SQRT(COUNT(C23:E23))</f>
        <v>2.0816659994661323E-2</v>
      </c>
      <c r="I23" s="3" t="s">
        <v>71</v>
      </c>
      <c r="J23" s="3" t="s">
        <v>5</v>
      </c>
    </row>
    <row r="24" spans="1:10" x14ac:dyDescent="0.3">
      <c r="A24" s="88"/>
      <c r="B24" s="1" t="s">
        <v>55</v>
      </c>
      <c r="C24" s="1">
        <v>4.78</v>
      </c>
      <c r="D24" s="1">
        <v>4.72</v>
      </c>
      <c r="E24" s="1">
        <v>3.89</v>
      </c>
      <c r="F24" s="20">
        <f t="shared" ref="F24:F25" si="5">AVERAGE(C24:E24)</f>
        <v>4.4633333333333338</v>
      </c>
      <c r="G24" s="20">
        <f t="shared" ref="G24:G25" si="6">STDEV(C24:E24)/SQRT(COUNT(C24:E24))</f>
        <v>0.2871894457980268</v>
      </c>
      <c r="I24" s="3" t="s">
        <v>57</v>
      </c>
      <c r="J24" s="12" t="s">
        <v>47</v>
      </c>
    </row>
    <row r="25" spans="1:10" x14ac:dyDescent="0.3">
      <c r="A25" s="88"/>
      <c r="B25" s="1" t="s">
        <v>56</v>
      </c>
      <c r="C25" s="1">
        <v>1.0900000000000001</v>
      </c>
      <c r="D25" s="1">
        <v>1.1399999999999999</v>
      </c>
      <c r="E25" s="1">
        <v>1.01</v>
      </c>
      <c r="F25" s="20">
        <f t="shared" si="5"/>
        <v>1.08</v>
      </c>
      <c r="G25" s="20">
        <f t="shared" si="6"/>
        <v>3.7859388972001799E-2</v>
      </c>
      <c r="I25" s="3" t="s">
        <v>58</v>
      </c>
      <c r="J25" s="12" t="s">
        <v>47</v>
      </c>
    </row>
    <row r="26" spans="1:10" x14ac:dyDescent="0.3">
      <c r="E26" s="2"/>
      <c r="F26" s="2"/>
      <c r="G26" s="2"/>
    </row>
    <row r="27" spans="1:10" x14ac:dyDescent="0.3">
      <c r="A27" s="17" t="s">
        <v>369</v>
      </c>
    </row>
    <row r="28" spans="1:10" x14ac:dyDescent="0.3">
      <c r="A28" s="86" t="s">
        <v>0</v>
      </c>
      <c r="B28" s="87"/>
      <c r="C28" s="1" t="s">
        <v>1</v>
      </c>
      <c r="D28" s="1" t="s">
        <v>2</v>
      </c>
      <c r="E28" s="1" t="s">
        <v>3</v>
      </c>
      <c r="F28" s="49" t="s">
        <v>4</v>
      </c>
      <c r="G28" s="49" t="s">
        <v>46</v>
      </c>
    </row>
    <row r="29" spans="1:10" x14ac:dyDescent="0.3">
      <c r="A29" s="88" t="s">
        <v>672</v>
      </c>
      <c r="B29" s="1" t="s">
        <v>670</v>
      </c>
      <c r="C29" s="1">
        <v>0.299122</v>
      </c>
      <c r="D29" s="1">
        <v>0.28753800000000002</v>
      </c>
      <c r="E29" s="1">
        <v>0.27652500000000002</v>
      </c>
      <c r="F29" s="20">
        <f>AVERAGE(C29:E29)</f>
        <v>0.28772833333333331</v>
      </c>
      <c r="G29" s="20">
        <f>STDEV(C29:E29)/SQRT(COUNT(C29:E29))</f>
        <v>6.5238861714301622E-3</v>
      </c>
    </row>
    <row r="30" spans="1:10" x14ac:dyDescent="0.3">
      <c r="A30" s="88"/>
      <c r="B30" s="1" t="s">
        <v>671</v>
      </c>
      <c r="C30" s="1">
        <v>0.700878</v>
      </c>
      <c r="D30" s="1">
        <v>0.71246200000000004</v>
      </c>
      <c r="E30" s="1">
        <v>0.68876400000000004</v>
      </c>
      <c r="F30" s="20">
        <f t="shared" ref="F30" si="7">AVERAGE(C30:E30)</f>
        <v>0.7007013333333334</v>
      </c>
      <c r="G30" s="20">
        <f t="shared" ref="G30" si="8">STDEV(C30:E30)/SQRT(COUNT(C30:E30))</f>
        <v>6.8415936090293391E-3</v>
      </c>
    </row>
    <row r="31" spans="1:10" x14ac:dyDescent="0.3">
      <c r="E31" s="2"/>
      <c r="F31" s="2"/>
      <c r="G31" s="2"/>
    </row>
    <row r="32" spans="1:10" x14ac:dyDescent="0.3">
      <c r="A32" s="17" t="s">
        <v>41</v>
      </c>
    </row>
    <row r="33" spans="1:22" ht="16.5" x14ac:dyDescent="0.3">
      <c r="A33" s="8" t="s">
        <v>372</v>
      </c>
    </row>
    <row r="34" spans="1:22" x14ac:dyDescent="0.3">
      <c r="A34" s="86" t="s">
        <v>0</v>
      </c>
      <c r="B34" s="87"/>
      <c r="C34" s="1" t="s">
        <v>1</v>
      </c>
      <c r="D34" s="1" t="s">
        <v>2</v>
      </c>
      <c r="E34" s="1" t="s">
        <v>3</v>
      </c>
      <c r="F34" s="19" t="s">
        <v>4</v>
      </c>
      <c r="G34" s="19" t="s">
        <v>46</v>
      </c>
    </row>
    <row r="35" spans="1:22" x14ac:dyDescent="0.3">
      <c r="A35" s="89" t="s">
        <v>370</v>
      </c>
      <c r="B35" s="1" t="s">
        <v>54</v>
      </c>
      <c r="C35" s="1">
        <v>0</v>
      </c>
      <c r="D35" s="1">
        <v>0</v>
      </c>
      <c r="E35" s="1">
        <v>0</v>
      </c>
      <c r="F35" s="20">
        <f>AVERAGE(C35:E35)</f>
        <v>0</v>
      </c>
      <c r="G35" s="20">
        <f>STDEV(C35:E35)/SQRT(COUNT(C35:E35))</f>
        <v>0</v>
      </c>
    </row>
    <row r="36" spans="1:22" x14ac:dyDescent="0.3">
      <c r="A36" s="90"/>
      <c r="B36" s="1" t="s">
        <v>55</v>
      </c>
      <c r="C36" s="1">
        <v>0</v>
      </c>
      <c r="D36" s="1">
        <v>0</v>
      </c>
      <c r="E36" s="1">
        <v>0</v>
      </c>
      <c r="F36" s="20">
        <f t="shared" ref="F36:F37" si="9">AVERAGE(C36:E36)</f>
        <v>0</v>
      </c>
      <c r="G36" s="20">
        <f t="shared" ref="G36:G37" si="10">STDEV(C36:E36)/SQRT(COUNT(C36:E36))</f>
        <v>0</v>
      </c>
      <c r="H36" s="16"/>
      <c r="I36" s="9"/>
      <c r="J36" s="9"/>
      <c r="K36" s="4"/>
    </row>
    <row r="37" spans="1:22" x14ac:dyDescent="0.3">
      <c r="A37" s="90"/>
      <c r="B37" s="1" t="s">
        <v>56</v>
      </c>
      <c r="C37" s="1">
        <v>0</v>
      </c>
      <c r="D37" s="1">
        <v>0</v>
      </c>
      <c r="E37" s="1">
        <v>0</v>
      </c>
      <c r="F37" s="20">
        <f t="shared" si="9"/>
        <v>0</v>
      </c>
      <c r="G37" s="20">
        <f t="shared" si="10"/>
        <v>0</v>
      </c>
      <c r="I37" s="9"/>
      <c r="J37" s="13"/>
      <c r="K37" s="4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3">
      <c r="A38" s="91"/>
      <c r="B38" s="1" t="s">
        <v>371</v>
      </c>
      <c r="C38" s="1">
        <v>1.2954E-2</v>
      </c>
      <c r="D38" s="1">
        <v>1.5077E-2</v>
      </c>
      <c r="E38" s="1">
        <v>1.3556E-2</v>
      </c>
      <c r="F38" s="20">
        <f>AVERAGE(C38:E38)</f>
        <v>1.3862333333333332E-2</v>
      </c>
      <c r="G38" s="20">
        <f>STDEV(C38:E38)/SQRT(COUNT(C38:E38))</f>
        <v>6.317072986052252E-4</v>
      </c>
      <c r="I38" s="9"/>
      <c r="J38" s="13"/>
      <c r="K38" s="4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I39" s="4"/>
      <c r="J39" s="4"/>
      <c r="K39" s="4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17" t="s">
        <v>831</v>
      </c>
      <c r="I40" s="4"/>
      <c r="J40" s="4"/>
      <c r="K40" s="4"/>
    </row>
    <row r="41" spans="1:22" ht="16.5" x14ac:dyDescent="0.3">
      <c r="A41" s="8" t="s">
        <v>373</v>
      </c>
      <c r="I41" s="4"/>
      <c r="J41" s="4"/>
      <c r="K41" s="4"/>
    </row>
    <row r="42" spans="1:22" x14ac:dyDescent="0.3">
      <c r="A42" s="86" t="s">
        <v>0</v>
      </c>
      <c r="B42" s="87"/>
      <c r="C42" s="1" t="s">
        <v>1</v>
      </c>
      <c r="D42" s="1" t="s">
        <v>2</v>
      </c>
      <c r="E42" s="1" t="s">
        <v>3</v>
      </c>
      <c r="F42" s="19" t="s">
        <v>4</v>
      </c>
      <c r="G42" s="19" t="s">
        <v>46</v>
      </c>
      <c r="I42" s="4"/>
      <c r="J42" s="4"/>
      <c r="K42" s="4"/>
    </row>
    <row r="43" spans="1:22" x14ac:dyDescent="0.3">
      <c r="A43" s="89" t="s">
        <v>370</v>
      </c>
      <c r="B43" s="1" t="s">
        <v>54</v>
      </c>
      <c r="C43" s="1">
        <v>0</v>
      </c>
      <c r="D43" s="1">
        <v>0</v>
      </c>
      <c r="E43" s="1">
        <v>0</v>
      </c>
      <c r="F43" s="20">
        <f>AVERAGE(C43:E43)</f>
        <v>0</v>
      </c>
      <c r="G43" s="20">
        <f>STDEV(C43:E43)/SQRT(COUNT(C43:E43))</f>
        <v>0</v>
      </c>
      <c r="I43" s="9"/>
      <c r="J43" s="9"/>
      <c r="K43" s="4"/>
    </row>
    <row r="44" spans="1:22" x14ac:dyDescent="0.3">
      <c r="A44" s="90"/>
      <c r="B44" s="1" t="s">
        <v>55</v>
      </c>
      <c r="C44" s="1">
        <v>0</v>
      </c>
      <c r="D44" s="1">
        <v>0</v>
      </c>
      <c r="E44" s="1">
        <v>0</v>
      </c>
      <c r="F44" s="20">
        <f t="shared" ref="F44:F45" si="11">AVERAGE(C44:E44)</f>
        <v>0</v>
      </c>
      <c r="G44" s="20">
        <f t="shared" ref="G44" si="12">STDEV(C44:E44)/SQRT(COUNT(C44:E44))</f>
        <v>0</v>
      </c>
      <c r="H44" s="16"/>
      <c r="I44" s="9"/>
      <c r="J44" s="13"/>
      <c r="K44" s="4"/>
    </row>
    <row r="45" spans="1:22" x14ac:dyDescent="0.3">
      <c r="A45" s="90"/>
      <c r="B45" s="1" t="s">
        <v>56</v>
      </c>
      <c r="C45" s="1">
        <v>0</v>
      </c>
      <c r="D45" s="1">
        <v>0</v>
      </c>
      <c r="E45" s="1">
        <v>0</v>
      </c>
      <c r="F45" s="20">
        <f t="shared" si="11"/>
        <v>0</v>
      </c>
      <c r="G45" s="21">
        <f>STDEV(C45:E45)/SQRT(COUNT(C45:E45))</f>
        <v>0</v>
      </c>
      <c r="I45" s="9"/>
      <c r="J45" s="13"/>
      <c r="K45" s="4"/>
    </row>
    <row r="46" spans="1:22" x14ac:dyDescent="0.3">
      <c r="A46" s="91"/>
      <c r="B46" s="1" t="s">
        <v>371</v>
      </c>
      <c r="C46" s="3">
        <v>3.2717000000000003E-2</v>
      </c>
      <c r="D46" s="1">
        <v>5.2472999999999999E-2</v>
      </c>
      <c r="E46" s="3">
        <v>3.3765999999999997E-2</v>
      </c>
      <c r="F46" s="3"/>
      <c r="G46" s="3"/>
      <c r="I46" s="4"/>
      <c r="J46" s="4"/>
      <c r="K46" s="4"/>
    </row>
  </sheetData>
  <mergeCells count="14">
    <mergeCell ref="A43:A46"/>
    <mergeCell ref="A3:B3"/>
    <mergeCell ref="A4:A6"/>
    <mergeCell ref="A10:B10"/>
    <mergeCell ref="A11:A13"/>
    <mergeCell ref="A16:B16"/>
    <mergeCell ref="A28:B28"/>
    <mergeCell ref="A29:A30"/>
    <mergeCell ref="A35:A38"/>
    <mergeCell ref="A42:B42"/>
    <mergeCell ref="A17:A19"/>
    <mergeCell ref="A22:B22"/>
    <mergeCell ref="A23:A25"/>
    <mergeCell ref="A34:B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S2</vt:lpstr>
      <vt:lpstr>Figure S3</vt:lpstr>
      <vt:lpstr>Figure S4</vt:lpstr>
      <vt:lpstr>Figure S5</vt:lpstr>
      <vt:lpstr>Figure S7</vt:lpstr>
      <vt:lpstr>Figure S8</vt:lpstr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2020-02-27T07:42:09Z</dcterms:modified>
</cp:coreProperties>
</file>