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mater_research\RG27. Stem Cell and Cancer\Selectin data\Manuscripts in prep - AML &amp; Esel\Figs 2020 Final edits Nat com\FILES READY FOR SUBMISSION\"/>
    </mc:Choice>
  </mc:AlternateContent>
  <bookViews>
    <workbookView xWindow="0" yWindow="0" windowWidth="28800" windowHeight="14130" firstSheet="21" activeTab="24"/>
  </bookViews>
  <sheets>
    <sheet name="Figure 1a-b" sheetId="25" r:id="rId1"/>
    <sheet name="Figure 1d" sheetId="15" r:id="rId2"/>
    <sheet name="Figure 1e" sheetId="26" r:id="rId3"/>
    <sheet name="Figure 1f" sheetId="16" r:id="rId4"/>
    <sheet name="Figure 2a" sheetId="27" r:id="rId5"/>
    <sheet name="Figure 2b" sheetId="1" r:id="rId6"/>
    <sheet name="Figure 2c" sheetId="2" r:id="rId7"/>
    <sheet name="Figure 3a" sheetId="3" r:id="rId8"/>
    <sheet name="Figure 3b" sheetId="17" r:id="rId9"/>
    <sheet name="Figure 3c" sheetId="4" r:id="rId10"/>
    <sheet name="Figure 3d" sheetId="5" r:id="rId11"/>
    <sheet name="Figure 3e" sheetId="6" r:id="rId12"/>
    <sheet name="Figure 3f" sheetId="7" r:id="rId13"/>
    <sheet name="Figure 4a" sheetId="28" r:id="rId14"/>
    <sheet name="Figure 4b" sheetId="18" r:id="rId15"/>
    <sheet name="Figure 5a" sheetId="29" r:id="rId16"/>
    <sheet name="Figure 5c" sheetId="8" r:id="rId17"/>
    <sheet name="Figure 5d" sheetId="9" r:id="rId18"/>
    <sheet name="Figure 5e" sheetId="19" r:id="rId19"/>
    <sheet name="Figure 6a" sheetId="10" r:id="rId20"/>
    <sheet name="Figure 6b" sheetId="12" r:id="rId21"/>
    <sheet name="Figure 6c" sheetId="11" r:id="rId22"/>
    <sheet name="Figure 6d" sheetId="13" r:id="rId23"/>
    <sheet name="Figure 6f" sheetId="24" r:id="rId24"/>
    <sheet name="Figure 6g" sheetId="33" r:id="rId25"/>
    <sheet name="Supp Fig 2" sheetId="30" r:id="rId26"/>
    <sheet name="Supp Fig 3" sheetId="21" r:id="rId27"/>
    <sheet name="Supp Fig 4" sheetId="22" r:id="rId28"/>
    <sheet name="Supp Fig 5a" sheetId="31" r:id="rId29"/>
    <sheet name="Supp Fig 5b" sheetId="23" r:id="rId30"/>
    <sheet name="Supp Fig6" sheetId="32" r:id="rId3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8" l="1"/>
  <c r="G8" i="8"/>
  <c r="G9" i="8"/>
  <c r="G10" i="8"/>
  <c r="G11" i="8"/>
  <c r="G6" i="8"/>
  <c r="F13" i="5" l="1"/>
  <c r="F12" i="5"/>
  <c r="F11" i="5"/>
  <c r="F10" i="5"/>
  <c r="F9" i="5"/>
  <c r="F8" i="5"/>
  <c r="F7" i="5"/>
  <c r="F6" i="5"/>
  <c r="F5" i="5"/>
</calcChain>
</file>

<file path=xl/sharedStrings.xml><?xml version="1.0" encoding="utf-8"?>
<sst xmlns="http://schemas.openxmlformats.org/spreadsheetml/2006/main" count="433" uniqueCount="223">
  <si>
    <t>HSPC</t>
  </si>
  <si>
    <t>AML blasts</t>
  </si>
  <si>
    <t>(CD11b-,GFP-,Lin-,KIT+)</t>
  </si>
  <si>
    <t>MFI, E-selectin-IgM AF647.</t>
  </si>
  <si>
    <t>mouse 1</t>
  </si>
  <si>
    <t>mouse 2</t>
  </si>
  <si>
    <t>mouse 3</t>
  </si>
  <si>
    <t>mouse 4</t>
  </si>
  <si>
    <t>mouse 5</t>
  </si>
  <si>
    <t>Saline</t>
  </si>
  <si>
    <t>GMI</t>
  </si>
  <si>
    <t>mouse 6</t>
  </si>
  <si>
    <t>mouse 7</t>
  </si>
  <si>
    <t>mouse 8</t>
  </si>
  <si>
    <t>mouse 9</t>
  </si>
  <si>
    <t>mouse 10</t>
  </si>
  <si>
    <t>GMI-1271</t>
  </si>
  <si>
    <t>GMI-1272</t>
  </si>
  <si>
    <t>GMI-1273</t>
  </si>
  <si>
    <t>Injection</t>
  </si>
  <si>
    <t>Blood collection timepoint (hours post injection)</t>
  </si>
  <si>
    <t>0 hrs</t>
  </si>
  <si>
    <t>4 hrs</t>
  </si>
  <si>
    <t>7 hrs</t>
  </si>
  <si>
    <t>10 hrs</t>
  </si>
  <si>
    <t>27 hrs</t>
  </si>
  <si>
    <t>BSA</t>
  </si>
  <si>
    <t>IgG control</t>
  </si>
  <si>
    <t>CD31</t>
  </si>
  <si>
    <t>P-sel</t>
  </si>
  <si>
    <t>E-sel</t>
  </si>
  <si>
    <t>no adhesion</t>
  </si>
  <si>
    <t>VCAM1</t>
  </si>
  <si>
    <t>% cell survival</t>
  </si>
  <si>
    <t>E-sel + RME1</t>
  </si>
  <si>
    <t>saline</t>
  </si>
  <si>
    <t>% of femur transplanted</t>
  </si>
  <si>
    <t>Actual Number of BM cells transplanted</t>
  </si>
  <si>
    <t>Mouse Genotype</t>
  </si>
  <si>
    <t>Recipient mice</t>
  </si>
  <si>
    <t>leukaemic donor mice</t>
  </si>
  <si>
    <t>Cytarabine</t>
  </si>
  <si>
    <t>sele-/-</t>
  </si>
  <si>
    <t>WT</t>
  </si>
  <si>
    <t>Number of mice positive (day 28)</t>
  </si>
  <si>
    <t>Number of mice per group</t>
  </si>
  <si>
    <t>AraC</t>
  </si>
  <si>
    <t>Chemotherapy</t>
  </si>
  <si>
    <t>Mouse injection</t>
  </si>
  <si>
    <t>vehicle</t>
  </si>
  <si>
    <t>AraC + GMI1271</t>
  </si>
  <si>
    <t>BM cell numbers transfered</t>
  </si>
  <si>
    <t>% AML negative mice  (of total recipient mice per group)</t>
  </si>
  <si>
    <t>Days post chemotherapy</t>
  </si>
  <si>
    <t>Chemotherapy alone</t>
  </si>
  <si>
    <t>Chemotherapy + GMI-1271</t>
  </si>
  <si>
    <t>no chemotherapy</t>
  </si>
  <si>
    <t>Day mice first positive   (&gt;50% AML blasts in blood)</t>
  </si>
  <si>
    <t>low</t>
  </si>
  <si>
    <t>high</t>
  </si>
  <si>
    <t xml:space="preserve">low </t>
  </si>
  <si>
    <t>Days post Transplant of 1500 FACS  purified cells</t>
  </si>
  <si>
    <t xml:space="preserve">Donor treatment </t>
  </si>
  <si>
    <t>E-selectin binding potential (sorted cells)</t>
  </si>
  <si>
    <t>0  (mouse remained negative at 110 days)</t>
  </si>
  <si>
    <t>med</t>
  </si>
  <si>
    <t>E-selectin binding potential</t>
  </si>
  <si>
    <r>
      <rPr>
        <b/>
        <sz val="11"/>
        <color theme="1"/>
        <rFont val="Calibri"/>
        <family val="2"/>
        <scheme val="minor"/>
      </rPr>
      <t xml:space="preserve">Proportion AML blasts that remain (cells per femur </t>
    </r>
    <r>
      <rPr>
        <b/>
        <sz val="11"/>
        <rFont val="Calibri"/>
        <family val="2"/>
        <scheme val="minor"/>
      </rPr>
      <t>± 24hrs cytarabine)</t>
    </r>
  </si>
  <si>
    <t>0</t>
  </si>
  <si>
    <t>TNFa 10</t>
  </si>
  <si>
    <t>TNFa 33</t>
  </si>
  <si>
    <t>TNFa 100</t>
  </si>
  <si>
    <t>ICAM</t>
  </si>
  <si>
    <t>CD14-Fc</t>
  </si>
  <si>
    <t>LPS 1pg/mL</t>
  </si>
  <si>
    <t>BMS + TNFa 100</t>
  </si>
  <si>
    <t>CD31/PECAM1</t>
  </si>
  <si>
    <t>VCAM-1</t>
  </si>
  <si>
    <t>E-selectin</t>
  </si>
  <si>
    <t>P-selectin</t>
  </si>
  <si>
    <t>ICAM-1</t>
  </si>
  <si>
    <t>uncoated wells</t>
  </si>
  <si>
    <t>FUT4/7 KO</t>
  </si>
  <si>
    <t>p-AKT (Ser473) fold change</t>
  </si>
  <si>
    <t>BMEC alone</t>
  </si>
  <si>
    <t>BMEC + ethanercept</t>
  </si>
  <si>
    <t>BMEC + BM normal</t>
  </si>
  <si>
    <t>BMEC+BM normal + ethanercept</t>
  </si>
  <si>
    <t>BMEC+ TNFa 30ng/mL</t>
  </si>
  <si>
    <t>BMEC+ TNFa 30ng/mL + ethanercept</t>
  </si>
  <si>
    <t>% BMECs expressing E-selectin</t>
  </si>
  <si>
    <t>BMEC + AML BM</t>
  </si>
  <si>
    <t>BMEC + AML BM + ethanercept</t>
  </si>
  <si>
    <t>BMEC + TNFa 10ng/mL</t>
  </si>
  <si>
    <t>BMEC + TNFa 10ng/mL + ethanercept</t>
  </si>
  <si>
    <t>AML mouse 1</t>
  </si>
  <si>
    <t>AML mouse 2</t>
  </si>
  <si>
    <t>AML mouse 3</t>
  </si>
  <si>
    <t>AML mouse 4</t>
  </si>
  <si>
    <t>AML mouse 5</t>
  </si>
  <si>
    <t>Control mouse 1</t>
  </si>
  <si>
    <t>Control mouse 2</t>
  </si>
  <si>
    <t>Control mouse 3</t>
  </si>
  <si>
    <t>Control mouse 4</t>
  </si>
  <si>
    <t>Control mouse 5</t>
  </si>
  <si>
    <t>extended data Figure 2b</t>
  </si>
  <si>
    <t>Figure 2c (left).   AML blasts per mL blood, fold change over time</t>
  </si>
  <si>
    <t>Figure 2c (right) 10hr fold change</t>
  </si>
  <si>
    <t>PECAM-1</t>
  </si>
  <si>
    <t>AML</t>
  </si>
  <si>
    <t>Cell survival (relative to BSA-coated wells)</t>
  </si>
  <si>
    <t>WT host</t>
  </si>
  <si>
    <t>WT host + GMI-1271</t>
  </si>
  <si>
    <t>LSK</t>
  </si>
  <si>
    <r>
      <t>Sele</t>
    </r>
    <r>
      <rPr>
        <b/>
        <vertAlign val="superscript"/>
        <sz val="8"/>
        <rFont val="Arial"/>
        <family val="2"/>
      </rPr>
      <t>-/-</t>
    </r>
    <r>
      <rPr>
        <b/>
        <sz val="8"/>
        <rFont val="Arial"/>
        <family val="2"/>
      </rPr>
      <t>host</t>
    </r>
  </si>
  <si>
    <t>Low E-sel 
binding</t>
  </si>
  <si>
    <t>High E-sel 
binding</t>
  </si>
  <si>
    <t>% GFP+ (Nf-kB reporter)</t>
  </si>
  <si>
    <t>LY294002</t>
  </si>
  <si>
    <t>BMS-345541</t>
  </si>
  <si>
    <t>Spleen</t>
  </si>
  <si>
    <t>WT + GMI</t>
  </si>
  <si>
    <t>Bone marrow</t>
  </si>
  <si>
    <t>Peripheral blood</t>
  </si>
  <si>
    <t>Low E-sel 
binding (LSK)</t>
  </si>
  <si>
    <t>High E-sel 
binding (LSK)</t>
  </si>
  <si>
    <t>Low E-sel 
binding (AML)</t>
  </si>
  <si>
    <t>High E-sel 
binding (AML)</t>
  </si>
  <si>
    <t>Low E-sel 
binding (LSK + verapamil)</t>
  </si>
  <si>
    <t>High E-sel 
binding (LSK + verapamil)</t>
  </si>
  <si>
    <t>Low E-sel 
binding (AML + verapamil)</t>
  </si>
  <si>
    <t>High E-sel 
binding (AML + verapamil)</t>
  </si>
  <si>
    <t>MFI TMRM</t>
  </si>
  <si>
    <t>Healthy mice</t>
  </si>
  <si>
    <t>MLL-AF9 AML mice</t>
  </si>
  <si>
    <t>Percent BM endohelial cells expressing E-selectin</t>
  </si>
  <si>
    <t>control (WT mice, saline only)</t>
  </si>
  <si>
    <t>AraC 24hrs (WT mice)</t>
  </si>
  <si>
    <t xml:space="preserve">GMI1271 &amp; AraC (WT mice)
</t>
  </si>
  <si>
    <t>GMI1271 &amp; AraC (WT mice)</t>
  </si>
  <si>
    <t>Total AML blasts in peripheral blood (10e6 per mL) (right)</t>
  </si>
  <si>
    <t>Total AML blasts (10e6 per femur) (left)</t>
  </si>
  <si>
    <t>Source data from mice</t>
  </si>
  <si>
    <t>saline inj</t>
  </si>
  <si>
    <t>GMI  injected</t>
  </si>
  <si>
    <t>% cells in G0 (Ki67-BrdU-) (left panel)</t>
  </si>
  <si>
    <t>% Proliferative cells (BrdU+) (right panel)</t>
  </si>
  <si>
    <t>insufficent cells</t>
  </si>
  <si>
    <t xml:space="preserve"> '1' denotes the day one mouse in a group required euthanasia due to Leukaemia progression.</t>
  </si>
  <si>
    <t>NOTE</t>
  </si>
  <si>
    <t xml:space="preserve"> '0' denotes that this mouse remained leukaemia  negative by end of experiment (day 110 post transfer)</t>
  </si>
  <si>
    <r>
      <t>% AML blasts</t>
    </r>
    <r>
      <rPr>
        <sz val="11"/>
        <color theme="1"/>
        <rFont val="Calibri"/>
        <family val="2"/>
        <scheme val="minor"/>
      </rPr>
      <t xml:space="preserve"> (CD11b+GFP+Kit+) </t>
    </r>
    <r>
      <rPr>
        <b/>
        <sz val="11"/>
        <color theme="1"/>
        <rFont val="Calibri"/>
        <family val="2"/>
        <scheme val="minor"/>
      </rPr>
      <t xml:space="preserve">that efflux TMRM dye </t>
    </r>
    <r>
      <rPr>
        <sz val="11"/>
        <color theme="1"/>
        <rFont val="Calibri"/>
        <family val="2"/>
        <scheme val="minor"/>
      </rPr>
      <t>(TMRM low)</t>
    </r>
  </si>
  <si>
    <t xml:space="preserve">Quantitative Li-Cor band detection expressed as fold change over average of saline injected mice. </t>
  </si>
  <si>
    <t>smudged band (no data)</t>
  </si>
  <si>
    <t>Sele-/-</t>
  </si>
  <si>
    <t>blood clotted (no data collected)</t>
  </si>
  <si>
    <t>Gel 26 Layout</t>
  </si>
  <si>
    <t xml:space="preserve">Lane </t>
  </si>
  <si>
    <t>Sample</t>
  </si>
  <si>
    <t>Ladder</t>
  </si>
  <si>
    <t>No leukaemia control BM</t>
  </si>
  <si>
    <t>MLLAF9 WT saline mouse 1</t>
  </si>
  <si>
    <t>MLLAF9 WT saline mouse 2</t>
  </si>
  <si>
    <t>MLLAF9 WT saline mouse 3</t>
  </si>
  <si>
    <t>MLLAF9 WT saline mouse 4</t>
  </si>
  <si>
    <t>MLLAF9 WT saline mouse 5</t>
  </si>
  <si>
    <t>MLLAF9 WT saline mouse 6</t>
  </si>
  <si>
    <t>MLLAF9 WT GMI-1271 mouse 7</t>
  </si>
  <si>
    <t>MLLAF9 WT GMI-1271 mouse 8</t>
  </si>
  <si>
    <t>MLLAF9 WT GMI-1271 mouse 9</t>
  </si>
  <si>
    <t>MLLAF9 WT GMI-1271 mouse 10</t>
  </si>
  <si>
    <t>MLLAF9 WT GMI-1271 mouse 11</t>
  </si>
  <si>
    <t>MLLAF9 WT GMI-1271 mouse 12</t>
  </si>
  <si>
    <t>Gel 27 Layout</t>
  </si>
  <si>
    <t>Lane</t>
  </si>
  <si>
    <t>MLLAF9 in Esel KO host mouse 13</t>
  </si>
  <si>
    <t>MLLAF9 in Esel KO host mouse 14</t>
  </si>
  <si>
    <t>MLLAF9 in Esel KO host mouse 15</t>
  </si>
  <si>
    <t>MLLAF9 in Esel KO host mouse 16</t>
  </si>
  <si>
    <t>Extended data Figure 1d</t>
  </si>
  <si>
    <t>Extended gating strategy for figure 1a-b and Supplementary figure 1</t>
  </si>
  <si>
    <t>Extended gating strategy for Figure 1e</t>
  </si>
  <si>
    <t>Extended data Figure 1f</t>
  </si>
  <si>
    <t>Same gating strategy was used for AML blasts, with the exception of CD33</t>
  </si>
  <si>
    <t xml:space="preserve">Extended gating strategy for Figure 2a (human BM cells). </t>
  </si>
  <si>
    <t>Extended data Figure 3a</t>
  </si>
  <si>
    <t>Extended data Figure 3b</t>
  </si>
  <si>
    <t>Extended data Figure 3c     Limiting dilution data</t>
  </si>
  <si>
    <t>Extended data Figure 3d     Limiting dilution data</t>
  </si>
  <si>
    <t>Extended data Figure 3e    Limiting dilution dose response</t>
  </si>
  <si>
    <t>Extended data Figure 3f.  Survival Curve</t>
  </si>
  <si>
    <t>Extended data Figure 4b.  Cell cycle analysis</t>
  </si>
  <si>
    <t>Extended gating strategy for Figure 4a.</t>
  </si>
  <si>
    <t>Extended data Figure 5c.</t>
  </si>
  <si>
    <t>Extended gating strategy for Figure 5a</t>
  </si>
  <si>
    <t>Extended data Figure 5d</t>
  </si>
  <si>
    <t>Extended data Figure 5e</t>
  </si>
  <si>
    <t>Extended data Figure 6a.</t>
  </si>
  <si>
    <t>Extended data Figure 6b. % Cell survival</t>
  </si>
  <si>
    <t>Extended data Figure 6c. % Cell survival</t>
  </si>
  <si>
    <t xml:space="preserve">Extended data Figure 6d. </t>
  </si>
  <si>
    <t xml:space="preserve">Extended data Supplementary Figure 3b. AML blasts counts per mouse </t>
  </si>
  <si>
    <t>Extended gating strategy for Supplementary Figure 2.</t>
  </si>
  <si>
    <t xml:space="preserve">Extended data Supplementary Figure 4. </t>
  </si>
  <si>
    <t xml:space="preserve">Extended data Supplementary Figure 5b. </t>
  </si>
  <si>
    <t>Extended data Figure 6g.</t>
  </si>
  <si>
    <t xml:space="preserve">In both gels,  (lane 1) contains molecular weight markers, and (lane 2) healthy no-leukaemia mouse BM control.  </t>
  </si>
  <si>
    <t>p-AKT</t>
  </si>
  <si>
    <t>p-NFkb p65</t>
  </si>
  <si>
    <t>p-70 S6K</t>
  </si>
  <si>
    <t>p-4E-BP1</t>
  </si>
  <si>
    <t>GAPDH</t>
  </si>
  <si>
    <t>total loaded protein</t>
  </si>
  <si>
    <t xml:space="preserve">                treatment</t>
  </si>
  <si>
    <t>host mouse</t>
  </si>
  <si>
    <t xml:space="preserve">These BM lysates were used to generate data for both Figure 6f-g and Supp Figure 6. </t>
  </si>
  <si>
    <t xml:space="preserve">The experiment was performed in parallel on; n=6 (AML+vehicle), n=6 (AML+GMI1271), n=4 (AML in sele-/- hosts) with BM lysates collected at same time for blotting. </t>
  </si>
  <si>
    <r>
      <rPr>
        <i/>
        <sz val="11"/>
        <rFont val="Calibri"/>
        <family val="2"/>
        <scheme val="minor"/>
      </rPr>
      <t xml:space="preserve">Figure 6f. </t>
    </r>
    <r>
      <rPr>
        <sz val="11"/>
        <rFont val="Calibri"/>
        <family val="2"/>
        <scheme val="minor"/>
      </rPr>
      <t xml:space="preserve"> Due to blot lane limitations,  Gel 26 was loaded with the full  n=6 (AML+vehicle) and full n=6 (AML+GMI1271) AML BM lysates only.  </t>
    </r>
  </si>
  <si>
    <r>
      <rPr>
        <i/>
        <sz val="11"/>
        <rFont val="Calibri"/>
        <family val="2"/>
        <scheme val="minor"/>
      </rPr>
      <t>Supplementary Figure 6</t>
    </r>
    <r>
      <rPr>
        <sz val="11"/>
        <rFont val="Calibri"/>
        <family val="2"/>
        <scheme val="minor"/>
      </rPr>
      <t>.   Due to blot lane limitations,  Gel 27  was loaded with  n=4 (first four AML+vehicle mice),  n=4 (middle four AML+GMI1271 mice) and all n=4 (AML in sele-/- hosts).</t>
    </r>
  </si>
  <si>
    <t>Extended data Figure 6f. Unprocessed gel images</t>
  </si>
  <si>
    <t>Extended data Supp Figure 6.</t>
  </si>
  <si>
    <t>Uncropped gel images</t>
  </si>
  <si>
    <t>The data presented in Figure 6g (band quantification) is a combination from both gels 26 (blot shown in Fig 6f) and 27 (blot shown in Supplementary Fig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</si>
</sst>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indexed="10"/>
      <name val="Arial"/>
      <family val="2"/>
    </font>
    <font>
      <b/>
      <sz val="10"/>
      <color indexed="17"/>
      <name val="Arial"/>
      <family val="2"/>
    </font>
    <font>
      <b/>
      <sz val="10"/>
      <color indexed="14"/>
      <name val="Arial"/>
      <family val="2"/>
    </font>
    <font>
      <b/>
      <sz val="10"/>
      <color indexed="9"/>
      <name val="Arial"/>
      <family val="2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b/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b/>
      <u/>
      <sz val="12"/>
      <color theme="1"/>
      <name val="Calibri"/>
      <family val="2"/>
      <scheme val="minor"/>
    </font>
    <font>
      <i/>
      <sz val="8"/>
      <color rgb="FF0000FF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10"/>
      <color theme="1"/>
      <name val="Arial"/>
      <family val="2"/>
    </font>
    <font>
      <i/>
      <sz val="11"/>
      <name val="Calibri"/>
      <family val="2"/>
      <scheme val="minor"/>
    </font>
    <font>
      <i/>
      <sz val="8"/>
      <name val="Arial"/>
      <family val="2"/>
    </font>
    <font>
      <sz val="10"/>
      <name val="Calibri"/>
      <family val="2"/>
      <scheme val="minor"/>
    </font>
    <font>
      <b/>
      <sz val="14"/>
      <color rgb="FF222222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/>
    <xf numFmtId="0" fontId="10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1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165" fontId="6" fillId="0" borderId="0" xfId="1" applyNumberFormat="1" applyFont="1" applyFill="1" applyBorder="1"/>
    <xf numFmtId="0" fontId="0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10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9" fillId="0" borderId="0" xfId="0" applyFont="1" applyBorder="1"/>
    <xf numFmtId="0" fontId="17" fillId="0" borderId="0" xfId="0" applyFont="1"/>
    <xf numFmtId="0" fontId="17" fillId="0" borderId="0" xfId="0" applyFont="1" applyBorder="1"/>
    <xf numFmtId="0" fontId="18" fillId="0" borderId="0" xfId="0" applyFont="1" applyBorder="1"/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wrapText="1"/>
    </xf>
    <xf numFmtId="0" fontId="17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22" fillId="0" borderId="0" xfId="0" applyFont="1"/>
    <xf numFmtId="0" fontId="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3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9" fillId="0" borderId="0" xfId="0" applyNumberFormat="1" applyFont="1" applyBorder="1"/>
    <xf numFmtId="164" fontId="0" fillId="0" borderId="0" xfId="0" applyNumberFormat="1"/>
    <xf numFmtId="0" fontId="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164" fontId="10" fillId="0" borderId="0" xfId="0" applyNumberFormat="1" applyFont="1"/>
    <xf numFmtId="2" fontId="6" fillId="0" borderId="0" xfId="0" applyNumberFormat="1" applyFont="1" applyBorder="1"/>
    <xf numFmtId="0" fontId="6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8" xfId="0" applyFont="1" applyBorder="1"/>
    <xf numFmtId="0" fontId="25" fillId="0" borderId="1" xfId="0" applyFont="1" applyBorder="1"/>
    <xf numFmtId="0" fontId="25" fillId="0" borderId="9" xfId="0" applyFont="1" applyBorder="1"/>
    <xf numFmtId="0" fontId="28" fillId="0" borderId="10" xfId="0" applyFont="1" applyBorder="1" applyAlignment="1">
      <alignment horizontal="left"/>
    </xf>
    <xf numFmtId="0" fontId="25" fillId="0" borderId="10" xfId="0" applyFont="1" applyBorder="1"/>
    <xf numFmtId="0" fontId="25" fillId="0" borderId="11" xfId="0" applyFont="1" applyBorder="1"/>
    <xf numFmtId="0" fontId="25" fillId="0" borderId="12" xfId="0" applyFont="1" applyBorder="1"/>
    <xf numFmtId="0" fontId="27" fillId="0" borderId="11" xfId="0" applyFont="1" applyBorder="1"/>
    <xf numFmtId="0" fontId="2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24" fillId="0" borderId="0" xfId="0" applyFont="1" applyAlignment="1">
      <alignment horizontal="center"/>
    </xf>
    <xf numFmtId="0" fontId="24" fillId="0" borderId="4" xfId="0" applyFont="1" applyBorder="1"/>
    <xf numFmtId="0" fontId="24" fillId="0" borderId="5" xfId="0" applyFont="1" applyBorder="1"/>
    <xf numFmtId="0" fontId="24" fillId="0" borderId="11" xfId="0" applyFont="1" applyBorder="1"/>
    <xf numFmtId="0" fontId="24" fillId="0" borderId="12" xfId="0" applyFont="1" applyBorder="1"/>
    <xf numFmtId="0" fontId="24" fillId="0" borderId="3" xfId="0" applyFont="1" applyBorder="1"/>
    <xf numFmtId="0" fontId="24" fillId="0" borderId="10" xfId="0" applyFont="1" applyBorder="1"/>
    <xf numFmtId="0" fontId="28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0" applyFont="1"/>
    <xf numFmtId="0" fontId="9" fillId="0" borderId="0" xfId="0" applyFont="1" applyAlignment="1">
      <alignment horizontal="center"/>
    </xf>
    <xf numFmtId="0" fontId="25" fillId="0" borderId="0" xfId="0" applyFont="1" applyBorder="1"/>
    <xf numFmtId="0" fontId="25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left"/>
    </xf>
    <xf numFmtId="0" fontId="0" fillId="0" borderId="6" xfId="0" applyFont="1" applyBorder="1"/>
    <xf numFmtId="0" fontId="0" fillId="0" borderId="7" xfId="0" applyFont="1" applyBorder="1"/>
    <xf numFmtId="0" fontId="6" fillId="0" borderId="7" xfId="0" applyFont="1" applyBorder="1"/>
    <xf numFmtId="0" fontId="0" fillId="0" borderId="8" xfId="0" applyFont="1" applyBorder="1"/>
    <xf numFmtId="0" fontId="6" fillId="0" borderId="9" xfId="0" applyFont="1" applyBorder="1"/>
    <xf numFmtId="0" fontId="0" fillId="0" borderId="1" xfId="0" applyFont="1" applyBorder="1"/>
    <xf numFmtId="0" fontId="0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0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0" fillId="0" borderId="0" xfId="0" applyFont="1"/>
    <xf numFmtId="0" fontId="31" fillId="0" borderId="0" xfId="0" applyFont="1"/>
    <xf numFmtId="0" fontId="32" fillId="0" borderId="0" xfId="0" applyFont="1" applyBorder="1"/>
    <xf numFmtId="0" fontId="0" fillId="0" borderId="0" xfId="0" applyFill="1"/>
    <xf numFmtId="0" fontId="25" fillId="0" borderId="0" xfId="0" applyFont="1" applyFill="1" applyAlignment="1">
      <alignment horizontal="center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/>
    <xf numFmtId="0" fontId="0" fillId="2" borderId="5" xfId="0" applyFill="1" applyBorder="1"/>
    <xf numFmtId="0" fontId="9" fillId="0" borderId="6" xfId="0" applyFont="1" applyBorder="1" applyAlignment="1">
      <alignment horizontal="center"/>
    </xf>
    <xf numFmtId="0" fontId="9" fillId="0" borderId="7" xfId="0" applyFont="1" applyBorder="1"/>
    <xf numFmtId="0" fontId="17" fillId="0" borderId="6" xfId="0" applyFont="1" applyBorder="1" applyAlignment="1">
      <alignment horizontal="center"/>
    </xf>
    <xf numFmtId="0" fontId="17" fillId="0" borderId="7" xfId="0" applyFont="1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9" fillId="0" borderId="1" xfId="0" applyFont="1" applyBorder="1"/>
    <xf numFmtId="0" fontId="16" fillId="0" borderId="0" xfId="0" applyFont="1" applyAlignment="1">
      <alignment horizontal="center"/>
    </xf>
    <xf numFmtId="0" fontId="16" fillId="0" borderId="0" xfId="0" applyFont="1"/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0" borderId="0" xfId="0" applyFill="1" applyAlignment="1">
      <alignment wrapText="1"/>
    </xf>
    <xf numFmtId="0" fontId="1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wrapText="1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/>
    <xf numFmtId="0" fontId="33" fillId="0" borderId="6" xfId="0" applyFont="1" applyBorder="1" applyAlignment="1">
      <alignment horizontal="center"/>
    </xf>
    <xf numFmtId="0" fontId="33" fillId="0" borderId="0" xfId="0" applyFont="1"/>
    <xf numFmtId="0" fontId="10" fillId="0" borderId="6" xfId="0" applyFont="1" applyBorder="1" applyAlignment="1">
      <alignment horizontal="center"/>
    </xf>
    <xf numFmtId="0" fontId="10" fillId="0" borderId="7" xfId="0" applyFont="1" applyBorder="1"/>
    <xf numFmtId="0" fontId="33" fillId="0" borderId="1" xfId="0" applyFont="1" applyBorder="1"/>
    <xf numFmtId="0" fontId="0" fillId="0" borderId="0" xfId="0" applyBorder="1" applyAlignment="1">
      <alignment vertical="center" wrapText="1"/>
    </xf>
    <xf numFmtId="0" fontId="34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Border="1" applyAlignment="1">
      <alignment vertical="center" wrapText="1"/>
    </xf>
    <xf numFmtId="0" fontId="35" fillId="0" borderId="0" xfId="2"/>
    <xf numFmtId="0" fontId="0" fillId="0" borderId="0" xfId="0" applyAlignment="1"/>
    <xf numFmtId="0" fontId="0" fillId="0" borderId="0" xfId="0" applyFont="1" applyBorder="1" applyAlignment="1">
      <alignment horizontal="center"/>
    </xf>
    <xf numFmtId="0" fontId="33" fillId="0" borderId="0" xfId="0" applyFont="1" applyBorder="1"/>
    <xf numFmtId="0" fontId="0" fillId="0" borderId="0" xfId="0" applyFont="1" applyBorder="1"/>
    <xf numFmtId="0" fontId="5" fillId="0" borderId="1" xfId="0" applyFont="1" applyBorder="1"/>
    <xf numFmtId="0" fontId="6" fillId="0" borderId="1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center" vertical="center"/>
    </xf>
  </cellXfs>
  <cellStyles count="3">
    <cellStyle name="Comma" xfId="1" builtinId="3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eg"/><Relationship Id="rId3" Type="http://schemas.openxmlformats.org/officeDocument/2006/relationships/image" Target="../media/image23.jpeg"/><Relationship Id="rId7" Type="http://schemas.openxmlformats.org/officeDocument/2006/relationships/image" Target="../media/image18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6" Type="http://schemas.openxmlformats.org/officeDocument/2006/relationships/image" Target="../media/image26.jpe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20</xdr:col>
      <xdr:colOff>537453</xdr:colOff>
      <xdr:row>16</xdr:row>
      <xdr:rowOff>114299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0E324D-9E29-4BDC-A7DC-87E61F0DF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499"/>
          <a:ext cx="12729453" cy="3019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2</xdr:row>
      <xdr:rowOff>76200</xdr:rowOff>
    </xdr:from>
    <xdr:to>
      <xdr:col>11</xdr:col>
      <xdr:colOff>476250</xdr:colOff>
      <xdr:row>20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E3D74-2FE0-47E6-AB89-DA3C9ADF0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457200"/>
          <a:ext cx="6657975" cy="3409950"/>
        </a:xfrm>
        <a:prstGeom prst="rect">
          <a:avLst/>
        </a:prstGeom>
      </xdr:spPr>
    </xdr:pic>
    <xdr:clientData/>
  </xdr:twoCellAnchor>
  <xdr:twoCellAnchor>
    <xdr:from>
      <xdr:col>1</xdr:col>
      <xdr:colOff>561974</xdr:colOff>
      <xdr:row>18</xdr:row>
      <xdr:rowOff>171451</xdr:rowOff>
    </xdr:from>
    <xdr:to>
      <xdr:col>15</xdr:col>
      <xdr:colOff>300038</xdr:colOff>
      <xdr:row>20</xdr:row>
      <xdr:rowOff>133237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DB69D96-0FC0-4A04-B56A-CDC60E98CF73}"/>
            </a:ext>
          </a:extLst>
        </xdr:cNvPr>
        <xdr:cNvSpPr/>
      </xdr:nvSpPr>
      <xdr:spPr>
        <a:xfrm>
          <a:off x="1171574" y="3600451"/>
          <a:ext cx="8272464" cy="342786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Aft>
              <a:spcPts val="0"/>
            </a:spcAft>
          </a:pPr>
          <a:endParaRPr lang="en-AU" sz="16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</xdr:row>
      <xdr:rowOff>104775</xdr:rowOff>
    </xdr:from>
    <xdr:to>
      <xdr:col>15</xdr:col>
      <xdr:colOff>322337</xdr:colOff>
      <xdr:row>13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818F2D-E536-439C-965C-839CF7F995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8743"/>
        <a:stretch/>
      </xdr:blipFill>
      <xdr:spPr>
        <a:xfrm>
          <a:off x="219074" y="342900"/>
          <a:ext cx="9247263" cy="2352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304800</xdr:colOff>
      <xdr:row>1</xdr:row>
      <xdr:rowOff>142875</xdr:rowOff>
    </xdr:from>
    <xdr:to>
      <xdr:col>18</xdr:col>
      <xdr:colOff>576978</xdr:colOff>
      <xdr:row>14</xdr:row>
      <xdr:rowOff>10694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E2B51E-22F7-4EED-BC4E-90B7E78CF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0" y="381000"/>
          <a:ext cx="6368178" cy="25348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180974</xdr:rowOff>
    </xdr:from>
    <xdr:to>
      <xdr:col>15</xdr:col>
      <xdr:colOff>187924</xdr:colOff>
      <xdr:row>22</xdr:row>
      <xdr:rowOff>76199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F02832-0D7D-4EC8-A18B-60565DD0F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371474"/>
          <a:ext cx="9198575" cy="3895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66676</xdr:rowOff>
    </xdr:from>
    <xdr:to>
      <xdr:col>18</xdr:col>
      <xdr:colOff>466726</xdr:colOff>
      <xdr:row>15</xdr:row>
      <xdr:rowOff>16944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9D47CD-859F-48C6-8467-0EBDE046E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495301"/>
          <a:ext cx="11268076" cy="24267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76200</xdr:colOff>
      <xdr:row>24</xdr:row>
      <xdr:rowOff>47625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D9E6D05C-0224-482D-A9E5-D12F37673098}"/>
            </a:ext>
          </a:extLst>
        </xdr:cNvPr>
        <xdr:cNvSpPr txBox="1"/>
      </xdr:nvSpPr>
      <xdr:spPr>
        <a:xfrm>
          <a:off x="14782800" y="466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AU" sz="1100"/>
        </a:p>
      </xdr:txBody>
    </xdr:sp>
    <xdr:clientData/>
  </xdr:oneCellAnchor>
  <xdr:twoCellAnchor>
    <xdr:from>
      <xdr:col>7</xdr:col>
      <xdr:colOff>429213</xdr:colOff>
      <xdr:row>1</xdr:row>
      <xdr:rowOff>95250</xdr:rowOff>
    </xdr:from>
    <xdr:to>
      <xdr:col>16</xdr:col>
      <xdr:colOff>247650</xdr:colOff>
      <xdr:row>19</xdr:row>
      <xdr:rowOff>38100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B501EC51-8911-446C-BB41-5143A6E8CB33}"/>
            </a:ext>
          </a:extLst>
        </xdr:cNvPr>
        <xdr:cNvGrpSpPr/>
      </xdr:nvGrpSpPr>
      <xdr:grpSpPr>
        <a:xfrm>
          <a:off x="5996046" y="338667"/>
          <a:ext cx="5342937" cy="3371850"/>
          <a:chOff x="5996046" y="338667"/>
          <a:chExt cx="5342937" cy="3371850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F6FB8C98-43ED-4835-A8BC-72BD455A75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256867" y="348192"/>
            <a:ext cx="5082116" cy="3362325"/>
          </a:xfrm>
          <a:prstGeom prst="rect">
            <a:avLst/>
          </a:prstGeom>
        </xdr:spPr>
      </xdr:pic>
      <xdr:sp macro="" textlink="">
        <xdr:nvSpPr>
          <xdr:cNvPr id="9" name="Text Box 13">
            <a:extLst>
              <a:ext uri="{FF2B5EF4-FFF2-40B4-BE49-F238E27FC236}">
                <a16:creationId xmlns:a16="http://schemas.microsoft.com/office/drawing/2014/main" id="{12B0725D-CDBC-4483-8CB1-29451A0824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41733" y="338667"/>
            <a:ext cx="2006318" cy="17056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0" bIns="0" anchor="t" upright="1">
            <a:spAutoFit/>
          </a:bodyPr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AU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MLLAF9 WT</a:t>
            </a:r>
            <a:r>
              <a:rPr lang="en-AU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lysats  </a:t>
            </a:r>
            <a:r>
              <a:rPr lang="en-AU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protein </a:t>
            </a:r>
          </a:p>
        </xdr:txBody>
      </xdr:sp>
      <xdr:grpSp>
        <xdr:nvGrpSpPr>
          <xdr:cNvPr id="112" name="Group 111">
            <a:extLst>
              <a:ext uri="{FF2B5EF4-FFF2-40B4-BE49-F238E27FC236}">
                <a16:creationId xmlns:a16="http://schemas.microsoft.com/office/drawing/2014/main" id="{E8B4A1C3-1865-452C-A80B-72F33CBD1CC1}"/>
              </a:ext>
            </a:extLst>
          </xdr:cNvPr>
          <xdr:cNvGrpSpPr/>
        </xdr:nvGrpSpPr>
        <xdr:grpSpPr>
          <a:xfrm>
            <a:off x="5996046" y="714904"/>
            <a:ext cx="546529" cy="2351785"/>
            <a:chOff x="5991225" y="709612"/>
            <a:chExt cx="542925" cy="2351785"/>
          </a:xfrm>
        </xdr:grpSpPr>
        <xdr:sp macro="" textlink="">
          <xdr:nvSpPr>
            <xdr:cNvPr id="104" name="Text Box 13">
              <a:extLst>
                <a:ext uri="{FF2B5EF4-FFF2-40B4-BE49-F238E27FC236}">
                  <a16:creationId xmlns:a16="http://schemas.microsoft.com/office/drawing/2014/main" id="{D245089F-B861-4696-8B72-E6FF3BE99E4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86474" y="1633537"/>
              <a:ext cx="438966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60kDa-</a:t>
              </a:r>
            </a:p>
          </xdr:txBody>
        </xdr:sp>
        <xdr:sp macro="" textlink="">
          <xdr:nvSpPr>
            <xdr:cNvPr id="105" name="Text Box 13">
              <a:extLst>
                <a:ext uri="{FF2B5EF4-FFF2-40B4-BE49-F238E27FC236}">
                  <a16:creationId xmlns:a16="http://schemas.microsoft.com/office/drawing/2014/main" id="{76FD4762-6663-46E2-BE62-3FC3C02F8F3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86474" y="1423987"/>
              <a:ext cx="438966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80kDa-</a:t>
              </a:r>
            </a:p>
          </xdr:txBody>
        </xdr:sp>
        <xdr:sp macro="" textlink="">
          <xdr:nvSpPr>
            <xdr:cNvPr id="106" name="Text Box 13">
              <a:extLst>
                <a:ext uri="{FF2B5EF4-FFF2-40B4-BE49-F238E27FC236}">
                  <a16:creationId xmlns:a16="http://schemas.microsoft.com/office/drawing/2014/main" id="{D2B53EDF-4487-4AFE-BBCD-0D4075667CA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10274" y="1147762"/>
              <a:ext cx="510268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110kDa-</a:t>
              </a:r>
            </a:p>
          </xdr:txBody>
        </xdr:sp>
        <xdr:sp macro="" textlink="">
          <xdr:nvSpPr>
            <xdr:cNvPr id="107" name="Text Box 13">
              <a:extLst>
                <a:ext uri="{FF2B5EF4-FFF2-40B4-BE49-F238E27FC236}">
                  <a16:creationId xmlns:a16="http://schemas.microsoft.com/office/drawing/2014/main" id="{C66AE53D-C84C-4211-A1E2-8BA414613A4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00750" y="928687"/>
              <a:ext cx="533400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160kDa-</a:t>
              </a:r>
            </a:p>
          </xdr:txBody>
        </xdr:sp>
        <xdr:sp macro="" textlink="">
          <xdr:nvSpPr>
            <xdr:cNvPr id="108" name="Text Box 13">
              <a:extLst>
                <a:ext uri="{FF2B5EF4-FFF2-40B4-BE49-F238E27FC236}">
                  <a16:creationId xmlns:a16="http://schemas.microsoft.com/office/drawing/2014/main" id="{0B5A8B77-CE67-4137-BD11-E9813766B06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991225" y="709612"/>
              <a:ext cx="533400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260kDa-</a:t>
              </a:r>
            </a:p>
          </xdr:txBody>
        </xdr:sp>
        <xdr:sp macro="" textlink="">
          <xdr:nvSpPr>
            <xdr:cNvPr id="109" name="Text Box 13">
              <a:extLst>
                <a:ext uri="{FF2B5EF4-FFF2-40B4-BE49-F238E27FC236}">
                  <a16:creationId xmlns:a16="http://schemas.microsoft.com/office/drawing/2014/main" id="{033BA7EE-DD6E-4999-AB6B-AC11898D844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67424" y="1900236"/>
              <a:ext cx="457200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50kDa-</a:t>
              </a:r>
            </a:p>
          </xdr:txBody>
        </xdr:sp>
        <xdr:sp macro="" textlink="">
          <xdr:nvSpPr>
            <xdr:cNvPr id="110" name="Text Box 13">
              <a:extLst>
                <a:ext uri="{FF2B5EF4-FFF2-40B4-BE49-F238E27FC236}">
                  <a16:creationId xmlns:a16="http://schemas.microsoft.com/office/drawing/2014/main" id="{4F7A12AE-B4C2-4EB9-9FE5-2F1094A2B1C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57899" y="2271712"/>
              <a:ext cx="447675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40kDa-</a:t>
              </a:r>
            </a:p>
          </xdr:txBody>
        </xdr:sp>
        <xdr:sp macro="" textlink="">
          <xdr:nvSpPr>
            <xdr:cNvPr id="111" name="Text Box 13">
              <a:extLst>
                <a:ext uri="{FF2B5EF4-FFF2-40B4-BE49-F238E27FC236}">
                  <a16:creationId xmlns:a16="http://schemas.microsoft.com/office/drawing/2014/main" id="{FDAFE22C-D128-43C7-812C-3F2A3C38A11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067424" y="2890837"/>
              <a:ext cx="447675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30kDa-</a:t>
              </a:r>
            </a:p>
          </xdr:txBody>
        </xdr:sp>
      </xdr:grpSp>
      <xdr:sp macro="" textlink="">
        <xdr:nvSpPr>
          <xdr:cNvPr id="113" name="Text Box 14">
            <a:extLst>
              <a:ext uri="{FF2B5EF4-FFF2-40B4-BE49-F238E27FC236}">
                <a16:creationId xmlns:a16="http://schemas.microsoft.com/office/drawing/2014/main" id="{DC04F74A-2CBE-4D91-941D-B425E487DC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75942" y="567267"/>
            <a:ext cx="4323876" cy="1705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0" bIns="0" anchor="t" upright="1">
            <a:spAutoFit/>
          </a:bodyPr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ladder     Ly         2xBSA        2xPEcam      2xPsel        2x Esel       2x Vcam </a:t>
            </a:r>
          </a:p>
        </xdr:txBody>
      </xdr:sp>
      <xdr:sp macro="" textlink="">
        <xdr:nvSpPr>
          <xdr:cNvPr id="114" name="Text Box 14">
            <a:extLst>
              <a:ext uri="{FF2B5EF4-FFF2-40B4-BE49-F238E27FC236}">
                <a16:creationId xmlns:a16="http://schemas.microsoft.com/office/drawing/2014/main" id="{82CC7BAE-15A8-43A8-9FB2-D05775AE37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1650" y="767292"/>
            <a:ext cx="481927" cy="1705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0" bIns="0" anchor="t" upright="1">
            <a:spAutoFit/>
          </a:bodyPr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294002 </a:t>
            </a:r>
          </a:p>
        </xdr:txBody>
      </xdr:sp>
    </xdr:grpSp>
    <xdr:clientData/>
  </xdr:twoCellAnchor>
  <xdr:twoCellAnchor>
    <xdr:from>
      <xdr:col>16</xdr:col>
      <xdr:colOff>237633</xdr:colOff>
      <xdr:row>1</xdr:row>
      <xdr:rowOff>75142</xdr:rowOff>
    </xdr:from>
    <xdr:to>
      <xdr:col>25</xdr:col>
      <xdr:colOff>122766</xdr:colOff>
      <xdr:row>19</xdr:row>
      <xdr:rowOff>17992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60265050-B200-4FED-936C-9A0E885DDEED}"/>
            </a:ext>
          </a:extLst>
        </xdr:cNvPr>
        <xdr:cNvGrpSpPr/>
      </xdr:nvGrpSpPr>
      <xdr:grpSpPr>
        <a:xfrm>
          <a:off x="11328966" y="318559"/>
          <a:ext cx="5409633" cy="3371850"/>
          <a:chOff x="11244300" y="329142"/>
          <a:chExt cx="5409633" cy="3371850"/>
        </a:xfrm>
      </xdr:grpSpPr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CB83691C-3275-4D24-8367-91403BAB72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567583" y="338667"/>
            <a:ext cx="5086350" cy="3362325"/>
          </a:xfrm>
          <a:prstGeom prst="rect">
            <a:avLst/>
          </a:prstGeom>
        </xdr:spPr>
      </xdr:pic>
      <xdr:sp macro="" textlink="">
        <xdr:nvSpPr>
          <xdr:cNvPr id="21" name="Text Box 13">
            <a:extLst>
              <a:ext uri="{FF2B5EF4-FFF2-40B4-BE49-F238E27FC236}">
                <a16:creationId xmlns:a16="http://schemas.microsoft.com/office/drawing/2014/main" id="{2597C86C-B59C-412F-8D34-961D1345C7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699067" y="329142"/>
            <a:ext cx="588366" cy="17056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0" bIns="0" anchor="t" upright="1">
            <a:spAutoFit/>
          </a:bodyPr>
          <a:lstStyle/>
          <a:p>
            <a:pPr algn="l" rtl="0">
              <a:defRPr sz="1000"/>
            </a:pPr>
            <a:r>
              <a:rPr lang="en-AU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AKT</a:t>
            </a:r>
          </a:p>
        </xdr:txBody>
      </xdr:sp>
      <xdr:grpSp>
        <xdr:nvGrpSpPr>
          <xdr:cNvPr id="92" name="Group 91">
            <a:extLst>
              <a:ext uri="{FF2B5EF4-FFF2-40B4-BE49-F238E27FC236}">
                <a16:creationId xmlns:a16="http://schemas.microsoft.com/office/drawing/2014/main" id="{558BDDC6-2595-4A4B-9C40-CA74DA6CC582}"/>
              </a:ext>
            </a:extLst>
          </xdr:cNvPr>
          <xdr:cNvGrpSpPr/>
        </xdr:nvGrpSpPr>
        <xdr:grpSpPr>
          <a:xfrm>
            <a:off x="11244300" y="724429"/>
            <a:ext cx="546527" cy="2351785"/>
            <a:chOff x="16278225" y="614362"/>
            <a:chExt cx="542925" cy="2351785"/>
          </a:xfrm>
        </xdr:grpSpPr>
        <xdr:sp macro="" textlink="">
          <xdr:nvSpPr>
            <xdr:cNvPr id="94" name="Text Box 13">
              <a:extLst>
                <a:ext uri="{FF2B5EF4-FFF2-40B4-BE49-F238E27FC236}">
                  <a16:creationId xmlns:a16="http://schemas.microsoft.com/office/drawing/2014/main" id="{DDCFED97-ADB5-4C95-9AD2-C5B71EDF84E6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63949" y="1643062"/>
              <a:ext cx="438966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60kDa-</a:t>
              </a:r>
            </a:p>
          </xdr:txBody>
        </xdr:sp>
        <xdr:sp macro="" textlink="">
          <xdr:nvSpPr>
            <xdr:cNvPr id="95" name="Text Box 13">
              <a:extLst>
                <a:ext uri="{FF2B5EF4-FFF2-40B4-BE49-F238E27FC236}">
                  <a16:creationId xmlns:a16="http://schemas.microsoft.com/office/drawing/2014/main" id="{3E929391-497A-4734-B1B7-B858E7FF629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73474" y="1328737"/>
              <a:ext cx="438966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80kDa-</a:t>
              </a:r>
            </a:p>
          </xdr:txBody>
        </xdr:sp>
        <xdr:sp macro="" textlink="">
          <xdr:nvSpPr>
            <xdr:cNvPr id="96" name="Text Box 13">
              <a:extLst>
                <a:ext uri="{FF2B5EF4-FFF2-40B4-BE49-F238E27FC236}">
                  <a16:creationId xmlns:a16="http://schemas.microsoft.com/office/drawing/2014/main" id="{71F44D4B-8B33-4C35-8F66-5E713285765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297274" y="1052512"/>
              <a:ext cx="510268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110kDa-</a:t>
              </a:r>
            </a:p>
          </xdr:txBody>
        </xdr:sp>
        <xdr:sp macro="" textlink="">
          <xdr:nvSpPr>
            <xdr:cNvPr id="97" name="Text Box 13">
              <a:extLst>
                <a:ext uri="{FF2B5EF4-FFF2-40B4-BE49-F238E27FC236}">
                  <a16:creationId xmlns:a16="http://schemas.microsoft.com/office/drawing/2014/main" id="{E09ABE40-0C01-4D13-AAFB-1E8BDF4BF20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287750" y="833437"/>
              <a:ext cx="533400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160kDa-</a:t>
              </a:r>
            </a:p>
          </xdr:txBody>
        </xdr:sp>
        <xdr:sp macro="" textlink="">
          <xdr:nvSpPr>
            <xdr:cNvPr id="98" name="Text Box 13">
              <a:extLst>
                <a:ext uri="{FF2B5EF4-FFF2-40B4-BE49-F238E27FC236}">
                  <a16:creationId xmlns:a16="http://schemas.microsoft.com/office/drawing/2014/main" id="{98910971-41D6-4685-A07D-E3A2529204D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278225" y="614362"/>
              <a:ext cx="533400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260kDa-</a:t>
              </a:r>
            </a:p>
          </xdr:txBody>
        </xdr:sp>
        <xdr:sp macro="" textlink="">
          <xdr:nvSpPr>
            <xdr:cNvPr id="99" name="Text Box 13">
              <a:extLst>
                <a:ext uri="{FF2B5EF4-FFF2-40B4-BE49-F238E27FC236}">
                  <a16:creationId xmlns:a16="http://schemas.microsoft.com/office/drawing/2014/main" id="{7AD188F6-E506-4ACF-BEF5-1B94D832215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54424" y="1804986"/>
              <a:ext cx="457200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50kDa-</a:t>
              </a:r>
            </a:p>
          </xdr:txBody>
        </xdr:sp>
        <xdr:sp macro="" textlink="">
          <xdr:nvSpPr>
            <xdr:cNvPr id="100" name="Text Box 13">
              <a:extLst>
                <a:ext uri="{FF2B5EF4-FFF2-40B4-BE49-F238E27FC236}">
                  <a16:creationId xmlns:a16="http://schemas.microsoft.com/office/drawing/2014/main" id="{7502165D-2096-4DE4-8F2F-416B473C656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44899" y="2176462"/>
              <a:ext cx="447675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40kDa-</a:t>
              </a:r>
            </a:p>
          </xdr:txBody>
        </xdr:sp>
        <xdr:sp macro="" textlink="">
          <xdr:nvSpPr>
            <xdr:cNvPr id="101" name="Text Box 13">
              <a:extLst>
                <a:ext uri="{FF2B5EF4-FFF2-40B4-BE49-F238E27FC236}">
                  <a16:creationId xmlns:a16="http://schemas.microsoft.com/office/drawing/2014/main" id="{044B3CF0-6C1F-46ED-A58B-AFA3A533CF2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54424" y="2795587"/>
              <a:ext cx="447675" cy="17056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30kDa-</a:t>
              </a:r>
            </a:p>
          </xdr:txBody>
        </xdr:sp>
      </xdr:grpSp>
      <xdr:sp macro="" textlink="">
        <xdr:nvSpPr>
          <xdr:cNvPr id="115" name="Text Box 14">
            <a:extLst>
              <a:ext uri="{FF2B5EF4-FFF2-40B4-BE49-F238E27FC236}">
                <a16:creationId xmlns:a16="http://schemas.microsoft.com/office/drawing/2014/main" id="{E4631F48-9EF9-4342-840F-A467E195C1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09942" y="633942"/>
            <a:ext cx="4323876" cy="1705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0" bIns="0" anchor="t" upright="1">
            <a:spAutoFit/>
          </a:bodyPr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ladder     Ly         2xBSA        2xPEcam      2xPsel        2x Esel       2x Vcam </a:t>
            </a:r>
          </a:p>
        </xdr:txBody>
      </xdr:sp>
      <xdr:sp macro="" textlink="">
        <xdr:nvSpPr>
          <xdr:cNvPr id="117" name="Text Box 14">
            <a:extLst>
              <a:ext uri="{FF2B5EF4-FFF2-40B4-BE49-F238E27FC236}">
                <a16:creationId xmlns:a16="http://schemas.microsoft.com/office/drawing/2014/main" id="{CB544BB4-5102-485F-8EB8-583EEE7770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200467" y="786342"/>
            <a:ext cx="481927" cy="1705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0" bIns="0" anchor="t" upright="1">
            <a:spAutoFit/>
          </a:bodyPr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294002 </a:t>
            </a:r>
          </a:p>
        </xdr:txBody>
      </xdr:sp>
    </xdr:grpSp>
    <xdr:clientData/>
  </xdr:twoCellAnchor>
  <xdr:twoCellAnchor>
    <xdr:from>
      <xdr:col>25</xdr:col>
      <xdr:colOff>363570</xdr:colOff>
      <xdr:row>1</xdr:row>
      <xdr:rowOff>134408</xdr:rowOff>
    </xdr:from>
    <xdr:to>
      <xdr:col>33</xdr:col>
      <xdr:colOff>363008</xdr:colOff>
      <xdr:row>19</xdr:row>
      <xdr:rowOff>67733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B0EA4894-2CFF-4C35-89A4-E56006DC46CF}"/>
            </a:ext>
          </a:extLst>
        </xdr:cNvPr>
        <xdr:cNvGrpSpPr/>
      </xdr:nvGrpSpPr>
      <xdr:grpSpPr>
        <a:xfrm>
          <a:off x="16979403" y="377825"/>
          <a:ext cx="4910105" cy="3362325"/>
          <a:chOff x="16884153" y="293158"/>
          <a:chExt cx="4910105" cy="3362325"/>
        </a:xfrm>
      </xdr:grpSpPr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89F952EA-0C78-43E4-BB1E-07EC805BDE5A}"/>
              </a:ext>
            </a:extLst>
          </xdr:cNvPr>
          <xdr:cNvGrpSpPr/>
        </xdr:nvGrpSpPr>
        <xdr:grpSpPr>
          <a:xfrm>
            <a:off x="16884153" y="293158"/>
            <a:ext cx="4910105" cy="3362325"/>
            <a:chOff x="16354987" y="367242"/>
            <a:chExt cx="4910105" cy="3362325"/>
          </a:xfrm>
        </xdr:grpSpPr>
        <xdr:pic>
          <xdr:nvPicPr>
            <xdr:cNvPr id="32" name="Picture 31">
              <a:extLst>
                <a:ext uri="{FF2B5EF4-FFF2-40B4-BE49-F238E27FC236}">
                  <a16:creationId xmlns:a16="http://schemas.microsoft.com/office/drawing/2014/main" id="{4B2457C8-ED4F-4EBE-88EA-C3C4E503702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6749183" y="367242"/>
              <a:ext cx="4515909" cy="3362325"/>
            </a:xfrm>
            <a:prstGeom prst="rect">
              <a:avLst/>
            </a:prstGeom>
          </xdr:spPr>
        </xdr:pic>
        <xdr:sp macro="" textlink="">
          <xdr:nvSpPr>
            <xdr:cNvPr id="33" name="Text Box 13">
              <a:extLst>
                <a:ext uri="{FF2B5EF4-FFF2-40B4-BE49-F238E27FC236}">
                  <a16:creationId xmlns:a16="http://schemas.microsoft.com/office/drawing/2014/main" id="{74B0C72C-EEBF-4D2B-8641-DCACA49EB6C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657358" y="367242"/>
              <a:ext cx="702500" cy="17056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sp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pAKT-S473</a:t>
              </a:r>
            </a:p>
          </xdr:txBody>
        </xdr:sp>
        <xdr:grpSp>
          <xdr:nvGrpSpPr>
            <xdr:cNvPr id="91" name="Group 90">
              <a:extLst>
                <a:ext uri="{FF2B5EF4-FFF2-40B4-BE49-F238E27FC236}">
                  <a16:creationId xmlns:a16="http://schemas.microsoft.com/office/drawing/2014/main" id="{EC722F78-972A-4068-8A38-82903D90FD99}"/>
                </a:ext>
              </a:extLst>
            </xdr:cNvPr>
            <xdr:cNvGrpSpPr/>
          </xdr:nvGrpSpPr>
          <xdr:grpSpPr>
            <a:xfrm>
              <a:off x="16354987" y="619654"/>
              <a:ext cx="546526" cy="2351785"/>
              <a:chOff x="16278225" y="614362"/>
              <a:chExt cx="542925" cy="2351785"/>
            </a:xfrm>
          </xdr:grpSpPr>
          <xdr:sp macro="" textlink="">
            <xdr:nvSpPr>
              <xdr:cNvPr id="83" name="Text Box 13">
                <a:extLst>
                  <a:ext uri="{FF2B5EF4-FFF2-40B4-BE49-F238E27FC236}">
                    <a16:creationId xmlns:a16="http://schemas.microsoft.com/office/drawing/2014/main" id="{582AD494-39D1-4B76-A5F2-0CB8CEA5CA4C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363949" y="1643062"/>
                <a:ext cx="438966" cy="170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18288" tIns="22860" rIns="0" bIns="0" anchor="t" upright="1">
                <a:noAutofit/>
              </a:bodyPr>
              <a:lstStyle/>
              <a:p>
                <a:pPr algn="l" rtl="0">
                  <a:defRPr sz="1000"/>
                </a:pPr>
                <a:r>
                  <a:rPr lang="en-AU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60kDa-</a:t>
                </a:r>
              </a:p>
            </xdr:txBody>
          </xdr:sp>
          <xdr:sp macro="" textlink="">
            <xdr:nvSpPr>
              <xdr:cNvPr id="84" name="Text Box 13">
                <a:extLst>
                  <a:ext uri="{FF2B5EF4-FFF2-40B4-BE49-F238E27FC236}">
                    <a16:creationId xmlns:a16="http://schemas.microsoft.com/office/drawing/2014/main" id="{7F50733F-CC73-49C4-A920-3CF1FE0BB32E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373474" y="1328737"/>
                <a:ext cx="438966" cy="170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18288" tIns="22860" rIns="0" bIns="0" anchor="t" upright="1">
                <a:noAutofit/>
              </a:bodyPr>
              <a:lstStyle/>
              <a:p>
                <a:pPr algn="l" rtl="0">
                  <a:defRPr sz="1000"/>
                </a:pPr>
                <a:r>
                  <a:rPr lang="en-AU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80kDa-</a:t>
                </a:r>
              </a:p>
            </xdr:txBody>
          </xdr:sp>
          <xdr:sp macro="" textlink="">
            <xdr:nvSpPr>
              <xdr:cNvPr id="85" name="Text Box 13">
                <a:extLst>
                  <a:ext uri="{FF2B5EF4-FFF2-40B4-BE49-F238E27FC236}">
                    <a16:creationId xmlns:a16="http://schemas.microsoft.com/office/drawing/2014/main" id="{38BF2ACD-B41F-4A75-BAFD-CED13BDD2F2A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297274" y="1052512"/>
                <a:ext cx="510268" cy="170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18288" tIns="22860" rIns="0" bIns="0" anchor="t" upright="1">
                <a:noAutofit/>
              </a:bodyPr>
              <a:lstStyle/>
              <a:p>
                <a:pPr algn="l" rtl="0">
                  <a:defRPr sz="1000"/>
                </a:pPr>
                <a:r>
                  <a:rPr lang="en-AU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110kDa-</a:t>
                </a:r>
              </a:p>
            </xdr:txBody>
          </xdr:sp>
          <xdr:sp macro="" textlink="">
            <xdr:nvSpPr>
              <xdr:cNvPr id="86" name="Text Box 13">
                <a:extLst>
                  <a:ext uri="{FF2B5EF4-FFF2-40B4-BE49-F238E27FC236}">
                    <a16:creationId xmlns:a16="http://schemas.microsoft.com/office/drawing/2014/main" id="{E1FD11DC-32F7-47AC-9312-08A1CD5668D5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287750" y="833437"/>
                <a:ext cx="533400" cy="170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18288" tIns="22860" rIns="0" bIns="0" anchor="t" upright="1">
                <a:noAutofit/>
              </a:bodyPr>
              <a:lstStyle/>
              <a:p>
                <a:pPr algn="l" rtl="0">
                  <a:defRPr sz="1000"/>
                </a:pPr>
                <a:r>
                  <a:rPr lang="en-AU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160kDa-</a:t>
                </a:r>
              </a:p>
            </xdr:txBody>
          </xdr:sp>
          <xdr:sp macro="" textlink="">
            <xdr:nvSpPr>
              <xdr:cNvPr id="87" name="Text Box 13">
                <a:extLst>
                  <a:ext uri="{FF2B5EF4-FFF2-40B4-BE49-F238E27FC236}">
                    <a16:creationId xmlns:a16="http://schemas.microsoft.com/office/drawing/2014/main" id="{7891AEB5-2DBB-4C57-97FD-21CA32E4BBF3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278225" y="614362"/>
                <a:ext cx="533400" cy="170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18288" tIns="22860" rIns="0" bIns="0" anchor="t" upright="1">
                <a:noAutofit/>
              </a:bodyPr>
              <a:lstStyle/>
              <a:p>
                <a:pPr algn="l" rtl="0">
                  <a:defRPr sz="1000"/>
                </a:pPr>
                <a:r>
                  <a:rPr lang="en-AU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260kDa-</a:t>
                </a:r>
              </a:p>
            </xdr:txBody>
          </xdr:sp>
          <xdr:sp macro="" textlink="">
            <xdr:nvSpPr>
              <xdr:cNvPr id="88" name="Text Box 13">
                <a:extLst>
                  <a:ext uri="{FF2B5EF4-FFF2-40B4-BE49-F238E27FC236}">
                    <a16:creationId xmlns:a16="http://schemas.microsoft.com/office/drawing/2014/main" id="{85391A6C-9C8C-4582-A8A0-8DFFBF81B37E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354424" y="1804986"/>
                <a:ext cx="457200" cy="170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18288" tIns="22860" rIns="0" bIns="0" anchor="t" upright="1">
                <a:noAutofit/>
              </a:bodyPr>
              <a:lstStyle/>
              <a:p>
                <a:pPr algn="l" rtl="0">
                  <a:defRPr sz="1000"/>
                </a:pPr>
                <a:r>
                  <a:rPr lang="en-AU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50kDa-</a:t>
                </a:r>
              </a:p>
            </xdr:txBody>
          </xdr:sp>
          <xdr:sp macro="" textlink="">
            <xdr:nvSpPr>
              <xdr:cNvPr id="89" name="Text Box 13">
                <a:extLst>
                  <a:ext uri="{FF2B5EF4-FFF2-40B4-BE49-F238E27FC236}">
                    <a16:creationId xmlns:a16="http://schemas.microsoft.com/office/drawing/2014/main" id="{BD4B231D-537C-4584-B462-7C2E75A027F7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344899" y="2176462"/>
                <a:ext cx="447675" cy="170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18288" tIns="22860" rIns="0" bIns="0" anchor="t" upright="1">
                <a:noAutofit/>
              </a:bodyPr>
              <a:lstStyle/>
              <a:p>
                <a:pPr algn="l" rtl="0">
                  <a:defRPr sz="1000"/>
                </a:pPr>
                <a:r>
                  <a:rPr lang="en-AU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40kDa-</a:t>
                </a:r>
              </a:p>
            </xdr:txBody>
          </xdr:sp>
          <xdr:sp macro="" textlink="">
            <xdr:nvSpPr>
              <xdr:cNvPr id="90" name="Text Box 13">
                <a:extLst>
                  <a:ext uri="{FF2B5EF4-FFF2-40B4-BE49-F238E27FC236}">
                    <a16:creationId xmlns:a16="http://schemas.microsoft.com/office/drawing/2014/main" id="{0BEA452B-5BE1-441D-A011-F4A12EC5177D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16354424" y="2795587"/>
                <a:ext cx="447675" cy="170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square" lIns="18288" tIns="22860" rIns="0" bIns="0" anchor="t" upright="1">
                <a:noAutofit/>
              </a:bodyPr>
              <a:lstStyle/>
              <a:p>
                <a:pPr algn="l" rtl="0">
                  <a:defRPr sz="1000"/>
                </a:pPr>
                <a:r>
                  <a:rPr lang="en-AU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30kDa-</a:t>
                </a:r>
              </a:p>
            </xdr:txBody>
          </xdr:sp>
        </xdr:grpSp>
        <xdr:sp macro="" textlink="">
          <xdr:nvSpPr>
            <xdr:cNvPr id="116" name="Text Box 14">
              <a:extLst>
                <a:ext uri="{FF2B5EF4-FFF2-40B4-BE49-F238E27FC236}">
                  <a16:creationId xmlns:a16="http://schemas.microsoft.com/office/drawing/2014/main" id="{16618793-10B6-4186-A1D4-79D481182A5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825383" y="567267"/>
              <a:ext cx="4323876" cy="17056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spAutoFit/>
            </a:bodyPr>
            <a:lstStyle/>
            <a:p>
              <a:pPr algn="l" rtl="0">
                <a:defRPr sz="1000"/>
              </a:pPr>
              <a:r>
                <a:rPr lang="en-A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ladder     Ly         2xBSA        2xPEcam      2xPsel        2x Esel       2x Vcam </a:t>
              </a:r>
            </a:p>
          </xdr:txBody>
        </xdr:sp>
      </xdr:grpSp>
      <xdr:sp macro="" textlink="">
        <xdr:nvSpPr>
          <xdr:cNvPr id="118" name="Text Box 14">
            <a:extLst>
              <a:ext uri="{FF2B5EF4-FFF2-40B4-BE49-F238E27FC236}">
                <a16:creationId xmlns:a16="http://schemas.microsoft.com/office/drawing/2014/main" id="{9751A673-F766-4602-8086-227E8676DC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757775" y="729192"/>
            <a:ext cx="481927" cy="1705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0" bIns="0" anchor="t" upright="1">
            <a:spAutoFit/>
          </a:bodyPr>
          <a:lstStyle/>
          <a:p>
            <a:pPr algn="l" rtl="0">
              <a:defRPr sz="1000"/>
            </a:pPr>
            <a:r>
              <a:rPr lang="en-AU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294002 </a:t>
            </a:r>
          </a:p>
        </xdr:txBody>
      </xdr:sp>
    </xdr:grpSp>
    <xdr:clientData/>
  </xdr:twoCellAnchor>
  <xdr:twoCellAnchor>
    <xdr:from>
      <xdr:col>25</xdr:col>
      <xdr:colOff>206552</xdr:colOff>
      <xdr:row>20</xdr:row>
      <xdr:rowOff>10583</xdr:rowOff>
    </xdr:from>
    <xdr:to>
      <xdr:col>33</xdr:col>
      <xdr:colOff>264584</xdr:colOff>
      <xdr:row>39</xdr:row>
      <xdr:rowOff>143933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EBC47E2-CD3B-4B1B-BE5A-978C1EECEBDB}"/>
            </a:ext>
          </a:extLst>
        </xdr:cNvPr>
        <xdr:cNvGrpSpPr/>
      </xdr:nvGrpSpPr>
      <xdr:grpSpPr>
        <a:xfrm>
          <a:off x="16822385" y="3873500"/>
          <a:ext cx="4968699" cy="3752850"/>
          <a:chOff x="16229718" y="3862917"/>
          <a:chExt cx="4968699" cy="3752850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AC6F6986-0228-4DCD-9408-03F1E0097B0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t="4831" r="-93"/>
          <a:stretch/>
        </xdr:blipFill>
        <xdr:spPr>
          <a:xfrm>
            <a:off x="16792726" y="3862917"/>
            <a:ext cx="4405691" cy="3752850"/>
          </a:xfrm>
          <a:prstGeom prst="rect">
            <a:avLst/>
          </a:prstGeom>
        </xdr:spPr>
      </xdr:pic>
      <xdr:sp macro="" textlink="">
        <xdr:nvSpPr>
          <xdr:cNvPr id="64" name="Text Box 13">
            <a:extLst>
              <a:ext uri="{FF2B5EF4-FFF2-40B4-BE49-F238E27FC236}">
                <a16:creationId xmlns:a16="http://schemas.microsoft.com/office/drawing/2014/main" id="{024710D0-658C-452F-B999-D97F6B8246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688654" y="4026203"/>
            <a:ext cx="702500" cy="17056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0" bIns="0" anchor="t" upright="1">
            <a:spAutoFit/>
          </a:bodyPr>
          <a:lstStyle/>
          <a:p>
            <a:pPr algn="l" rtl="0">
              <a:defRPr sz="1000"/>
            </a:pPr>
            <a:r>
              <a:rPr lang="en-AU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pAKT-S473</a:t>
            </a:r>
          </a:p>
        </xdr:txBody>
      </xdr:sp>
      <xdr:sp macro="" textlink="">
        <xdr:nvSpPr>
          <xdr:cNvPr id="65" name="TextBox 14">
            <a:extLst>
              <a:ext uri="{FF2B5EF4-FFF2-40B4-BE49-F238E27FC236}">
                <a16:creationId xmlns:a16="http://schemas.microsoft.com/office/drawing/2014/main" id="{55837E25-C914-4B1F-B814-703C62E839ED}"/>
              </a:ext>
            </a:extLst>
          </xdr:cNvPr>
          <xdr:cNvSpPr txBox="1"/>
        </xdr:nvSpPr>
        <xdr:spPr>
          <a:xfrm>
            <a:off x="17126101" y="5008638"/>
            <a:ext cx="3737065" cy="28020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AU" sz="12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    2xBSA       2x PEcam      2x Psel           2xEsel        2xVcam</a:t>
            </a:r>
          </a:p>
        </xdr:txBody>
      </xdr:sp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400A70E5-574A-4125-BAD6-B2304CD5BF5C}"/>
              </a:ext>
            </a:extLst>
          </xdr:cNvPr>
          <xdr:cNvGrpSpPr/>
        </xdr:nvGrpSpPr>
        <xdr:grpSpPr>
          <a:xfrm>
            <a:off x="16229718" y="4517042"/>
            <a:ext cx="560095" cy="2955036"/>
            <a:chOff x="16229718" y="4517042"/>
            <a:chExt cx="560095" cy="2955036"/>
          </a:xfrm>
        </xdr:grpSpPr>
        <xdr:sp macro="" textlink="">
          <xdr:nvSpPr>
            <xdr:cNvPr id="69" name="Text Box 13">
              <a:extLst>
                <a:ext uri="{FF2B5EF4-FFF2-40B4-BE49-F238E27FC236}">
                  <a16:creationId xmlns:a16="http://schemas.microsoft.com/office/drawing/2014/main" id="{DF9155C5-1186-488C-B534-8A1AD4C7062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26595" y="5326668"/>
              <a:ext cx="441878" cy="17056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75kDa-</a:t>
              </a:r>
            </a:p>
          </xdr:txBody>
        </xdr:sp>
        <xdr:sp macro="" textlink="">
          <xdr:nvSpPr>
            <xdr:cNvPr id="70" name="Text Box 13">
              <a:extLst>
                <a:ext uri="{FF2B5EF4-FFF2-40B4-BE49-F238E27FC236}">
                  <a16:creationId xmlns:a16="http://schemas.microsoft.com/office/drawing/2014/main" id="{0B6C7C00-9B3D-4E49-A2D9-3AC8BCBC65D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271056" y="5166860"/>
              <a:ext cx="513653" cy="17056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100kDa-</a:t>
              </a:r>
            </a:p>
          </xdr:txBody>
        </xdr:sp>
        <xdr:sp macro="" textlink="">
          <xdr:nvSpPr>
            <xdr:cNvPr id="71" name="Text Box 13">
              <a:extLst>
                <a:ext uri="{FF2B5EF4-FFF2-40B4-BE49-F238E27FC236}">
                  <a16:creationId xmlns:a16="http://schemas.microsoft.com/office/drawing/2014/main" id="{5F1965C0-EF9B-4C3C-815B-5A8CDA0D5D1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229718" y="4810201"/>
              <a:ext cx="536938" cy="17056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150kDa-</a:t>
              </a:r>
            </a:p>
          </xdr:txBody>
        </xdr:sp>
        <xdr:sp macro="" textlink="">
          <xdr:nvSpPr>
            <xdr:cNvPr id="72" name="Text Box 13">
              <a:extLst>
                <a:ext uri="{FF2B5EF4-FFF2-40B4-BE49-F238E27FC236}">
                  <a16:creationId xmlns:a16="http://schemas.microsoft.com/office/drawing/2014/main" id="{55371811-2425-4656-86C7-5E85D1A1E9E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251881" y="4517042"/>
              <a:ext cx="536938" cy="17056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250kDa-</a:t>
              </a:r>
            </a:p>
          </xdr:txBody>
        </xdr:sp>
        <xdr:sp macro="" textlink="">
          <xdr:nvSpPr>
            <xdr:cNvPr id="73" name="Text Box 13">
              <a:extLst>
                <a:ext uri="{FF2B5EF4-FFF2-40B4-BE49-F238E27FC236}">
                  <a16:creationId xmlns:a16="http://schemas.microsoft.com/office/drawing/2014/main" id="{A086876B-C335-4E67-8D51-EECF7BE317E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18002" y="5877000"/>
              <a:ext cx="460233" cy="17056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50kDa-</a:t>
              </a:r>
            </a:p>
          </xdr:txBody>
        </xdr:sp>
        <xdr:sp macro="" textlink="">
          <xdr:nvSpPr>
            <xdr:cNvPr id="74" name="Text Box 13">
              <a:extLst>
                <a:ext uri="{FF2B5EF4-FFF2-40B4-BE49-F238E27FC236}">
                  <a16:creationId xmlns:a16="http://schemas.microsoft.com/office/drawing/2014/main" id="{8B051EBD-8882-410A-8623-38987B4EF1C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18997" y="6311976"/>
              <a:ext cx="450644" cy="17056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37kDa-</a:t>
              </a:r>
            </a:p>
          </xdr:txBody>
        </xdr:sp>
        <xdr:sp macro="" textlink="">
          <xdr:nvSpPr>
            <xdr:cNvPr id="75" name="Text Box 13">
              <a:extLst>
                <a:ext uri="{FF2B5EF4-FFF2-40B4-BE49-F238E27FC236}">
                  <a16:creationId xmlns:a16="http://schemas.microsoft.com/office/drawing/2014/main" id="{9960B239-D39C-4234-84EB-FDA03C0D57B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39169" y="7301518"/>
              <a:ext cx="450644" cy="17056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18288" tIns="22860" rIns="0" bIns="0" anchor="t" upright="1">
              <a:noAutofit/>
            </a:bodyPr>
            <a:lstStyle/>
            <a:p>
              <a:pPr algn="l" rtl="0">
                <a:defRPr sz="1000"/>
              </a:pPr>
              <a:r>
                <a:rPr lang="en-AU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25kDa-</a:t>
              </a:r>
            </a:p>
          </xdr:txBody>
        </xdr:sp>
      </xdr:grp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18</xdr:row>
      <xdr:rowOff>95250</xdr:rowOff>
    </xdr:from>
    <xdr:to>
      <xdr:col>6</xdr:col>
      <xdr:colOff>278867</xdr:colOff>
      <xdr:row>36</xdr:row>
      <xdr:rowOff>61254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5885320-3A67-4159-A258-15806C17F88C}"/>
            </a:ext>
          </a:extLst>
        </xdr:cNvPr>
        <xdr:cNvGrpSpPr/>
      </xdr:nvGrpSpPr>
      <xdr:grpSpPr>
        <a:xfrm>
          <a:off x="409575" y="3571875"/>
          <a:ext cx="3786448" cy="3395004"/>
          <a:chOff x="10629900" y="962025"/>
          <a:chExt cx="3793592" cy="3204504"/>
        </a:xfrm>
      </xdr:grpSpPr>
      <xdr:pic>
        <xdr:nvPicPr>
          <xdr:cNvPr id="40" name="Picture 39">
            <a:extLst>
              <a:ext uri="{FF2B5EF4-FFF2-40B4-BE49-F238E27FC236}">
                <a16:creationId xmlns:a16="http://schemas.microsoft.com/office/drawing/2014/main" id="{DF74041D-2A94-4128-B778-763B7BA955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156663" y="1942080"/>
            <a:ext cx="3052572" cy="2188464"/>
          </a:xfrm>
          <a:prstGeom prst="rect">
            <a:avLst/>
          </a:prstGeom>
        </xdr:spPr>
      </xdr:pic>
      <xdr:cxnSp macro="">
        <xdr:nvCxnSpPr>
          <xdr:cNvPr id="41" name="Straight Connector 40">
            <a:extLst>
              <a:ext uri="{FF2B5EF4-FFF2-40B4-BE49-F238E27FC236}">
                <a16:creationId xmlns:a16="http://schemas.microsoft.com/office/drawing/2014/main" id="{39368D16-86AC-4555-818F-9FCE7761AFAB}"/>
              </a:ext>
            </a:extLst>
          </xdr:cNvPr>
          <xdr:cNvCxnSpPr/>
        </xdr:nvCxnSpPr>
        <xdr:spPr>
          <a:xfrm>
            <a:off x="11480853" y="1893549"/>
            <a:ext cx="150007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" name="TextBox 11">
            <a:extLst>
              <a:ext uri="{FF2B5EF4-FFF2-40B4-BE49-F238E27FC236}">
                <a16:creationId xmlns:a16="http://schemas.microsoft.com/office/drawing/2014/main" id="{B859322A-B1CD-446B-96D7-300DE4E677EB}"/>
              </a:ext>
            </a:extLst>
          </xdr:cNvPr>
          <xdr:cNvSpPr txBox="1"/>
        </xdr:nvSpPr>
        <xdr:spPr>
          <a:xfrm>
            <a:off x="10648827" y="194208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250kDa</a:t>
            </a:r>
          </a:p>
        </xdr:txBody>
      </xdr:sp>
      <xdr:sp macro="" textlink="">
        <xdr:nvSpPr>
          <xdr:cNvPr id="43" name="TextBox 13">
            <a:extLst>
              <a:ext uri="{FF2B5EF4-FFF2-40B4-BE49-F238E27FC236}">
                <a16:creationId xmlns:a16="http://schemas.microsoft.com/office/drawing/2014/main" id="{E07743B3-1D0C-4B99-A733-2317EE810128}"/>
              </a:ext>
            </a:extLst>
          </xdr:cNvPr>
          <xdr:cNvSpPr txBox="1"/>
        </xdr:nvSpPr>
        <xdr:spPr>
          <a:xfrm>
            <a:off x="10648827" y="2105916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150kDa</a:t>
            </a:r>
          </a:p>
        </xdr:txBody>
      </xdr:sp>
      <xdr:sp macro="" textlink="">
        <xdr:nvSpPr>
          <xdr:cNvPr id="44" name="TextBox 14">
            <a:extLst>
              <a:ext uri="{FF2B5EF4-FFF2-40B4-BE49-F238E27FC236}">
                <a16:creationId xmlns:a16="http://schemas.microsoft.com/office/drawing/2014/main" id="{9A50C2FB-D9FB-4FB5-95F7-D9CCFA103E76}"/>
              </a:ext>
            </a:extLst>
          </xdr:cNvPr>
          <xdr:cNvSpPr txBox="1"/>
        </xdr:nvSpPr>
        <xdr:spPr>
          <a:xfrm>
            <a:off x="10648827" y="232136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100kDa</a:t>
            </a:r>
          </a:p>
        </xdr:txBody>
      </xdr:sp>
      <xdr:sp macro="" textlink="">
        <xdr:nvSpPr>
          <xdr:cNvPr id="45" name="TextBox 15">
            <a:extLst>
              <a:ext uri="{FF2B5EF4-FFF2-40B4-BE49-F238E27FC236}">
                <a16:creationId xmlns:a16="http://schemas.microsoft.com/office/drawing/2014/main" id="{A0C33A5A-85EA-41B8-875E-7A244D6B100F}"/>
              </a:ext>
            </a:extLst>
          </xdr:cNvPr>
          <xdr:cNvSpPr txBox="1"/>
        </xdr:nvSpPr>
        <xdr:spPr>
          <a:xfrm>
            <a:off x="10648827" y="253680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75kDa</a:t>
            </a:r>
          </a:p>
        </xdr:txBody>
      </xdr:sp>
      <xdr:sp macro="" textlink="">
        <xdr:nvSpPr>
          <xdr:cNvPr id="46" name="TextBox 16">
            <a:extLst>
              <a:ext uri="{FF2B5EF4-FFF2-40B4-BE49-F238E27FC236}">
                <a16:creationId xmlns:a16="http://schemas.microsoft.com/office/drawing/2014/main" id="{14F0B3D8-03FA-4246-BD22-FA558886347F}"/>
              </a:ext>
            </a:extLst>
          </xdr:cNvPr>
          <xdr:cNvSpPr txBox="1"/>
        </xdr:nvSpPr>
        <xdr:spPr>
          <a:xfrm>
            <a:off x="10648827" y="3010508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50kDa</a:t>
            </a:r>
          </a:p>
        </xdr:txBody>
      </xdr:sp>
      <xdr:sp macro="" textlink="">
        <xdr:nvSpPr>
          <xdr:cNvPr id="47" name="TextBox 17">
            <a:extLst>
              <a:ext uri="{FF2B5EF4-FFF2-40B4-BE49-F238E27FC236}">
                <a16:creationId xmlns:a16="http://schemas.microsoft.com/office/drawing/2014/main" id="{A3F4DFE2-4A38-401D-BC16-B46A80875DE2}"/>
              </a:ext>
            </a:extLst>
          </xdr:cNvPr>
          <xdr:cNvSpPr txBox="1"/>
        </xdr:nvSpPr>
        <xdr:spPr>
          <a:xfrm>
            <a:off x="10648827" y="3310385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37kDa</a:t>
            </a:r>
          </a:p>
        </xdr:txBody>
      </xdr:sp>
      <xdr:sp macro="" textlink="">
        <xdr:nvSpPr>
          <xdr:cNvPr id="48" name="TextBox 18">
            <a:extLst>
              <a:ext uri="{FF2B5EF4-FFF2-40B4-BE49-F238E27FC236}">
                <a16:creationId xmlns:a16="http://schemas.microsoft.com/office/drawing/2014/main" id="{4B2E9069-A540-4F8D-B188-978F441FBDED}"/>
              </a:ext>
            </a:extLst>
          </xdr:cNvPr>
          <xdr:cNvSpPr txBox="1"/>
        </xdr:nvSpPr>
        <xdr:spPr>
          <a:xfrm>
            <a:off x="10629900" y="3787249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25kDa</a:t>
            </a:r>
          </a:p>
        </xdr:txBody>
      </xdr:sp>
      <xdr:sp macro="" textlink="">
        <xdr:nvSpPr>
          <xdr:cNvPr id="49" name="TextBox 19">
            <a:extLst>
              <a:ext uri="{FF2B5EF4-FFF2-40B4-BE49-F238E27FC236}">
                <a16:creationId xmlns:a16="http://schemas.microsoft.com/office/drawing/2014/main" id="{856E7F6E-57C6-415A-9444-94D8D537469B}"/>
              </a:ext>
            </a:extLst>
          </xdr:cNvPr>
          <xdr:cNvSpPr txBox="1"/>
        </xdr:nvSpPr>
        <xdr:spPr>
          <a:xfrm>
            <a:off x="10629900" y="3951085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20kDa</a:t>
            </a:r>
          </a:p>
        </xdr:txBody>
      </xdr:sp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536FB2A9-70DA-416C-80E0-72F02A59D916}"/>
              </a:ext>
            </a:extLst>
          </xdr:cNvPr>
          <xdr:cNvGrpSpPr/>
        </xdr:nvGrpSpPr>
        <xdr:grpSpPr>
          <a:xfrm>
            <a:off x="11285142" y="1550027"/>
            <a:ext cx="2847474" cy="2580517"/>
            <a:chOff x="1462225" y="1539106"/>
            <a:chExt cx="2847474" cy="2580517"/>
          </a:xfrm>
        </xdr:grpSpPr>
        <xdr:sp macro="" textlink="">
          <xdr:nvSpPr>
            <xdr:cNvPr id="52" name="TextBox 4">
              <a:extLst>
                <a:ext uri="{FF2B5EF4-FFF2-40B4-BE49-F238E27FC236}">
                  <a16:creationId xmlns:a16="http://schemas.microsoft.com/office/drawing/2014/main" id="{CEB9ADEC-5BFE-4A45-9BFA-22AFAA2715AF}"/>
                </a:ext>
              </a:extLst>
            </xdr:cNvPr>
            <xdr:cNvSpPr txBox="1"/>
          </xdr:nvSpPr>
          <xdr:spPr>
            <a:xfrm>
              <a:off x="1856326" y="1539106"/>
              <a:ext cx="1192362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</a:t>
              </a:r>
              <a:b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</a:br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Saline</a:t>
              </a:r>
            </a:p>
          </xdr:txBody>
        </xdr:sp>
        <xdr:sp macro="" textlink="">
          <xdr:nvSpPr>
            <xdr:cNvPr id="53" name="TextBox 5">
              <a:extLst>
                <a:ext uri="{FF2B5EF4-FFF2-40B4-BE49-F238E27FC236}">
                  <a16:creationId xmlns:a16="http://schemas.microsoft.com/office/drawing/2014/main" id="{29EB6A44-645C-446C-8097-8D1DB718EAAB}"/>
                </a:ext>
              </a:extLst>
            </xdr:cNvPr>
            <xdr:cNvSpPr txBox="1"/>
          </xdr:nvSpPr>
          <xdr:spPr>
            <a:xfrm>
              <a:off x="3117337" y="1539106"/>
              <a:ext cx="1192362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</a:t>
              </a:r>
              <a:b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</a:br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 GMi 1271</a:t>
              </a:r>
            </a:p>
          </xdr:txBody>
        </xdr:sp>
        <xdr:cxnSp macro="">
          <xdr:nvCxnSpPr>
            <xdr:cNvPr id="54" name="Straight Connector 53">
              <a:extLst>
                <a:ext uri="{FF2B5EF4-FFF2-40B4-BE49-F238E27FC236}">
                  <a16:creationId xmlns:a16="http://schemas.microsoft.com/office/drawing/2014/main" id="{CD52788F-DE72-473E-A130-A87F5F5EC1EE}"/>
                </a:ext>
              </a:extLst>
            </xdr:cNvPr>
            <xdr:cNvCxnSpPr/>
          </xdr:nvCxnSpPr>
          <xdr:spPr>
            <a:xfrm flipV="1">
              <a:off x="1856326" y="1881761"/>
              <a:ext cx="1192362" cy="524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5" name="TextBox 10">
              <a:extLst>
                <a:ext uri="{FF2B5EF4-FFF2-40B4-BE49-F238E27FC236}">
                  <a16:creationId xmlns:a16="http://schemas.microsoft.com/office/drawing/2014/main" id="{DE3801C5-3558-491D-9867-36D3B9B2A52C}"/>
                </a:ext>
              </a:extLst>
            </xdr:cNvPr>
            <xdr:cNvSpPr txBox="1"/>
          </xdr:nvSpPr>
          <xdr:spPr>
            <a:xfrm>
              <a:off x="1462225" y="1664160"/>
              <a:ext cx="54142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 b="1"/>
                <a:t>Control</a:t>
              </a:r>
              <a:br>
                <a:rPr lang="en-AU" sz="800" b="1"/>
              </a:br>
              <a:endParaRPr lang="en-AU" sz="800" b="1"/>
            </a:p>
          </xdr:txBody>
        </xdr:sp>
        <xdr:cxnSp macro="">
          <xdr:nvCxnSpPr>
            <xdr:cNvPr id="56" name="Straight Connector 55">
              <a:extLst>
                <a:ext uri="{FF2B5EF4-FFF2-40B4-BE49-F238E27FC236}">
                  <a16:creationId xmlns:a16="http://schemas.microsoft.com/office/drawing/2014/main" id="{DE7C1342-0D3D-4A0E-9AFB-DA16F0577B84}"/>
                </a:ext>
              </a:extLst>
            </xdr:cNvPr>
            <xdr:cNvCxnSpPr/>
          </xdr:nvCxnSpPr>
          <xdr:spPr>
            <a:xfrm>
              <a:off x="3081925" y="1931159"/>
              <a:ext cx="1" cy="2188464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7" name="Straight Connector 56">
              <a:extLst>
                <a:ext uri="{FF2B5EF4-FFF2-40B4-BE49-F238E27FC236}">
                  <a16:creationId xmlns:a16="http://schemas.microsoft.com/office/drawing/2014/main" id="{DE7D204F-65E9-43DD-896E-A8ED37385CFE}"/>
                </a:ext>
              </a:extLst>
            </xdr:cNvPr>
            <xdr:cNvCxnSpPr/>
          </xdr:nvCxnSpPr>
          <xdr:spPr>
            <a:xfrm>
              <a:off x="1796069" y="1931159"/>
              <a:ext cx="5264" cy="2188464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8" name="Straight Connector 57">
              <a:extLst>
                <a:ext uri="{FF2B5EF4-FFF2-40B4-BE49-F238E27FC236}">
                  <a16:creationId xmlns:a16="http://schemas.microsoft.com/office/drawing/2014/main" id="{D9B05091-87DE-4B50-82CC-8898520D7F0B}"/>
                </a:ext>
              </a:extLst>
            </xdr:cNvPr>
            <xdr:cNvCxnSpPr/>
          </xdr:nvCxnSpPr>
          <xdr:spPr>
            <a:xfrm flipV="1">
              <a:off x="3108710" y="1881671"/>
              <a:ext cx="1192362" cy="524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51" name="TextBox 30">
            <a:extLst>
              <a:ext uri="{FF2B5EF4-FFF2-40B4-BE49-F238E27FC236}">
                <a16:creationId xmlns:a16="http://schemas.microsoft.com/office/drawing/2014/main" id="{163DDEF8-7AE1-4FF2-9CB8-70BB6C69C537}"/>
              </a:ext>
            </a:extLst>
          </xdr:cNvPr>
          <xdr:cNvSpPr txBox="1"/>
        </xdr:nvSpPr>
        <xdr:spPr>
          <a:xfrm>
            <a:off x="10995996" y="962025"/>
            <a:ext cx="3427496" cy="35314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/>
              <a:t>Gel 26-total</a:t>
            </a:r>
            <a:r>
              <a:rPr lang="en-AU" baseline="0"/>
              <a:t> protein</a:t>
            </a:r>
            <a:endParaRPr lang="en-AU"/>
          </a:p>
        </xdr:txBody>
      </xdr:sp>
    </xdr:grpSp>
    <xdr:clientData/>
  </xdr:twoCellAnchor>
  <xdr:twoCellAnchor>
    <xdr:from>
      <xdr:col>7</xdr:col>
      <xdr:colOff>228600</xdr:colOff>
      <xdr:row>19</xdr:row>
      <xdr:rowOff>28575</xdr:rowOff>
    </xdr:from>
    <xdr:to>
      <xdr:col>13</xdr:col>
      <xdr:colOff>562220</xdr:colOff>
      <xdr:row>33</xdr:row>
      <xdr:rowOff>26358</xdr:rowOff>
    </xdr:to>
    <xdr:grpSp>
      <xdr:nvGrpSpPr>
        <xdr:cNvPr id="167" name="Group 166">
          <a:extLst>
            <a:ext uri="{FF2B5EF4-FFF2-40B4-BE49-F238E27FC236}">
              <a16:creationId xmlns:a16="http://schemas.microsoft.com/office/drawing/2014/main" id="{D6D34F33-3A3D-428E-A5BB-59C8A2259A7A}"/>
            </a:ext>
          </a:extLst>
        </xdr:cNvPr>
        <xdr:cNvGrpSpPr/>
      </xdr:nvGrpSpPr>
      <xdr:grpSpPr>
        <a:xfrm>
          <a:off x="4752975" y="3695700"/>
          <a:ext cx="3976933" cy="2664783"/>
          <a:chOff x="5667375" y="9039225"/>
          <a:chExt cx="3991220" cy="2664783"/>
        </a:xfrm>
      </xdr:grpSpPr>
      <xdr:pic>
        <xdr:nvPicPr>
          <xdr:cNvPr id="82" name="Picture 81">
            <a:extLst>
              <a:ext uri="{FF2B5EF4-FFF2-40B4-BE49-F238E27FC236}">
                <a16:creationId xmlns:a16="http://schemas.microsoft.com/office/drawing/2014/main" id="{6C2E8B9B-9DE4-40EF-ACCC-2952656E69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13977" y="10000230"/>
            <a:ext cx="3156568" cy="1675203"/>
          </a:xfrm>
          <a:prstGeom prst="rect">
            <a:avLst/>
          </a:prstGeom>
        </xdr:spPr>
      </xdr:pic>
      <xdr:grpSp>
        <xdr:nvGrpSpPr>
          <xdr:cNvPr id="166" name="Group 165">
            <a:extLst>
              <a:ext uri="{FF2B5EF4-FFF2-40B4-BE49-F238E27FC236}">
                <a16:creationId xmlns:a16="http://schemas.microsoft.com/office/drawing/2014/main" id="{6B23ACDA-3F57-4611-82E7-77700EEC8398}"/>
              </a:ext>
            </a:extLst>
          </xdr:cNvPr>
          <xdr:cNvGrpSpPr/>
        </xdr:nvGrpSpPr>
        <xdr:grpSpPr>
          <a:xfrm>
            <a:off x="5667375" y="9039225"/>
            <a:ext cx="3991220" cy="2664783"/>
            <a:chOff x="5667375" y="9039225"/>
            <a:chExt cx="3991220" cy="2664783"/>
          </a:xfrm>
        </xdr:grpSpPr>
        <xdr:grpSp>
          <xdr:nvGrpSpPr>
            <xdr:cNvPr id="83" name="Group 82">
              <a:extLst>
                <a:ext uri="{FF2B5EF4-FFF2-40B4-BE49-F238E27FC236}">
                  <a16:creationId xmlns:a16="http://schemas.microsoft.com/office/drawing/2014/main" id="{4E2698ED-288A-49FA-B92F-F623D1C2EEE2}"/>
                </a:ext>
              </a:extLst>
            </xdr:cNvPr>
            <xdr:cNvGrpSpPr/>
          </xdr:nvGrpSpPr>
          <xdr:grpSpPr>
            <a:xfrm>
              <a:off x="6224399" y="9039225"/>
              <a:ext cx="3427496" cy="2664783"/>
              <a:chOff x="1144504" y="941579"/>
              <a:chExt cx="3427496" cy="2664783"/>
            </a:xfrm>
          </xdr:grpSpPr>
          <xdr:sp macro="" textlink="">
            <xdr:nvSpPr>
              <xdr:cNvPr id="90" name="TextBox 6">
                <a:extLst>
                  <a:ext uri="{FF2B5EF4-FFF2-40B4-BE49-F238E27FC236}">
                    <a16:creationId xmlns:a16="http://schemas.microsoft.com/office/drawing/2014/main" id="{1AE7A600-0E73-4E7F-818F-81008D4E04F4}"/>
                  </a:ext>
                </a:extLst>
              </xdr:cNvPr>
              <xdr:cNvSpPr txBox="1"/>
            </xdr:nvSpPr>
            <xdr:spPr>
              <a:xfrm>
                <a:off x="1144504" y="941579"/>
                <a:ext cx="3427496" cy="374141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/>
                  <a:t>Gel 26-pAKT</a:t>
                </a:r>
                <a:r>
                  <a:rPr lang="en-AU" baseline="0"/>
                  <a:t> Ser473</a:t>
                </a:r>
                <a:endParaRPr lang="en-AU"/>
              </a:p>
            </xdr:txBody>
          </xdr:sp>
          <xdr:grpSp>
            <xdr:nvGrpSpPr>
              <xdr:cNvPr id="91" name="Group 90">
                <a:extLst>
                  <a:ext uri="{FF2B5EF4-FFF2-40B4-BE49-F238E27FC236}">
                    <a16:creationId xmlns:a16="http://schemas.microsoft.com/office/drawing/2014/main" id="{2250FCE7-C94A-4830-8046-8A318EAF87B8}"/>
                  </a:ext>
                </a:extLst>
              </xdr:cNvPr>
              <xdr:cNvGrpSpPr/>
            </xdr:nvGrpSpPr>
            <xdr:grpSpPr>
              <a:xfrm>
                <a:off x="1462225" y="1539106"/>
                <a:ext cx="2847474" cy="2067256"/>
                <a:chOff x="1462225" y="1539106"/>
                <a:chExt cx="2847474" cy="2067256"/>
              </a:xfrm>
            </xdr:grpSpPr>
            <xdr:grpSp>
              <xdr:nvGrpSpPr>
                <xdr:cNvPr id="92" name="Group 91">
                  <a:extLst>
                    <a:ext uri="{FF2B5EF4-FFF2-40B4-BE49-F238E27FC236}">
                      <a16:creationId xmlns:a16="http://schemas.microsoft.com/office/drawing/2014/main" id="{669AFBEF-210B-492D-A3A1-D61E68FEB80F}"/>
                    </a:ext>
                  </a:extLst>
                </xdr:cNvPr>
                <xdr:cNvGrpSpPr/>
              </xdr:nvGrpSpPr>
              <xdr:grpSpPr>
                <a:xfrm>
                  <a:off x="1462225" y="1539106"/>
                  <a:ext cx="2847474" cy="2067256"/>
                  <a:chOff x="1462225" y="1539106"/>
                  <a:chExt cx="2847474" cy="2067256"/>
                </a:xfrm>
              </xdr:grpSpPr>
              <xdr:sp macro="" textlink="">
                <xdr:nvSpPr>
                  <xdr:cNvPr id="94" name="TextBox 16">
                    <a:extLst>
                      <a:ext uri="{FF2B5EF4-FFF2-40B4-BE49-F238E27FC236}">
                        <a16:creationId xmlns:a16="http://schemas.microsoft.com/office/drawing/2014/main" id="{B4EB689F-6CB4-423D-8BD8-C91C5DF0980F}"/>
                      </a:ext>
                    </a:extLst>
                  </xdr:cNvPr>
                  <xdr:cNvSpPr txBox="1"/>
                </xdr:nvSpPr>
                <xdr:spPr>
                  <a:xfrm>
                    <a:off x="1856326" y="1539106"/>
                    <a:ext cx="1192362" cy="33855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/>
                    <a:r>
                      <a:rPr lang="en-AU" sz="800" b="1">
                        <a:ea typeface="Verdana" panose="020B0604030504040204" pitchFamily="34" charset="0"/>
                        <a:cs typeface="Verdana" panose="020B0604030504040204" pitchFamily="34" charset="0"/>
                      </a:rPr>
                      <a:t>MLL-AF9 </a:t>
                    </a:r>
                    <a:br>
                      <a:rPr lang="en-AU" sz="800" b="1">
                        <a:ea typeface="Verdana" panose="020B0604030504040204" pitchFamily="34" charset="0"/>
                        <a:cs typeface="Verdana" panose="020B0604030504040204" pitchFamily="34" charset="0"/>
                      </a:rPr>
                    </a:br>
                    <a:r>
                      <a:rPr lang="en-AU" sz="800" b="1">
                        <a:ea typeface="Verdana" panose="020B0604030504040204" pitchFamily="34" charset="0"/>
                        <a:cs typeface="Verdana" panose="020B0604030504040204" pitchFamily="34" charset="0"/>
                      </a:rPr>
                      <a:t>Saline</a:t>
                    </a:r>
                  </a:p>
                </xdr:txBody>
              </xdr:sp>
              <xdr:sp macro="" textlink="">
                <xdr:nvSpPr>
                  <xdr:cNvPr id="95" name="TextBox 17">
                    <a:extLst>
                      <a:ext uri="{FF2B5EF4-FFF2-40B4-BE49-F238E27FC236}">
                        <a16:creationId xmlns:a16="http://schemas.microsoft.com/office/drawing/2014/main" id="{45B31021-5A0E-4F9F-9B76-502A5A650AFA}"/>
                      </a:ext>
                    </a:extLst>
                  </xdr:cNvPr>
                  <xdr:cNvSpPr txBox="1"/>
                </xdr:nvSpPr>
                <xdr:spPr>
                  <a:xfrm>
                    <a:off x="3117337" y="1539106"/>
                    <a:ext cx="1192362" cy="33855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pPr algn="ctr"/>
                    <a:r>
                      <a:rPr lang="en-AU" sz="800" b="1">
                        <a:ea typeface="Verdana" panose="020B0604030504040204" pitchFamily="34" charset="0"/>
                        <a:cs typeface="Verdana" panose="020B0604030504040204" pitchFamily="34" charset="0"/>
                      </a:rPr>
                      <a:t>MLL-AF9 </a:t>
                    </a:r>
                    <a:br>
                      <a:rPr lang="en-AU" sz="800" b="1">
                        <a:ea typeface="Verdana" panose="020B0604030504040204" pitchFamily="34" charset="0"/>
                        <a:cs typeface="Verdana" panose="020B0604030504040204" pitchFamily="34" charset="0"/>
                      </a:rPr>
                    </a:br>
                    <a:r>
                      <a:rPr lang="en-AU" sz="800" b="1">
                        <a:ea typeface="Verdana" panose="020B0604030504040204" pitchFamily="34" charset="0"/>
                        <a:cs typeface="Verdana" panose="020B0604030504040204" pitchFamily="34" charset="0"/>
                      </a:rPr>
                      <a:t> GMi 1271</a:t>
                    </a:r>
                  </a:p>
                </xdr:txBody>
              </xdr:sp>
              <xdr:cxnSp macro="">
                <xdr:nvCxnSpPr>
                  <xdr:cNvPr id="96" name="Straight Connector 95">
                    <a:extLst>
                      <a:ext uri="{FF2B5EF4-FFF2-40B4-BE49-F238E27FC236}">
                        <a16:creationId xmlns:a16="http://schemas.microsoft.com/office/drawing/2014/main" id="{028B6BE7-CA60-4CF6-AF63-66DD0DBE7E42}"/>
                      </a:ext>
                    </a:extLst>
                  </xdr:cNvPr>
                  <xdr:cNvCxnSpPr/>
                </xdr:nvCxnSpPr>
                <xdr:spPr>
                  <a:xfrm flipV="1">
                    <a:off x="1856326" y="1881761"/>
                    <a:ext cx="1192362" cy="524"/>
                  </a:xfrm>
                  <a:prstGeom prst="line">
                    <a:avLst/>
                  </a:prstGeom>
                  <a:ln w="1270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97" name="TextBox 19">
                    <a:extLst>
                      <a:ext uri="{FF2B5EF4-FFF2-40B4-BE49-F238E27FC236}">
                        <a16:creationId xmlns:a16="http://schemas.microsoft.com/office/drawing/2014/main" id="{185815AE-AB98-4FDD-89A4-E5FFF0EC52CA}"/>
                      </a:ext>
                    </a:extLst>
                  </xdr:cNvPr>
                  <xdr:cNvSpPr txBox="1"/>
                </xdr:nvSpPr>
                <xdr:spPr>
                  <a:xfrm>
                    <a:off x="1462225" y="1664160"/>
                    <a:ext cx="541427" cy="338554"/>
                  </a:xfrm>
                  <a:prstGeom prst="rect">
                    <a:avLst/>
                  </a:prstGeom>
                  <a:noFill/>
                </xdr:spPr>
                <xdr:txBody>
                  <a:bodyPr wrap="square" rtlCol="0">
                    <a:spAutoFit/>
                  </a:bodyPr>
                  <a:lstStyle>
                    <a:defPPr>
                      <a:defRPr lang="en-US"/>
                    </a:defPPr>
                    <a:lvl1pPr marL="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457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2pPr>
                    <a:lvl3pPr marL="914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3pPr>
                    <a:lvl4pPr marL="1371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4pPr>
                    <a:lvl5pPr marL="18288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5pPr>
                    <a:lvl6pPr marL="22860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6pPr>
                    <a:lvl7pPr marL="27432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7pPr>
                    <a:lvl8pPr marL="32004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8pPr>
                    <a:lvl9pPr marL="3657600" algn="l" defTabSz="914400" rtl="0" eaLnBrk="1" latinLnBrk="0" hangingPunct="1">
                      <a:defRPr sz="1800" kern="1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9pPr>
                  </a:lstStyle>
                  <a:p>
                    <a:r>
                      <a:rPr lang="en-AU" sz="800" b="1"/>
                      <a:t>Control</a:t>
                    </a:r>
                    <a:br>
                      <a:rPr lang="en-AU" sz="800" b="1"/>
                    </a:br>
                    <a:endParaRPr lang="en-AU" sz="800" b="1"/>
                  </a:p>
                </xdr:txBody>
              </xdr:sp>
              <xdr:cxnSp macro="">
                <xdr:nvCxnSpPr>
                  <xdr:cNvPr id="98" name="Straight Connector 97">
                    <a:extLst>
                      <a:ext uri="{FF2B5EF4-FFF2-40B4-BE49-F238E27FC236}">
                        <a16:creationId xmlns:a16="http://schemas.microsoft.com/office/drawing/2014/main" id="{BD6D11D2-2F2D-4800-A671-87A4004FDAC8}"/>
                      </a:ext>
                    </a:extLst>
                  </xdr:cNvPr>
                  <xdr:cNvCxnSpPr/>
                </xdr:nvCxnSpPr>
                <xdr:spPr>
                  <a:xfrm>
                    <a:off x="3058110" y="1931159"/>
                    <a:ext cx="26785" cy="1675203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  <a:prstDash val="lgDash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9" name="Straight Connector 98">
                    <a:extLst>
                      <a:ext uri="{FF2B5EF4-FFF2-40B4-BE49-F238E27FC236}">
                        <a16:creationId xmlns:a16="http://schemas.microsoft.com/office/drawing/2014/main" id="{7E144A96-6DDD-4F65-A55A-982CE90AB258}"/>
                      </a:ext>
                    </a:extLst>
                  </xdr:cNvPr>
                  <xdr:cNvCxnSpPr/>
                </xdr:nvCxnSpPr>
                <xdr:spPr>
                  <a:xfrm>
                    <a:off x="1796069" y="1931159"/>
                    <a:ext cx="11874" cy="1675203"/>
                  </a:xfrm>
                  <a:prstGeom prst="line">
                    <a:avLst/>
                  </a:prstGeom>
                  <a:ln w="6350">
                    <a:solidFill>
                      <a:schemeClr val="tx1"/>
                    </a:solidFill>
                    <a:prstDash val="lgDash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00" name="Straight Connector 99">
                    <a:extLst>
                      <a:ext uri="{FF2B5EF4-FFF2-40B4-BE49-F238E27FC236}">
                        <a16:creationId xmlns:a16="http://schemas.microsoft.com/office/drawing/2014/main" id="{19FCF9B7-F027-4359-8AC5-206E9DC1BB69}"/>
                      </a:ext>
                    </a:extLst>
                  </xdr:cNvPr>
                  <xdr:cNvCxnSpPr/>
                </xdr:nvCxnSpPr>
                <xdr:spPr>
                  <a:xfrm flipV="1">
                    <a:off x="3108710" y="1881671"/>
                    <a:ext cx="1192362" cy="524"/>
                  </a:xfrm>
                  <a:prstGeom prst="line">
                    <a:avLst/>
                  </a:prstGeom>
                  <a:ln w="12700"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93" name="Straight Connector 92">
                  <a:extLst>
                    <a:ext uri="{FF2B5EF4-FFF2-40B4-BE49-F238E27FC236}">
                      <a16:creationId xmlns:a16="http://schemas.microsoft.com/office/drawing/2014/main" id="{3EE62B31-F3B2-46E4-B399-D65BC61269EA}"/>
                    </a:ext>
                  </a:extLst>
                </xdr:cNvPr>
                <xdr:cNvCxnSpPr/>
              </xdr:nvCxnSpPr>
              <xdr:spPr>
                <a:xfrm>
                  <a:off x="1657936" y="1882628"/>
                  <a:ext cx="150007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sp macro="" textlink="">
          <xdr:nvSpPr>
            <xdr:cNvPr id="84" name="TextBox 55">
              <a:extLst>
                <a:ext uri="{FF2B5EF4-FFF2-40B4-BE49-F238E27FC236}">
                  <a16:creationId xmlns:a16="http://schemas.microsoft.com/office/drawing/2014/main" id="{80634BF3-724F-4FE4-B1C5-B3F9204BFD45}"/>
                </a:ext>
              </a:extLst>
            </xdr:cNvPr>
            <xdr:cNvSpPr txBox="1"/>
          </xdr:nvSpPr>
          <xdr:spPr>
            <a:xfrm>
              <a:off x="5667375" y="10490815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50kDa</a:t>
              </a:r>
            </a:p>
          </xdr:txBody>
        </xdr:sp>
        <xdr:sp macro="" textlink="">
          <xdr:nvSpPr>
            <xdr:cNvPr id="85" name="TextBox 56">
              <a:extLst>
                <a:ext uri="{FF2B5EF4-FFF2-40B4-BE49-F238E27FC236}">
                  <a16:creationId xmlns:a16="http://schemas.microsoft.com/office/drawing/2014/main" id="{7322B346-E8A6-4BB9-8E59-26A6C73D89E7}"/>
                </a:ext>
              </a:extLst>
            </xdr:cNvPr>
            <xdr:cNvSpPr txBox="1"/>
          </xdr:nvSpPr>
          <xdr:spPr>
            <a:xfrm>
              <a:off x="5667375" y="10858901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37kDa</a:t>
              </a:r>
            </a:p>
          </xdr:txBody>
        </xdr:sp>
        <xdr:sp macro="" textlink="">
          <xdr:nvSpPr>
            <xdr:cNvPr id="86" name="TextBox 57">
              <a:extLst>
                <a:ext uri="{FF2B5EF4-FFF2-40B4-BE49-F238E27FC236}">
                  <a16:creationId xmlns:a16="http://schemas.microsoft.com/office/drawing/2014/main" id="{917BACE3-BC4E-43E4-8A7E-C45391D52FF0}"/>
                </a:ext>
              </a:extLst>
            </xdr:cNvPr>
            <xdr:cNvSpPr txBox="1"/>
          </xdr:nvSpPr>
          <xdr:spPr>
            <a:xfrm>
              <a:off x="5667375" y="11300571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25kDa</a:t>
              </a:r>
            </a:p>
          </xdr:txBody>
        </xdr:sp>
        <xdr:sp macro="" textlink="">
          <xdr:nvSpPr>
            <xdr:cNvPr id="87" name="TextBox 58">
              <a:extLst>
                <a:ext uri="{FF2B5EF4-FFF2-40B4-BE49-F238E27FC236}">
                  <a16:creationId xmlns:a16="http://schemas.microsoft.com/office/drawing/2014/main" id="{10BFD527-4F49-4A57-973F-B40FC3958E05}"/>
                </a:ext>
              </a:extLst>
            </xdr:cNvPr>
            <xdr:cNvSpPr txBox="1"/>
          </xdr:nvSpPr>
          <xdr:spPr>
            <a:xfrm>
              <a:off x="5670125" y="11459989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20kDa</a:t>
              </a:r>
            </a:p>
          </xdr:txBody>
        </xdr:sp>
        <xdr:sp macro="" textlink="">
          <xdr:nvSpPr>
            <xdr:cNvPr id="88" name="TextBox 59">
              <a:extLst>
                <a:ext uri="{FF2B5EF4-FFF2-40B4-BE49-F238E27FC236}">
                  <a16:creationId xmlns:a16="http://schemas.microsoft.com/office/drawing/2014/main" id="{2190DAEC-01F3-4DEB-8B5E-6FC54778A397}"/>
                </a:ext>
              </a:extLst>
            </xdr:cNvPr>
            <xdr:cNvSpPr txBox="1"/>
          </xdr:nvSpPr>
          <xdr:spPr>
            <a:xfrm>
              <a:off x="5693886" y="10049145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75kDa</a:t>
              </a:r>
            </a:p>
          </xdr:txBody>
        </xdr:sp>
        <xdr:cxnSp macro="">
          <xdr:nvCxnSpPr>
            <xdr:cNvPr id="89" name="Straight Arrow Connector 88">
              <a:extLst>
                <a:ext uri="{FF2B5EF4-FFF2-40B4-BE49-F238E27FC236}">
                  <a16:creationId xmlns:a16="http://schemas.microsoft.com/office/drawing/2014/main" id="{801A1A84-53B3-4E49-A4B8-B1EE42036CF6}"/>
                </a:ext>
              </a:extLst>
            </xdr:cNvPr>
            <xdr:cNvCxnSpPr/>
          </xdr:nvCxnSpPr>
          <xdr:spPr>
            <a:xfrm flipH="1">
              <a:off x="9386438" y="10495351"/>
              <a:ext cx="272157" cy="0"/>
            </a:xfrm>
            <a:prstGeom prst="straightConnector1">
              <a:avLst/>
            </a:prstGeom>
            <a:ln w="38100"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15</xdr:col>
      <xdr:colOff>276225</xdr:colOff>
      <xdr:row>18</xdr:row>
      <xdr:rowOff>180975</xdr:rowOff>
    </xdr:from>
    <xdr:to>
      <xdr:col>22</xdr:col>
      <xdr:colOff>134349</xdr:colOff>
      <xdr:row>33</xdr:row>
      <xdr:rowOff>122012</xdr:rowOff>
    </xdr:to>
    <xdr:grpSp>
      <xdr:nvGrpSpPr>
        <xdr:cNvPr id="140" name="Group 139">
          <a:extLst>
            <a:ext uri="{FF2B5EF4-FFF2-40B4-BE49-F238E27FC236}">
              <a16:creationId xmlns:a16="http://schemas.microsoft.com/office/drawing/2014/main" id="{8A4A4F5F-0BED-4AC2-A3C6-4F4330A0AA09}"/>
            </a:ext>
          </a:extLst>
        </xdr:cNvPr>
        <xdr:cNvGrpSpPr/>
      </xdr:nvGrpSpPr>
      <xdr:grpSpPr>
        <a:xfrm>
          <a:off x="9658350" y="3657600"/>
          <a:ext cx="4108655" cy="2798537"/>
          <a:chOff x="6362700" y="18097500"/>
          <a:chExt cx="4125324" cy="2798537"/>
        </a:xfrm>
      </xdr:grpSpPr>
      <xdr:pic>
        <xdr:nvPicPr>
          <xdr:cNvPr id="122" name="Picture 121">
            <a:extLst>
              <a:ext uri="{FF2B5EF4-FFF2-40B4-BE49-F238E27FC236}">
                <a16:creationId xmlns:a16="http://schemas.microsoft.com/office/drawing/2014/main" id="{ADF3FE3E-FEAA-496F-B402-A7FF469C61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39992" y="19082913"/>
            <a:ext cx="3309199" cy="1813124"/>
          </a:xfrm>
          <a:prstGeom prst="rect">
            <a:avLst/>
          </a:prstGeom>
        </xdr:spPr>
      </xdr:pic>
      <xdr:grpSp>
        <xdr:nvGrpSpPr>
          <xdr:cNvPr id="123" name="Group 122">
            <a:extLst>
              <a:ext uri="{FF2B5EF4-FFF2-40B4-BE49-F238E27FC236}">
                <a16:creationId xmlns:a16="http://schemas.microsoft.com/office/drawing/2014/main" id="{BD9186E1-3879-45E5-A1DB-1C38AFADEFD7}"/>
              </a:ext>
            </a:extLst>
          </xdr:cNvPr>
          <xdr:cNvGrpSpPr/>
        </xdr:nvGrpSpPr>
        <xdr:grpSpPr>
          <a:xfrm>
            <a:off x="7208870" y="18695027"/>
            <a:ext cx="2847474" cy="2201010"/>
            <a:chOff x="1462225" y="1539106"/>
            <a:chExt cx="2847474" cy="2201010"/>
          </a:xfrm>
        </xdr:grpSpPr>
        <xdr:grpSp>
          <xdr:nvGrpSpPr>
            <xdr:cNvPr id="131" name="Group 130">
              <a:extLst>
                <a:ext uri="{FF2B5EF4-FFF2-40B4-BE49-F238E27FC236}">
                  <a16:creationId xmlns:a16="http://schemas.microsoft.com/office/drawing/2014/main" id="{53F51179-2AC3-411C-B464-625659E49F01}"/>
                </a:ext>
              </a:extLst>
            </xdr:cNvPr>
            <xdr:cNvGrpSpPr/>
          </xdr:nvGrpSpPr>
          <xdr:grpSpPr>
            <a:xfrm>
              <a:off x="1462225" y="1539106"/>
              <a:ext cx="2847474" cy="2201010"/>
              <a:chOff x="1462225" y="1539106"/>
              <a:chExt cx="2847474" cy="2201010"/>
            </a:xfrm>
          </xdr:grpSpPr>
          <xdr:sp macro="" textlink="">
            <xdr:nvSpPr>
              <xdr:cNvPr id="133" name="TextBox 7">
                <a:extLst>
                  <a:ext uri="{FF2B5EF4-FFF2-40B4-BE49-F238E27FC236}">
                    <a16:creationId xmlns:a16="http://schemas.microsoft.com/office/drawing/2014/main" id="{BB4720C9-7565-458C-8D6D-F2FDBEE89C93}"/>
                  </a:ext>
                </a:extLst>
              </xdr:cNvPr>
              <xdr:cNvSpPr txBox="1"/>
            </xdr:nvSpPr>
            <xdr:spPr>
              <a:xfrm>
                <a:off x="1856326" y="1539106"/>
                <a:ext cx="1192362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</a:t>
                </a:r>
                <a:b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</a:br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Saline</a:t>
                </a:r>
              </a:p>
            </xdr:txBody>
          </xdr:sp>
          <xdr:sp macro="" textlink="">
            <xdr:nvSpPr>
              <xdr:cNvPr id="134" name="TextBox 8">
                <a:extLst>
                  <a:ext uri="{FF2B5EF4-FFF2-40B4-BE49-F238E27FC236}">
                    <a16:creationId xmlns:a16="http://schemas.microsoft.com/office/drawing/2014/main" id="{90CB575A-4718-4ECB-BCA1-D55C7B367376}"/>
                  </a:ext>
                </a:extLst>
              </xdr:cNvPr>
              <xdr:cNvSpPr txBox="1"/>
            </xdr:nvSpPr>
            <xdr:spPr>
              <a:xfrm>
                <a:off x="3117337" y="1539106"/>
                <a:ext cx="1192362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</a:t>
                </a:r>
                <a:b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</a:br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 GMi 1271</a:t>
                </a:r>
              </a:p>
            </xdr:txBody>
          </xdr:sp>
          <xdr:cxnSp macro="">
            <xdr:nvCxnSpPr>
              <xdr:cNvPr id="135" name="Straight Connector 134">
                <a:extLst>
                  <a:ext uri="{FF2B5EF4-FFF2-40B4-BE49-F238E27FC236}">
                    <a16:creationId xmlns:a16="http://schemas.microsoft.com/office/drawing/2014/main" id="{90CBE4C8-A4C9-442B-8387-B26C5A34D9C2}"/>
                  </a:ext>
                </a:extLst>
              </xdr:cNvPr>
              <xdr:cNvCxnSpPr/>
            </xdr:nvCxnSpPr>
            <xdr:spPr>
              <a:xfrm flipV="1">
                <a:off x="1856326" y="1881761"/>
                <a:ext cx="1192362" cy="524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36" name="TextBox 10">
                <a:extLst>
                  <a:ext uri="{FF2B5EF4-FFF2-40B4-BE49-F238E27FC236}">
                    <a16:creationId xmlns:a16="http://schemas.microsoft.com/office/drawing/2014/main" id="{3B9B7F5C-4AFB-4FEA-8919-06CBE265DBFC}"/>
                  </a:ext>
                </a:extLst>
              </xdr:cNvPr>
              <xdr:cNvSpPr txBox="1"/>
            </xdr:nvSpPr>
            <xdr:spPr>
              <a:xfrm>
                <a:off x="1462225" y="1664160"/>
                <a:ext cx="541427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 b="1"/>
                  <a:t>Control</a:t>
                </a:r>
                <a:br>
                  <a:rPr lang="en-AU" sz="800" b="1"/>
                </a:br>
                <a:endParaRPr lang="en-AU" sz="800" b="1"/>
              </a:p>
            </xdr:txBody>
          </xdr:sp>
          <xdr:cxnSp macro="">
            <xdr:nvCxnSpPr>
              <xdr:cNvPr id="137" name="Straight Connector 136">
                <a:extLst>
                  <a:ext uri="{FF2B5EF4-FFF2-40B4-BE49-F238E27FC236}">
                    <a16:creationId xmlns:a16="http://schemas.microsoft.com/office/drawing/2014/main" id="{7A956DFC-6C93-46AF-B493-4914B0DF54E7}"/>
                  </a:ext>
                </a:extLst>
              </xdr:cNvPr>
              <xdr:cNvCxnSpPr/>
            </xdr:nvCxnSpPr>
            <xdr:spPr>
              <a:xfrm>
                <a:off x="3039163" y="1924319"/>
                <a:ext cx="0" cy="1815797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8" name="Straight Connector 137">
                <a:extLst>
                  <a:ext uri="{FF2B5EF4-FFF2-40B4-BE49-F238E27FC236}">
                    <a16:creationId xmlns:a16="http://schemas.microsoft.com/office/drawing/2014/main" id="{329EF48E-C71D-4AC9-84B1-568922DFC945}"/>
                  </a:ext>
                </a:extLst>
              </xdr:cNvPr>
              <xdr:cNvCxnSpPr/>
            </xdr:nvCxnSpPr>
            <xdr:spPr>
              <a:xfrm>
                <a:off x="1796069" y="1931159"/>
                <a:ext cx="11874" cy="1808957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9" name="Straight Connector 138">
                <a:extLst>
                  <a:ext uri="{FF2B5EF4-FFF2-40B4-BE49-F238E27FC236}">
                    <a16:creationId xmlns:a16="http://schemas.microsoft.com/office/drawing/2014/main" id="{CA4739F4-7677-4330-B149-18502BAA787E}"/>
                  </a:ext>
                </a:extLst>
              </xdr:cNvPr>
              <xdr:cNvCxnSpPr/>
            </xdr:nvCxnSpPr>
            <xdr:spPr>
              <a:xfrm flipV="1">
                <a:off x="3108710" y="1881671"/>
                <a:ext cx="1192362" cy="524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32" name="Straight Connector 131">
              <a:extLst>
                <a:ext uri="{FF2B5EF4-FFF2-40B4-BE49-F238E27FC236}">
                  <a16:creationId xmlns:a16="http://schemas.microsoft.com/office/drawing/2014/main" id="{6069F089-F117-4069-BEFD-CA4CE9B81944}"/>
                </a:ext>
              </a:extLst>
            </xdr:cNvPr>
            <xdr:cNvCxnSpPr/>
          </xdr:nvCxnSpPr>
          <xdr:spPr>
            <a:xfrm>
              <a:off x="1657936" y="1882628"/>
              <a:ext cx="150007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24" name="TextBox 27">
            <a:extLst>
              <a:ext uri="{FF2B5EF4-FFF2-40B4-BE49-F238E27FC236}">
                <a16:creationId xmlns:a16="http://schemas.microsoft.com/office/drawing/2014/main" id="{309A62A2-DEA2-45F0-967C-0A868027A04A}"/>
              </a:ext>
            </a:extLst>
          </xdr:cNvPr>
          <xdr:cNvSpPr txBox="1"/>
        </xdr:nvSpPr>
        <xdr:spPr>
          <a:xfrm>
            <a:off x="6891149" y="18097500"/>
            <a:ext cx="3427496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/>
              <a:t>Gel 26-total AKT </a:t>
            </a:r>
          </a:p>
        </xdr:txBody>
      </xdr:sp>
      <xdr:sp macro="" textlink="">
        <xdr:nvSpPr>
          <xdr:cNvPr id="125" name="TextBox 35">
            <a:extLst>
              <a:ext uri="{FF2B5EF4-FFF2-40B4-BE49-F238E27FC236}">
                <a16:creationId xmlns:a16="http://schemas.microsoft.com/office/drawing/2014/main" id="{CF43A583-6E9E-4D49-95A2-DAB3C810FD95}"/>
              </a:ext>
            </a:extLst>
          </xdr:cNvPr>
          <xdr:cNvSpPr txBox="1"/>
        </xdr:nvSpPr>
        <xdr:spPr>
          <a:xfrm>
            <a:off x="6362700" y="1952191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50kDa</a:t>
            </a:r>
          </a:p>
        </xdr:txBody>
      </xdr:sp>
      <xdr:sp macro="" textlink="">
        <xdr:nvSpPr>
          <xdr:cNvPr id="126" name="TextBox 36">
            <a:extLst>
              <a:ext uri="{FF2B5EF4-FFF2-40B4-BE49-F238E27FC236}">
                <a16:creationId xmlns:a16="http://schemas.microsoft.com/office/drawing/2014/main" id="{126CA20B-8048-409C-96F9-E722BD6FBB8E}"/>
              </a:ext>
            </a:extLst>
          </xdr:cNvPr>
          <xdr:cNvSpPr txBox="1"/>
        </xdr:nvSpPr>
        <xdr:spPr>
          <a:xfrm>
            <a:off x="6362700" y="19889996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37kDa</a:t>
            </a:r>
          </a:p>
        </xdr:txBody>
      </xdr:sp>
      <xdr:sp macro="" textlink="">
        <xdr:nvSpPr>
          <xdr:cNvPr id="127" name="TextBox 37">
            <a:extLst>
              <a:ext uri="{FF2B5EF4-FFF2-40B4-BE49-F238E27FC236}">
                <a16:creationId xmlns:a16="http://schemas.microsoft.com/office/drawing/2014/main" id="{4372D936-5585-4595-98C2-72A3097E4FF5}"/>
              </a:ext>
            </a:extLst>
          </xdr:cNvPr>
          <xdr:cNvSpPr txBox="1"/>
        </xdr:nvSpPr>
        <xdr:spPr>
          <a:xfrm>
            <a:off x="6362700" y="20331666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25kDa</a:t>
            </a:r>
          </a:p>
        </xdr:txBody>
      </xdr:sp>
      <xdr:sp macro="" textlink="">
        <xdr:nvSpPr>
          <xdr:cNvPr id="128" name="TextBox 38">
            <a:extLst>
              <a:ext uri="{FF2B5EF4-FFF2-40B4-BE49-F238E27FC236}">
                <a16:creationId xmlns:a16="http://schemas.microsoft.com/office/drawing/2014/main" id="{9380760C-619C-4D39-AB48-F22BF2DA27A9}"/>
              </a:ext>
            </a:extLst>
          </xdr:cNvPr>
          <xdr:cNvSpPr txBox="1"/>
        </xdr:nvSpPr>
        <xdr:spPr>
          <a:xfrm>
            <a:off x="6365450" y="2049108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20kDa</a:t>
            </a:r>
          </a:p>
        </xdr:txBody>
      </xdr:sp>
      <xdr:sp macro="" textlink="">
        <xdr:nvSpPr>
          <xdr:cNvPr id="129" name="TextBox 39">
            <a:extLst>
              <a:ext uri="{FF2B5EF4-FFF2-40B4-BE49-F238E27FC236}">
                <a16:creationId xmlns:a16="http://schemas.microsoft.com/office/drawing/2014/main" id="{F17E1BC8-ADB8-4D65-B0CA-8CD3A3BFBBAE}"/>
              </a:ext>
            </a:extLst>
          </xdr:cNvPr>
          <xdr:cNvSpPr txBox="1"/>
        </xdr:nvSpPr>
        <xdr:spPr>
          <a:xfrm>
            <a:off x="6389211" y="1908024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75kDa</a:t>
            </a:r>
          </a:p>
        </xdr:txBody>
      </xdr:sp>
      <xdr:cxnSp macro="">
        <xdr:nvCxnSpPr>
          <xdr:cNvPr id="130" name="Straight Arrow Connector 129">
            <a:extLst>
              <a:ext uri="{FF2B5EF4-FFF2-40B4-BE49-F238E27FC236}">
                <a16:creationId xmlns:a16="http://schemas.microsoft.com/office/drawing/2014/main" id="{40FC8B59-E6BD-44AE-9477-78D73B9AA5A2}"/>
              </a:ext>
            </a:extLst>
          </xdr:cNvPr>
          <xdr:cNvCxnSpPr/>
        </xdr:nvCxnSpPr>
        <xdr:spPr>
          <a:xfrm flipH="1">
            <a:off x="10215867" y="19379782"/>
            <a:ext cx="272157" cy="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533400</xdr:colOff>
      <xdr:row>18</xdr:row>
      <xdr:rowOff>28575</xdr:rowOff>
    </xdr:from>
    <xdr:to>
      <xdr:col>29</xdr:col>
      <xdr:colOff>422022</xdr:colOff>
      <xdr:row>34</xdr:row>
      <xdr:rowOff>139786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A2C5331F-DAF1-48CD-A162-13B648DD3C78}"/>
            </a:ext>
          </a:extLst>
        </xdr:cNvPr>
        <xdr:cNvGrpSpPr/>
      </xdr:nvGrpSpPr>
      <xdr:grpSpPr>
        <a:xfrm>
          <a:off x="14166056" y="3505200"/>
          <a:ext cx="4139154" cy="3159211"/>
          <a:chOff x="616055" y="941579"/>
          <a:chExt cx="4155822" cy="3159211"/>
        </a:xfrm>
      </xdr:grpSpPr>
      <xdr:sp macro="" textlink="">
        <xdr:nvSpPr>
          <xdr:cNvPr id="169" name="TextBox 22">
            <a:extLst>
              <a:ext uri="{FF2B5EF4-FFF2-40B4-BE49-F238E27FC236}">
                <a16:creationId xmlns:a16="http://schemas.microsoft.com/office/drawing/2014/main" id="{A61ABAB7-C314-4D6C-A1D2-4730C83A9821}"/>
              </a:ext>
            </a:extLst>
          </xdr:cNvPr>
          <xdr:cNvSpPr txBox="1"/>
        </xdr:nvSpPr>
        <xdr:spPr>
          <a:xfrm>
            <a:off x="1144504" y="941579"/>
            <a:ext cx="3427496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/>
              <a:t>Gel 26-p-NFKB</a:t>
            </a:r>
            <a:r>
              <a:rPr lang="en-AU" baseline="0"/>
              <a:t> p65</a:t>
            </a:r>
            <a:endParaRPr lang="en-AU"/>
          </a:p>
        </xdr:txBody>
      </xdr:sp>
      <xdr:pic>
        <xdr:nvPicPr>
          <xdr:cNvPr id="170" name="Picture 169">
            <a:extLst>
              <a:ext uri="{FF2B5EF4-FFF2-40B4-BE49-F238E27FC236}">
                <a16:creationId xmlns:a16="http://schemas.microsoft.com/office/drawing/2014/main" id="{5C8C6E1A-DBB3-4BD8-B0A0-3F53067407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48500" y="1935694"/>
            <a:ext cx="3181722" cy="2165096"/>
          </a:xfrm>
          <a:prstGeom prst="rect">
            <a:avLst/>
          </a:prstGeom>
        </xdr:spPr>
      </xdr:pic>
      <xdr:grpSp>
        <xdr:nvGrpSpPr>
          <xdr:cNvPr id="171" name="Group 170">
            <a:extLst>
              <a:ext uri="{FF2B5EF4-FFF2-40B4-BE49-F238E27FC236}">
                <a16:creationId xmlns:a16="http://schemas.microsoft.com/office/drawing/2014/main" id="{40F17299-8217-4855-AE22-6BABB659087A}"/>
              </a:ext>
            </a:extLst>
          </xdr:cNvPr>
          <xdr:cNvGrpSpPr/>
        </xdr:nvGrpSpPr>
        <xdr:grpSpPr>
          <a:xfrm>
            <a:off x="1462225" y="1539106"/>
            <a:ext cx="2847474" cy="2561684"/>
            <a:chOff x="1462225" y="1539106"/>
            <a:chExt cx="2847474" cy="2561684"/>
          </a:xfrm>
        </xdr:grpSpPr>
        <xdr:grpSp>
          <xdr:nvGrpSpPr>
            <xdr:cNvPr id="178" name="Group 177">
              <a:extLst>
                <a:ext uri="{FF2B5EF4-FFF2-40B4-BE49-F238E27FC236}">
                  <a16:creationId xmlns:a16="http://schemas.microsoft.com/office/drawing/2014/main" id="{159A24E6-2883-47F1-B766-8025DF50A11F}"/>
                </a:ext>
              </a:extLst>
            </xdr:cNvPr>
            <xdr:cNvGrpSpPr/>
          </xdr:nvGrpSpPr>
          <xdr:grpSpPr>
            <a:xfrm>
              <a:off x="1462225" y="1539106"/>
              <a:ext cx="2847474" cy="2561684"/>
              <a:chOff x="1462225" y="1539106"/>
              <a:chExt cx="2847474" cy="2561684"/>
            </a:xfrm>
          </xdr:grpSpPr>
          <xdr:sp macro="" textlink="">
            <xdr:nvSpPr>
              <xdr:cNvPr id="180" name="TextBox 39">
                <a:extLst>
                  <a:ext uri="{FF2B5EF4-FFF2-40B4-BE49-F238E27FC236}">
                    <a16:creationId xmlns:a16="http://schemas.microsoft.com/office/drawing/2014/main" id="{FADE526A-2C94-481B-8E5B-1C6368B64395}"/>
                  </a:ext>
                </a:extLst>
              </xdr:cNvPr>
              <xdr:cNvSpPr txBox="1"/>
            </xdr:nvSpPr>
            <xdr:spPr>
              <a:xfrm>
                <a:off x="1856326" y="1539106"/>
                <a:ext cx="1192362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</a:t>
                </a:r>
                <a:b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</a:br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Saline</a:t>
                </a:r>
              </a:p>
            </xdr:txBody>
          </xdr:sp>
          <xdr:sp macro="" textlink="">
            <xdr:nvSpPr>
              <xdr:cNvPr id="181" name="TextBox 40">
                <a:extLst>
                  <a:ext uri="{FF2B5EF4-FFF2-40B4-BE49-F238E27FC236}">
                    <a16:creationId xmlns:a16="http://schemas.microsoft.com/office/drawing/2014/main" id="{A10EB345-136A-4F29-8731-9D02712E909A}"/>
                  </a:ext>
                </a:extLst>
              </xdr:cNvPr>
              <xdr:cNvSpPr txBox="1"/>
            </xdr:nvSpPr>
            <xdr:spPr>
              <a:xfrm>
                <a:off x="3117337" y="1539106"/>
                <a:ext cx="1192362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</a:t>
                </a:r>
                <a:b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</a:br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 GMi 1271</a:t>
                </a:r>
              </a:p>
            </xdr:txBody>
          </xdr:sp>
          <xdr:cxnSp macro="">
            <xdr:nvCxnSpPr>
              <xdr:cNvPr id="182" name="Straight Connector 181">
                <a:extLst>
                  <a:ext uri="{FF2B5EF4-FFF2-40B4-BE49-F238E27FC236}">
                    <a16:creationId xmlns:a16="http://schemas.microsoft.com/office/drawing/2014/main" id="{5DF1F839-7954-4111-8CC2-3C5C566E3FA3}"/>
                  </a:ext>
                </a:extLst>
              </xdr:cNvPr>
              <xdr:cNvCxnSpPr/>
            </xdr:nvCxnSpPr>
            <xdr:spPr>
              <a:xfrm flipV="1">
                <a:off x="1856326" y="1881761"/>
                <a:ext cx="1192362" cy="524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83" name="TextBox 42">
                <a:extLst>
                  <a:ext uri="{FF2B5EF4-FFF2-40B4-BE49-F238E27FC236}">
                    <a16:creationId xmlns:a16="http://schemas.microsoft.com/office/drawing/2014/main" id="{BCE2CC9A-DFB9-466E-AAEF-EDFF22CA3CEC}"/>
                  </a:ext>
                </a:extLst>
              </xdr:cNvPr>
              <xdr:cNvSpPr txBox="1"/>
            </xdr:nvSpPr>
            <xdr:spPr>
              <a:xfrm>
                <a:off x="1462225" y="1664160"/>
                <a:ext cx="541427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 b="1"/>
                  <a:t>Control</a:t>
                </a:r>
                <a:br>
                  <a:rPr lang="en-AU" sz="800" b="1"/>
                </a:br>
                <a:endParaRPr lang="en-AU" sz="800" b="1"/>
              </a:p>
            </xdr:txBody>
          </xdr:sp>
          <xdr:cxnSp macro="">
            <xdr:nvCxnSpPr>
              <xdr:cNvPr id="184" name="Straight Connector 183">
                <a:extLst>
                  <a:ext uri="{FF2B5EF4-FFF2-40B4-BE49-F238E27FC236}">
                    <a16:creationId xmlns:a16="http://schemas.microsoft.com/office/drawing/2014/main" id="{544E007C-F092-4F6A-94FC-2577E66FA740}"/>
                  </a:ext>
                </a:extLst>
              </xdr:cNvPr>
              <xdr:cNvCxnSpPr/>
            </xdr:nvCxnSpPr>
            <xdr:spPr>
              <a:xfrm>
                <a:off x="3040135" y="1931159"/>
                <a:ext cx="8553" cy="2169631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85" name="Straight Connector 184">
                <a:extLst>
                  <a:ext uri="{FF2B5EF4-FFF2-40B4-BE49-F238E27FC236}">
                    <a16:creationId xmlns:a16="http://schemas.microsoft.com/office/drawing/2014/main" id="{34CADD84-724A-4413-81A3-6633F48F99DA}"/>
                  </a:ext>
                </a:extLst>
              </xdr:cNvPr>
              <xdr:cNvCxnSpPr/>
            </xdr:nvCxnSpPr>
            <xdr:spPr>
              <a:xfrm>
                <a:off x="1796069" y="1931159"/>
                <a:ext cx="11874" cy="2169631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86" name="Straight Connector 185">
                <a:extLst>
                  <a:ext uri="{FF2B5EF4-FFF2-40B4-BE49-F238E27FC236}">
                    <a16:creationId xmlns:a16="http://schemas.microsoft.com/office/drawing/2014/main" id="{F79910E9-0C9D-44EC-BD75-4B5ACB531647}"/>
                  </a:ext>
                </a:extLst>
              </xdr:cNvPr>
              <xdr:cNvCxnSpPr/>
            </xdr:nvCxnSpPr>
            <xdr:spPr>
              <a:xfrm flipV="1">
                <a:off x="3108710" y="1881671"/>
                <a:ext cx="1192362" cy="524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79" name="Straight Connector 178">
              <a:extLst>
                <a:ext uri="{FF2B5EF4-FFF2-40B4-BE49-F238E27FC236}">
                  <a16:creationId xmlns:a16="http://schemas.microsoft.com/office/drawing/2014/main" id="{88ABDD1F-4F57-48BE-B266-8D20449ACF0C}"/>
                </a:ext>
              </a:extLst>
            </xdr:cNvPr>
            <xdr:cNvCxnSpPr/>
          </xdr:nvCxnSpPr>
          <xdr:spPr>
            <a:xfrm>
              <a:off x="1657936" y="1882628"/>
              <a:ext cx="150007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72" name="TextBox 53">
            <a:extLst>
              <a:ext uri="{FF2B5EF4-FFF2-40B4-BE49-F238E27FC236}">
                <a16:creationId xmlns:a16="http://schemas.microsoft.com/office/drawing/2014/main" id="{53348FA5-A39D-42F1-87FD-2EAE1B77CFF2}"/>
              </a:ext>
            </a:extLst>
          </xdr:cNvPr>
          <xdr:cNvSpPr txBox="1"/>
        </xdr:nvSpPr>
        <xdr:spPr>
          <a:xfrm>
            <a:off x="616055" y="242174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50kDa</a:t>
            </a:r>
          </a:p>
        </xdr:txBody>
      </xdr:sp>
      <xdr:sp macro="" textlink="">
        <xdr:nvSpPr>
          <xdr:cNvPr id="173" name="TextBox 54">
            <a:extLst>
              <a:ext uri="{FF2B5EF4-FFF2-40B4-BE49-F238E27FC236}">
                <a16:creationId xmlns:a16="http://schemas.microsoft.com/office/drawing/2014/main" id="{CAB03A09-3E10-4099-8C08-DB6F77D3B272}"/>
              </a:ext>
            </a:extLst>
          </xdr:cNvPr>
          <xdr:cNvSpPr txBox="1"/>
        </xdr:nvSpPr>
        <xdr:spPr>
          <a:xfrm>
            <a:off x="616055" y="278983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37kDa</a:t>
            </a:r>
          </a:p>
        </xdr:txBody>
      </xdr:sp>
      <xdr:sp macro="" textlink="">
        <xdr:nvSpPr>
          <xdr:cNvPr id="174" name="TextBox 55">
            <a:extLst>
              <a:ext uri="{FF2B5EF4-FFF2-40B4-BE49-F238E27FC236}">
                <a16:creationId xmlns:a16="http://schemas.microsoft.com/office/drawing/2014/main" id="{C1F10781-A77B-433A-8349-A1589A3AC1F6}"/>
              </a:ext>
            </a:extLst>
          </xdr:cNvPr>
          <xdr:cNvSpPr txBox="1"/>
        </xdr:nvSpPr>
        <xdr:spPr>
          <a:xfrm>
            <a:off x="616055" y="323150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25kDa</a:t>
            </a:r>
          </a:p>
        </xdr:txBody>
      </xdr:sp>
      <xdr:sp macro="" textlink="">
        <xdr:nvSpPr>
          <xdr:cNvPr id="175" name="TextBox 56">
            <a:extLst>
              <a:ext uri="{FF2B5EF4-FFF2-40B4-BE49-F238E27FC236}">
                <a16:creationId xmlns:a16="http://schemas.microsoft.com/office/drawing/2014/main" id="{655A80DC-DD3A-4C34-BBC1-0DA7FB302170}"/>
              </a:ext>
            </a:extLst>
          </xdr:cNvPr>
          <xdr:cNvSpPr txBox="1"/>
        </xdr:nvSpPr>
        <xdr:spPr>
          <a:xfrm>
            <a:off x="618805" y="3390918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20kDa</a:t>
            </a:r>
          </a:p>
        </xdr:txBody>
      </xdr:sp>
      <xdr:sp macro="" textlink="">
        <xdr:nvSpPr>
          <xdr:cNvPr id="176" name="TextBox 57">
            <a:extLst>
              <a:ext uri="{FF2B5EF4-FFF2-40B4-BE49-F238E27FC236}">
                <a16:creationId xmlns:a16="http://schemas.microsoft.com/office/drawing/2014/main" id="{BA695F54-F0F9-4CEE-980A-9062C0561318}"/>
              </a:ext>
            </a:extLst>
          </xdr:cNvPr>
          <xdr:cNvSpPr txBox="1"/>
        </xdr:nvSpPr>
        <xdr:spPr>
          <a:xfrm>
            <a:off x="642566" y="198007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75kDa</a:t>
            </a:r>
          </a:p>
        </xdr:txBody>
      </xdr:sp>
      <xdr:cxnSp macro="">
        <xdr:nvCxnSpPr>
          <xdr:cNvPr id="177" name="Straight Arrow Connector 176">
            <a:extLst>
              <a:ext uri="{FF2B5EF4-FFF2-40B4-BE49-F238E27FC236}">
                <a16:creationId xmlns:a16="http://schemas.microsoft.com/office/drawing/2014/main" id="{A5D7B324-C50D-44A1-B7DB-C8BF5E588592}"/>
              </a:ext>
            </a:extLst>
          </xdr:cNvPr>
          <xdr:cNvCxnSpPr/>
        </xdr:nvCxnSpPr>
        <xdr:spPr>
          <a:xfrm flipH="1">
            <a:off x="4499720" y="2250239"/>
            <a:ext cx="272157" cy="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30</xdr:col>
      <xdr:colOff>161925</xdr:colOff>
      <xdr:row>18</xdr:row>
      <xdr:rowOff>85725</xdr:rowOff>
    </xdr:from>
    <xdr:to>
      <xdr:col>36</xdr:col>
      <xdr:colOff>534937</xdr:colOff>
      <xdr:row>34</xdr:row>
      <xdr:rowOff>69206</xdr:rowOff>
    </xdr:to>
    <xdr:grpSp>
      <xdr:nvGrpSpPr>
        <xdr:cNvPr id="187" name="Group 186">
          <a:extLst>
            <a:ext uri="{FF2B5EF4-FFF2-40B4-BE49-F238E27FC236}">
              <a16:creationId xmlns:a16="http://schemas.microsoft.com/office/drawing/2014/main" id="{0A8A84F8-0AE9-4BAF-8D39-56BFD89B9D32}"/>
            </a:ext>
          </a:extLst>
        </xdr:cNvPr>
        <xdr:cNvGrpSpPr/>
      </xdr:nvGrpSpPr>
      <xdr:grpSpPr>
        <a:xfrm>
          <a:off x="18652331" y="3562350"/>
          <a:ext cx="4016325" cy="3031481"/>
          <a:chOff x="616055" y="941579"/>
          <a:chExt cx="4030612" cy="3031481"/>
        </a:xfrm>
      </xdr:grpSpPr>
      <xdr:pic>
        <xdr:nvPicPr>
          <xdr:cNvPr id="188" name="Picture 187">
            <a:extLst>
              <a:ext uri="{FF2B5EF4-FFF2-40B4-BE49-F238E27FC236}">
                <a16:creationId xmlns:a16="http://schemas.microsoft.com/office/drawing/2014/main" id="{CD8CEEFD-CE6E-4C59-BCC5-5F8FCAAB6B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1128" y="1931126"/>
            <a:ext cx="3148571" cy="2041934"/>
          </a:xfrm>
          <a:prstGeom prst="rect">
            <a:avLst/>
          </a:prstGeom>
        </xdr:spPr>
      </xdr:pic>
      <xdr:sp macro="" textlink="">
        <xdr:nvSpPr>
          <xdr:cNvPr id="189" name="TextBox 22">
            <a:extLst>
              <a:ext uri="{FF2B5EF4-FFF2-40B4-BE49-F238E27FC236}">
                <a16:creationId xmlns:a16="http://schemas.microsoft.com/office/drawing/2014/main" id="{9773CA7B-C3A3-409B-883D-8CBF6F6DA624}"/>
              </a:ext>
            </a:extLst>
          </xdr:cNvPr>
          <xdr:cNvSpPr txBox="1"/>
        </xdr:nvSpPr>
        <xdr:spPr>
          <a:xfrm>
            <a:off x="1144504" y="941579"/>
            <a:ext cx="3427496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/>
              <a:t>Gel 26-</a:t>
            </a:r>
            <a:r>
              <a:rPr lang="en-AU" baseline="0"/>
              <a:t> total NFKB p65</a:t>
            </a:r>
            <a:endParaRPr lang="en-AU"/>
          </a:p>
        </xdr:txBody>
      </xdr:sp>
      <xdr:grpSp>
        <xdr:nvGrpSpPr>
          <xdr:cNvPr id="190" name="Group 189">
            <a:extLst>
              <a:ext uri="{FF2B5EF4-FFF2-40B4-BE49-F238E27FC236}">
                <a16:creationId xmlns:a16="http://schemas.microsoft.com/office/drawing/2014/main" id="{0A21E029-9DD7-488E-800F-A58766BE750B}"/>
              </a:ext>
            </a:extLst>
          </xdr:cNvPr>
          <xdr:cNvGrpSpPr/>
        </xdr:nvGrpSpPr>
        <xdr:grpSpPr>
          <a:xfrm>
            <a:off x="1462225" y="1539106"/>
            <a:ext cx="2847474" cy="2433954"/>
            <a:chOff x="1462225" y="1539106"/>
            <a:chExt cx="2847474" cy="2433954"/>
          </a:xfrm>
        </xdr:grpSpPr>
        <xdr:grpSp>
          <xdr:nvGrpSpPr>
            <xdr:cNvPr id="197" name="Group 196">
              <a:extLst>
                <a:ext uri="{FF2B5EF4-FFF2-40B4-BE49-F238E27FC236}">
                  <a16:creationId xmlns:a16="http://schemas.microsoft.com/office/drawing/2014/main" id="{CB82E6DF-1F15-4995-8F81-FF16C4F1138E}"/>
                </a:ext>
              </a:extLst>
            </xdr:cNvPr>
            <xdr:cNvGrpSpPr/>
          </xdr:nvGrpSpPr>
          <xdr:grpSpPr>
            <a:xfrm>
              <a:off x="1462225" y="1539106"/>
              <a:ext cx="2847474" cy="2433954"/>
              <a:chOff x="1462225" y="1539106"/>
              <a:chExt cx="2847474" cy="2433954"/>
            </a:xfrm>
          </xdr:grpSpPr>
          <xdr:sp macro="" textlink="">
            <xdr:nvSpPr>
              <xdr:cNvPr id="199" name="TextBox 39">
                <a:extLst>
                  <a:ext uri="{FF2B5EF4-FFF2-40B4-BE49-F238E27FC236}">
                    <a16:creationId xmlns:a16="http://schemas.microsoft.com/office/drawing/2014/main" id="{6C279028-8E33-4D4E-A642-E70C7560FCB6}"/>
                  </a:ext>
                </a:extLst>
              </xdr:cNvPr>
              <xdr:cNvSpPr txBox="1"/>
            </xdr:nvSpPr>
            <xdr:spPr>
              <a:xfrm>
                <a:off x="1856326" y="1539106"/>
                <a:ext cx="1192362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</a:t>
                </a:r>
                <a:b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</a:br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Saline</a:t>
                </a:r>
              </a:p>
            </xdr:txBody>
          </xdr:sp>
          <xdr:sp macro="" textlink="">
            <xdr:nvSpPr>
              <xdr:cNvPr id="200" name="TextBox 40">
                <a:extLst>
                  <a:ext uri="{FF2B5EF4-FFF2-40B4-BE49-F238E27FC236}">
                    <a16:creationId xmlns:a16="http://schemas.microsoft.com/office/drawing/2014/main" id="{F48D49A0-1726-4150-8DF4-A08873C2A361}"/>
                  </a:ext>
                </a:extLst>
              </xdr:cNvPr>
              <xdr:cNvSpPr txBox="1"/>
            </xdr:nvSpPr>
            <xdr:spPr>
              <a:xfrm>
                <a:off x="3117337" y="1539106"/>
                <a:ext cx="1192362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</a:t>
                </a:r>
                <a:b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</a:br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 GMi 1271</a:t>
                </a:r>
              </a:p>
            </xdr:txBody>
          </xdr:sp>
          <xdr:cxnSp macro="">
            <xdr:nvCxnSpPr>
              <xdr:cNvPr id="201" name="Straight Connector 200">
                <a:extLst>
                  <a:ext uri="{FF2B5EF4-FFF2-40B4-BE49-F238E27FC236}">
                    <a16:creationId xmlns:a16="http://schemas.microsoft.com/office/drawing/2014/main" id="{AD5615A2-B67C-49B6-93AF-5E5412EB475B}"/>
                  </a:ext>
                </a:extLst>
              </xdr:cNvPr>
              <xdr:cNvCxnSpPr/>
            </xdr:nvCxnSpPr>
            <xdr:spPr>
              <a:xfrm flipV="1">
                <a:off x="1856326" y="1881761"/>
                <a:ext cx="1192362" cy="524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02" name="TextBox 42">
                <a:extLst>
                  <a:ext uri="{FF2B5EF4-FFF2-40B4-BE49-F238E27FC236}">
                    <a16:creationId xmlns:a16="http://schemas.microsoft.com/office/drawing/2014/main" id="{AAFB7566-BF79-4475-9AD8-80A4BC023E25}"/>
                  </a:ext>
                </a:extLst>
              </xdr:cNvPr>
              <xdr:cNvSpPr txBox="1"/>
            </xdr:nvSpPr>
            <xdr:spPr>
              <a:xfrm>
                <a:off x="1462225" y="1664160"/>
                <a:ext cx="541427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 b="1"/>
                  <a:t>Control</a:t>
                </a:r>
                <a:br>
                  <a:rPr lang="en-AU" sz="800" b="1"/>
                </a:br>
                <a:endParaRPr lang="en-AU" sz="800" b="1"/>
              </a:p>
            </xdr:txBody>
          </xdr:sp>
          <xdr:cxnSp macro="">
            <xdr:nvCxnSpPr>
              <xdr:cNvPr id="203" name="Straight Connector 202">
                <a:extLst>
                  <a:ext uri="{FF2B5EF4-FFF2-40B4-BE49-F238E27FC236}">
                    <a16:creationId xmlns:a16="http://schemas.microsoft.com/office/drawing/2014/main" id="{A31616C6-9898-4654-9276-D5CAEB515EFF}"/>
                  </a:ext>
                </a:extLst>
              </xdr:cNvPr>
              <xdr:cNvCxnSpPr/>
            </xdr:nvCxnSpPr>
            <xdr:spPr>
              <a:xfrm>
                <a:off x="3040135" y="1931159"/>
                <a:ext cx="8553" cy="2041901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4" name="Straight Connector 203">
                <a:extLst>
                  <a:ext uri="{FF2B5EF4-FFF2-40B4-BE49-F238E27FC236}">
                    <a16:creationId xmlns:a16="http://schemas.microsoft.com/office/drawing/2014/main" id="{C8F73F10-646A-441B-A51F-7729EF3707A3}"/>
                  </a:ext>
                </a:extLst>
              </xdr:cNvPr>
              <xdr:cNvCxnSpPr/>
            </xdr:nvCxnSpPr>
            <xdr:spPr>
              <a:xfrm>
                <a:off x="1796069" y="1931159"/>
                <a:ext cx="11874" cy="2041901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05" name="Straight Connector 204">
                <a:extLst>
                  <a:ext uri="{FF2B5EF4-FFF2-40B4-BE49-F238E27FC236}">
                    <a16:creationId xmlns:a16="http://schemas.microsoft.com/office/drawing/2014/main" id="{5793DBF9-31E6-4A2B-A374-D59244565934}"/>
                  </a:ext>
                </a:extLst>
              </xdr:cNvPr>
              <xdr:cNvCxnSpPr/>
            </xdr:nvCxnSpPr>
            <xdr:spPr>
              <a:xfrm flipV="1">
                <a:off x="3108710" y="1881671"/>
                <a:ext cx="1192362" cy="524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98" name="Straight Connector 197">
              <a:extLst>
                <a:ext uri="{FF2B5EF4-FFF2-40B4-BE49-F238E27FC236}">
                  <a16:creationId xmlns:a16="http://schemas.microsoft.com/office/drawing/2014/main" id="{E50CB091-E84B-462C-9B36-B8491D65EA56}"/>
                </a:ext>
              </a:extLst>
            </xdr:cNvPr>
            <xdr:cNvCxnSpPr/>
          </xdr:nvCxnSpPr>
          <xdr:spPr>
            <a:xfrm>
              <a:off x="1657936" y="1882628"/>
              <a:ext cx="150007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91" name="TextBox 53">
            <a:extLst>
              <a:ext uri="{FF2B5EF4-FFF2-40B4-BE49-F238E27FC236}">
                <a16:creationId xmlns:a16="http://schemas.microsoft.com/office/drawing/2014/main" id="{874399E1-D047-45E5-A080-6202701E337A}"/>
              </a:ext>
            </a:extLst>
          </xdr:cNvPr>
          <xdr:cNvSpPr txBox="1"/>
        </xdr:nvSpPr>
        <xdr:spPr>
          <a:xfrm>
            <a:off x="616055" y="236158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50kDa</a:t>
            </a:r>
          </a:p>
        </xdr:txBody>
      </xdr:sp>
      <xdr:sp macro="" textlink="">
        <xdr:nvSpPr>
          <xdr:cNvPr id="192" name="TextBox 54">
            <a:extLst>
              <a:ext uri="{FF2B5EF4-FFF2-40B4-BE49-F238E27FC236}">
                <a16:creationId xmlns:a16="http://schemas.microsoft.com/office/drawing/2014/main" id="{B6B72747-0EA9-4A19-B680-9AE17EE089B7}"/>
              </a:ext>
            </a:extLst>
          </xdr:cNvPr>
          <xdr:cNvSpPr txBox="1"/>
        </xdr:nvSpPr>
        <xdr:spPr>
          <a:xfrm>
            <a:off x="616055" y="272967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37kDa</a:t>
            </a:r>
          </a:p>
        </xdr:txBody>
      </xdr:sp>
      <xdr:sp macro="" textlink="">
        <xdr:nvSpPr>
          <xdr:cNvPr id="193" name="TextBox 55">
            <a:extLst>
              <a:ext uri="{FF2B5EF4-FFF2-40B4-BE49-F238E27FC236}">
                <a16:creationId xmlns:a16="http://schemas.microsoft.com/office/drawing/2014/main" id="{C4540301-294A-4FAB-93B9-109CBEE2CB6C}"/>
              </a:ext>
            </a:extLst>
          </xdr:cNvPr>
          <xdr:cNvSpPr txBox="1"/>
        </xdr:nvSpPr>
        <xdr:spPr>
          <a:xfrm>
            <a:off x="616055" y="317134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25kDa</a:t>
            </a:r>
          </a:p>
        </xdr:txBody>
      </xdr:sp>
      <xdr:sp macro="" textlink="">
        <xdr:nvSpPr>
          <xdr:cNvPr id="194" name="TextBox 56">
            <a:extLst>
              <a:ext uri="{FF2B5EF4-FFF2-40B4-BE49-F238E27FC236}">
                <a16:creationId xmlns:a16="http://schemas.microsoft.com/office/drawing/2014/main" id="{5AEE4CD9-C166-48AC-B6DC-90297787CE82}"/>
              </a:ext>
            </a:extLst>
          </xdr:cNvPr>
          <xdr:cNvSpPr txBox="1"/>
        </xdr:nvSpPr>
        <xdr:spPr>
          <a:xfrm>
            <a:off x="618805" y="3330758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20kDa</a:t>
            </a:r>
          </a:p>
        </xdr:txBody>
      </xdr:sp>
      <xdr:sp macro="" textlink="">
        <xdr:nvSpPr>
          <xdr:cNvPr id="195" name="TextBox 57">
            <a:extLst>
              <a:ext uri="{FF2B5EF4-FFF2-40B4-BE49-F238E27FC236}">
                <a16:creationId xmlns:a16="http://schemas.microsoft.com/office/drawing/2014/main" id="{327F89D7-FCB6-4AEE-91BD-39DF72C09460}"/>
              </a:ext>
            </a:extLst>
          </xdr:cNvPr>
          <xdr:cNvSpPr txBox="1"/>
        </xdr:nvSpPr>
        <xdr:spPr>
          <a:xfrm>
            <a:off x="642566" y="191991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75kDa</a:t>
            </a:r>
          </a:p>
        </xdr:txBody>
      </xdr:sp>
      <xdr:cxnSp macro="">
        <xdr:nvCxnSpPr>
          <xdr:cNvPr id="196" name="Straight Arrow Connector 195">
            <a:extLst>
              <a:ext uri="{FF2B5EF4-FFF2-40B4-BE49-F238E27FC236}">
                <a16:creationId xmlns:a16="http://schemas.microsoft.com/office/drawing/2014/main" id="{2032E1A4-722A-49F3-B7E3-31B20AD532EC}"/>
              </a:ext>
            </a:extLst>
          </xdr:cNvPr>
          <xdr:cNvCxnSpPr/>
        </xdr:nvCxnSpPr>
        <xdr:spPr>
          <a:xfrm flipH="1">
            <a:off x="4374510" y="2208788"/>
            <a:ext cx="272157" cy="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238125</xdr:colOff>
      <xdr:row>38</xdr:row>
      <xdr:rowOff>142875</xdr:rowOff>
    </xdr:from>
    <xdr:to>
      <xdr:col>7</xdr:col>
      <xdr:colOff>85724</xdr:colOff>
      <xdr:row>54</xdr:row>
      <xdr:rowOff>9162</xdr:rowOff>
    </xdr:to>
    <xdr:grpSp>
      <xdr:nvGrpSpPr>
        <xdr:cNvPr id="257" name="Group 256">
          <a:extLst>
            <a:ext uri="{FF2B5EF4-FFF2-40B4-BE49-F238E27FC236}">
              <a16:creationId xmlns:a16="http://schemas.microsoft.com/office/drawing/2014/main" id="{E32D5F74-83C9-42EC-B632-5EC9F2313D57}"/>
            </a:ext>
          </a:extLst>
        </xdr:cNvPr>
        <xdr:cNvGrpSpPr/>
      </xdr:nvGrpSpPr>
      <xdr:grpSpPr>
        <a:xfrm>
          <a:off x="238125" y="7429500"/>
          <a:ext cx="4371974" cy="2914287"/>
          <a:chOff x="238125" y="9439275"/>
          <a:chExt cx="4381499" cy="2914287"/>
        </a:xfrm>
      </xdr:grpSpPr>
      <xdr:grpSp>
        <xdr:nvGrpSpPr>
          <xdr:cNvPr id="206" name="Group 205">
            <a:extLst>
              <a:ext uri="{FF2B5EF4-FFF2-40B4-BE49-F238E27FC236}">
                <a16:creationId xmlns:a16="http://schemas.microsoft.com/office/drawing/2014/main" id="{88E3A38E-3BC6-4785-BCCD-5520CB251B65}"/>
              </a:ext>
            </a:extLst>
          </xdr:cNvPr>
          <xdr:cNvGrpSpPr/>
        </xdr:nvGrpSpPr>
        <xdr:grpSpPr>
          <a:xfrm>
            <a:off x="238125" y="9439275"/>
            <a:ext cx="4040727" cy="2914287"/>
            <a:chOff x="628503" y="941579"/>
            <a:chExt cx="4040727" cy="2914287"/>
          </a:xfrm>
        </xdr:grpSpPr>
        <xdr:pic>
          <xdr:nvPicPr>
            <xdr:cNvPr id="207" name="Picture 206">
              <a:extLst>
                <a:ext uri="{FF2B5EF4-FFF2-40B4-BE49-F238E27FC236}">
                  <a16:creationId xmlns:a16="http://schemas.microsoft.com/office/drawing/2014/main" id="{C7B32781-1AC9-4141-A157-F234AD53556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176308" y="1931126"/>
              <a:ext cx="3220764" cy="1924740"/>
            </a:xfrm>
            <a:prstGeom prst="rect">
              <a:avLst/>
            </a:prstGeom>
          </xdr:spPr>
        </xdr:pic>
        <xdr:sp macro="" textlink="">
          <xdr:nvSpPr>
            <xdr:cNvPr id="208" name="TextBox 22">
              <a:extLst>
                <a:ext uri="{FF2B5EF4-FFF2-40B4-BE49-F238E27FC236}">
                  <a16:creationId xmlns:a16="http://schemas.microsoft.com/office/drawing/2014/main" id="{EAC871D7-EFAF-4259-A91E-C99F28D9ADD3}"/>
                </a:ext>
              </a:extLst>
            </xdr:cNvPr>
            <xdr:cNvSpPr txBox="1"/>
          </xdr:nvSpPr>
          <xdr:spPr>
            <a:xfrm>
              <a:off x="1144504" y="941579"/>
              <a:ext cx="3427496" cy="374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/>
                <a:t>Gel 26-p70</a:t>
              </a:r>
              <a:r>
                <a:rPr lang="en-AU" baseline="0"/>
                <a:t> S6K</a:t>
              </a:r>
              <a:endParaRPr lang="en-AU"/>
            </a:p>
          </xdr:txBody>
        </xdr:sp>
        <xdr:grpSp>
          <xdr:nvGrpSpPr>
            <xdr:cNvPr id="209" name="Group 208">
              <a:extLst>
                <a:ext uri="{FF2B5EF4-FFF2-40B4-BE49-F238E27FC236}">
                  <a16:creationId xmlns:a16="http://schemas.microsoft.com/office/drawing/2014/main" id="{D67FD52C-3ADB-4BFE-BA81-52B0212E7DAF}"/>
                </a:ext>
              </a:extLst>
            </xdr:cNvPr>
            <xdr:cNvGrpSpPr/>
          </xdr:nvGrpSpPr>
          <xdr:grpSpPr>
            <a:xfrm>
              <a:off x="1462225" y="1539106"/>
              <a:ext cx="2847474" cy="2316760"/>
              <a:chOff x="1462225" y="1539106"/>
              <a:chExt cx="2847474" cy="2316760"/>
            </a:xfrm>
          </xdr:grpSpPr>
          <xdr:grpSp>
            <xdr:nvGrpSpPr>
              <xdr:cNvPr id="216" name="Group 215">
                <a:extLst>
                  <a:ext uri="{FF2B5EF4-FFF2-40B4-BE49-F238E27FC236}">
                    <a16:creationId xmlns:a16="http://schemas.microsoft.com/office/drawing/2014/main" id="{74CDEBF6-2FDD-459A-BF7F-793636386300}"/>
                  </a:ext>
                </a:extLst>
              </xdr:cNvPr>
              <xdr:cNvGrpSpPr/>
            </xdr:nvGrpSpPr>
            <xdr:grpSpPr>
              <a:xfrm>
                <a:off x="1462225" y="1539106"/>
                <a:ext cx="2847474" cy="2316760"/>
                <a:chOff x="1462225" y="1539106"/>
                <a:chExt cx="2847474" cy="2316760"/>
              </a:xfrm>
            </xdr:grpSpPr>
            <xdr:sp macro="" textlink="">
              <xdr:nvSpPr>
                <xdr:cNvPr id="218" name="TextBox 39">
                  <a:extLst>
                    <a:ext uri="{FF2B5EF4-FFF2-40B4-BE49-F238E27FC236}">
                      <a16:creationId xmlns:a16="http://schemas.microsoft.com/office/drawing/2014/main" id="{B98D4D07-0AE4-4D99-BED7-0314AF61EE3D}"/>
                    </a:ext>
                  </a:extLst>
                </xdr:cNvPr>
                <xdr:cNvSpPr txBox="1"/>
              </xdr:nvSpPr>
              <xdr:spPr>
                <a:xfrm>
                  <a:off x="1856326" y="1539106"/>
                  <a:ext cx="1192362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MLL-AF9 </a:t>
                  </a:r>
                  <a:b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</a:br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Saline</a:t>
                  </a:r>
                </a:p>
              </xdr:txBody>
            </xdr:sp>
            <xdr:sp macro="" textlink="">
              <xdr:nvSpPr>
                <xdr:cNvPr id="219" name="TextBox 40">
                  <a:extLst>
                    <a:ext uri="{FF2B5EF4-FFF2-40B4-BE49-F238E27FC236}">
                      <a16:creationId xmlns:a16="http://schemas.microsoft.com/office/drawing/2014/main" id="{4AEB53A2-9934-4337-88A9-07993D299F7C}"/>
                    </a:ext>
                  </a:extLst>
                </xdr:cNvPr>
                <xdr:cNvSpPr txBox="1"/>
              </xdr:nvSpPr>
              <xdr:spPr>
                <a:xfrm>
                  <a:off x="3117337" y="1539106"/>
                  <a:ext cx="1192362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MLL-AF9 </a:t>
                  </a:r>
                  <a:b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</a:br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 GMi 1271</a:t>
                  </a:r>
                </a:p>
              </xdr:txBody>
            </xdr:sp>
            <xdr:cxnSp macro="">
              <xdr:nvCxnSpPr>
                <xdr:cNvPr id="220" name="Straight Connector 219">
                  <a:extLst>
                    <a:ext uri="{FF2B5EF4-FFF2-40B4-BE49-F238E27FC236}">
                      <a16:creationId xmlns:a16="http://schemas.microsoft.com/office/drawing/2014/main" id="{BED1C1A8-0500-47F0-9E9E-0271E5DDA283}"/>
                    </a:ext>
                  </a:extLst>
                </xdr:cNvPr>
                <xdr:cNvCxnSpPr/>
              </xdr:nvCxnSpPr>
              <xdr:spPr>
                <a:xfrm flipV="1">
                  <a:off x="1856326" y="1881761"/>
                  <a:ext cx="1192362" cy="524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21" name="TextBox 42">
                  <a:extLst>
                    <a:ext uri="{FF2B5EF4-FFF2-40B4-BE49-F238E27FC236}">
                      <a16:creationId xmlns:a16="http://schemas.microsoft.com/office/drawing/2014/main" id="{52C69A42-C7F4-4218-AE5B-50F02AE45515}"/>
                    </a:ext>
                  </a:extLst>
                </xdr:cNvPr>
                <xdr:cNvSpPr txBox="1"/>
              </xdr:nvSpPr>
              <xdr:spPr>
                <a:xfrm>
                  <a:off x="1462225" y="1664160"/>
                  <a:ext cx="541427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AU" sz="800" b="1"/>
                    <a:t>Control</a:t>
                  </a:r>
                  <a:br>
                    <a:rPr lang="en-AU" sz="800" b="1"/>
                  </a:br>
                  <a:endParaRPr lang="en-AU" sz="800" b="1"/>
                </a:p>
              </xdr:txBody>
            </xdr:sp>
            <xdr:cxnSp macro="">
              <xdr:nvCxnSpPr>
                <xdr:cNvPr id="222" name="Straight Connector 221">
                  <a:extLst>
                    <a:ext uri="{FF2B5EF4-FFF2-40B4-BE49-F238E27FC236}">
                      <a16:creationId xmlns:a16="http://schemas.microsoft.com/office/drawing/2014/main" id="{727F6534-EB54-47DF-85CC-8EBD0BA820D0}"/>
                    </a:ext>
                  </a:extLst>
                </xdr:cNvPr>
                <xdr:cNvCxnSpPr/>
              </xdr:nvCxnSpPr>
              <xdr:spPr>
                <a:xfrm>
                  <a:off x="3040135" y="1931159"/>
                  <a:ext cx="8553" cy="1924707"/>
                </a:xfrm>
                <a:prstGeom prst="line">
                  <a:avLst/>
                </a:prstGeom>
                <a:ln w="6350">
                  <a:solidFill>
                    <a:schemeClr val="tx1"/>
                  </a:solidFill>
                  <a:prstDash val="lgDash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23" name="Straight Connector 222">
                  <a:extLst>
                    <a:ext uri="{FF2B5EF4-FFF2-40B4-BE49-F238E27FC236}">
                      <a16:creationId xmlns:a16="http://schemas.microsoft.com/office/drawing/2014/main" id="{5C8C19E3-2175-4155-82E5-5CBFE32731F9}"/>
                    </a:ext>
                  </a:extLst>
                </xdr:cNvPr>
                <xdr:cNvCxnSpPr/>
              </xdr:nvCxnSpPr>
              <xdr:spPr>
                <a:xfrm>
                  <a:off x="1796069" y="1931159"/>
                  <a:ext cx="11874" cy="1924707"/>
                </a:xfrm>
                <a:prstGeom prst="line">
                  <a:avLst/>
                </a:prstGeom>
                <a:ln w="6350">
                  <a:solidFill>
                    <a:schemeClr val="tx1"/>
                  </a:solidFill>
                  <a:prstDash val="lgDash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24" name="Straight Connector 223">
                  <a:extLst>
                    <a:ext uri="{FF2B5EF4-FFF2-40B4-BE49-F238E27FC236}">
                      <a16:creationId xmlns:a16="http://schemas.microsoft.com/office/drawing/2014/main" id="{E1A262CF-3E5A-47B2-A7F0-6DB1B7D6C667}"/>
                    </a:ext>
                  </a:extLst>
                </xdr:cNvPr>
                <xdr:cNvCxnSpPr/>
              </xdr:nvCxnSpPr>
              <xdr:spPr>
                <a:xfrm flipV="1">
                  <a:off x="3108710" y="1881671"/>
                  <a:ext cx="1192362" cy="524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217" name="Straight Connector 216">
                <a:extLst>
                  <a:ext uri="{FF2B5EF4-FFF2-40B4-BE49-F238E27FC236}">
                    <a16:creationId xmlns:a16="http://schemas.microsoft.com/office/drawing/2014/main" id="{98FE0078-D1C7-4355-A6A4-6FCC25A7FF63}"/>
                  </a:ext>
                </a:extLst>
              </xdr:cNvPr>
              <xdr:cNvCxnSpPr/>
            </xdr:nvCxnSpPr>
            <xdr:spPr>
              <a:xfrm>
                <a:off x="1657936" y="1882628"/>
                <a:ext cx="150007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10" name="TextBox 55">
              <a:extLst>
                <a:ext uri="{FF2B5EF4-FFF2-40B4-BE49-F238E27FC236}">
                  <a16:creationId xmlns:a16="http://schemas.microsoft.com/office/drawing/2014/main" id="{E308C650-7418-40F7-9DCC-294079C7E99E}"/>
                </a:ext>
              </a:extLst>
            </xdr:cNvPr>
            <xdr:cNvSpPr txBox="1"/>
          </xdr:nvSpPr>
          <xdr:spPr>
            <a:xfrm>
              <a:off x="628503" y="2366382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50kDa</a:t>
              </a:r>
            </a:p>
          </xdr:txBody>
        </xdr:sp>
        <xdr:sp macro="" textlink="">
          <xdr:nvSpPr>
            <xdr:cNvPr id="211" name="TextBox 56">
              <a:extLst>
                <a:ext uri="{FF2B5EF4-FFF2-40B4-BE49-F238E27FC236}">
                  <a16:creationId xmlns:a16="http://schemas.microsoft.com/office/drawing/2014/main" id="{0415D854-832A-4B1C-9AEF-D9DE69ACE977}"/>
                </a:ext>
              </a:extLst>
            </xdr:cNvPr>
            <xdr:cNvSpPr txBox="1"/>
          </xdr:nvSpPr>
          <xdr:spPr>
            <a:xfrm>
              <a:off x="628503" y="2734468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37kDa</a:t>
              </a:r>
            </a:p>
          </xdr:txBody>
        </xdr:sp>
        <xdr:sp macro="" textlink="">
          <xdr:nvSpPr>
            <xdr:cNvPr id="212" name="TextBox 57">
              <a:extLst>
                <a:ext uri="{FF2B5EF4-FFF2-40B4-BE49-F238E27FC236}">
                  <a16:creationId xmlns:a16="http://schemas.microsoft.com/office/drawing/2014/main" id="{3E0EDEFF-4F78-400D-AB05-B37523E7EA2B}"/>
                </a:ext>
              </a:extLst>
            </xdr:cNvPr>
            <xdr:cNvSpPr txBox="1"/>
          </xdr:nvSpPr>
          <xdr:spPr>
            <a:xfrm>
              <a:off x="628503" y="3176138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25kDa</a:t>
              </a:r>
            </a:p>
          </xdr:txBody>
        </xdr:sp>
        <xdr:sp macro="" textlink="">
          <xdr:nvSpPr>
            <xdr:cNvPr id="213" name="TextBox 58">
              <a:extLst>
                <a:ext uri="{FF2B5EF4-FFF2-40B4-BE49-F238E27FC236}">
                  <a16:creationId xmlns:a16="http://schemas.microsoft.com/office/drawing/2014/main" id="{5BA4EC3B-1121-47C8-BD80-662DEAD78723}"/>
                </a:ext>
              </a:extLst>
            </xdr:cNvPr>
            <xdr:cNvSpPr txBox="1"/>
          </xdr:nvSpPr>
          <xdr:spPr>
            <a:xfrm>
              <a:off x="631253" y="3335556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20kDa</a:t>
              </a:r>
            </a:p>
          </xdr:txBody>
        </xdr:sp>
        <xdr:sp macro="" textlink="">
          <xdr:nvSpPr>
            <xdr:cNvPr id="214" name="TextBox 59">
              <a:extLst>
                <a:ext uri="{FF2B5EF4-FFF2-40B4-BE49-F238E27FC236}">
                  <a16:creationId xmlns:a16="http://schemas.microsoft.com/office/drawing/2014/main" id="{1BF6FC5C-B629-435E-BFA3-6E6169F2F0D6}"/>
                </a:ext>
              </a:extLst>
            </xdr:cNvPr>
            <xdr:cNvSpPr txBox="1"/>
          </xdr:nvSpPr>
          <xdr:spPr>
            <a:xfrm>
              <a:off x="655014" y="1924712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75kDa</a:t>
              </a:r>
            </a:p>
          </xdr:txBody>
        </xdr:sp>
        <xdr:cxnSp macro="">
          <xdr:nvCxnSpPr>
            <xdr:cNvPr id="215" name="Straight Arrow Connector 214">
              <a:extLst>
                <a:ext uri="{FF2B5EF4-FFF2-40B4-BE49-F238E27FC236}">
                  <a16:creationId xmlns:a16="http://schemas.microsoft.com/office/drawing/2014/main" id="{4A9E712C-1CE5-4F81-A9FD-D29207567DF7}"/>
                </a:ext>
              </a:extLst>
            </xdr:cNvPr>
            <xdr:cNvCxnSpPr/>
          </xdr:nvCxnSpPr>
          <xdr:spPr>
            <a:xfrm flipH="1">
              <a:off x="4397073" y="2168731"/>
              <a:ext cx="272157" cy="0"/>
            </a:xfrm>
            <a:prstGeom prst="straightConnector1">
              <a:avLst/>
            </a:prstGeom>
            <a:ln w="38100"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255" name="Straight Arrow Connector 254">
            <a:extLst>
              <a:ext uri="{FF2B5EF4-FFF2-40B4-BE49-F238E27FC236}">
                <a16:creationId xmlns:a16="http://schemas.microsoft.com/office/drawing/2014/main" id="{5E5EC370-E3E5-4732-AB52-1B66E9401B89}"/>
              </a:ext>
            </a:extLst>
          </xdr:cNvPr>
          <xdr:cNvCxnSpPr/>
        </xdr:nvCxnSpPr>
        <xdr:spPr>
          <a:xfrm flipH="1">
            <a:off x="4010025" y="10782300"/>
            <a:ext cx="272157" cy="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6" name="TextBox 40">
            <a:extLst>
              <a:ext uri="{FF2B5EF4-FFF2-40B4-BE49-F238E27FC236}">
                <a16:creationId xmlns:a16="http://schemas.microsoft.com/office/drawing/2014/main" id="{4B84C365-1F12-49D4-9089-ACCED198482C}"/>
              </a:ext>
            </a:extLst>
          </xdr:cNvPr>
          <xdr:cNvSpPr txBox="1"/>
        </xdr:nvSpPr>
        <xdr:spPr>
          <a:xfrm>
            <a:off x="4248149" y="10534650"/>
            <a:ext cx="371475" cy="36195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 sz="800" b="1">
                <a:ea typeface="Verdana" panose="020B0604030504040204" pitchFamily="34" charset="0"/>
                <a:cs typeface="Verdana" panose="020B0604030504040204" pitchFamily="34" charset="0"/>
              </a:rPr>
              <a:t>p85</a:t>
            </a:r>
            <a:br>
              <a:rPr lang="en-AU" sz="800" b="1">
                <a:ea typeface="Verdana" panose="020B0604030504040204" pitchFamily="34" charset="0"/>
                <a:cs typeface="Verdana" panose="020B0604030504040204" pitchFamily="34" charset="0"/>
              </a:rPr>
            </a:br>
            <a:r>
              <a:rPr lang="en-AU" sz="800" b="1">
                <a:ea typeface="Verdana" panose="020B0604030504040204" pitchFamily="34" charset="0"/>
                <a:cs typeface="Verdana" panose="020B0604030504040204" pitchFamily="34" charset="0"/>
              </a:rPr>
              <a:t> p70</a:t>
            </a:r>
          </a:p>
        </xdr:txBody>
      </xdr:sp>
    </xdr:grpSp>
    <xdr:clientData/>
  </xdr:twoCellAnchor>
  <xdr:twoCellAnchor>
    <xdr:from>
      <xdr:col>7</xdr:col>
      <xdr:colOff>447675</xdr:colOff>
      <xdr:row>38</xdr:row>
      <xdr:rowOff>133350</xdr:rowOff>
    </xdr:from>
    <xdr:to>
      <xdr:col>13</xdr:col>
      <xdr:colOff>361950</xdr:colOff>
      <xdr:row>53</xdr:row>
      <xdr:rowOff>123825</xdr:rowOff>
    </xdr:to>
    <xdr:grpSp>
      <xdr:nvGrpSpPr>
        <xdr:cNvPr id="265" name="Group 264">
          <a:extLst>
            <a:ext uri="{FF2B5EF4-FFF2-40B4-BE49-F238E27FC236}">
              <a16:creationId xmlns:a16="http://schemas.microsoft.com/office/drawing/2014/main" id="{ACF9B842-E828-4176-AC23-BCBAE4D65BFF}"/>
            </a:ext>
          </a:extLst>
        </xdr:cNvPr>
        <xdr:cNvGrpSpPr/>
      </xdr:nvGrpSpPr>
      <xdr:grpSpPr>
        <a:xfrm>
          <a:off x="4972050" y="7419975"/>
          <a:ext cx="3557588" cy="2847975"/>
          <a:chOff x="4981575" y="9429750"/>
          <a:chExt cx="3571875" cy="2847975"/>
        </a:xfrm>
      </xdr:grpSpPr>
      <xdr:grpSp>
        <xdr:nvGrpSpPr>
          <xdr:cNvPr id="263" name="Group 262">
            <a:extLst>
              <a:ext uri="{FF2B5EF4-FFF2-40B4-BE49-F238E27FC236}">
                <a16:creationId xmlns:a16="http://schemas.microsoft.com/office/drawing/2014/main" id="{67409C0C-7410-4EF3-BFA4-B2C8F356740E}"/>
              </a:ext>
            </a:extLst>
          </xdr:cNvPr>
          <xdr:cNvGrpSpPr/>
        </xdr:nvGrpSpPr>
        <xdr:grpSpPr>
          <a:xfrm>
            <a:off x="5219700" y="9839325"/>
            <a:ext cx="3333750" cy="2438400"/>
            <a:chOff x="5200650" y="9839325"/>
            <a:chExt cx="3333750" cy="2438400"/>
          </a:xfrm>
        </xdr:grpSpPr>
        <xdr:pic>
          <xdr:nvPicPr>
            <xdr:cNvPr id="225" name="Picture 234">
              <a:extLst>
                <a:ext uri="{FF2B5EF4-FFF2-40B4-BE49-F238E27FC236}">
                  <a16:creationId xmlns:a16="http://schemas.microsoft.com/office/drawing/2014/main" id="{37F60E00-1CD2-46BD-88FC-EBB6253969FB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42514"/>
            <a:stretch/>
          </xdr:blipFill>
          <xdr:spPr bwMode="auto">
            <a:xfrm>
              <a:off x="5200650" y="10277475"/>
              <a:ext cx="3333750" cy="20002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grpSp>
          <xdr:nvGrpSpPr>
            <xdr:cNvPr id="241" name="Group 240">
              <a:extLst>
                <a:ext uri="{FF2B5EF4-FFF2-40B4-BE49-F238E27FC236}">
                  <a16:creationId xmlns:a16="http://schemas.microsoft.com/office/drawing/2014/main" id="{E34BCAEA-E62B-421F-8493-C6F6740A83EE}"/>
                </a:ext>
              </a:extLst>
            </xdr:cNvPr>
            <xdr:cNvGrpSpPr/>
          </xdr:nvGrpSpPr>
          <xdr:grpSpPr>
            <a:xfrm>
              <a:off x="5314950" y="9839325"/>
              <a:ext cx="2901946" cy="2326285"/>
              <a:chOff x="5572125" y="9829800"/>
              <a:chExt cx="2901946" cy="2326285"/>
            </a:xfrm>
          </xdr:grpSpPr>
          <xdr:sp macro="" textlink="">
            <xdr:nvSpPr>
              <xdr:cNvPr id="226" name="TextBox 39">
                <a:extLst>
                  <a:ext uri="{FF2B5EF4-FFF2-40B4-BE49-F238E27FC236}">
                    <a16:creationId xmlns:a16="http://schemas.microsoft.com/office/drawing/2014/main" id="{DFA0F276-E7F6-419F-B226-5788E216B184}"/>
                  </a:ext>
                </a:extLst>
              </xdr:cNvPr>
              <xdr:cNvSpPr txBox="1"/>
            </xdr:nvSpPr>
            <xdr:spPr>
              <a:xfrm>
                <a:off x="5966226" y="9829800"/>
                <a:ext cx="1192362" cy="338554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</a:t>
                </a:r>
                <a:b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</a:br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Saline</a:t>
                </a:r>
              </a:p>
            </xdr:txBody>
          </xdr:sp>
          <xdr:sp macro="" textlink="">
            <xdr:nvSpPr>
              <xdr:cNvPr id="227" name="TextBox 40">
                <a:extLst>
                  <a:ext uri="{FF2B5EF4-FFF2-40B4-BE49-F238E27FC236}">
                    <a16:creationId xmlns:a16="http://schemas.microsoft.com/office/drawing/2014/main" id="{BAF50D5D-501B-4871-ABB5-26FA76E1763D}"/>
                  </a:ext>
                </a:extLst>
              </xdr:cNvPr>
              <xdr:cNvSpPr txBox="1"/>
            </xdr:nvSpPr>
            <xdr:spPr>
              <a:xfrm>
                <a:off x="7227237" y="9829800"/>
                <a:ext cx="1192362" cy="338554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</a:t>
                </a:r>
                <a:b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</a:br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 GMi 1271</a:t>
                </a:r>
              </a:p>
            </xdr:txBody>
          </xdr:sp>
          <xdr:sp macro="" textlink="">
            <xdr:nvSpPr>
              <xdr:cNvPr id="228" name="TextBox 42">
                <a:extLst>
                  <a:ext uri="{FF2B5EF4-FFF2-40B4-BE49-F238E27FC236}">
                    <a16:creationId xmlns:a16="http://schemas.microsoft.com/office/drawing/2014/main" id="{31ABEB22-91F1-48C8-92FA-31B43CA5F233}"/>
                  </a:ext>
                </a:extLst>
              </xdr:cNvPr>
              <xdr:cNvSpPr txBox="1"/>
            </xdr:nvSpPr>
            <xdr:spPr>
              <a:xfrm>
                <a:off x="5572125" y="9954854"/>
                <a:ext cx="541427" cy="338554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 b="1"/>
                  <a:t>Control</a:t>
                </a:r>
                <a:br>
                  <a:rPr lang="en-AU" sz="800" b="1"/>
                </a:br>
                <a:endParaRPr lang="en-AU" sz="800" b="1"/>
              </a:p>
            </xdr:txBody>
          </xdr:sp>
          <xdr:cxnSp macro="">
            <xdr:nvCxnSpPr>
              <xdr:cNvPr id="229" name="Straight Connector 228">
                <a:extLst>
                  <a:ext uri="{FF2B5EF4-FFF2-40B4-BE49-F238E27FC236}">
                    <a16:creationId xmlns:a16="http://schemas.microsoft.com/office/drawing/2014/main" id="{47BA675B-FA30-4685-A026-CC01000E843F}"/>
                  </a:ext>
                </a:extLst>
              </xdr:cNvPr>
              <xdr:cNvCxnSpPr/>
            </xdr:nvCxnSpPr>
            <xdr:spPr>
              <a:xfrm>
                <a:off x="7197660" y="10231378"/>
                <a:ext cx="8553" cy="1924707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0" name="Straight Connector 229">
                <a:extLst>
                  <a:ext uri="{FF2B5EF4-FFF2-40B4-BE49-F238E27FC236}">
                    <a16:creationId xmlns:a16="http://schemas.microsoft.com/office/drawing/2014/main" id="{5AEA07E5-A353-4401-915E-520CA9280A46}"/>
                  </a:ext>
                </a:extLst>
              </xdr:cNvPr>
              <xdr:cNvCxnSpPr/>
            </xdr:nvCxnSpPr>
            <xdr:spPr>
              <a:xfrm>
                <a:off x="6067894" y="10212328"/>
                <a:ext cx="11874" cy="1924707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1" name="Straight Connector 230">
                <a:extLst>
                  <a:ext uri="{FF2B5EF4-FFF2-40B4-BE49-F238E27FC236}">
                    <a16:creationId xmlns:a16="http://schemas.microsoft.com/office/drawing/2014/main" id="{E89EDB14-FDE0-4015-BCE4-60580C31D454}"/>
                  </a:ext>
                </a:extLst>
              </xdr:cNvPr>
              <xdr:cNvCxnSpPr/>
            </xdr:nvCxnSpPr>
            <xdr:spPr>
              <a:xfrm>
                <a:off x="5796411" y="10173322"/>
                <a:ext cx="194814" cy="8903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3" name="Straight Connector 232">
                <a:extLst>
                  <a:ext uri="{FF2B5EF4-FFF2-40B4-BE49-F238E27FC236}">
                    <a16:creationId xmlns:a16="http://schemas.microsoft.com/office/drawing/2014/main" id="{2881B9E0-3903-483A-99CA-77E96443A73C}"/>
                  </a:ext>
                </a:extLst>
              </xdr:cNvPr>
              <xdr:cNvCxnSpPr/>
            </xdr:nvCxnSpPr>
            <xdr:spPr>
              <a:xfrm flipV="1">
                <a:off x="7281709" y="10172700"/>
                <a:ext cx="1192362" cy="524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234" name="Straight Arrow Connector 233">
              <a:extLst>
                <a:ext uri="{FF2B5EF4-FFF2-40B4-BE49-F238E27FC236}">
                  <a16:creationId xmlns:a16="http://schemas.microsoft.com/office/drawing/2014/main" id="{11FE6037-717A-4B1F-AC53-CB73E119B86C}"/>
                </a:ext>
              </a:extLst>
            </xdr:cNvPr>
            <xdr:cNvCxnSpPr/>
          </xdr:nvCxnSpPr>
          <xdr:spPr>
            <a:xfrm flipH="1">
              <a:off x="8172450" y="11544300"/>
              <a:ext cx="272157" cy="0"/>
            </a:xfrm>
            <a:prstGeom prst="straightConnector1">
              <a:avLst/>
            </a:prstGeom>
            <a:ln w="38100"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1" name="Straight Connector 260">
              <a:extLst>
                <a:ext uri="{FF2B5EF4-FFF2-40B4-BE49-F238E27FC236}">
                  <a16:creationId xmlns:a16="http://schemas.microsoft.com/office/drawing/2014/main" id="{B41CAD75-4FAD-478E-8142-F920646D6E81}"/>
                </a:ext>
              </a:extLst>
            </xdr:cNvPr>
            <xdr:cNvCxnSpPr/>
          </xdr:nvCxnSpPr>
          <xdr:spPr>
            <a:xfrm flipV="1">
              <a:off x="5772150" y="10172700"/>
              <a:ext cx="1192362" cy="524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64" name="TextBox 22">
            <a:extLst>
              <a:ext uri="{FF2B5EF4-FFF2-40B4-BE49-F238E27FC236}">
                <a16:creationId xmlns:a16="http://schemas.microsoft.com/office/drawing/2014/main" id="{BF2A1DFA-689D-4AFD-8065-BCD64EE28409}"/>
              </a:ext>
            </a:extLst>
          </xdr:cNvPr>
          <xdr:cNvSpPr txBox="1"/>
        </xdr:nvSpPr>
        <xdr:spPr>
          <a:xfrm>
            <a:off x="4981575" y="9429750"/>
            <a:ext cx="3427496" cy="3693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/>
              <a:t>Gel 26-p4E BP1 </a:t>
            </a:r>
          </a:p>
        </xdr:txBody>
      </xdr:sp>
    </xdr:grpSp>
    <xdr:clientData/>
  </xdr:twoCellAnchor>
  <xdr:twoCellAnchor>
    <xdr:from>
      <xdr:col>16</xdr:col>
      <xdr:colOff>104775</xdr:colOff>
      <xdr:row>38</xdr:row>
      <xdr:rowOff>85725</xdr:rowOff>
    </xdr:from>
    <xdr:to>
      <xdr:col>22</xdr:col>
      <xdr:colOff>238125</xdr:colOff>
      <xdr:row>53</xdr:row>
      <xdr:rowOff>161925</xdr:rowOff>
    </xdr:to>
    <xdr:grpSp>
      <xdr:nvGrpSpPr>
        <xdr:cNvPr id="267" name="Group 266">
          <a:extLst>
            <a:ext uri="{FF2B5EF4-FFF2-40B4-BE49-F238E27FC236}">
              <a16:creationId xmlns:a16="http://schemas.microsoft.com/office/drawing/2014/main" id="{407F9D4A-10E8-4EF3-B819-75C6F1A97DBC}"/>
            </a:ext>
          </a:extLst>
        </xdr:cNvPr>
        <xdr:cNvGrpSpPr/>
      </xdr:nvGrpSpPr>
      <xdr:grpSpPr>
        <a:xfrm>
          <a:off x="10094119" y="7372350"/>
          <a:ext cx="3776662" cy="2933700"/>
          <a:chOff x="10125075" y="9382125"/>
          <a:chExt cx="3790950" cy="2933700"/>
        </a:xfrm>
      </xdr:grpSpPr>
      <xdr:grpSp>
        <xdr:nvGrpSpPr>
          <xdr:cNvPr id="254" name="Group 253">
            <a:extLst>
              <a:ext uri="{FF2B5EF4-FFF2-40B4-BE49-F238E27FC236}">
                <a16:creationId xmlns:a16="http://schemas.microsoft.com/office/drawing/2014/main" id="{30BDE0D3-80E6-43DB-90AC-C780858D9D95}"/>
              </a:ext>
            </a:extLst>
          </xdr:cNvPr>
          <xdr:cNvGrpSpPr/>
        </xdr:nvGrpSpPr>
        <xdr:grpSpPr>
          <a:xfrm>
            <a:off x="10125075" y="9886950"/>
            <a:ext cx="3790950" cy="2428875"/>
            <a:chOff x="10125075" y="9886950"/>
            <a:chExt cx="3790950" cy="2428875"/>
          </a:xfrm>
        </xdr:grpSpPr>
        <xdr:grpSp>
          <xdr:nvGrpSpPr>
            <xdr:cNvPr id="252" name="Group 251">
              <a:extLst>
                <a:ext uri="{FF2B5EF4-FFF2-40B4-BE49-F238E27FC236}">
                  <a16:creationId xmlns:a16="http://schemas.microsoft.com/office/drawing/2014/main" id="{FC8B986F-3922-4781-8995-32C5AA2E7BA3}"/>
                </a:ext>
              </a:extLst>
            </xdr:cNvPr>
            <xdr:cNvGrpSpPr/>
          </xdr:nvGrpSpPr>
          <xdr:grpSpPr>
            <a:xfrm>
              <a:off x="10125075" y="9886950"/>
              <a:ext cx="3790950" cy="2428875"/>
              <a:chOff x="10125075" y="9886950"/>
              <a:chExt cx="3790950" cy="2428875"/>
            </a:xfrm>
          </xdr:grpSpPr>
          <xdr:pic>
            <xdr:nvPicPr>
              <xdr:cNvPr id="240" name="Picture 239">
                <a:extLst>
                  <a:ext uri="{FF2B5EF4-FFF2-40B4-BE49-F238E27FC236}">
                    <a16:creationId xmlns:a16="http://schemas.microsoft.com/office/drawing/2014/main" id="{A697621C-180C-42D8-9A49-47F53D627387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8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b="52554"/>
              <a:stretch/>
            </xdr:blipFill>
            <xdr:spPr bwMode="auto">
              <a:xfrm>
                <a:off x="10125075" y="10306050"/>
                <a:ext cx="3790950" cy="20097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242" name="Group 241">
                <a:extLst>
                  <a:ext uri="{FF2B5EF4-FFF2-40B4-BE49-F238E27FC236}">
                    <a16:creationId xmlns:a16="http://schemas.microsoft.com/office/drawing/2014/main" id="{BB8AF105-02ED-42FE-939E-49C8A7FFDFC1}"/>
                  </a:ext>
                </a:extLst>
              </xdr:cNvPr>
              <xdr:cNvGrpSpPr/>
            </xdr:nvGrpSpPr>
            <xdr:grpSpPr>
              <a:xfrm>
                <a:off x="10525125" y="9886950"/>
                <a:ext cx="2847474" cy="2316760"/>
                <a:chOff x="5572125" y="9829800"/>
                <a:chExt cx="2847474" cy="2316760"/>
              </a:xfrm>
            </xdr:grpSpPr>
            <xdr:sp macro="" textlink="">
              <xdr:nvSpPr>
                <xdr:cNvPr id="243" name="TextBox 39">
                  <a:extLst>
                    <a:ext uri="{FF2B5EF4-FFF2-40B4-BE49-F238E27FC236}">
                      <a16:creationId xmlns:a16="http://schemas.microsoft.com/office/drawing/2014/main" id="{758E5702-125C-4A7D-B90B-AB22D72B7406}"/>
                    </a:ext>
                  </a:extLst>
                </xdr:cNvPr>
                <xdr:cNvSpPr txBox="1"/>
              </xdr:nvSpPr>
              <xdr:spPr>
                <a:xfrm>
                  <a:off x="5966226" y="9829800"/>
                  <a:ext cx="1192362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MLL-AF9 </a:t>
                  </a:r>
                  <a:b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</a:br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Saline</a:t>
                  </a:r>
                </a:p>
              </xdr:txBody>
            </xdr:sp>
            <xdr:sp macro="" textlink="">
              <xdr:nvSpPr>
                <xdr:cNvPr id="244" name="TextBox 40">
                  <a:extLst>
                    <a:ext uri="{FF2B5EF4-FFF2-40B4-BE49-F238E27FC236}">
                      <a16:creationId xmlns:a16="http://schemas.microsoft.com/office/drawing/2014/main" id="{20675CB3-C225-48DE-83CA-450176F391A5}"/>
                    </a:ext>
                  </a:extLst>
                </xdr:cNvPr>
                <xdr:cNvSpPr txBox="1"/>
              </xdr:nvSpPr>
              <xdr:spPr>
                <a:xfrm>
                  <a:off x="7227237" y="9829800"/>
                  <a:ext cx="1192362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MLL-AF9 </a:t>
                  </a:r>
                  <a:b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</a:br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 GMi 1271</a:t>
                  </a:r>
                </a:p>
              </xdr:txBody>
            </xdr:sp>
            <xdr:sp macro="" textlink="">
              <xdr:nvSpPr>
                <xdr:cNvPr id="245" name="TextBox 42">
                  <a:extLst>
                    <a:ext uri="{FF2B5EF4-FFF2-40B4-BE49-F238E27FC236}">
                      <a16:creationId xmlns:a16="http://schemas.microsoft.com/office/drawing/2014/main" id="{0D74D689-DC19-4CE3-AE9C-1931CF139172}"/>
                    </a:ext>
                  </a:extLst>
                </xdr:cNvPr>
                <xdr:cNvSpPr txBox="1"/>
              </xdr:nvSpPr>
              <xdr:spPr>
                <a:xfrm>
                  <a:off x="5572125" y="9954854"/>
                  <a:ext cx="541427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AU" sz="800" b="1"/>
                    <a:t>Control</a:t>
                  </a:r>
                  <a:br>
                    <a:rPr lang="en-AU" sz="800" b="1"/>
                  </a:br>
                  <a:endParaRPr lang="en-AU" sz="800" b="1"/>
                </a:p>
              </xdr:txBody>
            </xdr:sp>
            <xdr:cxnSp macro="">
              <xdr:nvCxnSpPr>
                <xdr:cNvPr id="246" name="Straight Connector 245">
                  <a:extLst>
                    <a:ext uri="{FF2B5EF4-FFF2-40B4-BE49-F238E27FC236}">
                      <a16:creationId xmlns:a16="http://schemas.microsoft.com/office/drawing/2014/main" id="{4A7795C2-F535-4633-8DE1-E6226FDEF01D}"/>
                    </a:ext>
                  </a:extLst>
                </xdr:cNvPr>
                <xdr:cNvCxnSpPr/>
              </xdr:nvCxnSpPr>
              <xdr:spPr>
                <a:xfrm>
                  <a:off x="7150035" y="10221853"/>
                  <a:ext cx="8553" cy="1924707"/>
                </a:xfrm>
                <a:prstGeom prst="line">
                  <a:avLst/>
                </a:prstGeom>
                <a:ln w="6350">
                  <a:solidFill>
                    <a:schemeClr val="tx1"/>
                  </a:solidFill>
                  <a:prstDash val="lgDash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47" name="Straight Connector 246">
                  <a:extLst>
                    <a:ext uri="{FF2B5EF4-FFF2-40B4-BE49-F238E27FC236}">
                      <a16:creationId xmlns:a16="http://schemas.microsoft.com/office/drawing/2014/main" id="{65FB3F15-D663-4092-9E38-DED0ACC4A874}"/>
                    </a:ext>
                  </a:extLst>
                </xdr:cNvPr>
                <xdr:cNvCxnSpPr/>
              </xdr:nvCxnSpPr>
              <xdr:spPr>
                <a:xfrm>
                  <a:off x="5905969" y="10221853"/>
                  <a:ext cx="11874" cy="1924707"/>
                </a:xfrm>
                <a:prstGeom prst="line">
                  <a:avLst/>
                </a:prstGeom>
                <a:ln w="6350">
                  <a:solidFill>
                    <a:schemeClr val="tx1"/>
                  </a:solidFill>
                  <a:prstDash val="lgDash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48" name="Straight Connector 247">
                  <a:extLst>
                    <a:ext uri="{FF2B5EF4-FFF2-40B4-BE49-F238E27FC236}">
                      <a16:creationId xmlns:a16="http://schemas.microsoft.com/office/drawing/2014/main" id="{E58EE27D-58EE-4979-BEF8-49C40D42DEAF}"/>
                    </a:ext>
                  </a:extLst>
                </xdr:cNvPr>
                <xdr:cNvCxnSpPr/>
              </xdr:nvCxnSpPr>
              <xdr:spPr>
                <a:xfrm>
                  <a:off x="5748786" y="10173322"/>
                  <a:ext cx="150007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49" name="Straight Connector 248">
                  <a:extLst>
                    <a:ext uri="{FF2B5EF4-FFF2-40B4-BE49-F238E27FC236}">
                      <a16:creationId xmlns:a16="http://schemas.microsoft.com/office/drawing/2014/main" id="{14BD38CB-7573-4680-BCA2-3A24C9A4373B}"/>
                    </a:ext>
                  </a:extLst>
                </xdr:cNvPr>
                <xdr:cNvCxnSpPr/>
              </xdr:nvCxnSpPr>
              <xdr:spPr>
                <a:xfrm flipV="1">
                  <a:off x="5943600" y="10172790"/>
                  <a:ext cx="1192362" cy="524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0" name="Straight Connector 249">
                  <a:extLst>
                    <a:ext uri="{FF2B5EF4-FFF2-40B4-BE49-F238E27FC236}">
                      <a16:creationId xmlns:a16="http://schemas.microsoft.com/office/drawing/2014/main" id="{C3EDC831-FBF6-4547-B9EF-41CFED0237EE}"/>
                    </a:ext>
                  </a:extLst>
                </xdr:cNvPr>
                <xdr:cNvCxnSpPr/>
              </xdr:nvCxnSpPr>
              <xdr:spPr>
                <a:xfrm flipV="1">
                  <a:off x="7195984" y="10172700"/>
                  <a:ext cx="1192362" cy="524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cxnSp macro="">
          <xdr:nvCxnSpPr>
            <xdr:cNvPr id="253" name="Straight Arrow Connector 252">
              <a:extLst>
                <a:ext uri="{FF2B5EF4-FFF2-40B4-BE49-F238E27FC236}">
                  <a16:creationId xmlns:a16="http://schemas.microsoft.com/office/drawing/2014/main" id="{56A1FD70-9381-42C4-8D33-DA16677526F2}"/>
                </a:ext>
              </a:extLst>
            </xdr:cNvPr>
            <xdr:cNvCxnSpPr/>
          </xdr:nvCxnSpPr>
          <xdr:spPr>
            <a:xfrm flipH="1">
              <a:off x="13537022" y="11415486"/>
              <a:ext cx="272157" cy="0"/>
            </a:xfrm>
            <a:prstGeom prst="straightConnector1">
              <a:avLst/>
            </a:prstGeom>
            <a:ln w="38100"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66" name="TextBox 22">
            <a:extLst>
              <a:ext uri="{FF2B5EF4-FFF2-40B4-BE49-F238E27FC236}">
                <a16:creationId xmlns:a16="http://schemas.microsoft.com/office/drawing/2014/main" id="{56D6879A-49EA-4AA8-8AE6-F35D34A66F7A}"/>
              </a:ext>
            </a:extLst>
          </xdr:cNvPr>
          <xdr:cNvSpPr txBox="1"/>
        </xdr:nvSpPr>
        <xdr:spPr>
          <a:xfrm>
            <a:off x="10287000" y="9382125"/>
            <a:ext cx="3427496" cy="3693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/>
              <a:t>Gel 26-GAPDH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3</xdr:row>
      <xdr:rowOff>66675</xdr:rowOff>
    </xdr:from>
    <xdr:to>
      <xdr:col>15</xdr:col>
      <xdr:colOff>552450</xdr:colOff>
      <xdr:row>16</xdr:row>
      <xdr:rowOff>95153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950385-5E9F-4661-A846-55565A5E5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685800"/>
          <a:ext cx="9296400" cy="25049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180974</xdr:rowOff>
    </xdr:from>
    <xdr:to>
      <xdr:col>21</xdr:col>
      <xdr:colOff>397055</xdr:colOff>
      <xdr:row>25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B9E27-358D-4BDD-8CCF-1969D2852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" y="180974"/>
          <a:ext cx="12836706" cy="47339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238125</xdr:colOff>
      <xdr:row>18</xdr:row>
      <xdr:rowOff>35718</xdr:rowOff>
    </xdr:from>
    <xdr:to>
      <xdr:col>45</xdr:col>
      <xdr:colOff>302920</xdr:colOff>
      <xdr:row>36</xdr:row>
      <xdr:rowOff>39822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24060150" y="3559968"/>
          <a:ext cx="4427245" cy="3433104"/>
          <a:chOff x="10944225" y="3638550"/>
          <a:chExt cx="4315326" cy="324260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542330" y="4656705"/>
            <a:ext cx="3100066" cy="2188464"/>
          </a:xfrm>
          <a:prstGeom prst="rect">
            <a:avLst/>
          </a:prstGeom>
        </xdr:spPr>
      </xdr:pic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GrpSpPr/>
        </xdr:nvGrpSpPr>
        <xdr:grpSpPr>
          <a:xfrm>
            <a:off x="10944225" y="3638550"/>
            <a:ext cx="4315326" cy="3178044"/>
            <a:chOff x="6964024" y="941579"/>
            <a:chExt cx="4315326" cy="3178044"/>
          </a:xfrm>
        </xdr:grpSpPr>
        <xdr:sp macro="" textlink="">
          <xdr:nvSpPr>
            <xdr:cNvPr id="13" name="TextBox 31">
              <a:extLst>
                <a:ext uri="{FF2B5EF4-FFF2-40B4-BE49-F238E27FC236}">
                  <a16:creationId xmlns:a16="http://schemas.microsoft.com/office/drawing/2014/main" id="{00000000-0008-0000-1300-00000D000000}"/>
                </a:ext>
              </a:extLst>
            </xdr:cNvPr>
            <xdr:cNvSpPr txBox="1"/>
          </xdr:nvSpPr>
          <xdr:spPr>
            <a:xfrm>
              <a:off x="6964024" y="941579"/>
              <a:ext cx="4315326" cy="35338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/>
                <a:t>Gel 27-total protein </a:t>
              </a:r>
            </a:p>
          </xdr:txBody>
        </xdr:sp>
        <xdr:cxnSp macro="">
          <xdr:nvCxnSpPr>
            <xdr:cNvPr id="14" name="Straight Connector 13">
              <a:extLst>
                <a:ext uri="{FF2B5EF4-FFF2-40B4-BE49-F238E27FC236}">
                  <a16:creationId xmlns:a16="http://schemas.microsoft.com/office/drawing/2014/main" id="{00000000-0008-0000-1300-00000E000000}"/>
                </a:ext>
              </a:extLst>
            </xdr:cNvPr>
            <xdr:cNvCxnSpPr/>
          </xdr:nvCxnSpPr>
          <xdr:spPr>
            <a:xfrm>
              <a:off x="7847377" y="1880471"/>
              <a:ext cx="150007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" name="Straight Connector 14">
              <a:extLst>
                <a:ext uri="{FF2B5EF4-FFF2-40B4-BE49-F238E27FC236}">
                  <a16:creationId xmlns:a16="http://schemas.microsoft.com/office/drawing/2014/main" id="{00000000-0008-0000-1300-00000F000000}"/>
                </a:ext>
              </a:extLst>
            </xdr:cNvPr>
            <xdr:cNvCxnSpPr/>
          </xdr:nvCxnSpPr>
          <xdr:spPr>
            <a:xfrm flipV="1">
              <a:off x="9778879" y="1879514"/>
              <a:ext cx="738588" cy="9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Straight Connector 15">
              <a:extLst>
                <a:ext uri="{FF2B5EF4-FFF2-40B4-BE49-F238E27FC236}">
                  <a16:creationId xmlns:a16="http://schemas.microsoft.com/office/drawing/2014/main" id="{00000000-0008-0000-1300-000010000000}"/>
                </a:ext>
              </a:extLst>
            </xdr:cNvPr>
            <xdr:cNvCxnSpPr/>
          </xdr:nvCxnSpPr>
          <xdr:spPr>
            <a:xfrm flipV="1">
              <a:off x="8944993" y="1879424"/>
              <a:ext cx="738588" cy="9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Straight Connector 16">
              <a:extLst>
                <a:ext uri="{FF2B5EF4-FFF2-40B4-BE49-F238E27FC236}">
                  <a16:creationId xmlns:a16="http://schemas.microsoft.com/office/drawing/2014/main" id="{00000000-0008-0000-1300-000011000000}"/>
                </a:ext>
              </a:extLst>
            </xdr:cNvPr>
            <xdr:cNvCxnSpPr/>
          </xdr:nvCxnSpPr>
          <xdr:spPr>
            <a:xfrm flipV="1">
              <a:off x="8121674" y="1879424"/>
              <a:ext cx="738588" cy="9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8" name="TextBox 49">
              <a:extLst>
                <a:ext uri="{FF2B5EF4-FFF2-40B4-BE49-F238E27FC236}">
                  <a16:creationId xmlns:a16="http://schemas.microsoft.com/office/drawing/2014/main" id="{00000000-0008-0000-1300-000012000000}"/>
                </a:ext>
              </a:extLst>
            </xdr:cNvPr>
            <xdr:cNvSpPr txBox="1"/>
          </xdr:nvSpPr>
          <xdr:spPr>
            <a:xfrm>
              <a:off x="8105505" y="1539106"/>
              <a:ext cx="73858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Saline</a:t>
              </a:r>
            </a:p>
          </xdr:txBody>
        </xdr:sp>
        <xdr:sp macro="" textlink="">
          <xdr:nvSpPr>
            <xdr:cNvPr id="19" name="TextBox 50">
              <a:extLst>
                <a:ext uri="{FF2B5EF4-FFF2-40B4-BE49-F238E27FC236}">
                  <a16:creationId xmlns:a16="http://schemas.microsoft.com/office/drawing/2014/main" id="{00000000-0008-0000-1300-000013000000}"/>
                </a:ext>
              </a:extLst>
            </xdr:cNvPr>
            <xdr:cNvSpPr txBox="1"/>
          </xdr:nvSpPr>
          <xdr:spPr>
            <a:xfrm>
              <a:off x="8928824" y="1539106"/>
              <a:ext cx="73858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 GMi 1271</a:t>
              </a:r>
            </a:p>
          </xdr:txBody>
        </xdr:sp>
        <xdr:sp macro="" textlink="">
          <xdr:nvSpPr>
            <xdr:cNvPr id="20" name="TextBox 51">
              <a:extLst>
                <a:ext uri="{FF2B5EF4-FFF2-40B4-BE49-F238E27FC236}">
                  <a16:creationId xmlns:a16="http://schemas.microsoft.com/office/drawing/2014/main" id="{00000000-0008-0000-1300-000014000000}"/>
                </a:ext>
              </a:extLst>
            </xdr:cNvPr>
            <xdr:cNvSpPr txBox="1"/>
          </xdr:nvSpPr>
          <xdr:spPr>
            <a:xfrm>
              <a:off x="7654397" y="1666350"/>
              <a:ext cx="54142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 b="1"/>
                <a:t>Control</a:t>
              </a:r>
            </a:p>
          </xdr:txBody>
        </xdr:sp>
        <xdr:sp macro="" textlink="">
          <xdr:nvSpPr>
            <xdr:cNvPr id="21" name="TextBox 52">
              <a:extLst>
                <a:ext uri="{FF2B5EF4-FFF2-40B4-BE49-F238E27FC236}">
                  <a16:creationId xmlns:a16="http://schemas.microsoft.com/office/drawing/2014/main" id="{00000000-0008-0000-1300-000015000000}"/>
                </a:ext>
              </a:extLst>
            </xdr:cNvPr>
            <xdr:cNvSpPr txBox="1"/>
          </xdr:nvSpPr>
          <xdr:spPr>
            <a:xfrm>
              <a:off x="9778879" y="1539106"/>
              <a:ext cx="75475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 </a:t>
              </a:r>
            </a:p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E-Selectin KO</a:t>
              </a:r>
            </a:p>
          </xdr:txBody>
        </xdr:sp>
        <xdr:cxnSp macro="">
          <xdr:nvCxnSpPr>
            <xdr:cNvPr id="22" name="Straight Connector 21">
              <a:extLst>
                <a:ext uri="{FF2B5EF4-FFF2-40B4-BE49-F238E27FC236}">
                  <a16:creationId xmlns:a16="http://schemas.microsoft.com/office/drawing/2014/main" id="{00000000-0008-0000-1300-000016000000}"/>
                </a:ext>
              </a:extLst>
            </xdr:cNvPr>
            <xdr:cNvCxnSpPr/>
          </xdr:nvCxnSpPr>
          <xdr:spPr>
            <a:xfrm>
              <a:off x="8888966" y="1931159"/>
              <a:ext cx="5264" cy="2188464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Straight Connector 22">
              <a:extLst>
                <a:ext uri="{FF2B5EF4-FFF2-40B4-BE49-F238E27FC236}">
                  <a16:creationId xmlns:a16="http://schemas.microsoft.com/office/drawing/2014/main" id="{00000000-0008-0000-1300-000017000000}"/>
                </a:ext>
              </a:extLst>
            </xdr:cNvPr>
            <xdr:cNvCxnSpPr/>
          </xdr:nvCxnSpPr>
          <xdr:spPr>
            <a:xfrm>
              <a:off x="9732779" y="1931159"/>
              <a:ext cx="1" cy="2188464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Straight Connector 23">
              <a:extLst>
                <a:ext uri="{FF2B5EF4-FFF2-40B4-BE49-F238E27FC236}">
                  <a16:creationId xmlns:a16="http://schemas.microsoft.com/office/drawing/2014/main" id="{00000000-0008-0000-1300-000018000000}"/>
                </a:ext>
              </a:extLst>
            </xdr:cNvPr>
            <xdr:cNvCxnSpPr/>
          </xdr:nvCxnSpPr>
          <xdr:spPr>
            <a:xfrm>
              <a:off x="8031504" y="1931126"/>
              <a:ext cx="5264" cy="2188464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5" name="TextBox 58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 txBox="1"/>
        </xdr:nvSpPr>
        <xdr:spPr>
          <a:xfrm>
            <a:off x="11006034" y="4600591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250kDa</a:t>
            </a:r>
          </a:p>
        </xdr:txBody>
      </xdr:sp>
      <xdr:sp macro="" textlink="">
        <xdr:nvSpPr>
          <xdr:cNvPr id="6" name="TextBox 59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11006034" y="4764427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150kDa</a:t>
            </a:r>
          </a:p>
        </xdr:txBody>
      </xdr:sp>
      <xdr:sp macro="" textlink="">
        <xdr:nvSpPr>
          <xdr:cNvPr id="7" name="TextBox 60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1006034" y="4979871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100kDa</a:t>
            </a:r>
          </a:p>
        </xdr:txBody>
      </xdr:sp>
      <xdr:sp macro="" textlink="">
        <xdr:nvSpPr>
          <xdr:cNvPr id="8" name="TextBox 61">
            <a:extLst>
              <a:ext uri="{FF2B5EF4-FFF2-40B4-BE49-F238E27FC236}">
                <a16:creationId xmlns:a16="http://schemas.microsoft.com/office/drawing/2014/main" id="{00000000-0008-0000-1300-000008000000}"/>
              </a:ext>
            </a:extLst>
          </xdr:cNvPr>
          <xdr:cNvSpPr txBox="1"/>
        </xdr:nvSpPr>
        <xdr:spPr>
          <a:xfrm>
            <a:off x="11006034" y="5195315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75kDa</a:t>
            </a:r>
          </a:p>
        </xdr:txBody>
      </xdr:sp>
      <xdr:sp macro="" textlink="">
        <xdr:nvSpPr>
          <xdr:cNvPr id="9" name="TextBox 62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 txBox="1"/>
        </xdr:nvSpPr>
        <xdr:spPr>
          <a:xfrm>
            <a:off x="11006034" y="5669019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50kDa</a:t>
            </a:r>
          </a:p>
        </xdr:txBody>
      </xdr:sp>
      <xdr:sp macro="" textlink="">
        <xdr:nvSpPr>
          <xdr:cNvPr id="10" name="TextBox 63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11015383" y="6035001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37kDa</a:t>
            </a:r>
          </a:p>
        </xdr:txBody>
      </xdr:sp>
      <xdr:sp macro="" textlink="">
        <xdr:nvSpPr>
          <xdr:cNvPr id="11" name="TextBox 64">
            <a:extLst>
              <a:ext uri="{FF2B5EF4-FFF2-40B4-BE49-F238E27FC236}">
                <a16:creationId xmlns:a16="http://schemas.microsoft.com/office/drawing/2014/main" id="{00000000-0008-0000-1300-00000B000000}"/>
              </a:ext>
            </a:extLst>
          </xdr:cNvPr>
          <xdr:cNvSpPr txBox="1"/>
        </xdr:nvSpPr>
        <xdr:spPr>
          <a:xfrm>
            <a:off x="10996271" y="650187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25kDa</a:t>
            </a:r>
          </a:p>
        </xdr:txBody>
      </xdr:sp>
      <xdr:sp macro="" textlink="">
        <xdr:nvSpPr>
          <xdr:cNvPr id="12" name="TextBox 65">
            <a:extLst>
              <a:ext uri="{FF2B5EF4-FFF2-40B4-BE49-F238E27FC236}">
                <a16:creationId xmlns:a16="http://schemas.microsoft.com/office/drawing/2014/main" id="{00000000-0008-0000-1300-00000C000000}"/>
              </a:ext>
            </a:extLst>
          </xdr:cNvPr>
          <xdr:cNvSpPr txBox="1"/>
        </xdr:nvSpPr>
        <xdr:spPr>
          <a:xfrm>
            <a:off x="10996271" y="666571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20kDa</a:t>
            </a:r>
          </a:p>
        </xdr:txBody>
      </xdr:sp>
    </xdr:grpSp>
    <xdr:clientData/>
  </xdr:twoCellAnchor>
  <xdr:twoCellAnchor>
    <xdr:from>
      <xdr:col>0</xdr:col>
      <xdr:colOff>480962</xdr:colOff>
      <xdr:row>18</xdr:row>
      <xdr:rowOff>0</xdr:rowOff>
    </xdr:from>
    <xdr:to>
      <xdr:col>7</xdr:col>
      <xdr:colOff>47625</xdr:colOff>
      <xdr:row>31</xdr:row>
      <xdr:rowOff>119064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GrpSpPr/>
      </xdr:nvGrpSpPr>
      <xdr:grpSpPr>
        <a:xfrm>
          <a:off x="480962" y="3524250"/>
          <a:ext cx="4062463" cy="2595564"/>
          <a:chOff x="5577491" y="12877800"/>
          <a:chExt cx="4373986" cy="2836806"/>
        </a:xfrm>
      </xdr:grpSpPr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00000000-0008-0000-13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51699" y="13701288"/>
            <a:ext cx="3205625" cy="2013318"/>
          </a:xfrm>
          <a:prstGeom prst="rect">
            <a:avLst/>
          </a:prstGeom>
        </xdr:spPr>
      </xdr:pic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00000000-0008-0000-1300-00001B000000}"/>
              </a:ext>
            </a:extLst>
          </xdr:cNvPr>
          <xdr:cNvGrpSpPr/>
        </xdr:nvGrpSpPr>
        <xdr:grpSpPr>
          <a:xfrm>
            <a:off x="5577491" y="12877800"/>
            <a:ext cx="4373986" cy="2570106"/>
            <a:chOff x="5567966" y="12877800"/>
            <a:chExt cx="4373986" cy="2570106"/>
          </a:xfrm>
        </xdr:grpSpPr>
        <xdr:grpSp>
          <xdr:nvGrpSpPr>
            <xdr:cNvPr id="28" name="Group 27">
              <a:extLst>
                <a:ext uri="{FF2B5EF4-FFF2-40B4-BE49-F238E27FC236}">
                  <a16:creationId xmlns:a16="http://schemas.microsoft.com/office/drawing/2014/main" id="{00000000-0008-0000-1300-00001C000000}"/>
                </a:ext>
              </a:extLst>
            </xdr:cNvPr>
            <xdr:cNvGrpSpPr/>
          </xdr:nvGrpSpPr>
          <xdr:grpSpPr>
            <a:xfrm>
              <a:off x="5626626" y="12877800"/>
              <a:ext cx="4315326" cy="2570106"/>
              <a:chOff x="6964024" y="941579"/>
              <a:chExt cx="4315326" cy="2998731"/>
            </a:xfrm>
          </xdr:grpSpPr>
          <xdr:sp macro="" textlink="">
            <xdr:nvSpPr>
              <xdr:cNvPr id="35" name="TextBox 31">
                <a:extLst>
                  <a:ext uri="{FF2B5EF4-FFF2-40B4-BE49-F238E27FC236}">
                    <a16:creationId xmlns:a16="http://schemas.microsoft.com/office/drawing/2014/main" id="{00000000-0008-0000-1300-000023000000}"/>
                  </a:ext>
                </a:extLst>
              </xdr:cNvPr>
              <xdr:cNvSpPr txBox="1"/>
            </xdr:nvSpPr>
            <xdr:spPr>
              <a:xfrm>
                <a:off x="6964024" y="941579"/>
                <a:ext cx="4315326" cy="47493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/>
                  <a:t>Gel 27-pAKT </a:t>
                </a:r>
              </a:p>
            </xdr:txBody>
          </xdr:sp>
          <xdr:cxnSp macro="">
            <xdr:nvCxnSpPr>
              <xdr:cNvPr id="36" name="Straight Connector 35">
                <a:extLst>
                  <a:ext uri="{FF2B5EF4-FFF2-40B4-BE49-F238E27FC236}">
                    <a16:creationId xmlns:a16="http://schemas.microsoft.com/office/drawing/2014/main" id="{00000000-0008-0000-1300-000024000000}"/>
                  </a:ext>
                </a:extLst>
              </xdr:cNvPr>
              <xdr:cNvCxnSpPr/>
            </xdr:nvCxnSpPr>
            <xdr:spPr>
              <a:xfrm>
                <a:off x="7847377" y="1880471"/>
                <a:ext cx="150007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7" name="Straight Connector 36">
                <a:extLst>
                  <a:ext uri="{FF2B5EF4-FFF2-40B4-BE49-F238E27FC236}">
                    <a16:creationId xmlns:a16="http://schemas.microsoft.com/office/drawing/2014/main" id="{00000000-0008-0000-1300-000025000000}"/>
                  </a:ext>
                </a:extLst>
              </xdr:cNvPr>
              <xdr:cNvCxnSpPr/>
            </xdr:nvCxnSpPr>
            <xdr:spPr>
              <a:xfrm flipV="1">
                <a:off x="9778879" y="1879514"/>
                <a:ext cx="738588" cy="9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8" name="Straight Connector 37">
                <a:extLst>
                  <a:ext uri="{FF2B5EF4-FFF2-40B4-BE49-F238E27FC236}">
                    <a16:creationId xmlns:a16="http://schemas.microsoft.com/office/drawing/2014/main" id="{00000000-0008-0000-1300-000026000000}"/>
                  </a:ext>
                </a:extLst>
              </xdr:cNvPr>
              <xdr:cNvCxnSpPr/>
            </xdr:nvCxnSpPr>
            <xdr:spPr>
              <a:xfrm flipV="1">
                <a:off x="8944993" y="1879424"/>
                <a:ext cx="738588" cy="9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" name="Straight Connector 38">
                <a:extLst>
                  <a:ext uri="{FF2B5EF4-FFF2-40B4-BE49-F238E27FC236}">
                    <a16:creationId xmlns:a16="http://schemas.microsoft.com/office/drawing/2014/main" id="{00000000-0008-0000-1300-000027000000}"/>
                  </a:ext>
                </a:extLst>
              </xdr:cNvPr>
              <xdr:cNvCxnSpPr/>
            </xdr:nvCxnSpPr>
            <xdr:spPr>
              <a:xfrm flipV="1">
                <a:off x="8121674" y="1879424"/>
                <a:ext cx="738588" cy="9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0" name="TextBox 36">
                <a:extLst>
                  <a:ext uri="{FF2B5EF4-FFF2-40B4-BE49-F238E27FC236}">
                    <a16:creationId xmlns:a16="http://schemas.microsoft.com/office/drawing/2014/main" id="{00000000-0008-0000-1300-000028000000}"/>
                  </a:ext>
                </a:extLst>
              </xdr:cNvPr>
              <xdr:cNvSpPr txBox="1"/>
            </xdr:nvSpPr>
            <xdr:spPr>
              <a:xfrm>
                <a:off x="8105505" y="1539106"/>
                <a:ext cx="738588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Saline</a:t>
                </a:r>
              </a:p>
            </xdr:txBody>
          </xdr:sp>
          <xdr:sp macro="" textlink="">
            <xdr:nvSpPr>
              <xdr:cNvPr id="41" name="TextBox 37">
                <a:extLst>
                  <a:ext uri="{FF2B5EF4-FFF2-40B4-BE49-F238E27FC236}">
                    <a16:creationId xmlns:a16="http://schemas.microsoft.com/office/drawing/2014/main" id="{00000000-0008-0000-1300-000029000000}"/>
                  </a:ext>
                </a:extLst>
              </xdr:cNvPr>
              <xdr:cNvSpPr txBox="1"/>
            </xdr:nvSpPr>
            <xdr:spPr>
              <a:xfrm>
                <a:off x="8928824" y="1539106"/>
                <a:ext cx="738588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 GMi 1271</a:t>
                </a:r>
              </a:p>
            </xdr:txBody>
          </xdr:sp>
          <xdr:sp macro="" textlink="">
            <xdr:nvSpPr>
              <xdr:cNvPr id="42" name="TextBox 38">
                <a:extLst>
                  <a:ext uri="{FF2B5EF4-FFF2-40B4-BE49-F238E27FC236}">
                    <a16:creationId xmlns:a16="http://schemas.microsoft.com/office/drawing/2014/main" id="{00000000-0008-0000-1300-00002A000000}"/>
                  </a:ext>
                </a:extLst>
              </xdr:cNvPr>
              <xdr:cNvSpPr txBox="1"/>
            </xdr:nvSpPr>
            <xdr:spPr>
              <a:xfrm>
                <a:off x="7654397" y="1666350"/>
                <a:ext cx="54142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 b="1"/>
                  <a:t>Control</a:t>
                </a:r>
              </a:p>
            </xdr:txBody>
          </xdr:sp>
          <xdr:sp macro="" textlink="">
            <xdr:nvSpPr>
              <xdr:cNvPr id="43" name="TextBox 39">
                <a:extLst>
                  <a:ext uri="{FF2B5EF4-FFF2-40B4-BE49-F238E27FC236}">
                    <a16:creationId xmlns:a16="http://schemas.microsoft.com/office/drawing/2014/main" id="{00000000-0008-0000-1300-00002B000000}"/>
                  </a:ext>
                </a:extLst>
              </xdr:cNvPr>
              <xdr:cNvSpPr txBox="1"/>
            </xdr:nvSpPr>
            <xdr:spPr>
              <a:xfrm>
                <a:off x="9778879" y="1539106"/>
                <a:ext cx="754757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 </a:t>
                </a:r>
              </a:p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E-Selectin KO</a:t>
                </a:r>
              </a:p>
            </xdr:txBody>
          </xdr:sp>
          <xdr:cxnSp macro="">
            <xdr:nvCxnSpPr>
              <xdr:cNvPr id="44" name="Straight Connector 43">
                <a:extLst>
                  <a:ext uri="{FF2B5EF4-FFF2-40B4-BE49-F238E27FC236}">
                    <a16:creationId xmlns:a16="http://schemas.microsoft.com/office/drawing/2014/main" id="{00000000-0008-0000-1300-00002C000000}"/>
                  </a:ext>
                </a:extLst>
              </xdr:cNvPr>
              <xdr:cNvCxnSpPr/>
            </xdr:nvCxnSpPr>
            <xdr:spPr>
              <a:xfrm flipH="1">
                <a:off x="8884870" y="1931159"/>
                <a:ext cx="4096" cy="2009151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5" name="Straight Connector 44">
                <a:extLst>
                  <a:ext uri="{FF2B5EF4-FFF2-40B4-BE49-F238E27FC236}">
                    <a16:creationId xmlns:a16="http://schemas.microsoft.com/office/drawing/2014/main" id="{00000000-0008-0000-1300-00002D000000}"/>
                  </a:ext>
                </a:extLst>
              </xdr:cNvPr>
              <xdr:cNvCxnSpPr/>
            </xdr:nvCxnSpPr>
            <xdr:spPr>
              <a:xfrm flipH="1">
                <a:off x="9723720" y="1931159"/>
                <a:ext cx="9060" cy="2009151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6" name="Straight Connector 45">
                <a:extLst>
                  <a:ext uri="{FF2B5EF4-FFF2-40B4-BE49-F238E27FC236}">
                    <a16:creationId xmlns:a16="http://schemas.microsoft.com/office/drawing/2014/main" id="{00000000-0008-0000-1300-00002E000000}"/>
                  </a:ext>
                </a:extLst>
              </xdr:cNvPr>
              <xdr:cNvCxnSpPr/>
            </xdr:nvCxnSpPr>
            <xdr:spPr>
              <a:xfrm>
                <a:off x="8031504" y="1931126"/>
                <a:ext cx="18612" cy="2009184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9" name="TextBox 51">
              <a:extLst>
                <a:ext uri="{FF2B5EF4-FFF2-40B4-BE49-F238E27FC236}">
                  <a16:creationId xmlns:a16="http://schemas.microsoft.com/office/drawing/2014/main" id="{00000000-0008-0000-1300-00001D000000}"/>
                </a:ext>
              </a:extLst>
            </xdr:cNvPr>
            <xdr:cNvSpPr txBox="1"/>
          </xdr:nvSpPr>
          <xdr:spPr>
            <a:xfrm>
              <a:off x="5567966" y="14196040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50kDa</a:t>
              </a:r>
            </a:p>
          </xdr:txBody>
        </xdr:sp>
        <xdr:sp macro="" textlink="">
          <xdr:nvSpPr>
            <xdr:cNvPr id="30" name="TextBox 52">
              <a:extLst>
                <a:ext uri="{FF2B5EF4-FFF2-40B4-BE49-F238E27FC236}">
                  <a16:creationId xmlns:a16="http://schemas.microsoft.com/office/drawing/2014/main" id="{00000000-0008-0000-1300-00001E000000}"/>
                </a:ext>
              </a:extLst>
            </xdr:cNvPr>
            <xdr:cNvSpPr txBox="1"/>
          </xdr:nvSpPr>
          <xdr:spPr>
            <a:xfrm>
              <a:off x="5567966" y="14564126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37kDa</a:t>
              </a:r>
            </a:p>
          </xdr:txBody>
        </xdr:sp>
        <xdr:sp macro="" textlink="">
          <xdr:nvSpPr>
            <xdr:cNvPr id="31" name="TextBox 53">
              <a:extLst>
                <a:ext uri="{FF2B5EF4-FFF2-40B4-BE49-F238E27FC236}">
                  <a16:creationId xmlns:a16="http://schemas.microsoft.com/office/drawing/2014/main" id="{00000000-0008-0000-1300-00001F000000}"/>
                </a:ext>
              </a:extLst>
            </xdr:cNvPr>
            <xdr:cNvSpPr txBox="1"/>
          </xdr:nvSpPr>
          <xdr:spPr>
            <a:xfrm>
              <a:off x="5567966" y="15005796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25kDa</a:t>
              </a:r>
            </a:p>
          </xdr:txBody>
        </xdr:sp>
        <xdr:sp macro="" textlink="">
          <xdr:nvSpPr>
            <xdr:cNvPr id="32" name="TextBox 54">
              <a:extLst>
                <a:ext uri="{FF2B5EF4-FFF2-40B4-BE49-F238E27FC236}">
                  <a16:creationId xmlns:a16="http://schemas.microsoft.com/office/drawing/2014/main" id="{00000000-0008-0000-1300-000020000000}"/>
                </a:ext>
              </a:extLst>
            </xdr:cNvPr>
            <xdr:cNvSpPr txBox="1"/>
          </xdr:nvSpPr>
          <xdr:spPr>
            <a:xfrm>
              <a:off x="5570716" y="15165214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20kDa</a:t>
              </a:r>
            </a:p>
          </xdr:txBody>
        </xdr:sp>
        <xdr:sp macro="" textlink="">
          <xdr:nvSpPr>
            <xdr:cNvPr id="33" name="TextBox 60">
              <a:extLst>
                <a:ext uri="{FF2B5EF4-FFF2-40B4-BE49-F238E27FC236}">
                  <a16:creationId xmlns:a16="http://schemas.microsoft.com/office/drawing/2014/main" id="{00000000-0008-0000-1300-000021000000}"/>
                </a:ext>
              </a:extLst>
            </xdr:cNvPr>
            <xdr:cNvSpPr txBox="1"/>
          </xdr:nvSpPr>
          <xdr:spPr>
            <a:xfrm>
              <a:off x="5589385" y="13724441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75kDa</a:t>
              </a:r>
            </a:p>
          </xdr:txBody>
        </xdr:sp>
        <xdr:cxnSp macro="">
          <xdr:nvCxnSpPr>
            <xdr:cNvPr id="34" name="Straight Arrow Connector 33">
              <a:extLst>
                <a:ext uri="{FF2B5EF4-FFF2-40B4-BE49-F238E27FC236}">
                  <a16:creationId xmlns:a16="http://schemas.microsoft.com/office/drawing/2014/main" id="{00000000-0008-0000-1300-000022000000}"/>
                </a:ext>
              </a:extLst>
            </xdr:cNvPr>
            <xdr:cNvCxnSpPr/>
          </xdr:nvCxnSpPr>
          <xdr:spPr>
            <a:xfrm flipH="1">
              <a:off x="9353721" y="14121982"/>
              <a:ext cx="272157" cy="0"/>
            </a:xfrm>
            <a:prstGeom prst="straightConnector1">
              <a:avLst/>
            </a:prstGeom>
            <a:ln w="38100"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369093</xdr:colOff>
      <xdr:row>34</xdr:row>
      <xdr:rowOff>95250</xdr:rowOff>
    </xdr:from>
    <xdr:to>
      <xdr:col>6</xdr:col>
      <xdr:colOff>342894</xdr:colOff>
      <xdr:row>48</xdr:row>
      <xdr:rowOff>51680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300-00002F000000}"/>
            </a:ext>
          </a:extLst>
        </xdr:cNvPr>
        <xdr:cNvGrpSpPr/>
      </xdr:nvGrpSpPr>
      <xdr:grpSpPr>
        <a:xfrm>
          <a:off x="369093" y="6667500"/>
          <a:ext cx="3860001" cy="2623430"/>
          <a:chOff x="10887075" y="17668875"/>
          <a:chExt cx="4533894" cy="3159211"/>
        </a:xfrm>
      </xdr:grpSpPr>
      <xdr:grpSp>
        <xdr:nvGrpSpPr>
          <xdr:cNvPr id="48" name="Group 47">
            <a:extLst>
              <a:ext uri="{FF2B5EF4-FFF2-40B4-BE49-F238E27FC236}">
                <a16:creationId xmlns:a16="http://schemas.microsoft.com/office/drawing/2014/main" id="{00000000-0008-0000-1300-000030000000}"/>
              </a:ext>
            </a:extLst>
          </xdr:cNvPr>
          <xdr:cNvGrpSpPr/>
        </xdr:nvGrpSpPr>
        <xdr:grpSpPr>
          <a:xfrm>
            <a:off x="10887075" y="17668875"/>
            <a:ext cx="4533894" cy="3159211"/>
            <a:chOff x="10896600" y="17668875"/>
            <a:chExt cx="4533894" cy="3159211"/>
          </a:xfrm>
        </xdr:grpSpPr>
        <xdr:pic>
          <xdr:nvPicPr>
            <xdr:cNvPr id="50" name="Picture 49">
              <a:extLst>
                <a:ext uri="{FF2B5EF4-FFF2-40B4-BE49-F238E27FC236}">
                  <a16:creationId xmlns:a16="http://schemas.microsoft.com/office/drawing/2014/main" id="{00000000-0008-0000-1300-00003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1368276" y="18616188"/>
              <a:ext cx="3450172" cy="2173798"/>
            </a:xfrm>
            <a:prstGeom prst="rect">
              <a:avLst/>
            </a:prstGeom>
          </xdr:spPr>
        </xdr:pic>
        <xdr:grpSp>
          <xdr:nvGrpSpPr>
            <xdr:cNvPr id="51" name="Group 50">
              <a:extLst>
                <a:ext uri="{FF2B5EF4-FFF2-40B4-BE49-F238E27FC236}">
                  <a16:creationId xmlns:a16="http://schemas.microsoft.com/office/drawing/2014/main" id="{00000000-0008-0000-1300-000033000000}"/>
                </a:ext>
              </a:extLst>
            </xdr:cNvPr>
            <xdr:cNvGrpSpPr/>
          </xdr:nvGrpSpPr>
          <xdr:grpSpPr>
            <a:xfrm>
              <a:off x="10896600" y="17668875"/>
              <a:ext cx="4533894" cy="3159211"/>
              <a:chOff x="10887075" y="17649825"/>
              <a:chExt cx="4533894" cy="3159211"/>
            </a:xfrm>
          </xdr:grpSpPr>
          <xdr:grpSp>
            <xdr:nvGrpSpPr>
              <xdr:cNvPr id="52" name="Group 51">
                <a:extLst>
                  <a:ext uri="{FF2B5EF4-FFF2-40B4-BE49-F238E27FC236}">
                    <a16:creationId xmlns:a16="http://schemas.microsoft.com/office/drawing/2014/main" id="{00000000-0008-0000-1300-000034000000}"/>
                  </a:ext>
                </a:extLst>
              </xdr:cNvPr>
              <xdr:cNvGrpSpPr/>
            </xdr:nvGrpSpPr>
            <xdr:grpSpPr>
              <a:xfrm>
                <a:off x="11105643" y="17649825"/>
                <a:ext cx="4315326" cy="3159211"/>
                <a:chOff x="6964024" y="941579"/>
                <a:chExt cx="4315326" cy="3159211"/>
              </a:xfrm>
            </xdr:grpSpPr>
            <xdr:sp macro="" textlink="">
              <xdr:nvSpPr>
                <xdr:cNvPr id="58" name="TextBox 15">
                  <a:extLst>
                    <a:ext uri="{FF2B5EF4-FFF2-40B4-BE49-F238E27FC236}">
                      <a16:creationId xmlns:a16="http://schemas.microsoft.com/office/drawing/2014/main" id="{00000000-0008-0000-1300-00003A000000}"/>
                    </a:ext>
                  </a:extLst>
                </xdr:cNvPr>
                <xdr:cNvSpPr txBox="1"/>
              </xdr:nvSpPr>
              <xdr:spPr>
                <a:xfrm>
                  <a:off x="6964024" y="941579"/>
                  <a:ext cx="4315326" cy="450552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AU"/>
                    <a:t>Gel 27 -total AKT</a:t>
                  </a:r>
                </a:p>
              </xdr:txBody>
            </xdr:sp>
            <xdr:cxnSp macro="">
              <xdr:nvCxnSpPr>
                <xdr:cNvPr id="59" name="Straight Connector 58">
                  <a:extLst>
                    <a:ext uri="{FF2B5EF4-FFF2-40B4-BE49-F238E27FC236}">
                      <a16:creationId xmlns:a16="http://schemas.microsoft.com/office/drawing/2014/main" id="{00000000-0008-0000-1300-00003B000000}"/>
                    </a:ext>
                  </a:extLst>
                </xdr:cNvPr>
                <xdr:cNvCxnSpPr/>
              </xdr:nvCxnSpPr>
              <xdr:spPr>
                <a:xfrm>
                  <a:off x="7847377" y="1880471"/>
                  <a:ext cx="150007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0" name="Straight Connector 59">
                  <a:extLst>
                    <a:ext uri="{FF2B5EF4-FFF2-40B4-BE49-F238E27FC236}">
                      <a16:creationId xmlns:a16="http://schemas.microsoft.com/office/drawing/2014/main" id="{00000000-0008-0000-1300-00003C000000}"/>
                    </a:ext>
                  </a:extLst>
                </xdr:cNvPr>
                <xdr:cNvCxnSpPr/>
              </xdr:nvCxnSpPr>
              <xdr:spPr>
                <a:xfrm flipV="1">
                  <a:off x="9778879" y="1879514"/>
                  <a:ext cx="738588" cy="9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1" name="Straight Connector 60">
                  <a:extLst>
                    <a:ext uri="{FF2B5EF4-FFF2-40B4-BE49-F238E27FC236}">
                      <a16:creationId xmlns:a16="http://schemas.microsoft.com/office/drawing/2014/main" id="{00000000-0008-0000-1300-00003D000000}"/>
                    </a:ext>
                  </a:extLst>
                </xdr:cNvPr>
                <xdr:cNvCxnSpPr/>
              </xdr:nvCxnSpPr>
              <xdr:spPr>
                <a:xfrm flipV="1">
                  <a:off x="8944993" y="1879424"/>
                  <a:ext cx="738588" cy="9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2" name="Straight Connector 61">
                  <a:extLst>
                    <a:ext uri="{FF2B5EF4-FFF2-40B4-BE49-F238E27FC236}">
                      <a16:creationId xmlns:a16="http://schemas.microsoft.com/office/drawing/2014/main" id="{00000000-0008-0000-1300-00003E000000}"/>
                    </a:ext>
                  </a:extLst>
                </xdr:cNvPr>
                <xdr:cNvCxnSpPr/>
              </xdr:nvCxnSpPr>
              <xdr:spPr>
                <a:xfrm flipV="1">
                  <a:off x="8121674" y="1879424"/>
                  <a:ext cx="738588" cy="9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63" name="TextBox 20">
                  <a:extLst>
                    <a:ext uri="{FF2B5EF4-FFF2-40B4-BE49-F238E27FC236}">
                      <a16:creationId xmlns:a16="http://schemas.microsoft.com/office/drawing/2014/main" id="{00000000-0008-0000-1300-00003F000000}"/>
                    </a:ext>
                  </a:extLst>
                </xdr:cNvPr>
                <xdr:cNvSpPr txBox="1"/>
              </xdr:nvSpPr>
              <xdr:spPr>
                <a:xfrm>
                  <a:off x="8105505" y="1539106"/>
                  <a:ext cx="738588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MLL-AF9 Saline</a:t>
                  </a:r>
                </a:p>
              </xdr:txBody>
            </xdr:sp>
            <xdr:sp macro="" textlink="">
              <xdr:nvSpPr>
                <xdr:cNvPr id="64" name="TextBox 21">
                  <a:extLst>
                    <a:ext uri="{FF2B5EF4-FFF2-40B4-BE49-F238E27FC236}">
                      <a16:creationId xmlns:a16="http://schemas.microsoft.com/office/drawing/2014/main" id="{00000000-0008-0000-1300-000040000000}"/>
                    </a:ext>
                  </a:extLst>
                </xdr:cNvPr>
                <xdr:cNvSpPr txBox="1"/>
              </xdr:nvSpPr>
              <xdr:spPr>
                <a:xfrm>
                  <a:off x="8928824" y="1539106"/>
                  <a:ext cx="738588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MLL-AF9  GMi 1271</a:t>
                  </a:r>
                </a:p>
              </xdr:txBody>
            </xdr:sp>
            <xdr:sp macro="" textlink="">
              <xdr:nvSpPr>
                <xdr:cNvPr id="65" name="TextBox 22">
                  <a:extLst>
                    <a:ext uri="{FF2B5EF4-FFF2-40B4-BE49-F238E27FC236}">
                      <a16:creationId xmlns:a16="http://schemas.microsoft.com/office/drawing/2014/main" id="{00000000-0008-0000-1300-000041000000}"/>
                    </a:ext>
                  </a:extLst>
                </xdr:cNvPr>
                <xdr:cNvSpPr txBox="1"/>
              </xdr:nvSpPr>
              <xdr:spPr>
                <a:xfrm>
                  <a:off x="7654397" y="1666350"/>
                  <a:ext cx="541427" cy="21544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AU" sz="800" b="1"/>
                    <a:t>Control</a:t>
                  </a:r>
                </a:p>
              </xdr:txBody>
            </xdr:sp>
            <xdr:sp macro="" textlink="">
              <xdr:nvSpPr>
                <xdr:cNvPr id="66" name="TextBox 23">
                  <a:extLst>
                    <a:ext uri="{FF2B5EF4-FFF2-40B4-BE49-F238E27FC236}">
                      <a16:creationId xmlns:a16="http://schemas.microsoft.com/office/drawing/2014/main" id="{00000000-0008-0000-1300-000042000000}"/>
                    </a:ext>
                  </a:extLst>
                </xdr:cNvPr>
                <xdr:cNvSpPr txBox="1"/>
              </xdr:nvSpPr>
              <xdr:spPr>
                <a:xfrm>
                  <a:off x="9778879" y="1539106"/>
                  <a:ext cx="754757" cy="338554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MLL-AF9  </a:t>
                  </a:r>
                </a:p>
                <a:p>
                  <a:pPr algn="ctr"/>
                  <a:r>
                    <a:rPr lang="en-AU" sz="800" b="1">
                      <a:ea typeface="Verdana" panose="020B0604030504040204" pitchFamily="34" charset="0"/>
                      <a:cs typeface="Verdana" panose="020B0604030504040204" pitchFamily="34" charset="0"/>
                    </a:rPr>
                    <a:t>E-Selectin KO</a:t>
                  </a:r>
                </a:p>
              </xdr:txBody>
            </xdr:sp>
            <xdr:cxnSp macro="">
              <xdr:nvCxnSpPr>
                <xdr:cNvPr id="67" name="Straight Connector 66">
                  <a:extLst>
                    <a:ext uri="{FF2B5EF4-FFF2-40B4-BE49-F238E27FC236}">
                      <a16:creationId xmlns:a16="http://schemas.microsoft.com/office/drawing/2014/main" id="{00000000-0008-0000-1300-000043000000}"/>
                    </a:ext>
                  </a:extLst>
                </xdr:cNvPr>
                <xdr:cNvCxnSpPr/>
              </xdr:nvCxnSpPr>
              <xdr:spPr>
                <a:xfrm>
                  <a:off x="8908016" y="1931159"/>
                  <a:ext cx="24677" cy="2169631"/>
                </a:xfrm>
                <a:prstGeom prst="line">
                  <a:avLst/>
                </a:prstGeom>
                <a:ln w="6350">
                  <a:solidFill>
                    <a:schemeClr val="tx1"/>
                  </a:solidFill>
                  <a:prstDash val="lgDash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8" name="Straight Connector 67">
                  <a:extLst>
                    <a:ext uri="{FF2B5EF4-FFF2-40B4-BE49-F238E27FC236}">
                      <a16:creationId xmlns:a16="http://schemas.microsoft.com/office/drawing/2014/main" id="{00000000-0008-0000-1300-000044000000}"/>
                    </a:ext>
                  </a:extLst>
                </xdr:cNvPr>
                <xdr:cNvCxnSpPr/>
              </xdr:nvCxnSpPr>
              <xdr:spPr>
                <a:xfrm>
                  <a:off x="9732780" y="1931159"/>
                  <a:ext cx="19713" cy="2169631"/>
                </a:xfrm>
                <a:prstGeom prst="line">
                  <a:avLst/>
                </a:prstGeom>
                <a:ln w="6350">
                  <a:solidFill>
                    <a:schemeClr val="tx1"/>
                  </a:solidFill>
                  <a:prstDash val="lgDash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9" name="Straight Connector 68">
                  <a:extLst>
                    <a:ext uri="{FF2B5EF4-FFF2-40B4-BE49-F238E27FC236}">
                      <a16:creationId xmlns:a16="http://schemas.microsoft.com/office/drawing/2014/main" id="{00000000-0008-0000-1300-000045000000}"/>
                    </a:ext>
                  </a:extLst>
                </xdr:cNvPr>
                <xdr:cNvCxnSpPr/>
              </xdr:nvCxnSpPr>
              <xdr:spPr>
                <a:xfrm>
                  <a:off x="8079129" y="1931126"/>
                  <a:ext cx="18612" cy="2169664"/>
                </a:xfrm>
                <a:prstGeom prst="line">
                  <a:avLst/>
                </a:prstGeom>
                <a:ln w="6350">
                  <a:solidFill>
                    <a:schemeClr val="tx1"/>
                  </a:solidFill>
                  <a:prstDash val="lgDash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53" name="TextBox 40">
                <a:extLst>
                  <a:ext uri="{FF2B5EF4-FFF2-40B4-BE49-F238E27FC236}">
                    <a16:creationId xmlns:a16="http://schemas.microsoft.com/office/drawing/2014/main" id="{00000000-0008-0000-1300-000035000000}"/>
                  </a:ext>
                </a:extLst>
              </xdr:cNvPr>
              <xdr:cNvSpPr txBox="1"/>
            </xdr:nvSpPr>
            <xdr:spPr>
              <a:xfrm>
                <a:off x="10887075" y="19297389"/>
                <a:ext cx="507836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/>
                  <a:t>50kDa</a:t>
                </a:r>
              </a:p>
            </xdr:txBody>
          </xdr:sp>
          <xdr:sp macro="" textlink="">
            <xdr:nvSpPr>
              <xdr:cNvPr id="54" name="TextBox 41">
                <a:extLst>
                  <a:ext uri="{FF2B5EF4-FFF2-40B4-BE49-F238E27FC236}">
                    <a16:creationId xmlns:a16="http://schemas.microsoft.com/office/drawing/2014/main" id="{00000000-0008-0000-1300-000036000000}"/>
                  </a:ext>
                </a:extLst>
              </xdr:cNvPr>
              <xdr:cNvSpPr txBox="1"/>
            </xdr:nvSpPr>
            <xdr:spPr>
              <a:xfrm>
                <a:off x="10887075" y="19665475"/>
                <a:ext cx="507836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/>
                  <a:t>37kDa</a:t>
                </a:r>
              </a:p>
            </xdr:txBody>
          </xdr:sp>
          <xdr:sp macro="" textlink="">
            <xdr:nvSpPr>
              <xdr:cNvPr id="55" name="TextBox 42">
                <a:extLst>
                  <a:ext uri="{FF2B5EF4-FFF2-40B4-BE49-F238E27FC236}">
                    <a16:creationId xmlns:a16="http://schemas.microsoft.com/office/drawing/2014/main" id="{00000000-0008-0000-1300-000037000000}"/>
                  </a:ext>
                </a:extLst>
              </xdr:cNvPr>
              <xdr:cNvSpPr txBox="1"/>
            </xdr:nvSpPr>
            <xdr:spPr>
              <a:xfrm>
                <a:off x="10887075" y="20107145"/>
                <a:ext cx="507836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/>
                  <a:t>25kDa</a:t>
                </a:r>
              </a:p>
            </xdr:txBody>
          </xdr:sp>
          <xdr:sp macro="" textlink="">
            <xdr:nvSpPr>
              <xdr:cNvPr id="56" name="TextBox 43">
                <a:extLst>
                  <a:ext uri="{FF2B5EF4-FFF2-40B4-BE49-F238E27FC236}">
                    <a16:creationId xmlns:a16="http://schemas.microsoft.com/office/drawing/2014/main" id="{00000000-0008-0000-1300-000038000000}"/>
                  </a:ext>
                </a:extLst>
              </xdr:cNvPr>
              <xdr:cNvSpPr txBox="1"/>
            </xdr:nvSpPr>
            <xdr:spPr>
              <a:xfrm>
                <a:off x="10889825" y="20266563"/>
                <a:ext cx="507836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/>
                  <a:t>20kDa</a:t>
                </a:r>
              </a:p>
            </xdr:txBody>
          </xdr:sp>
          <xdr:sp macro="" textlink="">
            <xdr:nvSpPr>
              <xdr:cNvPr id="57" name="TextBox 44">
                <a:extLst>
                  <a:ext uri="{FF2B5EF4-FFF2-40B4-BE49-F238E27FC236}">
                    <a16:creationId xmlns:a16="http://schemas.microsoft.com/office/drawing/2014/main" id="{00000000-0008-0000-1300-000039000000}"/>
                  </a:ext>
                </a:extLst>
              </xdr:cNvPr>
              <xdr:cNvSpPr txBox="1"/>
            </xdr:nvSpPr>
            <xdr:spPr>
              <a:xfrm>
                <a:off x="10913586" y="18855719"/>
                <a:ext cx="507836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/>
                  <a:t>75kDa</a:t>
                </a:r>
              </a:p>
            </xdr:txBody>
          </xdr:sp>
        </xdr:grpSp>
      </xdr:grpSp>
      <xdr:cxnSp macro="">
        <xdr:nvCxnSpPr>
          <xdr:cNvPr id="49" name="Straight Arrow Connector 48">
            <a:extLst>
              <a:ext uri="{FF2B5EF4-FFF2-40B4-BE49-F238E27FC236}">
                <a16:creationId xmlns:a16="http://schemas.microsoft.com/office/drawing/2014/main" id="{00000000-0008-0000-1300-000031000000}"/>
              </a:ext>
            </a:extLst>
          </xdr:cNvPr>
          <xdr:cNvCxnSpPr/>
        </xdr:nvCxnSpPr>
        <xdr:spPr>
          <a:xfrm flipH="1">
            <a:off x="14847024" y="19189282"/>
            <a:ext cx="272157" cy="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11907</xdr:colOff>
      <xdr:row>18</xdr:row>
      <xdr:rowOff>0</xdr:rowOff>
    </xdr:from>
    <xdr:to>
      <xdr:col>14</xdr:col>
      <xdr:colOff>106730</xdr:colOff>
      <xdr:row>33</xdr:row>
      <xdr:rowOff>112209</xdr:rowOff>
    </xdr:to>
    <xdr:grpSp>
      <xdr:nvGrpSpPr>
        <xdr:cNvPr id="70" name="Group 69">
          <a:extLst>
            <a:ext uri="{FF2B5EF4-FFF2-40B4-BE49-F238E27FC236}">
              <a16:creationId xmlns:a16="http://schemas.microsoft.com/office/drawing/2014/main" id="{00000000-0008-0000-1300-000046000000}"/>
            </a:ext>
          </a:extLst>
        </xdr:cNvPr>
        <xdr:cNvGrpSpPr/>
      </xdr:nvGrpSpPr>
      <xdr:grpSpPr>
        <a:xfrm>
          <a:off x="4507707" y="3524250"/>
          <a:ext cx="4485848" cy="2969709"/>
          <a:chOff x="6954575" y="941579"/>
          <a:chExt cx="4333448" cy="3064959"/>
        </a:xfrm>
      </xdr:grpSpPr>
      <xdr:pic>
        <xdr:nvPicPr>
          <xdr:cNvPr id="71" name="Picture 70">
            <a:extLst>
              <a:ext uri="{FF2B5EF4-FFF2-40B4-BE49-F238E27FC236}">
                <a16:creationId xmlns:a16="http://schemas.microsoft.com/office/drawing/2014/main" id="{00000000-0008-0000-1300-00004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65161" y="1935693"/>
            <a:ext cx="3205489" cy="2070845"/>
          </a:xfrm>
          <a:prstGeom prst="rect">
            <a:avLst/>
          </a:prstGeom>
        </xdr:spPr>
      </xdr:pic>
      <xdr:grpSp>
        <xdr:nvGrpSpPr>
          <xdr:cNvPr id="72" name="Group 71">
            <a:extLst>
              <a:ext uri="{FF2B5EF4-FFF2-40B4-BE49-F238E27FC236}">
                <a16:creationId xmlns:a16="http://schemas.microsoft.com/office/drawing/2014/main" id="{00000000-0008-0000-1300-000048000000}"/>
              </a:ext>
            </a:extLst>
          </xdr:cNvPr>
          <xdr:cNvGrpSpPr/>
        </xdr:nvGrpSpPr>
        <xdr:grpSpPr>
          <a:xfrm>
            <a:off x="6972697" y="941579"/>
            <a:ext cx="4315326" cy="3064959"/>
            <a:chOff x="6964024" y="941579"/>
            <a:chExt cx="4315326" cy="3064959"/>
          </a:xfrm>
        </xdr:grpSpPr>
        <xdr:sp macro="" textlink="">
          <xdr:nvSpPr>
            <xdr:cNvPr id="79" name="TextBox 24">
              <a:extLst>
                <a:ext uri="{FF2B5EF4-FFF2-40B4-BE49-F238E27FC236}">
                  <a16:creationId xmlns:a16="http://schemas.microsoft.com/office/drawing/2014/main" id="{00000000-0008-0000-1300-00004F000000}"/>
                </a:ext>
              </a:extLst>
            </xdr:cNvPr>
            <xdr:cNvSpPr txBox="1"/>
          </xdr:nvSpPr>
          <xdr:spPr>
            <a:xfrm>
              <a:off x="6964024" y="941579"/>
              <a:ext cx="4315326" cy="374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/>
                <a:t>Gel 27 - phospho</a:t>
              </a:r>
              <a:r>
                <a:rPr lang="en-AU" baseline="0"/>
                <a:t> NFkb p65</a:t>
              </a:r>
              <a:endParaRPr lang="en-AU"/>
            </a:p>
          </xdr:txBody>
        </xdr:sp>
        <xdr:cxnSp macro="">
          <xdr:nvCxnSpPr>
            <xdr:cNvPr id="80" name="Straight Connector 79">
              <a:extLst>
                <a:ext uri="{FF2B5EF4-FFF2-40B4-BE49-F238E27FC236}">
                  <a16:creationId xmlns:a16="http://schemas.microsoft.com/office/drawing/2014/main" id="{00000000-0008-0000-1300-000050000000}"/>
                </a:ext>
              </a:extLst>
            </xdr:cNvPr>
            <xdr:cNvCxnSpPr/>
          </xdr:nvCxnSpPr>
          <xdr:spPr>
            <a:xfrm>
              <a:off x="7847377" y="1880471"/>
              <a:ext cx="150007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1" name="Straight Connector 80">
              <a:extLst>
                <a:ext uri="{FF2B5EF4-FFF2-40B4-BE49-F238E27FC236}">
                  <a16:creationId xmlns:a16="http://schemas.microsoft.com/office/drawing/2014/main" id="{00000000-0008-0000-1300-000051000000}"/>
                </a:ext>
              </a:extLst>
            </xdr:cNvPr>
            <xdr:cNvCxnSpPr/>
          </xdr:nvCxnSpPr>
          <xdr:spPr>
            <a:xfrm flipV="1">
              <a:off x="9778879" y="1879514"/>
              <a:ext cx="738588" cy="9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2" name="Straight Connector 81">
              <a:extLst>
                <a:ext uri="{FF2B5EF4-FFF2-40B4-BE49-F238E27FC236}">
                  <a16:creationId xmlns:a16="http://schemas.microsoft.com/office/drawing/2014/main" id="{00000000-0008-0000-1300-000052000000}"/>
                </a:ext>
              </a:extLst>
            </xdr:cNvPr>
            <xdr:cNvCxnSpPr/>
          </xdr:nvCxnSpPr>
          <xdr:spPr>
            <a:xfrm flipV="1">
              <a:off x="8944993" y="1879424"/>
              <a:ext cx="738588" cy="9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3" name="Straight Connector 82">
              <a:extLst>
                <a:ext uri="{FF2B5EF4-FFF2-40B4-BE49-F238E27FC236}">
                  <a16:creationId xmlns:a16="http://schemas.microsoft.com/office/drawing/2014/main" id="{00000000-0008-0000-1300-000053000000}"/>
                </a:ext>
              </a:extLst>
            </xdr:cNvPr>
            <xdr:cNvCxnSpPr/>
          </xdr:nvCxnSpPr>
          <xdr:spPr>
            <a:xfrm flipV="1">
              <a:off x="8121674" y="1879424"/>
              <a:ext cx="738588" cy="9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4" name="TextBox 29">
              <a:extLst>
                <a:ext uri="{FF2B5EF4-FFF2-40B4-BE49-F238E27FC236}">
                  <a16:creationId xmlns:a16="http://schemas.microsoft.com/office/drawing/2014/main" id="{00000000-0008-0000-1300-000054000000}"/>
                </a:ext>
              </a:extLst>
            </xdr:cNvPr>
            <xdr:cNvSpPr txBox="1"/>
          </xdr:nvSpPr>
          <xdr:spPr>
            <a:xfrm>
              <a:off x="8105505" y="1539106"/>
              <a:ext cx="73858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Saline</a:t>
              </a:r>
            </a:p>
          </xdr:txBody>
        </xdr:sp>
        <xdr:sp macro="" textlink="">
          <xdr:nvSpPr>
            <xdr:cNvPr id="85" name="TextBox 30">
              <a:extLst>
                <a:ext uri="{FF2B5EF4-FFF2-40B4-BE49-F238E27FC236}">
                  <a16:creationId xmlns:a16="http://schemas.microsoft.com/office/drawing/2014/main" id="{00000000-0008-0000-1300-000055000000}"/>
                </a:ext>
              </a:extLst>
            </xdr:cNvPr>
            <xdr:cNvSpPr txBox="1"/>
          </xdr:nvSpPr>
          <xdr:spPr>
            <a:xfrm>
              <a:off x="8928824" y="1539106"/>
              <a:ext cx="73858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 GMi 1271</a:t>
              </a:r>
            </a:p>
          </xdr:txBody>
        </xdr:sp>
        <xdr:sp macro="" textlink="">
          <xdr:nvSpPr>
            <xdr:cNvPr id="86" name="TextBox 31">
              <a:extLst>
                <a:ext uri="{FF2B5EF4-FFF2-40B4-BE49-F238E27FC236}">
                  <a16:creationId xmlns:a16="http://schemas.microsoft.com/office/drawing/2014/main" id="{00000000-0008-0000-1300-000056000000}"/>
                </a:ext>
              </a:extLst>
            </xdr:cNvPr>
            <xdr:cNvSpPr txBox="1"/>
          </xdr:nvSpPr>
          <xdr:spPr>
            <a:xfrm>
              <a:off x="7654397" y="1666350"/>
              <a:ext cx="54142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 b="1"/>
                <a:t>Control</a:t>
              </a:r>
            </a:p>
          </xdr:txBody>
        </xdr:sp>
        <xdr:sp macro="" textlink="">
          <xdr:nvSpPr>
            <xdr:cNvPr id="87" name="TextBox 32">
              <a:extLst>
                <a:ext uri="{FF2B5EF4-FFF2-40B4-BE49-F238E27FC236}">
                  <a16:creationId xmlns:a16="http://schemas.microsoft.com/office/drawing/2014/main" id="{00000000-0008-0000-1300-000057000000}"/>
                </a:ext>
              </a:extLst>
            </xdr:cNvPr>
            <xdr:cNvSpPr txBox="1"/>
          </xdr:nvSpPr>
          <xdr:spPr>
            <a:xfrm>
              <a:off x="9778879" y="1539106"/>
              <a:ext cx="75475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 </a:t>
              </a:r>
            </a:p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E-Selectin KO</a:t>
              </a:r>
            </a:p>
          </xdr:txBody>
        </xdr:sp>
        <xdr:cxnSp macro="">
          <xdr:nvCxnSpPr>
            <xdr:cNvPr id="88" name="Straight Connector 87">
              <a:extLst>
                <a:ext uri="{FF2B5EF4-FFF2-40B4-BE49-F238E27FC236}">
                  <a16:creationId xmlns:a16="http://schemas.microsoft.com/office/drawing/2014/main" id="{00000000-0008-0000-1300-000058000000}"/>
                </a:ext>
              </a:extLst>
            </xdr:cNvPr>
            <xdr:cNvCxnSpPr/>
          </xdr:nvCxnSpPr>
          <xdr:spPr>
            <a:xfrm>
              <a:off x="8888966" y="1931159"/>
              <a:ext cx="39858" cy="2075379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9" name="Straight Connector 88">
              <a:extLst>
                <a:ext uri="{FF2B5EF4-FFF2-40B4-BE49-F238E27FC236}">
                  <a16:creationId xmlns:a16="http://schemas.microsoft.com/office/drawing/2014/main" id="{00000000-0008-0000-1300-000059000000}"/>
                </a:ext>
              </a:extLst>
            </xdr:cNvPr>
            <xdr:cNvCxnSpPr/>
          </xdr:nvCxnSpPr>
          <xdr:spPr>
            <a:xfrm>
              <a:off x="9732780" y="1931159"/>
              <a:ext cx="15181" cy="2075379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0" name="Straight Connector 89">
              <a:extLst>
                <a:ext uri="{FF2B5EF4-FFF2-40B4-BE49-F238E27FC236}">
                  <a16:creationId xmlns:a16="http://schemas.microsoft.com/office/drawing/2014/main" id="{00000000-0008-0000-1300-00005A000000}"/>
                </a:ext>
              </a:extLst>
            </xdr:cNvPr>
            <xdr:cNvCxnSpPr/>
          </xdr:nvCxnSpPr>
          <xdr:spPr>
            <a:xfrm>
              <a:off x="8031504" y="1931126"/>
              <a:ext cx="38325" cy="2075412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73" name="TextBox 58">
            <a:extLst>
              <a:ext uri="{FF2B5EF4-FFF2-40B4-BE49-F238E27FC236}">
                <a16:creationId xmlns:a16="http://schemas.microsoft.com/office/drawing/2014/main" id="{00000000-0008-0000-1300-000049000000}"/>
              </a:ext>
            </a:extLst>
          </xdr:cNvPr>
          <xdr:cNvSpPr txBox="1"/>
        </xdr:nvSpPr>
        <xdr:spPr>
          <a:xfrm>
            <a:off x="6954575" y="242174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50kDa</a:t>
            </a:r>
          </a:p>
        </xdr:txBody>
      </xdr:sp>
      <xdr:sp macro="" textlink="">
        <xdr:nvSpPr>
          <xdr:cNvPr id="74" name="TextBox 59">
            <a:extLst>
              <a:ext uri="{FF2B5EF4-FFF2-40B4-BE49-F238E27FC236}">
                <a16:creationId xmlns:a16="http://schemas.microsoft.com/office/drawing/2014/main" id="{00000000-0008-0000-1300-00004A000000}"/>
              </a:ext>
            </a:extLst>
          </xdr:cNvPr>
          <xdr:cNvSpPr txBox="1"/>
        </xdr:nvSpPr>
        <xdr:spPr>
          <a:xfrm>
            <a:off x="6954575" y="278983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37kDa</a:t>
            </a:r>
          </a:p>
        </xdr:txBody>
      </xdr:sp>
      <xdr:sp macro="" textlink="">
        <xdr:nvSpPr>
          <xdr:cNvPr id="75" name="TextBox 60">
            <a:extLst>
              <a:ext uri="{FF2B5EF4-FFF2-40B4-BE49-F238E27FC236}">
                <a16:creationId xmlns:a16="http://schemas.microsoft.com/office/drawing/2014/main" id="{00000000-0008-0000-1300-00004B000000}"/>
              </a:ext>
            </a:extLst>
          </xdr:cNvPr>
          <xdr:cNvSpPr txBox="1"/>
        </xdr:nvSpPr>
        <xdr:spPr>
          <a:xfrm>
            <a:off x="6954575" y="323150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25kDa</a:t>
            </a:r>
          </a:p>
        </xdr:txBody>
      </xdr:sp>
      <xdr:sp macro="" textlink="">
        <xdr:nvSpPr>
          <xdr:cNvPr id="76" name="TextBox 61">
            <a:extLst>
              <a:ext uri="{FF2B5EF4-FFF2-40B4-BE49-F238E27FC236}">
                <a16:creationId xmlns:a16="http://schemas.microsoft.com/office/drawing/2014/main" id="{00000000-0008-0000-1300-00004C000000}"/>
              </a:ext>
            </a:extLst>
          </xdr:cNvPr>
          <xdr:cNvSpPr txBox="1"/>
        </xdr:nvSpPr>
        <xdr:spPr>
          <a:xfrm>
            <a:off x="6957325" y="3390918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20kDa</a:t>
            </a:r>
          </a:p>
        </xdr:txBody>
      </xdr:sp>
      <xdr:sp macro="" textlink="">
        <xdr:nvSpPr>
          <xdr:cNvPr id="77" name="TextBox 62">
            <a:extLst>
              <a:ext uri="{FF2B5EF4-FFF2-40B4-BE49-F238E27FC236}">
                <a16:creationId xmlns:a16="http://schemas.microsoft.com/office/drawing/2014/main" id="{00000000-0008-0000-1300-00004D000000}"/>
              </a:ext>
            </a:extLst>
          </xdr:cNvPr>
          <xdr:cNvSpPr txBox="1"/>
        </xdr:nvSpPr>
        <xdr:spPr>
          <a:xfrm>
            <a:off x="6981086" y="198007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75kDa</a:t>
            </a:r>
          </a:p>
        </xdr:txBody>
      </xdr:sp>
      <xdr:cxnSp macro="">
        <xdr:nvCxnSpPr>
          <xdr:cNvPr id="78" name="Straight Arrow Connector 77">
            <a:extLst>
              <a:ext uri="{FF2B5EF4-FFF2-40B4-BE49-F238E27FC236}">
                <a16:creationId xmlns:a16="http://schemas.microsoft.com/office/drawing/2014/main" id="{00000000-0008-0000-1300-00004E000000}"/>
              </a:ext>
            </a:extLst>
          </xdr:cNvPr>
          <xdr:cNvCxnSpPr/>
        </xdr:nvCxnSpPr>
        <xdr:spPr>
          <a:xfrm flipH="1">
            <a:off x="10774204" y="2191657"/>
            <a:ext cx="272157" cy="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11906</xdr:colOff>
      <xdr:row>34</xdr:row>
      <xdr:rowOff>130969</xdr:rowOff>
    </xdr:from>
    <xdr:to>
      <xdr:col>14</xdr:col>
      <xdr:colOff>184733</xdr:colOff>
      <xdr:row>50</xdr:row>
      <xdr:rowOff>114450</xdr:rowOff>
    </xdr:to>
    <xdr:grpSp>
      <xdr:nvGrpSpPr>
        <xdr:cNvPr id="91" name="Group 90">
          <a:extLst>
            <a:ext uri="{FF2B5EF4-FFF2-40B4-BE49-F238E27FC236}">
              <a16:creationId xmlns:a16="http://schemas.microsoft.com/office/drawing/2014/main" id="{00000000-0008-0000-1300-00005B000000}"/>
            </a:ext>
          </a:extLst>
        </xdr:cNvPr>
        <xdr:cNvGrpSpPr/>
      </xdr:nvGrpSpPr>
      <xdr:grpSpPr>
        <a:xfrm>
          <a:off x="4507706" y="6703219"/>
          <a:ext cx="4563852" cy="3031481"/>
          <a:chOff x="6867898" y="941579"/>
          <a:chExt cx="4411452" cy="3031481"/>
        </a:xfrm>
      </xdr:grpSpPr>
      <xdr:pic>
        <xdr:nvPicPr>
          <xdr:cNvPr id="92" name="Picture 91">
            <a:extLst>
              <a:ext uri="{FF2B5EF4-FFF2-40B4-BE49-F238E27FC236}">
                <a16:creationId xmlns:a16="http://schemas.microsoft.com/office/drawing/2014/main" id="{00000000-0008-0000-1300-00005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02042" y="1926992"/>
            <a:ext cx="3285513" cy="2046068"/>
          </a:xfrm>
          <a:prstGeom prst="rect">
            <a:avLst/>
          </a:prstGeom>
        </xdr:spPr>
      </xdr:pic>
      <xdr:grpSp>
        <xdr:nvGrpSpPr>
          <xdr:cNvPr id="93" name="Group 92">
            <a:extLst>
              <a:ext uri="{FF2B5EF4-FFF2-40B4-BE49-F238E27FC236}">
                <a16:creationId xmlns:a16="http://schemas.microsoft.com/office/drawing/2014/main" id="{00000000-0008-0000-1300-00005D000000}"/>
              </a:ext>
            </a:extLst>
          </xdr:cNvPr>
          <xdr:cNvGrpSpPr/>
        </xdr:nvGrpSpPr>
        <xdr:grpSpPr>
          <a:xfrm>
            <a:off x="6964024" y="941579"/>
            <a:ext cx="4315326" cy="3031481"/>
            <a:chOff x="6964024" y="941579"/>
            <a:chExt cx="4315326" cy="3031481"/>
          </a:xfrm>
        </xdr:grpSpPr>
        <xdr:sp macro="" textlink="">
          <xdr:nvSpPr>
            <xdr:cNvPr id="100" name="TextBox 24">
              <a:extLst>
                <a:ext uri="{FF2B5EF4-FFF2-40B4-BE49-F238E27FC236}">
                  <a16:creationId xmlns:a16="http://schemas.microsoft.com/office/drawing/2014/main" id="{00000000-0008-0000-1300-000064000000}"/>
                </a:ext>
              </a:extLst>
            </xdr:cNvPr>
            <xdr:cNvSpPr txBox="1"/>
          </xdr:nvSpPr>
          <xdr:spPr>
            <a:xfrm>
              <a:off x="6964024" y="941579"/>
              <a:ext cx="4315326" cy="37414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/>
                <a:t>Gel 27-</a:t>
              </a:r>
              <a:r>
                <a:rPr lang="en-AU" baseline="0"/>
                <a:t> total NF-kb p65</a:t>
              </a:r>
              <a:endParaRPr lang="en-AU"/>
            </a:p>
          </xdr:txBody>
        </xdr:sp>
        <xdr:cxnSp macro="">
          <xdr:nvCxnSpPr>
            <xdr:cNvPr id="101" name="Straight Connector 100">
              <a:extLst>
                <a:ext uri="{FF2B5EF4-FFF2-40B4-BE49-F238E27FC236}">
                  <a16:creationId xmlns:a16="http://schemas.microsoft.com/office/drawing/2014/main" id="{00000000-0008-0000-1300-000065000000}"/>
                </a:ext>
              </a:extLst>
            </xdr:cNvPr>
            <xdr:cNvCxnSpPr/>
          </xdr:nvCxnSpPr>
          <xdr:spPr>
            <a:xfrm>
              <a:off x="7847377" y="1880471"/>
              <a:ext cx="150007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2" name="Straight Connector 101">
              <a:extLst>
                <a:ext uri="{FF2B5EF4-FFF2-40B4-BE49-F238E27FC236}">
                  <a16:creationId xmlns:a16="http://schemas.microsoft.com/office/drawing/2014/main" id="{00000000-0008-0000-1300-000066000000}"/>
                </a:ext>
              </a:extLst>
            </xdr:cNvPr>
            <xdr:cNvCxnSpPr/>
          </xdr:nvCxnSpPr>
          <xdr:spPr>
            <a:xfrm flipV="1">
              <a:off x="9778879" y="1879514"/>
              <a:ext cx="738588" cy="9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3" name="Straight Connector 102">
              <a:extLst>
                <a:ext uri="{FF2B5EF4-FFF2-40B4-BE49-F238E27FC236}">
                  <a16:creationId xmlns:a16="http://schemas.microsoft.com/office/drawing/2014/main" id="{00000000-0008-0000-1300-000067000000}"/>
                </a:ext>
              </a:extLst>
            </xdr:cNvPr>
            <xdr:cNvCxnSpPr/>
          </xdr:nvCxnSpPr>
          <xdr:spPr>
            <a:xfrm flipV="1">
              <a:off x="8944993" y="1879424"/>
              <a:ext cx="738588" cy="9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4" name="Straight Connector 103">
              <a:extLst>
                <a:ext uri="{FF2B5EF4-FFF2-40B4-BE49-F238E27FC236}">
                  <a16:creationId xmlns:a16="http://schemas.microsoft.com/office/drawing/2014/main" id="{00000000-0008-0000-1300-000068000000}"/>
                </a:ext>
              </a:extLst>
            </xdr:cNvPr>
            <xdr:cNvCxnSpPr/>
          </xdr:nvCxnSpPr>
          <xdr:spPr>
            <a:xfrm flipV="1">
              <a:off x="8121674" y="1879424"/>
              <a:ext cx="738588" cy="9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5" name="TextBox 29">
              <a:extLst>
                <a:ext uri="{FF2B5EF4-FFF2-40B4-BE49-F238E27FC236}">
                  <a16:creationId xmlns:a16="http://schemas.microsoft.com/office/drawing/2014/main" id="{00000000-0008-0000-1300-000069000000}"/>
                </a:ext>
              </a:extLst>
            </xdr:cNvPr>
            <xdr:cNvSpPr txBox="1"/>
          </xdr:nvSpPr>
          <xdr:spPr>
            <a:xfrm>
              <a:off x="8105505" y="1539106"/>
              <a:ext cx="73858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Saline</a:t>
              </a:r>
            </a:p>
          </xdr:txBody>
        </xdr:sp>
        <xdr:sp macro="" textlink="">
          <xdr:nvSpPr>
            <xdr:cNvPr id="106" name="TextBox 30">
              <a:extLst>
                <a:ext uri="{FF2B5EF4-FFF2-40B4-BE49-F238E27FC236}">
                  <a16:creationId xmlns:a16="http://schemas.microsoft.com/office/drawing/2014/main" id="{00000000-0008-0000-1300-00006A000000}"/>
                </a:ext>
              </a:extLst>
            </xdr:cNvPr>
            <xdr:cNvSpPr txBox="1"/>
          </xdr:nvSpPr>
          <xdr:spPr>
            <a:xfrm>
              <a:off x="8928824" y="1539106"/>
              <a:ext cx="73858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 GMi 1271</a:t>
              </a:r>
            </a:p>
          </xdr:txBody>
        </xdr:sp>
        <xdr:sp macro="" textlink="">
          <xdr:nvSpPr>
            <xdr:cNvPr id="107" name="TextBox 31">
              <a:extLst>
                <a:ext uri="{FF2B5EF4-FFF2-40B4-BE49-F238E27FC236}">
                  <a16:creationId xmlns:a16="http://schemas.microsoft.com/office/drawing/2014/main" id="{00000000-0008-0000-1300-00006B000000}"/>
                </a:ext>
              </a:extLst>
            </xdr:cNvPr>
            <xdr:cNvSpPr txBox="1"/>
          </xdr:nvSpPr>
          <xdr:spPr>
            <a:xfrm>
              <a:off x="7654397" y="1666350"/>
              <a:ext cx="541427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 b="1"/>
                <a:t>Control</a:t>
              </a:r>
            </a:p>
          </xdr:txBody>
        </xdr:sp>
        <xdr:sp macro="" textlink="">
          <xdr:nvSpPr>
            <xdr:cNvPr id="108" name="TextBox 32">
              <a:extLst>
                <a:ext uri="{FF2B5EF4-FFF2-40B4-BE49-F238E27FC236}">
                  <a16:creationId xmlns:a16="http://schemas.microsoft.com/office/drawing/2014/main" id="{00000000-0008-0000-1300-00006C000000}"/>
                </a:ext>
              </a:extLst>
            </xdr:cNvPr>
            <xdr:cNvSpPr txBox="1"/>
          </xdr:nvSpPr>
          <xdr:spPr>
            <a:xfrm>
              <a:off x="9778879" y="1539106"/>
              <a:ext cx="75475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 </a:t>
              </a:r>
            </a:p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E-Selectin KO</a:t>
              </a:r>
            </a:p>
          </xdr:txBody>
        </xdr:sp>
        <xdr:cxnSp macro="">
          <xdr:nvCxnSpPr>
            <xdr:cNvPr id="109" name="Straight Connector 108">
              <a:extLst>
                <a:ext uri="{FF2B5EF4-FFF2-40B4-BE49-F238E27FC236}">
                  <a16:creationId xmlns:a16="http://schemas.microsoft.com/office/drawing/2014/main" id="{00000000-0008-0000-1300-00006D000000}"/>
                </a:ext>
              </a:extLst>
            </xdr:cNvPr>
            <xdr:cNvCxnSpPr/>
          </xdr:nvCxnSpPr>
          <xdr:spPr>
            <a:xfrm>
              <a:off x="8888966" y="1931159"/>
              <a:ext cx="39858" cy="2041901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0" name="Straight Connector 109">
              <a:extLst>
                <a:ext uri="{FF2B5EF4-FFF2-40B4-BE49-F238E27FC236}">
                  <a16:creationId xmlns:a16="http://schemas.microsoft.com/office/drawing/2014/main" id="{00000000-0008-0000-1300-00006E000000}"/>
                </a:ext>
              </a:extLst>
            </xdr:cNvPr>
            <xdr:cNvCxnSpPr/>
          </xdr:nvCxnSpPr>
          <xdr:spPr>
            <a:xfrm>
              <a:off x="9732780" y="1931159"/>
              <a:ext cx="46099" cy="2041901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1" name="Straight Connector 110">
              <a:extLst>
                <a:ext uri="{FF2B5EF4-FFF2-40B4-BE49-F238E27FC236}">
                  <a16:creationId xmlns:a16="http://schemas.microsoft.com/office/drawing/2014/main" id="{00000000-0008-0000-1300-00006F000000}"/>
                </a:ext>
              </a:extLst>
            </xdr:cNvPr>
            <xdr:cNvCxnSpPr/>
          </xdr:nvCxnSpPr>
          <xdr:spPr>
            <a:xfrm>
              <a:off x="8031504" y="1931126"/>
              <a:ext cx="38325" cy="2041934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94" name="TextBox 58">
            <a:extLst>
              <a:ext uri="{FF2B5EF4-FFF2-40B4-BE49-F238E27FC236}">
                <a16:creationId xmlns:a16="http://schemas.microsoft.com/office/drawing/2014/main" id="{00000000-0008-0000-1300-00005E000000}"/>
              </a:ext>
            </a:extLst>
          </xdr:cNvPr>
          <xdr:cNvSpPr txBox="1"/>
        </xdr:nvSpPr>
        <xdr:spPr>
          <a:xfrm>
            <a:off x="6867898" y="241761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50kDa</a:t>
            </a:r>
          </a:p>
        </xdr:txBody>
      </xdr:sp>
      <xdr:sp macro="" textlink="">
        <xdr:nvSpPr>
          <xdr:cNvPr id="95" name="TextBox 59">
            <a:extLst>
              <a:ext uri="{FF2B5EF4-FFF2-40B4-BE49-F238E27FC236}">
                <a16:creationId xmlns:a16="http://schemas.microsoft.com/office/drawing/2014/main" id="{00000000-0008-0000-1300-00005F000000}"/>
              </a:ext>
            </a:extLst>
          </xdr:cNvPr>
          <xdr:cNvSpPr txBox="1"/>
        </xdr:nvSpPr>
        <xdr:spPr>
          <a:xfrm>
            <a:off x="6867898" y="2785696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37kDa</a:t>
            </a:r>
          </a:p>
        </xdr:txBody>
      </xdr:sp>
      <xdr:sp macro="" textlink="">
        <xdr:nvSpPr>
          <xdr:cNvPr id="96" name="TextBox 60">
            <a:extLst>
              <a:ext uri="{FF2B5EF4-FFF2-40B4-BE49-F238E27FC236}">
                <a16:creationId xmlns:a16="http://schemas.microsoft.com/office/drawing/2014/main" id="{00000000-0008-0000-1300-000060000000}"/>
              </a:ext>
            </a:extLst>
          </xdr:cNvPr>
          <xdr:cNvSpPr txBox="1"/>
        </xdr:nvSpPr>
        <xdr:spPr>
          <a:xfrm>
            <a:off x="6867898" y="3227366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25kDa</a:t>
            </a:r>
          </a:p>
        </xdr:txBody>
      </xdr:sp>
      <xdr:sp macro="" textlink="">
        <xdr:nvSpPr>
          <xdr:cNvPr id="97" name="TextBox 61">
            <a:extLst>
              <a:ext uri="{FF2B5EF4-FFF2-40B4-BE49-F238E27FC236}">
                <a16:creationId xmlns:a16="http://schemas.microsoft.com/office/drawing/2014/main" id="{00000000-0008-0000-1300-000061000000}"/>
              </a:ext>
            </a:extLst>
          </xdr:cNvPr>
          <xdr:cNvSpPr txBox="1"/>
        </xdr:nvSpPr>
        <xdr:spPr>
          <a:xfrm>
            <a:off x="6870648" y="3386784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20kDa</a:t>
            </a:r>
          </a:p>
        </xdr:txBody>
      </xdr:sp>
      <xdr:sp macro="" textlink="">
        <xdr:nvSpPr>
          <xdr:cNvPr id="98" name="TextBox 62">
            <a:extLst>
              <a:ext uri="{FF2B5EF4-FFF2-40B4-BE49-F238E27FC236}">
                <a16:creationId xmlns:a16="http://schemas.microsoft.com/office/drawing/2014/main" id="{00000000-0008-0000-1300-000062000000}"/>
              </a:ext>
            </a:extLst>
          </xdr:cNvPr>
          <xdr:cNvSpPr txBox="1"/>
        </xdr:nvSpPr>
        <xdr:spPr>
          <a:xfrm>
            <a:off x="6894409" y="1975940"/>
            <a:ext cx="507836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AU" sz="800"/>
              <a:t>75kDa</a:t>
            </a:r>
          </a:p>
        </xdr:txBody>
      </xdr:sp>
      <xdr:cxnSp macro="">
        <xdr:nvCxnSpPr>
          <xdr:cNvPr id="99" name="Straight Arrow Connector 98">
            <a:extLst>
              <a:ext uri="{FF2B5EF4-FFF2-40B4-BE49-F238E27FC236}">
                <a16:creationId xmlns:a16="http://schemas.microsoft.com/office/drawing/2014/main" id="{00000000-0008-0000-1300-000063000000}"/>
              </a:ext>
            </a:extLst>
          </xdr:cNvPr>
          <xdr:cNvCxnSpPr/>
        </xdr:nvCxnSpPr>
        <xdr:spPr>
          <a:xfrm flipH="1">
            <a:off x="10710169" y="2208788"/>
            <a:ext cx="272157" cy="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47625</xdr:colOff>
      <xdr:row>18</xdr:row>
      <xdr:rowOff>0</xdr:rowOff>
    </xdr:from>
    <xdr:to>
      <xdr:col>22</xdr:col>
      <xdr:colOff>307680</xdr:colOff>
      <xdr:row>33</xdr:row>
      <xdr:rowOff>65936</xdr:rowOff>
    </xdr:to>
    <xdr:grpSp>
      <xdr:nvGrpSpPr>
        <xdr:cNvPr id="112" name="Group 111">
          <a:extLst>
            <a:ext uri="{FF2B5EF4-FFF2-40B4-BE49-F238E27FC236}">
              <a16:creationId xmlns:a16="http://schemas.microsoft.com/office/drawing/2014/main" id="{00000000-0008-0000-1300-00008B000000}"/>
            </a:ext>
          </a:extLst>
        </xdr:cNvPr>
        <xdr:cNvGrpSpPr/>
      </xdr:nvGrpSpPr>
      <xdr:grpSpPr>
        <a:xfrm>
          <a:off x="9544050" y="3524250"/>
          <a:ext cx="4651080" cy="2923436"/>
          <a:chOff x="8774907" y="4071939"/>
          <a:chExt cx="4510586" cy="2947246"/>
        </a:xfrm>
      </xdr:grpSpPr>
      <xdr:grpSp>
        <xdr:nvGrpSpPr>
          <xdr:cNvPr id="113" name="Group 112">
            <a:extLst>
              <a:ext uri="{FF2B5EF4-FFF2-40B4-BE49-F238E27FC236}">
                <a16:creationId xmlns:a16="http://schemas.microsoft.com/office/drawing/2014/main" id="{00000000-0008-0000-1300-000070000000}"/>
              </a:ext>
            </a:extLst>
          </xdr:cNvPr>
          <xdr:cNvGrpSpPr/>
        </xdr:nvGrpSpPr>
        <xdr:grpSpPr>
          <a:xfrm>
            <a:off x="8774907" y="4071939"/>
            <a:ext cx="4510586" cy="2947246"/>
            <a:chOff x="6816388" y="941579"/>
            <a:chExt cx="4462962" cy="2971060"/>
          </a:xfrm>
        </xdr:grpSpPr>
        <xdr:pic>
          <xdr:nvPicPr>
            <xdr:cNvPr id="117" name="Picture 116">
              <a:extLst>
                <a:ext uri="{FF2B5EF4-FFF2-40B4-BE49-F238E27FC236}">
                  <a16:creationId xmlns:a16="http://schemas.microsoft.com/office/drawing/2014/main" id="{00000000-0008-0000-1300-00007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44502" y="1926992"/>
              <a:ext cx="3280492" cy="1985647"/>
            </a:xfrm>
            <a:prstGeom prst="rect">
              <a:avLst/>
            </a:prstGeom>
          </xdr:spPr>
        </xdr:pic>
        <xdr:grpSp>
          <xdr:nvGrpSpPr>
            <xdr:cNvPr id="118" name="Group 117">
              <a:extLst>
                <a:ext uri="{FF2B5EF4-FFF2-40B4-BE49-F238E27FC236}">
                  <a16:creationId xmlns:a16="http://schemas.microsoft.com/office/drawing/2014/main" id="{00000000-0008-0000-1300-000072000000}"/>
                </a:ext>
              </a:extLst>
            </xdr:cNvPr>
            <xdr:cNvGrpSpPr/>
          </xdr:nvGrpSpPr>
          <xdr:grpSpPr>
            <a:xfrm>
              <a:off x="6964024" y="941579"/>
              <a:ext cx="4315326" cy="2971060"/>
              <a:chOff x="6964024" y="941579"/>
              <a:chExt cx="4315326" cy="2971060"/>
            </a:xfrm>
          </xdr:grpSpPr>
          <xdr:sp macro="" textlink="">
            <xdr:nvSpPr>
              <xdr:cNvPr id="124" name="TextBox 24">
                <a:extLst>
                  <a:ext uri="{FF2B5EF4-FFF2-40B4-BE49-F238E27FC236}">
                    <a16:creationId xmlns:a16="http://schemas.microsoft.com/office/drawing/2014/main" id="{00000000-0008-0000-1300-000079000000}"/>
                  </a:ext>
                </a:extLst>
              </xdr:cNvPr>
              <xdr:cNvSpPr txBox="1"/>
            </xdr:nvSpPr>
            <xdr:spPr>
              <a:xfrm>
                <a:off x="6964024" y="941579"/>
                <a:ext cx="4315326" cy="3771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/>
                  <a:t>Gel 27-p70</a:t>
                </a:r>
                <a:r>
                  <a:rPr lang="en-AU" baseline="0"/>
                  <a:t> S6K</a:t>
                </a:r>
                <a:endParaRPr lang="en-AU"/>
              </a:p>
            </xdr:txBody>
          </xdr:sp>
          <xdr:cxnSp macro="">
            <xdr:nvCxnSpPr>
              <xdr:cNvPr id="125" name="Straight Connector 124">
                <a:extLst>
                  <a:ext uri="{FF2B5EF4-FFF2-40B4-BE49-F238E27FC236}">
                    <a16:creationId xmlns:a16="http://schemas.microsoft.com/office/drawing/2014/main" id="{00000000-0008-0000-1300-00007A000000}"/>
                  </a:ext>
                </a:extLst>
              </xdr:cNvPr>
              <xdr:cNvCxnSpPr/>
            </xdr:nvCxnSpPr>
            <xdr:spPr>
              <a:xfrm>
                <a:off x="7847377" y="1880471"/>
                <a:ext cx="150007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6" name="Straight Connector 125">
                <a:extLst>
                  <a:ext uri="{FF2B5EF4-FFF2-40B4-BE49-F238E27FC236}">
                    <a16:creationId xmlns:a16="http://schemas.microsoft.com/office/drawing/2014/main" id="{00000000-0008-0000-1300-00007B000000}"/>
                  </a:ext>
                </a:extLst>
              </xdr:cNvPr>
              <xdr:cNvCxnSpPr/>
            </xdr:nvCxnSpPr>
            <xdr:spPr>
              <a:xfrm flipV="1">
                <a:off x="9778879" y="1879514"/>
                <a:ext cx="738588" cy="9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7" name="Straight Connector 126">
                <a:extLst>
                  <a:ext uri="{FF2B5EF4-FFF2-40B4-BE49-F238E27FC236}">
                    <a16:creationId xmlns:a16="http://schemas.microsoft.com/office/drawing/2014/main" id="{00000000-0008-0000-1300-00007C000000}"/>
                  </a:ext>
                </a:extLst>
              </xdr:cNvPr>
              <xdr:cNvCxnSpPr/>
            </xdr:nvCxnSpPr>
            <xdr:spPr>
              <a:xfrm flipV="1">
                <a:off x="8944993" y="1879424"/>
                <a:ext cx="738588" cy="9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28" name="Straight Connector 127">
                <a:extLst>
                  <a:ext uri="{FF2B5EF4-FFF2-40B4-BE49-F238E27FC236}">
                    <a16:creationId xmlns:a16="http://schemas.microsoft.com/office/drawing/2014/main" id="{00000000-0008-0000-1300-00007D000000}"/>
                  </a:ext>
                </a:extLst>
              </xdr:cNvPr>
              <xdr:cNvCxnSpPr/>
            </xdr:nvCxnSpPr>
            <xdr:spPr>
              <a:xfrm flipV="1">
                <a:off x="8121674" y="1879424"/>
                <a:ext cx="738588" cy="9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9" name="TextBox 29">
                <a:extLst>
                  <a:ext uri="{FF2B5EF4-FFF2-40B4-BE49-F238E27FC236}">
                    <a16:creationId xmlns:a16="http://schemas.microsoft.com/office/drawing/2014/main" id="{00000000-0008-0000-1300-00007E000000}"/>
                  </a:ext>
                </a:extLst>
              </xdr:cNvPr>
              <xdr:cNvSpPr txBox="1"/>
            </xdr:nvSpPr>
            <xdr:spPr>
              <a:xfrm>
                <a:off x="8105505" y="1539106"/>
                <a:ext cx="738588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Saline</a:t>
                </a:r>
              </a:p>
            </xdr:txBody>
          </xdr:sp>
          <xdr:sp macro="" textlink="">
            <xdr:nvSpPr>
              <xdr:cNvPr id="130" name="TextBox 30">
                <a:extLst>
                  <a:ext uri="{FF2B5EF4-FFF2-40B4-BE49-F238E27FC236}">
                    <a16:creationId xmlns:a16="http://schemas.microsoft.com/office/drawing/2014/main" id="{00000000-0008-0000-1300-00007F000000}"/>
                  </a:ext>
                </a:extLst>
              </xdr:cNvPr>
              <xdr:cNvSpPr txBox="1"/>
            </xdr:nvSpPr>
            <xdr:spPr>
              <a:xfrm>
                <a:off x="8928824" y="1539106"/>
                <a:ext cx="738588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 GMi 1271</a:t>
                </a:r>
              </a:p>
            </xdr:txBody>
          </xdr:sp>
          <xdr:sp macro="" textlink="">
            <xdr:nvSpPr>
              <xdr:cNvPr id="131" name="TextBox 31">
                <a:extLst>
                  <a:ext uri="{FF2B5EF4-FFF2-40B4-BE49-F238E27FC236}">
                    <a16:creationId xmlns:a16="http://schemas.microsoft.com/office/drawing/2014/main" id="{00000000-0008-0000-1300-000080000000}"/>
                  </a:ext>
                </a:extLst>
              </xdr:cNvPr>
              <xdr:cNvSpPr txBox="1"/>
            </xdr:nvSpPr>
            <xdr:spPr>
              <a:xfrm>
                <a:off x="7654397" y="1666350"/>
                <a:ext cx="541427" cy="2154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AU" sz="800" b="1"/>
                  <a:t>Control</a:t>
                </a:r>
              </a:p>
            </xdr:txBody>
          </xdr:sp>
          <xdr:sp macro="" textlink="">
            <xdr:nvSpPr>
              <xdr:cNvPr id="132" name="TextBox 32">
                <a:extLst>
                  <a:ext uri="{FF2B5EF4-FFF2-40B4-BE49-F238E27FC236}">
                    <a16:creationId xmlns:a16="http://schemas.microsoft.com/office/drawing/2014/main" id="{00000000-0008-0000-1300-000081000000}"/>
                  </a:ext>
                </a:extLst>
              </xdr:cNvPr>
              <xdr:cNvSpPr txBox="1"/>
            </xdr:nvSpPr>
            <xdr:spPr>
              <a:xfrm>
                <a:off x="9778879" y="1539106"/>
                <a:ext cx="754757" cy="33855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MLL-AF9  </a:t>
                </a:r>
              </a:p>
              <a:p>
                <a:pPr algn="ctr"/>
                <a:r>
                  <a:rPr lang="en-AU" sz="800" b="1">
                    <a:ea typeface="Verdana" panose="020B0604030504040204" pitchFamily="34" charset="0"/>
                    <a:cs typeface="Verdana" panose="020B0604030504040204" pitchFamily="34" charset="0"/>
                  </a:rPr>
                  <a:t>E-Selectin KO</a:t>
                </a:r>
              </a:p>
            </xdr:txBody>
          </xdr:sp>
          <xdr:cxnSp macro="">
            <xdr:nvCxnSpPr>
              <xdr:cNvPr id="133" name="Straight Connector 132">
                <a:extLst>
                  <a:ext uri="{FF2B5EF4-FFF2-40B4-BE49-F238E27FC236}">
                    <a16:creationId xmlns:a16="http://schemas.microsoft.com/office/drawing/2014/main" id="{00000000-0008-0000-1300-000082000000}"/>
                  </a:ext>
                </a:extLst>
              </xdr:cNvPr>
              <xdr:cNvCxnSpPr/>
            </xdr:nvCxnSpPr>
            <xdr:spPr>
              <a:xfrm>
                <a:off x="8883848" y="1924712"/>
                <a:ext cx="16169" cy="1987927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4" name="Straight Connector 133">
                <a:extLst>
                  <a:ext uri="{FF2B5EF4-FFF2-40B4-BE49-F238E27FC236}">
                    <a16:creationId xmlns:a16="http://schemas.microsoft.com/office/drawing/2014/main" id="{00000000-0008-0000-1300-000083000000}"/>
                  </a:ext>
                </a:extLst>
              </xdr:cNvPr>
              <xdr:cNvCxnSpPr/>
            </xdr:nvCxnSpPr>
            <xdr:spPr>
              <a:xfrm>
                <a:off x="9732780" y="1931159"/>
                <a:ext cx="46099" cy="1924707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5" name="Straight Connector 134">
                <a:extLst>
                  <a:ext uri="{FF2B5EF4-FFF2-40B4-BE49-F238E27FC236}">
                    <a16:creationId xmlns:a16="http://schemas.microsoft.com/office/drawing/2014/main" id="{00000000-0008-0000-1300-000084000000}"/>
                  </a:ext>
                </a:extLst>
              </xdr:cNvPr>
              <xdr:cNvCxnSpPr/>
            </xdr:nvCxnSpPr>
            <xdr:spPr>
              <a:xfrm>
                <a:off x="8031504" y="1931126"/>
                <a:ext cx="38325" cy="1981513"/>
              </a:xfrm>
              <a:prstGeom prst="line">
                <a:avLst/>
              </a:prstGeom>
              <a:ln w="6350">
                <a:solidFill>
                  <a:schemeClr val="tx1"/>
                </a:solidFill>
                <a:prstDash val="lgDash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19" name="TextBox 60">
              <a:extLst>
                <a:ext uri="{FF2B5EF4-FFF2-40B4-BE49-F238E27FC236}">
                  <a16:creationId xmlns:a16="http://schemas.microsoft.com/office/drawing/2014/main" id="{00000000-0008-0000-1300-000073000000}"/>
                </a:ext>
              </a:extLst>
            </xdr:cNvPr>
            <xdr:cNvSpPr txBox="1"/>
          </xdr:nvSpPr>
          <xdr:spPr>
            <a:xfrm>
              <a:off x="6816388" y="2366382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50kDa</a:t>
              </a:r>
            </a:p>
          </xdr:txBody>
        </xdr:sp>
        <xdr:sp macro="" textlink="">
          <xdr:nvSpPr>
            <xdr:cNvPr id="120" name="TextBox 61">
              <a:extLst>
                <a:ext uri="{FF2B5EF4-FFF2-40B4-BE49-F238E27FC236}">
                  <a16:creationId xmlns:a16="http://schemas.microsoft.com/office/drawing/2014/main" id="{00000000-0008-0000-1300-000074000000}"/>
                </a:ext>
              </a:extLst>
            </xdr:cNvPr>
            <xdr:cNvSpPr txBox="1"/>
          </xdr:nvSpPr>
          <xdr:spPr>
            <a:xfrm>
              <a:off x="6816388" y="2734468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37kDa</a:t>
              </a:r>
            </a:p>
          </xdr:txBody>
        </xdr:sp>
        <xdr:sp macro="" textlink="">
          <xdr:nvSpPr>
            <xdr:cNvPr id="121" name="TextBox 62">
              <a:extLst>
                <a:ext uri="{FF2B5EF4-FFF2-40B4-BE49-F238E27FC236}">
                  <a16:creationId xmlns:a16="http://schemas.microsoft.com/office/drawing/2014/main" id="{00000000-0008-0000-1300-000075000000}"/>
                </a:ext>
              </a:extLst>
            </xdr:cNvPr>
            <xdr:cNvSpPr txBox="1"/>
          </xdr:nvSpPr>
          <xdr:spPr>
            <a:xfrm>
              <a:off x="6816388" y="3176138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25kDa</a:t>
              </a:r>
            </a:p>
          </xdr:txBody>
        </xdr:sp>
        <xdr:sp macro="" textlink="">
          <xdr:nvSpPr>
            <xdr:cNvPr id="122" name="TextBox 63">
              <a:extLst>
                <a:ext uri="{FF2B5EF4-FFF2-40B4-BE49-F238E27FC236}">
                  <a16:creationId xmlns:a16="http://schemas.microsoft.com/office/drawing/2014/main" id="{00000000-0008-0000-1300-000076000000}"/>
                </a:ext>
              </a:extLst>
            </xdr:cNvPr>
            <xdr:cNvSpPr txBox="1"/>
          </xdr:nvSpPr>
          <xdr:spPr>
            <a:xfrm>
              <a:off x="6819138" y="3335556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20kDa</a:t>
              </a:r>
            </a:p>
          </xdr:txBody>
        </xdr:sp>
        <xdr:sp macro="" textlink="">
          <xdr:nvSpPr>
            <xdr:cNvPr id="123" name="TextBox 64">
              <a:extLst>
                <a:ext uri="{FF2B5EF4-FFF2-40B4-BE49-F238E27FC236}">
                  <a16:creationId xmlns:a16="http://schemas.microsoft.com/office/drawing/2014/main" id="{00000000-0008-0000-1300-000077000000}"/>
                </a:ext>
              </a:extLst>
            </xdr:cNvPr>
            <xdr:cNvSpPr txBox="1"/>
          </xdr:nvSpPr>
          <xdr:spPr>
            <a:xfrm>
              <a:off x="6842899" y="1924712"/>
              <a:ext cx="507836" cy="21544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AU" sz="800"/>
                <a:t>75kDa</a:t>
              </a:r>
            </a:p>
          </xdr:txBody>
        </xdr:sp>
      </xdr:grpSp>
      <xdr:cxnSp macro="">
        <xdr:nvCxnSpPr>
          <xdr:cNvPr id="114" name="Straight Arrow Connector 113">
            <a:extLst>
              <a:ext uri="{FF2B5EF4-FFF2-40B4-BE49-F238E27FC236}">
                <a16:creationId xmlns:a16="http://schemas.microsoft.com/office/drawing/2014/main" id="{00000000-0008-0000-1300-000088000000}"/>
              </a:ext>
            </a:extLst>
          </xdr:cNvPr>
          <xdr:cNvCxnSpPr/>
        </xdr:nvCxnSpPr>
        <xdr:spPr>
          <a:xfrm flipH="1">
            <a:off x="12596813" y="5215746"/>
            <a:ext cx="272157" cy="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5" name="Straight Arrow Connector 114">
            <a:extLst>
              <a:ext uri="{FF2B5EF4-FFF2-40B4-BE49-F238E27FC236}">
                <a16:creationId xmlns:a16="http://schemas.microsoft.com/office/drawing/2014/main" id="{00000000-0008-0000-1300-000089000000}"/>
              </a:ext>
            </a:extLst>
          </xdr:cNvPr>
          <xdr:cNvCxnSpPr/>
        </xdr:nvCxnSpPr>
        <xdr:spPr>
          <a:xfrm flipH="1">
            <a:off x="12600143" y="5331619"/>
            <a:ext cx="272157" cy="0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6" name="TextBox 40">
            <a:extLst>
              <a:ext uri="{FF2B5EF4-FFF2-40B4-BE49-F238E27FC236}">
                <a16:creationId xmlns:a16="http://schemas.microsoft.com/office/drawing/2014/main" id="{00000000-0008-0000-1300-00008A000000}"/>
              </a:ext>
            </a:extLst>
          </xdr:cNvPr>
          <xdr:cNvSpPr txBox="1"/>
        </xdr:nvSpPr>
        <xdr:spPr>
          <a:xfrm>
            <a:off x="12838267" y="5083969"/>
            <a:ext cx="371475" cy="36195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 sz="800" b="1">
                <a:ea typeface="Verdana" panose="020B0604030504040204" pitchFamily="34" charset="0"/>
                <a:cs typeface="Verdana" panose="020B0604030504040204" pitchFamily="34" charset="0"/>
              </a:rPr>
              <a:t>p85</a:t>
            </a:r>
            <a:br>
              <a:rPr lang="en-AU" sz="800" b="1">
                <a:ea typeface="Verdana" panose="020B0604030504040204" pitchFamily="34" charset="0"/>
                <a:cs typeface="Verdana" panose="020B0604030504040204" pitchFamily="34" charset="0"/>
              </a:rPr>
            </a:br>
            <a:r>
              <a:rPr lang="en-AU" sz="800" b="1">
                <a:ea typeface="Verdana" panose="020B0604030504040204" pitchFamily="34" charset="0"/>
                <a:cs typeface="Verdana" panose="020B0604030504040204" pitchFamily="34" charset="0"/>
              </a:rPr>
              <a:t> p70</a:t>
            </a:r>
          </a:p>
        </xdr:txBody>
      </xdr:sp>
    </xdr:grpSp>
    <xdr:clientData/>
  </xdr:twoCellAnchor>
  <xdr:twoCellAnchor>
    <xdr:from>
      <xdr:col>23</xdr:col>
      <xdr:colOff>492695</xdr:colOff>
      <xdr:row>22</xdr:row>
      <xdr:rowOff>52881</xdr:rowOff>
    </xdr:from>
    <xdr:to>
      <xdr:col>24</xdr:col>
      <xdr:colOff>37084</xdr:colOff>
      <xdr:row>22</xdr:row>
      <xdr:rowOff>52881</xdr:rowOff>
    </xdr:to>
    <xdr:cxnSp macro="">
      <xdr:nvCxnSpPr>
        <xdr:cNvPr id="136" name="Straight Connector 135">
          <a:extLst>
            <a:ext uri="{FF2B5EF4-FFF2-40B4-BE49-F238E27FC236}">
              <a16:creationId xmlns:a16="http://schemas.microsoft.com/office/drawing/2014/main" id="{00000000-0008-0000-1300-00008D000000}"/>
            </a:ext>
          </a:extLst>
        </xdr:cNvPr>
        <xdr:cNvCxnSpPr/>
      </xdr:nvCxnSpPr>
      <xdr:spPr>
        <a:xfrm>
          <a:off x="14989745" y="7577631"/>
          <a:ext cx="153989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15933</xdr:colOff>
      <xdr:row>22</xdr:row>
      <xdr:rowOff>51932</xdr:rowOff>
    </xdr:from>
    <xdr:to>
      <xdr:col>28</xdr:col>
      <xdr:colOff>155183</xdr:colOff>
      <xdr:row>22</xdr:row>
      <xdr:rowOff>52021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00000000-0008-0000-1300-00008E000000}"/>
            </a:ext>
          </a:extLst>
        </xdr:cNvPr>
        <xdr:cNvCxnSpPr/>
      </xdr:nvCxnSpPr>
      <xdr:spPr>
        <a:xfrm flipV="1">
          <a:off x="17046633" y="7576682"/>
          <a:ext cx="748850" cy="8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387587</xdr:colOff>
      <xdr:row>22</xdr:row>
      <xdr:rowOff>51843</xdr:rowOff>
    </xdr:from>
    <xdr:to>
      <xdr:col>26</xdr:col>
      <xdr:colOff>526837</xdr:colOff>
      <xdr:row>22</xdr:row>
      <xdr:rowOff>51932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00000000-0008-0000-1300-00008F000000}"/>
            </a:ext>
          </a:extLst>
        </xdr:cNvPr>
        <xdr:cNvCxnSpPr/>
      </xdr:nvCxnSpPr>
      <xdr:spPr>
        <a:xfrm flipV="1">
          <a:off x="16103837" y="7576593"/>
          <a:ext cx="844100" cy="8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162700</xdr:colOff>
      <xdr:row>22</xdr:row>
      <xdr:rowOff>51843</xdr:rowOff>
    </xdr:from>
    <xdr:to>
      <xdr:col>25</xdr:col>
      <xdr:colOff>301951</xdr:colOff>
      <xdr:row>22</xdr:row>
      <xdr:rowOff>51932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00000000-0008-0000-1300-000090000000}"/>
            </a:ext>
          </a:extLst>
        </xdr:cNvPr>
        <xdr:cNvCxnSpPr/>
      </xdr:nvCxnSpPr>
      <xdr:spPr>
        <a:xfrm flipV="1">
          <a:off x="15269350" y="7576593"/>
          <a:ext cx="748851" cy="8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146359</xdr:colOff>
      <xdr:row>20</xdr:row>
      <xdr:rowOff>95253</xdr:rowOff>
    </xdr:from>
    <xdr:to>
      <xdr:col>25</xdr:col>
      <xdr:colOff>285610</xdr:colOff>
      <xdr:row>22</xdr:row>
      <xdr:rowOff>50093</xdr:rowOff>
    </xdr:to>
    <xdr:sp macro="" textlink="">
      <xdr:nvSpPr>
        <xdr:cNvPr id="140" name="TextBox 29">
          <a:extLst>
            <a:ext uri="{FF2B5EF4-FFF2-40B4-BE49-F238E27FC236}">
              <a16:creationId xmlns:a16="http://schemas.microsoft.com/office/drawing/2014/main" id="{00000000-0008-0000-1300-000091000000}"/>
            </a:ext>
          </a:extLst>
        </xdr:cNvPr>
        <xdr:cNvSpPr txBox="1"/>
      </xdr:nvSpPr>
      <xdr:spPr>
        <a:xfrm>
          <a:off x="15253009" y="7239003"/>
          <a:ext cx="748851" cy="33584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800" b="1">
              <a:ea typeface="Verdana" panose="020B0604030504040204" pitchFamily="34" charset="0"/>
              <a:cs typeface="Verdana" panose="020B0604030504040204" pitchFamily="34" charset="0"/>
            </a:rPr>
            <a:t>MLL-AF9 Saline</a:t>
          </a:r>
        </a:p>
      </xdr:txBody>
    </xdr:sp>
    <xdr:clientData/>
  </xdr:twoCellAnchor>
  <xdr:twoCellAnchor>
    <xdr:from>
      <xdr:col>25</xdr:col>
      <xdr:colOff>371245</xdr:colOff>
      <xdr:row>20</xdr:row>
      <xdr:rowOff>95253</xdr:rowOff>
    </xdr:from>
    <xdr:to>
      <xdr:col>26</xdr:col>
      <xdr:colOff>510495</xdr:colOff>
      <xdr:row>22</xdr:row>
      <xdr:rowOff>50093</xdr:rowOff>
    </xdr:to>
    <xdr:sp macro="" textlink="">
      <xdr:nvSpPr>
        <xdr:cNvPr id="141" name="TextBox 30">
          <a:extLst>
            <a:ext uri="{FF2B5EF4-FFF2-40B4-BE49-F238E27FC236}">
              <a16:creationId xmlns:a16="http://schemas.microsoft.com/office/drawing/2014/main" id="{00000000-0008-0000-1300-000092000000}"/>
            </a:ext>
          </a:extLst>
        </xdr:cNvPr>
        <xdr:cNvSpPr txBox="1"/>
      </xdr:nvSpPr>
      <xdr:spPr>
        <a:xfrm>
          <a:off x="16087495" y="7239003"/>
          <a:ext cx="844100" cy="33584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800" b="1">
              <a:ea typeface="Verdana" panose="020B0604030504040204" pitchFamily="34" charset="0"/>
              <a:cs typeface="Verdana" panose="020B0604030504040204" pitchFamily="34" charset="0"/>
            </a:rPr>
            <a:t>MLL-AF9  GMi 1271</a:t>
          </a:r>
        </a:p>
      </xdr:txBody>
    </xdr:sp>
    <xdr:clientData/>
  </xdr:twoCellAnchor>
  <xdr:twoCellAnchor>
    <xdr:from>
      <xdr:col>23</xdr:col>
      <xdr:colOff>297656</xdr:colOff>
      <xdr:row>20</xdr:row>
      <xdr:rowOff>126227</xdr:rowOff>
    </xdr:from>
    <xdr:to>
      <xdr:col>24</xdr:col>
      <xdr:colOff>237642</xdr:colOff>
      <xdr:row>21</xdr:row>
      <xdr:rowOff>149444</xdr:rowOff>
    </xdr:to>
    <xdr:sp macro="" textlink="">
      <xdr:nvSpPr>
        <xdr:cNvPr id="142" name="TextBox 31">
          <a:extLst>
            <a:ext uri="{FF2B5EF4-FFF2-40B4-BE49-F238E27FC236}">
              <a16:creationId xmlns:a16="http://schemas.microsoft.com/office/drawing/2014/main" id="{00000000-0008-0000-1300-000093000000}"/>
            </a:ext>
          </a:extLst>
        </xdr:cNvPr>
        <xdr:cNvSpPr txBox="1"/>
      </xdr:nvSpPr>
      <xdr:spPr>
        <a:xfrm>
          <a:off x="14794706" y="7269977"/>
          <a:ext cx="549586" cy="21371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AU" sz="800" b="1"/>
            <a:t>Control</a:t>
          </a:r>
        </a:p>
      </xdr:txBody>
    </xdr:sp>
    <xdr:clientData/>
  </xdr:twoCellAnchor>
  <xdr:twoCellAnchor>
    <xdr:from>
      <xdr:col>27</xdr:col>
      <xdr:colOff>15933</xdr:colOff>
      <xdr:row>20</xdr:row>
      <xdr:rowOff>95253</xdr:rowOff>
    </xdr:from>
    <xdr:to>
      <xdr:col>28</xdr:col>
      <xdr:colOff>171525</xdr:colOff>
      <xdr:row>22</xdr:row>
      <xdr:rowOff>50093</xdr:rowOff>
    </xdr:to>
    <xdr:sp macro="" textlink="">
      <xdr:nvSpPr>
        <xdr:cNvPr id="143" name="TextBox 32">
          <a:extLst>
            <a:ext uri="{FF2B5EF4-FFF2-40B4-BE49-F238E27FC236}">
              <a16:creationId xmlns:a16="http://schemas.microsoft.com/office/drawing/2014/main" id="{00000000-0008-0000-1300-000094000000}"/>
            </a:ext>
          </a:extLst>
        </xdr:cNvPr>
        <xdr:cNvSpPr txBox="1"/>
      </xdr:nvSpPr>
      <xdr:spPr>
        <a:xfrm>
          <a:off x="17046633" y="7239003"/>
          <a:ext cx="765192" cy="33584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AU" sz="800" b="1">
              <a:ea typeface="Verdana" panose="020B0604030504040204" pitchFamily="34" charset="0"/>
              <a:cs typeface="Verdana" panose="020B0604030504040204" pitchFamily="34" charset="0"/>
            </a:rPr>
            <a:t>MLL-AF9  </a:t>
          </a:r>
        </a:p>
        <a:p>
          <a:pPr algn="ctr"/>
          <a:r>
            <a:rPr lang="en-AU" sz="800" b="1">
              <a:ea typeface="Verdana" panose="020B0604030504040204" pitchFamily="34" charset="0"/>
              <a:cs typeface="Verdana" panose="020B0604030504040204" pitchFamily="34" charset="0"/>
            </a:rPr>
            <a:t>E-Selectin KO</a:t>
          </a:r>
        </a:p>
      </xdr:txBody>
    </xdr:sp>
    <xdr:clientData/>
  </xdr:twoCellAnchor>
  <xdr:twoCellAnchor>
    <xdr:from>
      <xdr:col>25</xdr:col>
      <xdr:colOff>325790</xdr:colOff>
      <xdr:row>22</xdr:row>
      <xdr:rowOff>96768</xdr:rowOff>
    </xdr:from>
    <xdr:to>
      <xdr:col>25</xdr:col>
      <xdr:colOff>342132</xdr:colOff>
      <xdr:row>32</xdr:row>
      <xdr:rowOff>163761</xdr:rowOff>
    </xdr:to>
    <xdr:cxnSp macro="">
      <xdr:nvCxnSpPr>
        <xdr:cNvPr id="144" name="Straight Connector 143">
          <a:extLst>
            <a:ext uri="{FF2B5EF4-FFF2-40B4-BE49-F238E27FC236}">
              <a16:creationId xmlns:a16="http://schemas.microsoft.com/office/drawing/2014/main" id="{00000000-0008-0000-1300-000095000000}"/>
            </a:ext>
          </a:extLst>
        </xdr:cNvPr>
        <xdr:cNvCxnSpPr/>
      </xdr:nvCxnSpPr>
      <xdr:spPr>
        <a:xfrm>
          <a:off x="16042040" y="7621518"/>
          <a:ext cx="16342" cy="1971993"/>
        </a:xfrm>
        <a:prstGeom prst="line">
          <a:avLst/>
        </a:prstGeom>
        <a:ln w="6350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576561</xdr:colOff>
      <xdr:row>22</xdr:row>
      <xdr:rowOff>103163</xdr:rowOff>
    </xdr:from>
    <xdr:to>
      <xdr:col>27</xdr:col>
      <xdr:colOff>15933</xdr:colOff>
      <xdr:row>32</xdr:row>
      <xdr:rowOff>107443</xdr:rowOff>
    </xdr:to>
    <xdr:cxnSp macro="">
      <xdr:nvCxnSpPr>
        <xdr:cNvPr id="145" name="Straight Connector 144">
          <a:extLst>
            <a:ext uri="{FF2B5EF4-FFF2-40B4-BE49-F238E27FC236}">
              <a16:creationId xmlns:a16="http://schemas.microsoft.com/office/drawing/2014/main" id="{00000000-0008-0000-1300-000096000000}"/>
            </a:ext>
          </a:extLst>
        </xdr:cNvPr>
        <xdr:cNvCxnSpPr/>
      </xdr:nvCxnSpPr>
      <xdr:spPr>
        <a:xfrm>
          <a:off x="16997661" y="7627913"/>
          <a:ext cx="48972" cy="1909280"/>
        </a:xfrm>
        <a:prstGeom prst="line">
          <a:avLst/>
        </a:prstGeom>
        <a:ln w="6350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71568</xdr:colOff>
      <xdr:row>22</xdr:row>
      <xdr:rowOff>103130</xdr:rowOff>
    </xdr:from>
    <xdr:to>
      <xdr:col>24</xdr:col>
      <xdr:colOff>110302</xdr:colOff>
      <xdr:row>32</xdr:row>
      <xdr:rowOff>163761</xdr:rowOff>
    </xdr:to>
    <xdr:cxnSp macro="">
      <xdr:nvCxnSpPr>
        <xdr:cNvPr id="146" name="Straight Connector 145">
          <a:extLst>
            <a:ext uri="{FF2B5EF4-FFF2-40B4-BE49-F238E27FC236}">
              <a16:creationId xmlns:a16="http://schemas.microsoft.com/office/drawing/2014/main" id="{00000000-0008-0000-1300-000097000000}"/>
            </a:ext>
          </a:extLst>
        </xdr:cNvPr>
        <xdr:cNvCxnSpPr/>
      </xdr:nvCxnSpPr>
      <xdr:spPr>
        <a:xfrm>
          <a:off x="15178218" y="7627880"/>
          <a:ext cx="38734" cy="1965631"/>
        </a:xfrm>
        <a:prstGeom prst="line">
          <a:avLst/>
        </a:prstGeom>
        <a:ln w="6350">
          <a:solidFill>
            <a:schemeClr val="tx1"/>
          </a:solidFill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392906</xdr:colOff>
      <xdr:row>29</xdr:row>
      <xdr:rowOff>95250</xdr:rowOff>
    </xdr:from>
    <xdr:to>
      <xdr:col>29</xdr:col>
      <xdr:colOff>57845</xdr:colOff>
      <xdr:row>29</xdr:row>
      <xdr:rowOff>95250</xdr:rowOff>
    </xdr:to>
    <xdr:cxnSp macro="">
      <xdr:nvCxnSpPr>
        <xdr:cNvPr id="147" name="Straight Arrow Connector 146">
          <a:extLst>
            <a:ext uri="{FF2B5EF4-FFF2-40B4-BE49-F238E27FC236}">
              <a16:creationId xmlns:a16="http://schemas.microsoft.com/office/drawing/2014/main" id="{00000000-0008-0000-1300-000098000000}"/>
            </a:ext>
          </a:extLst>
        </xdr:cNvPr>
        <xdr:cNvCxnSpPr/>
      </xdr:nvCxnSpPr>
      <xdr:spPr>
        <a:xfrm flipH="1">
          <a:off x="18033206" y="8953500"/>
          <a:ext cx="274539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104774</xdr:colOff>
      <xdr:row>20</xdr:row>
      <xdr:rowOff>159564</xdr:rowOff>
    </xdr:from>
    <xdr:to>
      <xdr:col>32</xdr:col>
      <xdr:colOff>44760</xdr:colOff>
      <xdr:row>21</xdr:row>
      <xdr:rowOff>182781</xdr:rowOff>
    </xdr:to>
    <xdr:sp macro="" textlink="">
      <xdr:nvSpPr>
        <xdr:cNvPr id="148" name="TextBox 31">
          <a:extLst>
            <a:ext uri="{FF2B5EF4-FFF2-40B4-BE49-F238E27FC236}">
              <a16:creationId xmlns:a16="http://schemas.microsoft.com/office/drawing/2014/main" id="{00000000-0008-0000-1300-00009D000000}"/>
            </a:ext>
          </a:extLst>
        </xdr:cNvPr>
        <xdr:cNvSpPr txBox="1"/>
      </xdr:nvSpPr>
      <xdr:spPr>
        <a:xfrm>
          <a:off x="19573874" y="7303314"/>
          <a:ext cx="549586" cy="21371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AU" sz="800" b="1"/>
            <a:t>Control</a:t>
          </a:r>
        </a:p>
      </xdr:txBody>
    </xdr:sp>
    <xdr:clientData/>
  </xdr:twoCellAnchor>
  <xdr:twoCellAnchor>
    <xdr:from>
      <xdr:col>36</xdr:col>
      <xdr:colOff>200025</xdr:colOff>
      <xdr:row>27</xdr:row>
      <xdr:rowOff>140494</xdr:rowOff>
    </xdr:from>
    <xdr:to>
      <xdr:col>36</xdr:col>
      <xdr:colOff>472182</xdr:colOff>
      <xdr:row>27</xdr:row>
      <xdr:rowOff>140494</xdr:rowOff>
    </xdr:to>
    <xdr:cxnSp macro="">
      <xdr:nvCxnSpPr>
        <xdr:cNvPr id="149" name="Straight Arrow Connector 148">
          <a:extLst>
            <a:ext uri="{FF2B5EF4-FFF2-40B4-BE49-F238E27FC236}">
              <a16:creationId xmlns:a16="http://schemas.microsoft.com/office/drawing/2014/main" id="{00000000-0008-0000-1300-0000A9000000}"/>
            </a:ext>
          </a:extLst>
        </xdr:cNvPr>
        <xdr:cNvCxnSpPr/>
      </xdr:nvCxnSpPr>
      <xdr:spPr>
        <a:xfrm flipH="1">
          <a:off x="22802850" y="8617744"/>
          <a:ext cx="272157" cy="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80962</xdr:colOff>
      <xdr:row>18</xdr:row>
      <xdr:rowOff>21431</xdr:rowOff>
    </xdr:from>
    <xdr:to>
      <xdr:col>37</xdr:col>
      <xdr:colOff>145757</xdr:colOff>
      <xdr:row>33</xdr:row>
      <xdr:rowOff>128247</xdr:rowOff>
    </xdr:to>
    <xdr:grpSp>
      <xdr:nvGrpSpPr>
        <xdr:cNvPr id="150" name="Group 149">
          <a:extLst>
            <a:ext uri="{FF2B5EF4-FFF2-40B4-BE49-F238E27FC236}">
              <a16:creationId xmlns:a16="http://schemas.microsoft.com/office/drawing/2014/main" id="{00000000-0008-0000-1300-0000AB000000}"/>
            </a:ext>
          </a:extLst>
        </xdr:cNvPr>
        <xdr:cNvGrpSpPr/>
      </xdr:nvGrpSpPr>
      <xdr:grpSpPr>
        <a:xfrm>
          <a:off x="18940462" y="3545681"/>
          <a:ext cx="4417720" cy="2964316"/>
          <a:chOff x="18368962" y="4081462"/>
          <a:chExt cx="4315326" cy="2964316"/>
        </a:xfrm>
      </xdr:grpSpPr>
      <xdr:grpSp>
        <xdr:nvGrpSpPr>
          <xdr:cNvPr id="151" name="Group 150">
            <a:extLst>
              <a:ext uri="{FF2B5EF4-FFF2-40B4-BE49-F238E27FC236}">
                <a16:creationId xmlns:a16="http://schemas.microsoft.com/office/drawing/2014/main" id="{00000000-0008-0000-1300-0000A8000000}"/>
              </a:ext>
            </a:extLst>
          </xdr:cNvPr>
          <xdr:cNvGrpSpPr/>
        </xdr:nvGrpSpPr>
        <xdr:grpSpPr>
          <a:xfrm>
            <a:off x="18597562" y="4474371"/>
            <a:ext cx="3869531" cy="2571407"/>
            <a:chOff x="18597562" y="4474371"/>
            <a:chExt cx="3869531" cy="2571407"/>
          </a:xfrm>
        </xdr:grpSpPr>
        <xdr:pic>
          <xdr:nvPicPr>
            <xdr:cNvPr id="153" name="Picture 239">
              <a:extLst>
                <a:ext uri="{FF2B5EF4-FFF2-40B4-BE49-F238E27FC236}">
                  <a16:creationId xmlns:a16="http://schemas.microsoft.com/office/drawing/2014/main" id="{00000000-0008-0000-1300-000099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49470"/>
            <a:stretch/>
          </xdr:blipFill>
          <xdr:spPr bwMode="auto">
            <a:xfrm>
              <a:off x="18597562" y="4905373"/>
              <a:ext cx="3869531" cy="214040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54" name="TextBox 29">
              <a:extLst>
                <a:ext uri="{FF2B5EF4-FFF2-40B4-BE49-F238E27FC236}">
                  <a16:creationId xmlns:a16="http://schemas.microsoft.com/office/drawing/2014/main" id="{00000000-0008-0000-1300-00009B000000}"/>
                </a:ext>
              </a:extLst>
            </xdr:cNvPr>
            <xdr:cNvSpPr txBox="1"/>
          </xdr:nvSpPr>
          <xdr:spPr>
            <a:xfrm>
              <a:off x="19455915" y="4474371"/>
              <a:ext cx="746469" cy="33584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Saline</a:t>
              </a:r>
            </a:p>
          </xdr:txBody>
        </xdr:sp>
        <xdr:sp macro="" textlink="">
          <xdr:nvSpPr>
            <xdr:cNvPr id="155" name="TextBox 30">
              <a:extLst>
                <a:ext uri="{FF2B5EF4-FFF2-40B4-BE49-F238E27FC236}">
                  <a16:creationId xmlns:a16="http://schemas.microsoft.com/office/drawing/2014/main" id="{00000000-0008-0000-1300-00009C000000}"/>
                </a:ext>
              </a:extLst>
            </xdr:cNvPr>
            <xdr:cNvSpPr txBox="1"/>
          </xdr:nvSpPr>
          <xdr:spPr>
            <a:xfrm>
              <a:off x="20288019" y="4474371"/>
              <a:ext cx="746469" cy="33584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 GMi 1271</a:t>
              </a:r>
            </a:p>
          </xdr:txBody>
        </xdr:sp>
        <xdr:sp macro="" textlink="">
          <xdr:nvSpPr>
            <xdr:cNvPr id="156" name="TextBox 32">
              <a:extLst>
                <a:ext uri="{FF2B5EF4-FFF2-40B4-BE49-F238E27FC236}">
                  <a16:creationId xmlns:a16="http://schemas.microsoft.com/office/drawing/2014/main" id="{00000000-0008-0000-1300-00009E000000}"/>
                </a:ext>
              </a:extLst>
            </xdr:cNvPr>
            <xdr:cNvSpPr txBox="1"/>
          </xdr:nvSpPr>
          <xdr:spPr>
            <a:xfrm>
              <a:off x="21147145" y="4474371"/>
              <a:ext cx="762811" cy="33584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MLL-AF9  </a:t>
              </a:r>
            </a:p>
            <a:p>
              <a:pPr algn="ctr"/>
              <a:r>
                <a:rPr lang="en-AU" sz="800" b="1">
                  <a:ea typeface="Verdana" panose="020B0604030504040204" pitchFamily="34" charset="0"/>
                  <a:cs typeface="Verdana" panose="020B0604030504040204" pitchFamily="34" charset="0"/>
                </a:rPr>
                <a:t>E-Selectin KO</a:t>
              </a:r>
            </a:p>
          </xdr:txBody>
        </xdr:sp>
        <xdr:cxnSp macro="">
          <xdr:nvCxnSpPr>
            <xdr:cNvPr id="157" name="Straight Connector 156">
              <a:extLst>
                <a:ext uri="{FF2B5EF4-FFF2-40B4-BE49-F238E27FC236}">
                  <a16:creationId xmlns:a16="http://schemas.microsoft.com/office/drawing/2014/main" id="{00000000-0008-0000-1300-00009F000000}"/>
                </a:ext>
              </a:extLst>
            </xdr:cNvPr>
            <xdr:cNvCxnSpPr/>
          </xdr:nvCxnSpPr>
          <xdr:spPr>
            <a:xfrm>
              <a:off x="20242564" y="4856886"/>
              <a:ext cx="16342" cy="1971993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8" name="Straight Connector 157">
              <a:extLst>
                <a:ext uri="{FF2B5EF4-FFF2-40B4-BE49-F238E27FC236}">
                  <a16:creationId xmlns:a16="http://schemas.microsoft.com/office/drawing/2014/main" id="{00000000-0008-0000-1300-0000A0000000}"/>
                </a:ext>
              </a:extLst>
            </xdr:cNvPr>
            <xdr:cNvCxnSpPr/>
          </xdr:nvCxnSpPr>
          <xdr:spPr>
            <a:xfrm>
              <a:off x="21100554" y="4863281"/>
              <a:ext cx="46591" cy="1909280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9" name="Straight Connector 158">
              <a:extLst>
                <a:ext uri="{FF2B5EF4-FFF2-40B4-BE49-F238E27FC236}">
                  <a16:creationId xmlns:a16="http://schemas.microsoft.com/office/drawing/2014/main" id="{00000000-0008-0000-1300-0000A1000000}"/>
                </a:ext>
              </a:extLst>
            </xdr:cNvPr>
            <xdr:cNvCxnSpPr/>
          </xdr:nvCxnSpPr>
          <xdr:spPr>
            <a:xfrm>
              <a:off x="19381124" y="4863248"/>
              <a:ext cx="38734" cy="1965631"/>
            </a:xfrm>
            <a:prstGeom prst="line">
              <a:avLst/>
            </a:prstGeom>
            <a:ln w="6350">
              <a:solidFill>
                <a:schemeClr val="tx1"/>
              </a:solidFill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0" name="Straight Connector 159">
              <a:extLst>
                <a:ext uri="{FF2B5EF4-FFF2-40B4-BE49-F238E27FC236}">
                  <a16:creationId xmlns:a16="http://schemas.microsoft.com/office/drawing/2014/main" id="{00000000-0008-0000-1300-0000A2000000}"/>
                </a:ext>
              </a:extLst>
            </xdr:cNvPr>
            <xdr:cNvCxnSpPr/>
          </xdr:nvCxnSpPr>
          <xdr:spPr>
            <a:xfrm flipV="1">
              <a:off x="21123334" y="4823957"/>
              <a:ext cx="746469" cy="89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1" name="Straight Connector 160">
              <a:extLst>
                <a:ext uri="{FF2B5EF4-FFF2-40B4-BE49-F238E27FC236}">
                  <a16:creationId xmlns:a16="http://schemas.microsoft.com/office/drawing/2014/main" id="{00000000-0008-0000-1300-0000A3000000}"/>
                </a:ext>
              </a:extLst>
            </xdr:cNvPr>
            <xdr:cNvCxnSpPr/>
          </xdr:nvCxnSpPr>
          <xdr:spPr>
            <a:xfrm flipV="1">
              <a:off x="20280550" y="4823868"/>
              <a:ext cx="746469" cy="89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2" name="Straight Connector 161">
              <a:extLst>
                <a:ext uri="{FF2B5EF4-FFF2-40B4-BE49-F238E27FC236}">
                  <a16:creationId xmlns:a16="http://schemas.microsoft.com/office/drawing/2014/main" id="{00000000-0008-0000-1300-0000A4000000}"/>
                </a:ext>
              </a:extLst>
            </xdr:cNvPr>
            <xdr:cNvCxnSpPr/>
          </xdr:nvCxnSpPr>
          <xdr:spPr>
            <a:xfrm flipV="1">
              <a:off x="19448445" y="4823868"/>
              <a:ext cx="746469" cy="89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3" name="Straight Connector 162">
              <a:extLst>
                <a:ext uri="{FF2B5EF4-FFF2-40B4-BE49-F238E27FC236}">
                  <a16:creationId xmlns:a16="http://schemas.microsoft.com/office/drawing/2014/main" id="{00000000-0008-0000-1300-0000A7000000}"/>
                </a:ext>
              </a:extLst>
            </xdr:cNvPr>
            <xdr:cNvCxnSpPr/>
          </xdr:nvCxnSpPr>
          <xdr:spPr>
            <a:xfrm>
              <a:off x="19183127" y="4836812"/>
              <a:ext cx="151608" cy="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52" name="TextBox 31">
            <a:extLst>
              <a:ext uri="{FF2B5EF4-FFF2-40B4-BE49-F238E27FC236}">
                <a16:creationId xmlns:a16="http://schemas.microsoft.com/office/drawing/2014/main" id="{00000000-0008-0000-1300-0000AA000000}"/>
              </a:ext>
            </a:extLst>
          </xdr:cNvPr>
          <xdr:cNvSpPr txBox="1"/>
        </xdr:nvSpPr>
        <xdr:spPr>
          <a:xfrm>
            <a:off x="18368962" y="4081462"/>
            <a:ext cx="4315326" cy="37414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/>
              <a:t>Gel 27-GAPDH </a:t>
            </a:r>
          </a:p>
        </xdr:txBody>
      </xdr:sp>
    </xdr:grpSp>
    <xdr:clientData/>
  </xdr:twoCellAnchor>
  <xdr:twoCellAnchor>
    <xdr:from>
      <xdr:col>22</xdr:col>
      <xdr:colOff>226219</xdr:colOff>
      <xdr:row>18</xdr:row>
      <xdr:rowOff>3</xdr:rowOff>
    </xdr:from>
    <xdr:to>
      <xdr:col>29</xdr:col>
      <xdr:colOff>337063</xdr:colOff>
      <xdr:row>32</xdr:row>
      <xdr:rowOff>142875</xdr:rowOff>
    </xdr:to>
    <xdr:grpSp>
      <xdr:nvGrpSpPr>
        <xdr:cNvPr id="164" name="Group 163">
          <a:extLst>
            <a:ext uri="{FF2B5EF4-FFF2-40B4-BE49-F238E27FC236}">
              <a16:creationId xmlns:a16="http://schemas.microsoft.com/office/drawing/2014/main" id="{00000000-0008-0000-1300-0000AD000000}"/>
            </a:ext>
          </a:extLst>
        </xdr:cNvPr>
        <xdr:cNvGrpSpPr/>
      </xdr:nvGrpSpPr>
      <xdr:grpSpPr>
        <a:xfrm>
          <a:off x="14113669" y="3524253"/>
          <a:ext cx="4473294" cy="2809872"/>
          <a:chOff x="13656469" y="4060034"/>
          <a:chExt cx="4361375" cy="2809872"/>
        </a:xfrm>
      </xdr:grpSpPr>
      <xdr:pic>
        <xdr:nvPicPr>
          <xdr:cNvPr id="165" name="Picture 234">
            <a:extLst>
              <a:ext uri="{FF2B5EF4-FFF2-40B4-BE49-F238E27FC236}">
                <a16:creationId xmlns:a16="http://schemas.microsoft.com/office/drawing/2014/main" id="{00000000-0008-0000-1300-00008C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6649"/>
          <a:stretch/>
        </xdr:blipFill>
        <xdr:spPr bwMode="auto">
          <a:xfrm>
            <a:off x="13882689" y="4917281"/>
            <a:ext cx="3917156" cy="1952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6" name="TextBox 24">
            <a:extLst>
              <a:ext uri="{FF2B5EF4-FFF2-40B4-BE49-F238E27FC236}">
                <a16:creationId xmlns:a16="http://schemas.microsoft.com/office/drawing/2014/main" id="{00000000-0008-0000-1300-0000AC000000}"/>
              </a:ext>
            </a:extLst>
          </xdr:cNvPr>
          <xdr:cNvSpPr txBox="1"/>
        </xdr:nvSpPr>
        <xdr:spPr>
          <a:xfrm>
            <a:off x="13656469" y="4060034"/>
            <a:ext cx="4361375" cy="37414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AU"/>
              <a:t>Gel 27-p4E-BP1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6" sqref="C36"/>
    </sheetView>
  </sheetViews>
  <sheetFormatPr defaultRowHeight="15" x14ac:dyDescent="0.25"/>
  <sheetData>
    <row r="1" spans="1:1" ht="18.75" x14ac:dyDescent="0.3">
      <c r="A1" s="170" t="s">
        <v>180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5" x14ac:dyDescent="0.25"/>
  <sheetData>
    <row r="1" spans="1:7" ht="18.75" x14ac:dyDescent="0.3">
      <c r="A1" s="86" t="s">
        <v>179</v>
      </c>
    </row>
    <row r="3" spans="1:7" x14ac:dyDescent="0.25">
      <c r="D3" s="2" t="s">
        <v>135</v>
      </c>
    </row>
    <row r="4" spans="1:7" x14ac:dyDescent="0.25">
      <c r="D4" s="2"/>
      <c r="E4" s="2"/>
      <c r="F4" s="2"/>
      <c r="G4" s="2"/>
    </row>
    <row r="5" spans="1:7" x14ac:dyDescent="0.25">
      <c r="D5" s="185" t="s">
        <v>133</v>
      </c>
      <c r="E5" s="185" t="s">
        <v>134</v>
      </c>
    </row>
    <row r="6" spans="1:7" x14ac:dyDescent="0.25">
      <c r="D6" s="185"/>
      <c r="E6" s="185"/>
    </row>
    <row r="7" spans="1:7" x14ac:dyDescent="0.25">
      <c r="D7" s="116">
        <v>1.5</v>
      </c>
      <c r="E7" s="116">
        <v>19.399999999999999</v>
      </c>
    </row>
    <row r="8" spans="1:7" x14ac:dyDescent="0.25">
      <c r="D8" s="116">
        <v>2.8</v>
      </c>
      <c r="E8" s="116">
        <v>22.4</v>
      </c>
    </row>
    <row r="9" spans="1:7" x14ac:dyDescent="0.25">
      <c r="D9" s="116">
        <v>0</v>
      </c>
      <c r="E9" s="116">
        <v>14.7</v>
      </c>
    </row>
    <row r="10" spans="1:7" x14ac:dyDescent="0.25">
      <c r="D10" s="116">
        <v>3.6</v>
      </c>
      <c r="E10" s="116">
        <v>17.100000000000001</v>
      </c>
    </row>
    <row r="11" spans="1:7" x14ac:dyDescent="0.25">
      <c r="D11" s="116"/>
      <c r="E11" s="116">
        <v>10.9</v>
      </c>
    </row>
  </sheetData>
  <mergeCells count="2">
    <mergeCell ref="E5:E6"/>
    <mergeCell ref="D5:D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ht="18.75" x14ac:dyDescent="0.3">
      <c r="A1" s="170" t="s">
        <v>181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G41" sqref="G41"/>
    </sheetView>
  </sheetViews>
  <sheetFormatPr defaultRowHeight="15" x14ac:dyDescent="0.25"/>
  <cols>
    <col min="1" max="1" width="10.140625" customWidth="1"/>
    <col min="2" max="2" width="11.42578125" bestFit="1" customWidth="1"/>
    <col min="3" max="3" width="19" bestFit="1" customWidth="1"/>
    <col min="4" max="4" width="17.7109375" bestFit="1" customWidth="1"/>
    <col min="5" max="5" width="30" bestFit="1" customWidth="1"/>
    <col min="6" max="6" width="15.140625" bestFit="1" customWidth="1"/>
    <col min="7" max="7" width="31.140625" bestFit="1" customWidth="1"/>
    <col min="8" max="8" width="20.140625" bestFit="1" customWidth="1"/>
    <col min="9" max="9" width="33.28515625" bestFit="1" customWidth="1"/>
    <col min="10" max="10" width="20.140625" bestFit="1" customWidth="1"/>
    <col min="11" max="11" width="33.28515625" bestFit="1" customWidth="1"/>
  </cols>
  <sheetData>
    <row r="1" spans="1:11" ht="18.75" x14ac:dyDescent="0.3">
      <c r="A1" s="86" t="s">
        <v>182</v>
      </c>
    </row>
    <row r="2" spans="1:11" ht="18" x14ac:dyDescent="0.25">
      <c r="A2" s="56"/>
    </row>
    <row r="3" spans="1:11" ht="18.75" x14ac:dyDescent="0.3">
      <c r="B3" s="186" t="s">
        <v>90</v>
      </c>
      <c r="C3" s="186"/>
      <c r="D3" s="186"/>
      <c r="E3" s="186"/>
      <c r="F3" s="186"/>
      <c r="G3" s="186"/>
      <c r="H3" s="186"/>
      <c r="I3" s="186"/>
      <c r="J3" s="186"/>
      <c r="K3" s="186"/>
    </row>
    <row r="4" spans="1:11" x14ac:dyDescent="0.25">
      <c r="B4" s="2" t="s">
        <v>84</v>
      </c>
      <c r="C4" s="2" t="s">
        <v>85</v>
      </c>
      <c r="D4" s="2" t="s">
        <v>86</v>
      </c>
      <c r="E4" s="2" t="s">
        <v>87</v>
      </c>
      <c r="F4" s="2" t="s">
        <v>91</v>
      </c>
      <c r="G4" s="2" t="s">
        <v>92</v>
      </c>
      <c r="H4" s="2" t="s">
        <v>93</v>
      </c>
      <c r="I4" s="2" t="s">
        <v>94</v>
      </c>
      <c r="J4" s="2" t="s">
        <v>88</v>
      </c>
      <c r="K4" s="2" t="s">
        <v>89</v>
      </c>
    </row>
    <row r="6" spans="1:11" x14ac:dyDescent="0.25">
      <c r="B6">
        <v>3.4</v>
      </c>
      <c r="D6">
        <v>6.3</v>
      </c>
      <c r="E6">
        <v>5.9</v>
      </c>
      <c r="F6">
        <v>15.7</v>
      </c>
      <c r="G6">
        <v>7.6</v>
      </c>
    </row>
    <row r="7" spans="1:11" x14ac:dyDescent="0.25">
      <c r="D7">
        <v>5.6</v>
      </c>
      <c r="E7">
        <v>7.5</v>
      </c>
      <c r="F7">
        <v>10</v>
      </c>
      <c r="G7">
        <v>6.7</v>
      </c>
    </row>
    <row r="9" spans="1:11" x14ac:dyDescent="0.25">
      <c r="B9">
        <v>3.4</v>
      </c>
      <c r="C9">
        <v>2.2999999999999998</v>
      </c>
      <c r="D9">
        <v>4.8</v>
      </c>
      <c r="E9">
        <v>6.3</v>
      </c>
      <c r="F9">
        <v>10.8</v>
      </c>
      <c r="G9">
        <v>9.5</v>
      </c>
    </row>
    <row r="10" spans="1:11" x14ac:dyDescent="0.25">
      <c r="B10">
        <v>2.2999999999999998</v>
      </c>
      <c r="C10">
        <v>4.8</v>
      </c>
      <c r="D10">
        <v>4.5</v>
      </c>
      <c r="E10">
        <v>5.8</v>
      </c>
      <c r="F10">
        <v>13.7</v>
      </c>
      <c r="G10">
        <v>8.5</v>
      </c>
    </row>
    <row r="11" spans="1:11" x14ac:dyDescent="0.25">
      <c r="B11">
        <v>1.8</v>
      </c>
      <c r="C11">
        <v>3.4</v>
      </c>
      <c r="D11">
        <v>5.0999999999999996</v>
      </c>
      <c r="E11">
        <v>5.8</v>
      </c>
      <c r="F11">
        <v>11.4</v>
      </c>
      <c r="G11">
        <v>8</v>
      </c>
    </row>
    <row r="13" spans="1:11" x14ac:dyDescent="0.25">
      <c r="B13">
        <v>1.7</v>
      </c>
      <c r="C13">
        <v>2</v>
      </c>
      <c r="D13">
        <v>8.3000000000000007</v>
      </c>
      <c r="E13">
        <v>2.4</v>
      </c>
      <c r="H13">
        <v>19.7</v>
      </c>
      <c r="I13">
        <v>2.5</v>
      </c>
      <c r="J13">
        <v>37.5</v>
      </c>
      <c r="K13">
        <v>2</v>
      </c>
    </row>
    <row r="14" spans="1:11" x14ac:dyDescent="0.25">
      <c r="B14">
        <v>1.9</v>
      </c>
      <c r="C14">
        <v>2.4</v>
      </c>
      <c r="D14">
        <v>5.2</v>
      </c>
      <c r="E14">
        <v>5.0999999999999996</v>
      </c>
      <c r="H14">
        <v>12.9</v>
      </c>
      <c r="I14">
        <v>3.1</v>
      </c>
      <c r="J14">
        <v>34.4</v>
      </c>
      <c r="K14">
        <v>3.3</v>
      </c>
    </row>
    <row r="15" spans="1:11" x14ac:dyDescent="0.25">
      <c r="B15">
        <v>3</v>
      </c>
      <c r="C15">
        <v>1.5</v>
      </c>
      <c r="D15">
        <v>4.4000000000000004</v>
      </c>
      <c r="E15">
        <v>3.7</v>
      </c>
      <c r="H15">
        <v>17.8</v>
      </c>
      <c r="I15">
        <v>3.7</v>
      </c>
      <c r="J15">
        <v>39.4</v>
      </c>
      <c r="K15">
        <v>1.3</v>
      </c>
    </row>
  </sheetData>
  <mergeCells count="1">
    <mergeCell ref="B3:K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N22" sqref="N22"/>
    </sheetView>
  </sheetViews>
  <sheetFormatPr defaultRowHeight="15" x14ac:dyDescent="0.25"/>
  <sheetData>
    <row r="1" spans="1:2" ht="18.75" x14ac:dyDescent="0.3">
      <c r="A1" s="12" t="s">
        <v>184</v>
      </c>
    </row>
    <row r="15" spans="1:2" x14ac:dyDescent="0.25">
      <c r="B15" t="s">
        <v>183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L25" sqref="L25"/>
    </sheetView>
  </sheetViews>
  <sheetFormatPr defaultRowHeight="15" x14ac:dyDescent="0.25"/>
  <cols>
    <col min="2" max="4" width="13.5703125" customWidth="1"/>
    <col min="5" max="5" width="14.42578125" customWidth="1"/>
    <col min="6" max="6" width="14.28515625" customWidth="1"/>
  </cols>
  <sheetData>
    <row r="1" spans="1:6" ht="18.75" x14ac:dyDescent="0.3">
      <c r="A1" s="86" t="s">
        <v>105</v>
      </c>
      <c r="B1" s="52"/>
      <c r="C1" s="52"/>
      <c r="D1" s="52"/>
      <c r="E1" s="52"/>
      <c r="F1" s="52"/>
    </row>
    <row r="2" spans="1:6" ht="18" x14ac:dyDescent="0.25">
      <c r="A2" s="56"/>
      <c r="B2" s="52"/>
      <c r="C2" s="52"/>
      <c r="D2" s="52"/>
      <c r="E2" s="52"/>
      <c r="F2" s="52"/>
    </row>
    <row r="3" spans="1:6" ht="15.75" x14ac:dyDescent="0.25">
      <c r="A3" s="3"/>
      <c r="B3" s="187" t="s">
        <v>3</v>
      </c>
      <c r="C3" s="187"/>
      <c r="D3" s="187"/>
      <c r="E3" s="187"/>
      <c r="F3" s="187"/>
    </row>
    <row r="4" spans="1:6" s="1" customFormat="1" x14ac:dyDescent="0.25">
      <c r="A4" s="51"/>
      <c r="B4" s="53"/>
      <c r="C4" s="54" t="s">
        <v>0</v>
      </c>
      <c r="D4" s="53"/>
      <c r="E4" s="54" t="s">
        <v>0</v>
      </c>
      <c r="F4" s="54" t="s">
        <v>1</v>
      </c>
    </row>
    <row r="5" spans="1:6" ht="26.25" x14ac:dyDescent="0.25">
      <c r="A5" s="3"/>
      <c r="B5" s="55"/>
      <c r="C5" s="55" t="s">
        <v>2</v>
      </c>
      <c r="D5" s="55"/>
      <c r="E5" s="55" t="s">
        <v>2</v>
      </c>
      <c r="F5" s="55" t="s">
        <v>2</v>
      </c>
    </row>
    <row r="6" spans="1:6" x14ac:dyDescent="0.25">
      <c r="A6" s="3"/>
      <c r="B6" s="54" t="s">
        <v>100</v>
      </c>
      <c r="C6" s="75">
        <v>16.5</v>
      </c>
      <c r="D6" s="54" t="s">
        <v>95</v>
      </c>
      <c r="E6" s="75">
        <v>15.5</v>
      </c>
      <c r="F6" s="75">
        <v>95.1</v>
      </c>
    </row>
    <row r="7" spans="1:6" x14ac:dyDescent="0.25">
      <c r="A7" s="3"/>
      <c r="B7" s="54" t="s">
        <v>101</v>
      </c>
      <c r="C7" s="75">
        <v>16.399999999999999</v>
      </c>
      <c r="D7" s="54" t="s">
        <v>96</v>
      </c>
      <c r="E7" s="75">
        <v>12.4</v>
      </c>
      <c r="F7" s="75">
        <v>117</v>
      </c>
    </row>
    <row r="8" spans="1:6" x14ac:dyDescent="0.25">
      <c r="A8" s="3"/>
      <c r="B8" s="54" t="s">
        <v>102</v>
      </c>
      <c r="C8" s="75">
        <v>14.4</v>
      </c>
      <c r="D8" s="54" t="s">
        <v>97</v>
      </c>
      <c r="E8" s="75">
        <v>24.9</v>
      </c>
      <c r="F8" s="75">
        <v>146</v>
      </c>
    </row>
    <row r="9" spans="1:6" x14ac:dyDescent="0.25">
      <c r="A9" s="3"/>
      <c r="B9" s="54" t="s">
        <v>103</v>
      </c>
      <c r="C9" s="75">
        <v>16.8</v>
      </c>
      <c r="D9" s="54" t="s">
        <v>98</v>
      </c>
      <c r="E9" s="75">
        <v>19.2</v>
      </c>
      <c r="F9" s="75">
        <v>126</v>
      </c>
    </row>
    <row r="10" spans="1:6" x14ac:dyDescent="0.25">
      <c r="A10" s="3"/>
      <c r="B10" s="54" t="s">
        <v>104</v>
      </c>
      <c r="C10" s="75">
        <v>15.5</v>
      </c>
      <c r="D10" s="54" t="s">
        <v>99</v>
      </c>
      <c r="E10" s="75">
        <v>19.8</v>
      </c>
      <c r="F10" s="75">
        <v>162</v>
      </c>
    </row>
  </sheetData>
  <mergeCells count="1">
    <mergeCell ref="B3:F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5"/>
  <sheetViews>
    <sheetView workbookViewId="0">
      <selection activeCell="K43" sqref="K43"/>
    </sheetView>
  </sheetViews>
  <sheetFormatPr defaultRowHeight="15" x14ac:dyDescent="0.25"/>
  <cols>
    <col min="1" max="14" width="9.140625" style="6"/>
    <col min="15" max="15" width="12.5703125" style="6" customWidth="1"/>
    <col min="16" max="16" width="14.5703125" style="6" customWidth="1"/>
    <col min="17" max="16384" width="9.140625" style="6"/>
  </cols>
  <sheetData>
    <row r="1" spans="2:21" ht="18.75" x14ac:dyDescent="0.3">
      <c r="B1" s="12" t="s">
        <v>106</v>
      </c>
      <c r="D1" s="2"/>
      <c r="P1" s="12" t="s">
        <v>107</v>
      </c>
    </row>
    <row r="3" spans="2:21" ht="15" customHeight="1" x14ac:dyDescent="0.25"/>
    <row r="4" spans="2:21" x14ac:dyDescent="0.25">
      <c r="E4" s="2" t="s">
        <v>20</v>
      </c>
      <c r="O4" s="189" t="s">
        <v>142</v>
      </c>
      <c r="P4" s="190"/>
      <c r="R4" s="188" t="s">
        <v>0</v>
      </c>
      <c r="S4" s="188"/>
      <c r="T4" s="188" t="s">
        <v>1</v>
      </c>
      <c r="U4" s="188"/>
    </row>
    <row r="5" spans="2:21" x14ac:dyDescent="0.25">
      <c r="D5" s="13" t="s">
        <v>19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O5" s="121" t="s">
        <v>143</v>
      </c>
      <c r="P5" s="122" t="s">
        <v>144</v>
      </c>
      <c r="R5" s="7" t="s">
        <v>9</v>
      </c>
      <c r="S5" s="7" t="s">
        <v>10</v>
      </c>
      <c r="T5" s="7" t="s">
        <v>9</v>
      </c>
      <c r="U5" s="7" t="s">
        <v>10</v>
      </c>
    </row>
    <row r="6" spans="2:21" x14ac:dyDescent="0.25">
      <c r="C6" s="6" t="s">
        <v>4</v>
      </c>
      <c r="D6" s="6" t="s">
        <v>9</v>
      </c>
      <c r="E6">
        <v>1</v>
      </c>
      <c r="F6">
        <v>0.96931718943911183</v>
      </c>
      <c r="G6">
        <v>1.224054076317342</v>
      </c>
      <c r="H6">
        <v>1.0419460918357106</v>
      </c>
      <c r="I6">
        <v>1.0940167397470082</v>
      </c>
      <c r="O6" s="121" t="s">
        <v>4</v>
      </c>
      <c r="P6" s="123" t="s">
        <v>11</v>
      </c>
      <c r="R6" s="8">
        <v>0.85361120000000001</v>
      </c>
      <c r="S6" s="8">
        <v>0.72186859999999997</v>
      </c>
      <c r="T6" s="8">
        <v>1.0419461000000001</v>
      </c>
      <c r="U6" s="8">
        <v>1.8657668000000001</v>
      </c>
    </row>
    <row r="7" spans="2:21" x14ac:dyDescent="0.25">
      <c r="C7" s="6" t="s">
        <v>5</v>
      </c>
      <c r="D7" s="6" t="s">
        <v>9</v>
      </c>
      <c r="E7">
        <v>1</v>
      </c>
      <c r="F7">
        <v>1.3553660936968994</v>
      </c>
      <c r="G7">
        <v>1.1300770038342365</v>
      </c>
      <c r="H7">
        <v>0.84074180471369697</v>
      </c>
      <c r="I7">
        <v>1.1473225646040472</v>
      </c>
      <c r="O7" s="121" t="s">
        <v>5</v>
      </c>
      <c r="P7" s="123" t="s">
        <v>12</v>
      </c>
      <c r="R7" s="8">
        <v>0.64347960000000004</v>
      </c>
      <c r="S7" s="8">
        <v>0.96918850000000001</v>
      </c>
      <c r="T7" s="8">
        <v>0.84074179999999998</v>
      </c>
      <c r="U7" s="8">
        <v>2.5521305000000001</v>
      </c>
    </row>
    <row r="8" spans="2:21" x14ac:dyDescent="0.25">
      <c r="C8" s="6" t="s">
        <v>6</v>
      </c>
      <c r="D8" s="6" t="s">
        <v>9</v>
      </c>
      <c r="E8">
        <v>1</v>
      </c>
      <c r="F8">
        <v>1.1590493601462524</v>
      </c>
      <c r="G8">
        <v>1.0107134274077716</v>
      </c>
      <c r="H8">
        <v>0.9344219882417798</v>
      </c>
      <c r="I8">
        <v>1.2431407965828976</v>
      </c>
      <c r="O8" s="121" t="s">
        <v>6</v>
      </c>
      <c r="P8" s="123" t="s">
        <v>13</v>
      </c>
      <c r="R8" s="8">
        <v>0.63034290000000004</v>
      </c>
      <c r="S8" s="8">
        <v>1.1040185</v>
      </c>
      <c r="T8" s="8">
        <v>0.93442199999999997</v>
      </c>
      <c r="U8" s="8">
        <v>1.4612282000000001</v>
      </c>
    </row>
    <row r="9" spans="2:21" x14ac:dyDescent="0.25">
      <c r="C9" s="6" t="s">
        <v>7</v>
      </c>
      <c r="D9" s="6" t="s">
        <v>9</v>
      </c>
      <c r="E9">
        <v>1</v>
      </c>
      <c r="F9">
        <v>1.1211865802079133</v>
      </c>
      <c r="G9">
        <v>1.4052507939939114</v>
      </c>
      <c r="H9">
        <v>1.2954589838915989</v>
      </c>
      <c r="I9">
        <v>1.8278220314022531</v>
      </c>
      <c r="O9" s="121" t="s">
        <v>7</v>
      </c>
      <c r="P9" s="123" t="s">
        <v>14</v>
      </c>
      <c r="R9" s="8">
        <v>1.1494987999999999</v>
      </c>
      <c r="S9" s="8">
        <v>0.97457629999999995</v>
      </c>
      <c r="T9" s="8">
        <v>1.2954589999999999</v>
      </c>
      <c r="U9" s="8">
        <v>2.3703704000000001</v>
      </c>
    </row>
    <row r="10" spans="2:21" x14ac:dyDescent="0.25">
      <c r="C10" s="6" t="s">
        <v>8</v>
      </c>
      <c r="D10" s="6" t="s">
        <v>9</v>
      </c>
      <c r="E10">
        <v>1</v>
      </c>
      <c r="F10">
        <v>0.94646177873032189</v>
      </c>
      <c r="G10">
        <v>0.93925783834382837</v>
      </c>
      <c r="H10">
        <v>0.94948372166483974</v>
      </c>
      <c r="I10">
        <v>1.144464457066156</v>
      </c>
      <c r="O10" s="124" t="s">
        <v>8</v>
      </c>
      <c r="P10" s="125" t="s">
        <v>15</v>
      </c>
      <c r="R10" s="8">
        <v>1.0024728000000001</v>
      </c>
      <c r="S10" s="8">
        <v>0.88426340000000003</v>
      </c>
      <c r="T10" s="8">
        <v>0.94948370000000004</v>
      </c>
      <c r="U10" s="8">
        <v>1.3757379999999999</v>
      </c>
    </row>
    <row r="11" spans="2:21" x14ac:dyDescent="0.25">
      <c r="C11" s="8" t="s">
        <v>11</v>
      </c>
      <c r="D11" s="8" t="s">
        <v>16</v>
      </c>
      <c r="E11" s="8">
        <v>1</v>
      </c>
      <c r="F11" s="8">
        <v>1.9517061529192492</v>
      </c>
      <c r="G11" s="8">
        <v>2.0103777404451915</v>
      </c>
      <c r="H11" s="8">
        <v>1.8657668446631068</v>
      </c>
      <c r="I11" s="8">
        <v>3.1014618090856159</v>
      </c>
    </row>
    <row r="12" spans="2:21" x14ac:dyDescent="0.25">
      <c r="C12" s="8" t="s">
        <v>12</v>
      </c>
      <c r="D12" s="8" t="s">
        <v>16</v>
      </c>
      <c r="E12" s="8">
        <v>1</v>
      </c>
      <c r="F12" s="8">
        <v>1.9917979749273298</v>
      </c>
      <c r="G12" s="8">
        <v>2.4425779676583783</v>
      </c>
      <c r="H12" s="8">
        <v>2.5521304736152084</v>
      </c>
      <c r="I12" s="8">
        <v>3.775911123466956</v>
      </c>
    </row>
    <row r="13" spans="2:21" x14ac:dyDescent="0.25">
      <c r="C13" s="8" t="s">
        <v>13</v>
      </c>
      <c r="D13" s="8" t="s">
        <v>16</v>
      </c>
      <c r="E13" s="8">
        <v>1</v>
      </c>
      <c r="F13" s="8">
        <v>1.5472339599867864</v>
      </c>
      <c r="G13" s="8">
        <v>1.2735031089277389</v>
      </c>
      <c r="H13" s="8">
        <v>1.4612282386104547</v>
      </c>
      <c r="I13" s="8">
        <v>1.7877829431836245</v>
      </c>
    </row>
    <row r="14" spans="2:21" x14ac:dyDescent="0.25">
      <c r="C14" s="8" t="s">
        <v>14</v>
      </c>
      <c r="D14" s="8" t="s">
        <v>16</v>
      </c>
      <c r="E14" s="8">
        <v>1</v>
      </c>
      <c r="F14" s="8">
        <v>2.3553221088421115</v>
      </c>
      <c r="G14" s="8">
        <v>2.4052389294814351</v>
      </c>
      <c r="H14" s="8">
        <v>2.3703703703703702</v>
      </c>
      <c r="I14" s="8">
        <v>3.8155991013943127</v>
      </c>
    </row>
    <row r="15" spans="2:21" x14ac:dyDescent="0.25">
      <c r="C15" s="8" t="s">
        <v>15</v>
      </c>
      <c r="D15" s="8" t="s">
        <v>16</v>
      </c>
      <c r="E15" s="8">
        <v>1</v>
      </c>
      <c r="F15" s="8">
        <v>1.1281943072455123</v>
      </c>
      <c r="G15" s="8">
        <v>1.3210504861148877</v>
      </c>
      <c r="H15" s="8">
        <v>1.3757379787921573</v>
      </c>
      <c r="I15" s="8">
        <v>1.597044108234023</v>
      </c>
    </row>
  </sheetData>
  <mergeCells count="3">
    <mergeCell ref="R4:S4"/>
    <mergeCell ref="T4:U4"/>
    <mergeCell ref="O4:P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/>
  </sheetViews>
  <sheetFormatPr defaultRowHeight="15" x14ac:dyDescent="0.25"/>
  <sheetData>
    <row r="1" spans="1:12" ht="18.75" x14ac:dyDescent="0.3">
      <c r="A1" s="86" t="s">
        <v>185</v>
      </c>
    </row>
    <row r="4" spans="1:12" ht="18.75" x14ac:dyDescent="0.3">
      <c r="B4" s="186" t="s">
        <v>33</v>
      </c>
      <c r="C4" s="186"/>
      <c r="D4" s="186"/>
      <c r="E4" s="186"/>
      <c r="F4" s="186"/>
      <c r="G4" s="186"/>
      <c r="H4" s="186"/>
      <c r="I4" s="186"/>
    </row>
    <row r="5" spans="1:12" ht="39" x14ac:dyDescent="0.25">
      <c r="B5" s="18" t="s">
        <v>26</v>
      </c>
      <c r="C5" s="18" t="s">
        <v>27</v>
      </c>
      <c r="D5" s="18" t="s">
        <v>28</v>
      </c>
      <c r="E5" s="18" t="s">
        <v>29</v>
      </c>
      <c r="F5" s="18" t="s">
        <v>30</v>
      </c>
      <c r="G5" s="18" t="s">
        <v>34</v>
      </c>
      <c r="H5" s="18" t="s">
        <v>31</v>
      </c>
      <c r="I5" s="18" t="s">
        <v>32</v>
      </c>
    </row>
    <row r="6" spans="1:12" x14ac:dyDescent="0.25">
      <c r="B6" s="17">
        <v>5.5970000000000004</v>
      </c>
      <c r="C6" s="17">
        <v>4.452</v>
      </c>
      <c r="D6" s="17">
        <v>3.09</v>
      </c>
      <c r="E6" s="17">
        <v>3.38</v>
      </c>
      <c r="F6" s="17">
        <v>10.547000000000001</v>
      </c>
      <c r="G6" s="17">
        <v>5.7930000000000001</v>
      </c>
      <c r="H6" s="17">
        <v>4.2249999999999996</v>
      </c>
      <c r="I6" s="17">
        <v>7.2919999999999998</v>
      </c>
      <c r="L6" s="14"/>
    </row>
    <row r="7" spans="1:12" x14ac:dyDescent="0.25">
      <c r="B7" s="17">
        <v>2.0550000000000002</v>
      </c>
      <c r="C7" s="17">
        <v>2.5739999999999998</v>
      </c>
      <c r="D7" s="17">
        <v>3.35</v>
      </c>
      <c r="E7" s="17">
        <v>3.92</v>
      </c>
      <c r="F7" s="17">
        <v>14.224</v>
      </c>
      <c r="G7" s="17">
        <v>5.3029999999999999</v>
      </c>
      <c r="H7" s="17">
        <v>2.1280000000000001</v>
      </c>
      <c r="I7" s="17">
        <v>6.6669999999999998</v>
      </c>
      <c r="L7" s="14"/>
    </row>
    <row r="8" spans="1:12" x14ac:dyDescent="0.25">
      <c r="B8" s="17">
        <v>2.4729999999999999</v>
      </c>
      <c r="C8" s="17">
        <v>2.835</v>
      </c>
      <c r="D8" s="17">
        <v>3.18</v>
      </c>
      <c r="E8" s="17">
        <v>3.9</v>
      </c>
      <c r="F8" s="17">
        <v>12.705</v>
      </c>
      <c r="G8" s="17">
        <v>6.79</v>
      </c>
      <c r="H8" s="17">
        <v>4.1669999999999998</v>
      </c>
      <c r="I8" s="17">
        <v>6.3949999999999996</v>
      </c>
      <c r="L8" s="14"/>
    </row>
    <row r="9" spans="1:12" x14ac:dyDescent="0.25">
      <c r="B9" s="17">
        <v>3.3849999999999998</v>
      </c>
      <c r="C9" s="17">
        <v>4.4939999999999998</v>
      </c>
      <c r="D9" s="17">
        <v>3</v>
      </c>
      <c r="E9" s="17">
        <v>3.39</v>
      </c>
      <c r="F9" s="17">
        <v>15.426</v>
      </c>
      <c r="G9" s="17">
        <v>4.57</v>
      </c>
      <c r="H9" s="17">
        <v>3.161</v>
      </c>
      <c r="I9" s="17">
        <v>2.778</v>
      </c>
      <c r="L9" s="14"/>
    </row>
    <row r="10" spans="1:12" x14ac:dyDescent="0.25">
      <c r="B10" s="17">
        <v>4.26</v>
      </c>
      <c r="C10" s="17"/>
      <c r="D10" s="17">
        <v>3.1</v>
      </c>
      <c r="E10" s="17">
        <v>3.82</v>
      </c>
      <c r="F10" s="17">
        <v>12.32</v>
      </c>
      <c r="G10" s="17"/>
      <c r="H10" s="17"/>
      <c r="I10" s="17">
        <v>4.96</v>
      </c>
      <c r="L10" s="14"/>
    </row>
    <row r="11" spans="1:12" x14ac:dyDescent="0.25">
      <c r="B11" s="17">
        <v>3.69</v>
      </c>
      <c r="C11" s="17"/>
      <c r="D11" s="17"/>
      <c r="E11" s="17"/>
      <c r="F11" s="17">
        <v>9.23</v>
      </c>
      <c r="G11" s="17"/>
      <c r="H11" s="17"/>
      <c r="I11" s="17">
        <v>4.1100000000000003</v>
      </c>
      <c r="L11" s="14"/>
    </row>
    <row r="12" spans="1:12" x14ac:dyDescent="0.25">
      <c r="B12" s="17">
        <v>3.63</v>
      </c>
      <c r="C12" s="17"/>
      <c r="D12" s="17"/>
      <c r="E12" s="17"/>
      <c r="F12" s="17">
        <v>10.26</v>
      </c>
      <c r="G12" s="17"/>
      <c r="H12" s="17"/>
      <c r="I12" s="17">
        <v>5.0999999999999996</v>
      </c>
      <c r="L12" s="14"/>
    </row>
    <row r="13" spans="1:12" x14ac:dyDescent="0.25">
      <c r="B13" s="17">
        <v>4.38</v>
      </c>
      <c r="C13" s="17"/>
      <c r="D13" s="17"/>
      <c r="E13" s="17"/>
      <c r="F13" s="17">
        <v>11.18</v>
      </c>
      <c r="G13" s="17"/>
      <c r="H13" s="17"/>
      <c r="I13" s="17">
        <v>4.9400000000000004</v>
      </c>
      <c r="L13" s="14"/>
    </row>
    <row r="14" spans="1:12" x14ac:dyDescent="0.25">
      <c r="B14" s="17">
        <v>2.65</v>
      </c>
      <c r="C14" s="17"/>
      <c r="D14" s="17"/>
      <c r="E14" s="17"/>
      <c r="F14" s="17">
        <v>10.46</v>
      </c>
      <c r="G14" s="17"/>
      <c r="H14" s="17"/>
      <c r="I14" s="17">
        <v>4.88</v>
      </c>
      <c r="L14" s="14"/>
    </row>
    <row r="15" spans="1:12" x14ac:dyDescent="0.25">
      <c r="B15" s="17"/>
      <c r="C15" s="17">
        <v>4.3217603000000002</v>
      </c>
      <c r="D15" s="17">
        <v>3.1207034</v>
      </c>
      <c r="E15" s="17">
        <v>3.4</v>
      </c>
      <c r="F15" s="17">
        <v>12.9</v>
      </c>
      <c r="G15" s="17">
        <v>1.8</v>
      </c>
      <c r="H15" s="17"/>
      <c r="I15" s="17">
        <v>5.0999999999999996</v>
      </c>
      <c r="L15" s="14"/>
    </row>
    <row r="16" spans="1:12" x14ac:dyDescent="0.25">
      <c r="B16" s="17"/>
      <c r="C16" s="17">
        <v>3.7496440999999998</v>
      </c>
      <c r="D16" s="17">
        <v>3.3860385000000002</v>
      </c>
      <c r="E16" s="17">
        <v>4</v>
      </c>
      <c r="F16" s="17">
        <v>9.6999999999999993</v>
      </c>
      <c r="G16" s="17">
        <v>4.3</v>
      </c>
      <c r="H16" s="17"/>
      <c r="I16" s="17">
        <v>4.2</v>
      </c>
      <c r="L16" s="14"/>
    </row>
    <row r="17" spans="2:12" x14ac:dyDescent="0.25">
      <c r="B17" s="17"/>
      <c r="C17" s="17">
        <v>3.6798082999999999</v>
      </c>
      <c r="D17" s="17">
        <v>3.2081434</v>
      </c>
      <c r="E17" s="17">
        <v>3.9</v>
      </c>
      <c r="F17" s="17">
        <v>10.8</v>
      </c>
      <c r="G17" s="17"/>
      <c r="H17" s="17"/>
      <c r="I17" s="17">
        <v>5.2</v>
      </c>
      <c r="L17" s="14"/>
    </row>
    <row r="18" spans="2:12" x14ac:dyDescent="0.25">
      <c r="B18" s="17"/>
      <c r="C18" s="17">
        <v>4.4480019000000004</v>
      </c>
      <c r="D18" s="17">
        <v>3.0272329999999998</v>
      </c>
      <c r="E18" s="17">
        <v>3.4</v>
      </c>
      <c r="F18" s="17">
        <v>11.7</v>
      </c>
      <c r="G18" s="17">
        <v>2.7</v>
      </c>
      <c r="H18" s="17"/>
      <c r="I18" s="17">
        <v>5.0999999999999996</v>
      </c>
      <c r="L18" s="14"/>
    </row>
    <row r="19" spans="2:12" x14ac:dyDescent="0.25">
      <c r="B19" s="17"/>
      <c r="C19" s="17">
        <v>2.6886774999999998</v>
      </c>
      <c r="D19" s="17">
        <v>3.1357792</v>
      </c>
      <c r="E19" s="17">
        <v>3.9</v>
      </c>
      <c r="F19" s="17">
        <v>11</v>
      </c>
      <c r="G19" s="17">
        <v>2.6</v>
      </c>
      <c r="H19" s="17"/>
      <c r="I19" s="17">
        <v>5</v>
      </c>
      <c r="L19" s="14"/>
    </row>
    <row r="20" spans="2:12" x14ac:dyDescent="0.25">
      <c r="C20" s="15"/>
      <c r="L20" s="14"/>
    </row>
  </sheetData>
  <mergeCells count="1">
    <mergeCell ref="B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/>
  </sheetViews>
  <sheetFormatPr defaultRowHeight="15" x14ac:dyDescent="0.25"/>
  <sheetData>
    <row r="1" spans="1:9" ht="18.75" x14ac:dyDescent="0.3">
      <c r="A1" s="86" t="s">
        <v>186</v>
      </c>
    </row>
    <row r="4" spans="1:9" ht="18.75" x14ac:dyDescent="0.3">
      <c r="B4" s="186" t="s">
        <v>110</v>
      </c>
      <c r="C4" s="186"/>
      <c r="D4" s="186"/>
      <c r="E4" s="186"/>
      <c r="F4" s="186"/>
      <c r="G4" s="186"/>
      <c r="H4" s="186"/>
      <c r="I4" s="186"/>
    </row>
    <row r="5" spans="1:9" ht="15.75" x14ac:dyDescent="0.25">
      <c r="B5" s="18"/>
      <c r="C5" s="193" t="s">
        <v>109</v>
      </c>
      <c r="D5" s="191"/>
      <c r="E5" s="192"/>
      <c r="F5" s="191" t="s">
        <v>0</v>
      </c>
      <c r="G5" s="191"/>
      <c r="H5" s="192"/>
      <c r="I5" s="18"/>
    </row>
    <row r="6" spans="1:9" x14ac:dyDescent="0.25">
      <c r="B6" s="17"/>
      <c r="C6" s="87" t="s">
        <v>26</v>
      </c>
      <c r="D6" s="88" t="s">
        <v>108</v>
      </c>
      <c r="E6" s="89" t="s">
        <v>78</v>
      </c>
      <c r="F6" s="96" t="s">
        <v>26</v>
      </c>
      <c r="G6" s="97" t="s">
        <v>108</v>
      </c>
      <c r="H6" s="98" t="s">
        <v>78</v>
      </c>
      <c r="I6" s="17"/>
    </row>
    <row r="7" spans="1:9" x14ac:dyDescent="0.25">
      <c r="B7" s="17"/>
      <c r="C7" s="90">
        <v>1</v>
      </c>
      <c r="D7" s="91">
        <v>1</v>
      </c>
      <c r="E7" s="92">
        <v>3.1</v>
      </c>
      <c r="F7" s="99">
        <v>1</v>
      </c>
      <c r="G7" s="100">
        <v>1.1599999999999999</v>
      </c>
      <c r="H7" s="101">
        <v>1.1499999999999999</v>
      </c>
      <c r="I7" s="17"/>
    </row>
    <row r="8" spans="1:9" x14ac:dyDescent="0.25">
      <c r="B8" s="17"/>
      <c r="C8" s="90">
        <v>1</v>
      </c>
      <c r="D8" s="91">
        <v>0.8</v>
      </c>
      <c r="E8" s="92">
        <v>3</v>
      </c>
      <c r="F8" s="99">
        <v>1</v>
      </c>
      <c r="G8" s="100">
        <v>1.06</v>
      </c>
      <c r="H8" s="101">
        <v>1.26</v>
      </c>
      <c r="I8" s="17"/>
    </row>
    <row r="9" spans="1:9" x14ac:dyDescent="0.25">
      <c r="B9" s="17"/>
      <c r="C9" s="90">
        <v>1</v>
      </c>
      <c r="D9" s="91">
        <v>0.9</v>
      </c>
      <c r="E9" s="92">
        <v>1.5</v>
      </c>
      <c r="F9" s="99">
        <v>1</v>
      </c>
      <c r="G9" s="100">
        <v>0.81</v>
      </c>
      <c r="H9" s="101">
        <v>0.99</v>
      </c>
      <c r="I9" s="17"/>
    </row>
    <row r="10" spans="1:9" x14ac:dyDescent="0.25">
      <c r="B10" s="17"/>
      <c r="C10" s="90">
        <v>1</v>
      </c>
      <c r="D10" s="91">
        <v>2.1</v>
      </c>
      <c r="E10" s="92">
        <v>2.7</v>
      </c>
      <c r="F10" s="99">
        <v>1</v>
      </c>
      <c r="G10" s="100">
        <v>0.95</v>
      </c>
      <c r="H10" s="101">
        <v>1.24</v>
      </c>
      <c r="I10" s="17"/>
    </row>
    <row r="11" spans="1:9" x14ac:dyDescent="0.25">
      <c r="B11" s="17"/>
      <c r="C11" s="93">
        <v>1</v>
      </c>
      <c r="D11" s="94">
        <v>0.9</v>
      </c>
      <c r="E11" s="95">
        <v>1.3</v>
      </c>
      <c r="F11" s="102"/>
      <c r="G11" s="103"/>
      <c r="H11" s="104"/>
      <c r="I11" s="17"/>
    </row>
    <row r="12" spans="1:9" x14ac:dyDescent="0.25">
      <c r="B12" s="17"/>
      <c r="C12" s="17"/>
      <c r="D12" s="17"/>
      <c r="E12" s="17"/>
      <c r="F12" s="17"/>
      <c r="G12" s="17"/>
      <c r="H12" s="17"/>
      <c r="I12" s="17"/>
    </row>
    <row r="13" spans="1:9" x14ac:dyDescent="0.25">
      <c r="B13" s="17"/>
      <c r="C13" s="17"/>
      <c r="D13" s="17"/>
      <c r="E13" s="17"/>
      <c r="F13" s="17"/>
      <c r="G13" s="17"/>
      <c r="H13" s="17"/>
      <c r="I13" s="17"/>
    </row>
    <row r="14" spans="1:9" x14ac:dyDescent="0.25">
      <c r="B14" s="17"/>
      <c r="C14" s="17"/>
      <c r="D14" s="17"/>
      <c r="E14" s="17"/>
      <c r="F14" s="17"/>
      <c r="G14" s="17"/>
      <c r="H14" s="17"/>
      <c r="I14" s="17"/>
    </row>
    <row r="15" spans="1:9" x14ac:dyDescent="0.25"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B16" s="17"/>
      <c r="C16" s="17"/>
      <c r="D16" s="17"/>
      <c r="E16" s="17"/>
      <c r="F16" s="17"/>
      <c r="G16" s="17"/>
      <c r="H16" s="17"/>
      <c r="I16" s="17"/>
    </row>
    <row r="17" spans="2:9" x14ac:dyDescent="0.25">
      <c r="B17" s="17"/>
      <c r="C17" s="17"/>
      <c r="D17" s="17"/>
      <c r="E17" s="17"/>
      <c r="F17" s="17"/>
      <c r="G17" s="17"/>
      <c r="H17" s="17"/>
      <c r="I17" s="17"/>
    </row>
    <row r="18" spans="2:9" x14ac:dyDescent="0.25">
      <c r="B18" s="17"/>
      <c r="C18" s="17"/>
      <c r="D18" s="17"/>
      <c r="E18" s="17"/>
      <c r="F18" s="17"/>
      <c r="G18" s="17"/>
      <c r="H18" s="17"/>
      <c r="I18" s="17"/>
    </row>
    <row r="19" spans="2:9" x14ac:dyDescent="0.25">
      <c r="B19" s="17"/>
      <c r="C19" s="17"/>
      <c r="D19" s="17"/>
      <c r="E19" s="17"/>
      <c r="F19" s="17"/>
      <c r="G19" s="17"/>
      <c r="H19" s="17"/>
      <c r="I19" s="17"/>
    </row>
  </sheetData>
  <mergeCells count="3">
    <mergeCell ref="B4:I4"/>
    <mergeCell ref="F5:H5"/>
    <mergeCell ref="C5:E5"/>
  </mergeCells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defaultRowHeight="15" x14ac:dyDescent="0.25"/>
  <cols>
    <col min="2" max="2" width="12.42578125" customWidth="1"/>
    <col min="3" max="3" width="15.42578125" customWidth="1"/>
    <col min="4" max="4" width="12.28515625" customWidth="1"/>
  </cols>
  <sheetData>
    <row r="1" spans="1:8" ht="18.75" x14ac:dyDescent="0.3">
      <c r="A1" s="12" t="s">
        <v>187</v>
      </c>
      <c r="B1" s="21"/>
    </row>
    <row r="2" spans="1:8" x14ac:dyDescent="0.25">
      <c r="A2" s="22"/>
      <c r="B2" s="21"/>
    </row>
    <row r="3" spans="1:8" x14ac:dyDescent="0.25">
      <c r="A3" s="21"/>
      <c r="B3" s="21"/>
      <c r="C3" s="194" t="s">
        <v>40</v>
      </c>
      <c r="D3" s="194"/>
      <c r="G3" s="194" t="s">
        <v>39</v>
      </c>
      <c r="H3" s="194"/>
    </row>
    <row r="4" spans="1:8" ht="76.5" x14ac:dyDescent="0.25">
      <c r="A4" s="21"/>
      <c r="B4" s="21"/>
      <c r="C4" s="19" t="s">
        <v>19</v>
      </c>
      <c r="D4" s="19" t="s">
        <v>38</v>
      </c>
      <c r="E4" s="19" t="s">
        <v>36</v>
      </c>
      <c r="F4" s="19" t="s">
        <v>37</v>
      </c>
      <c r="G4" s="19" t="s">
        <v>45</v>
      </c>
      <c r="H4" s="19" t="s">
        <v>44</v>
      </c>
    </row>
    <row r="5" spans="1:8" x14ac:dyDescent="0.25">
      <c r="A5" s="27"/>
      <c r="B5" s="21"/>
      <c r="C5" s="6" t="s">
        <v>35</v>
      </c>
      <c r="D5" s="29" t="s">
        <v>42</v>
      </c>
      <c r="E5" s="30">
        <v>0.5</v>
      </c>
      <c r="F5" s="34">
        <v>140000</v>
      </c>
      <c r="G5" s="30">
        <v>5</v>
      </c>
      <c r="H5" s="30">
        <v>5</v>
      </c>
    </row>
    <row r="6" spans="1:8" x14ac:dyDescent="0.25">
      <c r="A6" s="27"/>
      <c r="B6" s="21"/>
      <c r="C6" s="6" t="s">
        <v>35</v>
      </c>
      <c r="D6" s="29" t="s">
        <v>42</v>
      </c>
      <c r="E6" s="30">
        <v>0.05</v>
      </c>
      <c r="F6" s="34">
        <v>14000</v>
      </c>
      <c r="G6" s="30">
        <v>5</v>
      </c>
      <c r="H6" s="30">
        <v>2</v>
      </c>
    </row>
    <row r="7" spans="1:8" x14ac:dyDescent="0.25">
      <c r="A7" s="27"/>
      <c r="B7" s="21"/>
      <c r="C7" s="126" t="s">
        <v>35</v>
      </c>
      <c r="D7" s="127" t="s">
        <v>42</v>
      </c>
      <c r="E7" s="128">
        <v>5.0000000000000001E-3</v>
      </c>
      <c r="F7" s="129">
        <v>1400</v>
      </c>
      <c r="G7" s="128">
        <v>5</v>
      </c>
      <c r="H7" s="128">
        <v>0</v>
      </c>
    </row>
    <row r="8" spans="1:8" x14ac:dyDescent="0.25">
      <c r="A8" s="21"/>
      <c r="B8" s="21"/>
      <c r="C8" s="6" t="s">
        <v>35</v>
      </c>
      <c r="D8" s="29" t="s">
        <v>43</v>
      </c>
      <c r="E8" s="30">
        <v>0.5</v>
      </c>
      <c r="F8" s="34">
        <v>115000</v>
      </c>
      <c r="G8" s="30">
        <v>5</v>
      </c>
      <c r="H8" s="30">
        <v>5</v>
      </c>
    </row>
    <row r="9" spans="1:8" x14ac:dyDescent="0.25">
      <c r="A9" s="21"/>
      <c r="B9" s="21"/>
      <c r="C9" s="6" t="s">
        <v>35</v>
      </c>
      <c r="D9" s="29" t="s">
        <v>43</v>
      </c>
      <c r="E9" s="30">
        <v>0.05</v>
      </c>
      <c r="F9" s="34">
        <v>11500</v>
      </c>
      <c r="G9" s="30">
        <v>5</v>
      </c>
      <c r="H9" s="30">
        <v>3</v>
      </c>
    </row>
    <row r="10" spans="1:8" x14ac:dyDescent="0.25">
      <c r="A10" s="21"/>
      <c r="B10" s="21"/>
      <c r="C10" s="126" t="s">
        <v>35</v>
      </c>
      <c r="D10" s="127" t="s">
        <v>43</v>
      </c>
      <c r="E10" s="128">
        <v>5.0000000000000001E-3</v>
      </c>
      <c r="F10" s="129">
        <v>1150</v>
      </c>
      <c r="G10" s="128">
        <v>5</v>
      </c>
      <c r="H10" s="128">
        <v>1</v>
      </c>
    </row>
    <row r="11" spans="1:8" x14ac:dyDescent="0.25">
      <c r="A11" s="27"/>
      <c r="B11" s="21"/>
      <c r="C11" s="6" t="s">
        <v>41</v>
      </c>
      <c r="D11" s="29" t="s">
        <v>42</v>
      </c>
      <c r="E11" s="30">
        <v>5</v>
      </c>
      <c r="F11" s="34">
        <v>825000</v>
      </c>
      <c r="G11" s="30">
        <v>5</v>
      </c>
      <c r="H11" s="30">
        <v>5</v>
      </c>
    </row>
    <row r="12" spans="1:8" x14ac:dyDescent="0.25">
      <c r="A12" s="27"/>
      <c r="B12" s="21"/>
      <c r="C12" s="6" t="s">
        <v>41</v>
      </c>
      <c r="D12" s="29" t="s">
        <v>42</v>
      </c>
      <c r="E12" s="30">
        <v>0.5</v>
      </c>
      <c r="F12" s="34">
        <v>82500</v>
      </c>
      <c r="G12" s="30">
        <v>5</v>
      </c>
      <c r="H12" s="30">
        <v>2</v>
      </c>
    </row>
    <row r="13" spans="1:8" x14ac:dyDescent="0.25">
      <c r="A13" s="27"/>
      <c r="B13" s="21"/>
      <c r="C13" s="126" t="s">
        <v>41</v>
      </c>
      <c r="D13" s="127" t="s">
        <v>42</v>
      </c>
      <c r="E13" s="128">
        <v>0.05</v>
      </c>
      <c r="F13" s="129">
        <v>8250</v>
      </c>
      <c r="G13" s="128">
        <v>5</v>
      </c>
      <c r="H13" s="128">
        <v>0</v>
      </c>
    </row>
    <row r="14" spans="1:8" x14ac:dyDescent="0.25">
      <c r="A14" s="21"/>
      <c r="B14" s="21"/>
      <c r="C14" s="6" t="s">
        <v>41</v>
      </c>
      <c r="D14" s="29" t="s">
        <v>43</v>
      </c>
      <c r="E14" s="30">
        <v>5</v>
      </c>
      <c r="F14" s="34">
        <v>735000</v>
      </c>
      <c r="G14" s="30">
        <v>5</v>
      </c>
      <c r="H14" s="30">
        <v>5</v>
      </c>
    </row>
    <row r="15" spans="1:8" x14ac:dyDescent="0.25">
      <c r="A15" s="21"/>
      <c r="B15" s="21"/>
      <c r="C15" s="6" t="s">
        <v>41</v>
      </c>
      <c r="D15" s="29" t="s">
        <v>43</v>
      </c>
      <c r="E15" s="30">
        <v>0.5</v>
      </c>
      <c r="F15" s="34">
        <v>73500</v>
      </c>
      <c r="G15" s="30">
        <v>5</v>
      </c>
      <c r="H15" s="30">
        <v>5</v>
      </c>
    </row>
    <row r="16" spans="1:8" x14ac:dyDescent="0.25">
      <c r="A16" s="21"/>
      <c r="B16" s="21"/>
      <c r="C16" s="6" t="s">
        <v>41</v>
      </c>
      <c r="D16" s="29" t="s">
        <v>43</v>
      </c>
      <c r="E16" s="30">
        <v>0.05</v>
      </c>
      <c r="F16" s="34">
        <v>7350</v>
      </c>
      <c r="G16" s="30">
        <v>5</v>
      </c>
      <c r="H16" s="30">
        <v>2</v>
      </c>
    </row>
    <row r="17" spans="1:2" x14ac:dyDescent="0.25">
      <c r="A17" s="21"/>
      <c r="B17" s="21"/>
    </row>
    <row r="18" spans="1:2" x14ac:dyDescent="0.25">
      <c r="A18" s="21"/>
      <c r="B18" s="21"/>
    </row>
  </sheetData>
  <mergeCells count="2">
    <mergeCell ref="C3:D3"/>
    <mergeCell ref="G3:H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activeCell="F22" sqref="F22"/>
    </sheetView>
  </sheetViews>
  <sheetFormatPr defaultRowHeight="15" x14ac:dyDescent="0.25"/>
  <cols>
    <col min="3" max="3" width="20.5703125" customWidth="1"/>
    <col min="5" max="5" width="13.42578125" customWidth="1"/>
    <col min="6" max="6" width="16.42578125" customWidth="1"/>
    <col min="7" max="7" width="12.140625" customWidth="1"/>
    <col min="8" max="8" width="14" customWidth="1"/>
  </cols>
  <sheetData>
    <row r="1" spans="1:28" ht="18.75" x14ac:dyDescent="0.3">
      <c r="A1" s="12" t="s">
        <v>188</v>
      </c>
      <c r="B1" s="21"/>
    </row>
    <row r="2" spans="1:28" x14ac:dyDescent="0.25">
      <c r="A2" s="22"/>
      <c r="B2" s="21"/>
    </row>
    <row r="3" spans="1:28" x14ac:dyDescent="0.25">
      <c r="A3" s="21"/>
      <c r="B3" s="21"/>
      <c r="C3" s="194" t="s">
        <v>40</v>
      </c>
      <c r="D3" s="194"/>
      <c r="G3" s="194" t="s">
        <v>39</v>
      </c>
      <c r="H3" s="194"/>
      <c r="T3" s="21"/>
      <c r="U3" s="21"/>
      <c r="V3" s="21"/>
      <c r="W3" s="21"/>
      <c r="X3" s="21"/>
      <c r="Y3" s="21"/>
      <c r="Z3" s="21"/>
      <c r="AA3" s="21"/>
      <c r="AB3" s="21"/>
    </row>
    <row r="4" spans="1:28" ht="48" customHeight="1" x14ac:dyDescent="0.25">
      <c r="A4" s="21"/>
      <c r="B4" s="21"/>
      <c r="C4" s="19" t="s">
        <v>47</v>
      </c>
      <c r="D4" s="19" t="s">
        <v>48</v>
      </c>
      <c r="E4" s="19" t="s">
        <v>36</v>
      </c>
      <c r="F4" s="19" t="s">
        <v>37</v>
      </c>
      <c r="G4" s="19" t="s">
        <v>45</v>
      </c>
      <c r="H4" s="19" t="s">
        <v>44</v>
      </c>
      <c r="T4" s="21"/>
      <c r="U4" s="35"/>
      <c r="V4" s="22"/>
      <c r="W4" s="22"/>
      <c r="X4" s="22"/>
      <c r="Y4" s="22"/>
      <c r="Z4" s="22"/>
      <c r="AA4" s="21"/>
      <c r="AB4" s="21"/>
    </row>
    <row r="5" spans="1:28" x14ac:dyDescent="0.25">
      <c r="A5" s="27"/>
      <c r="B5" s="21"/>
      <c r="C5" s="10" t="s">
        <v>49</v>
      </c>
      <c r="D5" s="29" t="s">
        <v>49</v>
      </c>
      <c r="E5" s="31">
        <v>0.01</v>
      </c>
      <c r="F5" s="33">
        <f>14.98*1000000*0.01</f>
        <v>149800</v>
      </c>
      <c r="G5" s="30">
        <v>5</v>
      </c>
      <c r="H5" s="30">
        <v>5</v>
      </c>
      <c r="I5" s="19"/>
      <c r="J5" s="19"/>
      <c r="K5" s="19"/>
      <c r="L5" s="26"/>
      <c r="T5" s="21"/>
      <c r="U5" s="21"/>
      <c r="V5" s="23"/>
      <c r="W5" s="21"/>
      <c r="X5" s="21"/>
      <c r="Y5" s="21"/>
      <c r="Z5" s="21"/>
      <c r="AA5" s="36"/>
      <c r="AB5" s="21"/>
    </row>
    <row r="6" spans="1:28" ht="18" customHeight="1" x14ac:dyDescent="0.25">
      <c r="A6" s="27"/>
      <c r="B6" s="21"/>
      <c r="C6" s="10" t="s">
        <v>49</v>
      </c>
      <c r="D6" s="29" t="s">
        <v>49</v>
      </c>
      <c r="E6" s="32">
        <v>1E-3</v>
      </c>
      <c r="F6" s="33">
        <f>14.98*1000000*0.001</f>
        <v>14980</v>
      </c>
      <c r="G6" s="30">
        <v>5</v>
      </c>
      <c r="H6" s="30">
        <v>5</v>
      </c>
      <c r="I6" s="19"/>
      <c r="J6" s="19"/>
      <c r="K6" s="19"/>
      <c r="L6" s="26"/>
      <c r="T6" s="21"/>
      <c r="U6" s="21"/>
      <c r="V6" s="19"/>
      <c r="W6" s="19"/>
      <c r="X6" s="19"/>
      <c r="Y6" s="19"/>
      <c r="Z6" s="19"/>
      <c r="AA6" s="21"/>
      <c r="AB6" s="21"/>
    </row>
    <row r="7" spans="1:28" x14ac:dyDescent="0.25">
      <c r="A7" s="27"/>
      <c r="B7" s="21"/>
      <c r="C7" s="130" t="s">
        <v>49</v>
      </c>
      <c r="D7" s="127" t="s">
        <v>49</v>
      </c>
      <c r="E7" s="131">
        <v>1E-4</v>
      </c>
      <c r="F7" s="132">
        <f>14.98*1000000*0.0001</f>
        <v>1498</v>
      </c>
      <c r="G7" s="128">
        <v>5</v>
      </c>
      <c r="H7" s="128">
        <v>3</v>
      </c>
      <c r="I7" s="19"/>
      <c r="J7" s="19"/>
      <c r="K7" s="25"/>
      <c r="L7" s="26"/>
      <c r="T7" s="21"/>
      <c r="U7" s="21"/>
      <c r="V7" s="24"/>
      <c r="W7" s="19"/>
      <c r="X7" s="19"/>
      <c r="Y7" s="19"/>
      <c r="Z7" s="26"/>
      <c r="AA7" s="21"/>
      <c r="AB7" s="21"/>
    </row>
    <row r="8" spans="1:28" ht="18.75" customHeight="1" x14ac:dyDescent="0.25">
      <c r="A8" s="21"/>
      <c r="B8" s="21"/>
      <c r="C8" s="10" t="s">
        <v>41</v>
      </c>
      <c r="D8" s="29" t="s">
        <v>49</v>
      </c>
      <c r="E8" s="31">
        <v>0.01</v>
      </c>
      <c r="F8" s="33">
        <f>5.4*1000000*0.01</f>
        <v>54000</v>
      </c>
      <c r="G8" s="30">
        <v>5</v>
      </c>
      <c r="H8" s="30">
        <v>5</v>
      </c>
      <c r="I8" s="19"/>
      <c r="J8" s="19"/>
      <c r="K8" s="19"/>
      <c r="L8" s="19"/>
      <c r="T8" s="21"/>
      <c r="U8" s="21"/>
      <c r="V8" s="24"/>
      <c r="W8" s="19"/>
      <c r="X8" s="19"/>
      <c r="Y8" s="19"/>
      <c r="Z8" s="19"/>
      <c r="AA8" s="21"/>
      <c r="AB8" s="21"/>
    </row>
    <row r="9" spans="1:28" ht="16.5" customHeight="1" x14ac:dyDescent="0.25">
      <c r="A9" s="21"/>
      <c r="B9" s="21"/>
      <c r="C9" s="10" t="s">
        <v>41</v>
      </c>
      <c r="D9" s="29" t="s">
        <v>49</v>
      </c>
      <c r="E9" s="32">
        <v>1E-3</v>
      </c>
      <c r="F9" s="33">
        <f>5.4*1000000*0.001</f>
        <v>5400</v>
      </c>
      <c r="G9" s="30">
        <v>5</v>
      </c>
      <c r="H9" s="30">
        <v>1</v>
      </c>
      <c r="I9" s="19"/>
      <c r="J9" s="19"/>
      <c r="K9" s="19"/>
      <c r="L9" s="19"/>
      <c r="T9" s="21"/>
      <c r="U9" s="21"/>
      <c r="V9" s="24"/>
      <c r="W9" s="19"/>
      <c r="X9" s="19"/>
      <c r="Y9" s="25"/>
      <c r="Z9" s="19"/>
      <c r="AA9" s="21"/>
      <c r="AB9" s="21"/>
    </row>
    <row r="10" spans="1:28" x14ac:dyDescent="0.25">
      <c r="A10" s="21"/>
      <c r="B10" s="21"/>
      <c r="C10" s="130" t="s">
        <v>41</v>
      </c>
      <c r="D10" s="127" t="s">
        <v>49</v>
      </c>
      <c r="E10" s="131">
        <v>1E-4</v>
      </c>
      <c r="F10" s="132">
        <f>5.4*1000000*0.0001</f>
        <v>540</v>
      </c>
      <c r="G10" s="128">
        <v>5</v>
      </c>
      <c r="H10" s="128">
        <v>0</v>
      </c>
      <c r="I10" s="19"/>
      <c r="J10" s="19"/>
      <c r="K10" s="19"/>
      <c r="L10" s="19"/>
      <c r="T10" s="21"/>
      <c r="U10" s="21"/>
      <c r="V10" s="24"/>
      <c r="W10" s="19"/>
      <c r="X10" s="19"/>
      <c r="Y10" s="19"/>
      <c r="Z10" s="26"/>
      <c r="AA10" s="21"/>
      <c r="AB10" s="21"/>
    </row>
    <row r="11" spans="1:28" ht="16.5" customHeight="1" x14ac:dyDescent="0.25">
      <c r="A11" s="27"/>
      <c r="B11" s="21"/>
      <c r="C11" s="10" t="s">
        <v>41</v>
      </c>
      <c r="D11" s="29" t="s">
        <v>16</v>
      </c>
      <c r="E11" s="31">
        <v>0.01</v>
      </c>
      <c r="F11" s="33">
        <f>6.98*1000000*0.01</f>
        <v>69800</v>
      </c>
      <c r="G11" s="30">
        <v>5</v>
      </c>
      <c r="H11" s="30">
        <v>3</v>
      </c>
      <c r="I11" s="19"/>
      <c r="J11" s="19"/>
      <c r="K11" s="25"/>
      <c r="L11" s="19"/>
      <c r="T11" s="21"/>
      <c r="U11" s="21"/>
      <c r="V11" s="24"/>
      <c r="W11" s="19"/>
      <c r="X11" s="19"/>
      <c r="Y11" s="19"/>
      <c r="Z11" s="19"/>
      <c r="AA11" s="21"/>
      <c r="AB11" s="21"/>
    </row>
    <row r="12" spans="1:28" ht="15" customHeight="1" x14ac:dyDescent="0.25">
      <c r="A12" s="27"/>
      <c r="B12" s="21"/>
      <c r="C12" s="10" t="s">
        <v>41</v>
      </c>
      <c r="D12" s="29" t="s">
        <v>17</v>
      </c>
      <c r="E12" s="32">
        <v>1E-3</v>
      </c>
      <c r="F12" s="33">
        <f>6.98*1000000*0.001</f>
        <v>6980</v>
      </c>
      <c r="G12" s="30">
        <v>5</v>
      </c>
      <c r="H12" s="30">
        <v>0</v>
      </c>
      <c r="I12" s="19"/>
      <c r="J12" s="19"/>
      <c r="K12" s="19"/>
      <c r="L12" s="19"/>
      <c r="T12" s="21"/>
      <c r="U12" s="21"/>
      <c r="V12" s="24"/>
      <c r="W12" s="19"/>
      <c r="X12" s="19"/>
      <c r="Y12" s="19"/>
      <c r="Z12" s="19"/>
      <c r="AA12" s="21"/>
      <c r="AB12" s="21"/>
    </row>
    <row r="13" spans="1:28" x14ac:dyDescent="0.25">
      <c r="A13" s="27"/>
      <c r="B13" s="21"/>
      <c r="C13" s="10" t="s">
        <v>41</v>
      </c>
      <c r="D13" s="29" t="s">
        <v>18</v>
      </c>
      <c r="E13" s="32">
        <v>1E-4</v>
      </c>
      <c r="F13" s="33">
        <f>6.98*1000000*0.0001</f>
        <v>698</v>
      </c>
      <c r="G13" s="30">
        <v>5</v>
      </c>
      <c r="H13" s="30">
        <v>0</v>
      </c>
      <c r="I13" s="19"/>
      <c r="J13" s="19"/>
      <c r="K13" s="19"/>
      <c r="L13" s="19"/>
      <c r="T13" s="21"/>
      <c r="U13" s="21"/>
      <c r="V13" s="24"/>
      <c r="W13" s="19"/>
      <c r="X13" s="19"/>
      <c r="Y13" s="25"/>
      <c r="Z13" s="26"/>
      <c r="AA13" s="21"/>
      <c r="AB13" s="21"/>
    </row>
    <row r="14" spans="1:28" x14ac:dyDescent="0.25">
      <c r="A14" s="21"/>
      <c r="B14" s="21"/>
      <c r="C14" s="6"/>
      <c r="D14" s="29"/>
      <c r="E14" s="30"/>
      <c r="F14" s="28"/>
      <c r="G14" s="30"/>
      <c r="H14" s="30"/>
      <c r="T14" s="21"/>
      <c r="U14" s="21"/>
      <c r="V14" s="24"/>
      <c r="W14" s="19"/>
      <c r="X14" s="19"/>
      <c r="Y14" s="19"/>
      <c r="Z14" s="19"/>
      <c r="AA14" s="21"/>
      <c r="AB14" s="21"/>
    </row>
    <row r="15" spans="1:28" x14ac:dyDescent="0.25">
      <c r="A15" s="21"/>
      <c r="B15" s="21"/>
      <c r="C15" s="6"/>
      <c r="D15" s="29"/>
      <c r="E15" s="30"/>
      <c r="F15" s="28"/>
      <c r="G15" s="30"/>
      <c r="H15" s="30"/>
      <c r="T15" s="21"/>
      <c r="U15" s="21"/>
      <c r="V15" s="24"/>
      <c r="W15" s="19"/>
      <c r="X15" s="19"/>
      <c r="Y15" s="19"/>
      <c r="Z15" s="19"/>
      <c r="AA15" s="21"/>
      <c r="AB15" s="21"/>
    </row>
    <row r="16" spans="1:28" x14ac:dyDescent="0.25">
      <c r="A16" s="21"/>
      <c r="B16" s="21"/>
      <c r="C16" s="6"/>
      <c r="D16" s="29"/>
      <c r="E16" s="30"/>
      <c r="F16" s="28"/>
      <c r="G16" s="30"/>
      <c r="H16" s="30"/>
      <c r="T16" s="21"/>
      <c r="U16" s="21"/>
      <c r="V16" s="21"/>
      <c r="W16" s="21"/>
      <c r="X16" s="21"/>
      <c r="Y16" s="21"/>
      <c r="Z16" s="21"/>
      <c r="AA16" s="21"/>
      <c r="AB16" s="21"/>
    </row>
    <row r="17" spans="20:28" x14ac:dyDescent="0.25">
      <c r="T17" s="21"/>
      <c r="U17" s="21"/>
      <c r="V17" s="21"/>
      <c r="W17" s="21"/>
      <c r="X17" s="21"/>
      <c r="Y17" s="21"/>
      <c r="Z17" s="21"/>
      <c r="AA17" s="21"/>
      <c r="AB17" s="21"/>
    </row>
    <row r="18" spans="20:28" x14ac:dyDescent="0.25">
      <c r="T18" s="21"/>
      <c r="U18" s="21"/>
      <c r="V18" s="21"/>
      <c r="W18" s="21"/>
      <c r="X18" s="21"/>
      <c r="Y18" s="21"/>
      <c r="Z18" s="21"/>
      <c r="AA18" s="21"/>
      <c r="AB18" s="21"/>
    </row>
    <row r="19" spans="20:28" x14ac:dyDescent="0.25">
      <c r="T19" s="21"/>
      <c r="U19" s="21"/>
      <c r="V19" s="21"/>
      <c r="W19" s="21"/>
      <c r="X19" s="21"/>
      <c r="Y19" s="21"/>
      <c r="Z19" s="21"/>
      <c r="AA19" s="21"/>
      <c r="AB19" s="21"/>
    </row>
    <row r="20" spans="20:28" x14ac:dyDescent="0.25">
      <c r="T20" s="21"/>
      <c r="U20" s="21"/>
      <c r="V20" s="21"/>
      <c r="W20" s="21"/>
      <c r="X20" s="21"/>
      <c r="Y20" s="21"/>
      <c r="Z20" s="21"/>
      <c r="AA20" s="21"/>
      <c r="AB20" s="21"/>
    </row>
    <row r="21" spans="20:28" x14ac:dyDescent="0.25">
      <c r="T21" s="21"/>
      <c r="U21" s="21"/>
      <c r="V21" s="21"/>
      <c r="W21" s="21"/>
      <c r="X21" s="21"/>
      <c r="Y21" s="21"/>
      <c r="Z21" s="21"/>
      <c r="AA21" s="21"/>
      <c r="AB21" s="21"/>
    </row>
    <row r="22" spans="20:28" x14ac:dyDescent="0.25">
      <c r="T22" s="21"/>
      <c r="U22" s="21"/>
      <c r="V22" s="21"/>
      <c r="W22" s="21"/>
      <c r="X22" s="21"/>
      <c r="Y22" s="21"/>
      <c r="Z22" s="21"/>
      <c r="AA22" s="21"/>
      <c r="AB22" s="21"/>
    </row>
    <row r="23" spans="20:28" x14ac:dyDescent="0.25">
      <c r="T23" s="21"/>
      <c r="U23" s="21"/>
      <c r="V23" s="21"/>
      <c r="W23" s="21"/>
      <c r="X23" s="21"/>
      <c r="Y23" s="21"/>
      <c r="Z23" s="21"/>
      <c r="AA23" s="21"/>
      <c r="AB23" s="21"/>
    </row>
    <row r="24" spans="20:28" x14ac:dyDescent="0.25">
      <c r="T24" s="21"/>
      <c r="U24" s="21"/>
      <c r="V24" s="21"/>
      <c r="W24" s="21"/>
      <c r="X24" s="21"/>
      <c r="Y24" s="21"/>
      <c r="Z24" s="21"/>
      <c r="AA24" s="21"/>
      <c r="AB24" s="21"/>
    </row>
  </sheetData>
  <mergeCells count="2">
    <mergeCell ref="C3:D3"/>
    <mergeCell ref="G3:H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1" max="1" width="16.140625" customWidth="1"/>
    <col min="2" max="2" width="12.28515625" customWidth="1"/>
    <col min="3" max="3" width="13" customWidth="1"/>
    <col min="4" max="4" width="14.85546875" customWidth="1"/>
    <col min="5" max="5" width="17.5703125" style="3" customWidth="1"/>
  </cols>
  <sheetData>
    <row r="1" spans="1:5" ht="18.75" x14ac:dyDescent="0.3">
      <c r="A1" s="12" t="s">
        <v>189</v>
      </c>
    </row>
    <row r="2" spans="1:5" x14ac:dyDescent="0.25">
      <c r="A2" s="38"/>
      <c r="B2" s="38"/>
      <c r="C2" s="38"/>
      <c r="D2" s="38"/>
    </row>
    <row r="3" spans="1:5" ht="47.25" customHeight="1" x14ac:dyDescent="0.25">
      <c r="A3" s="40"/>
      <c r="B3" s="195" t="s">
        <v>52</v>
      </c>
      <c r="C3" s="195"/>
      <c r="D3" s="195"/>
    </row>
    <row r="4" spans="1:5" ht="39.75" customHeight="1" x14ac:dyDescent="0.25">
      <c r="B4" s="42" t="s">
        <v>9</v>
      </c>
      <c r="C4" s="42" t="s">
        <v>46</v>
      </c>
      <c r="D4" s="42" t="s">
        <v>50</v>
      </c>
      <c r="E4" s="44" t="s">
        <v>51</v>
      </c>
    </row>
    <row r="5" spans="1:5" x14ac:dyDescent="0.25">
      <c r="B5" s="41">
        <v>0</v>
      </c>
      <c r="C5" s="41"/>
      <c r="D5" s="41"/>
      <c r="E5" s="41">
        <v>149800</v>
      </c>
    </row>
    <row r="6" spans="1:5" x14ac:dyDescent="0.25">
      <c r="B6" s="41"/>
      <c r="C6" s="41">
        <v>0</v>
      </c>
      <c r="D6" s="41"/>
      <c r="E6" s="41">
        <v>54000</v>
      </c>
    </row>
    <row r="7" spans="1:5" x14ac:dyDescent="0.25">
      <c r="B7" s="133"/>
      <c r="C7" s="133"/>
      <c r="D7" s="133">
        <v>40</v>
      </c>
      <c r="E7" s="133">
        <v>69800</v>
      </c>
    </row>
    <row r="8" spans="1:5" x14ac:dyDescent="0.25">
      <c r="B8" s="41">
        <v>0</v>
      </c>
      <c r="C8" s="41"/>
      <c r="D8" s="41"/>
      <c r="E8" s="41">
        <v>14980</v>
      </c>
    </row>
    <row r="9" spans="1:5" x14ac:dyDescent="0.25">
      <c r="B9" s="41"/>
      <c r="C9" s="41">
        <v>80</v>
      </c>
      <c r="D9" s="41"/>
      <c r="E9" s="41">
        <v>5400</v>
      </c>
    </row>
    <row r="10" spans="1:5" x14ac:dyDescent="0.25">
      <c r="B10" s="133"/>
      <c r="C10" s="133"/>
      <c r="D10" s="133">
        <v>100</v>
      </c>
      <c r="E10" s="133">
        <v>6980</v>
      </c>
    </row>
    <row r="11" spans="1:5" x14ac:dyDescent="0.25">
      <c r="B11" s="41">
        <v>40</v>
      </c>
      <c r="C11" s="41"/>
      <c r="D11" s="41"/>
      <c r="E11" s="41">
        <v>1498</v>
      </c>
    </row>
    <row r="12" spans="1:5" x14ac:dyDescent="0.25">
      <c r="B12" s="41"/>
      <c r="C12" s="41">
        <v>100</v>
      </c>
      <c r="D12" s="41"/>
      <c r="E12" s="41">
        <v>540</v>
      </c>
    </row>
    <row r="13" spans="1:5" x14ac:dyDescent="0.25">
      <c r="B13" s="41"/>
      <c r="C13" s="41"/>
      <c r="D13" s="41">
        <v>100</v>
      </c>
      <c r="E13" s="41">
        <v>698</v>
      </c>
    </row>
    <row r="14" spans="1:5" x14ac:dyDescent="0.25">
      <c r="A14" s="37"/>
      <c r="B14" s="37"/>
      <c r="C14" s="37"/>
      <c r="D14" s="37"/>
    </row>
    <row r="16" spans="1:5" x14ac:dyDescent="0.25">
      <c r="A16" s="43"/>
    </row>
    <row r="17" spans="1:1" x14ac:dyDescent="0.25">
      <c r="A17" s="43"/>
    </row>
    <row r="18" spans="1:1" x14ac:dyDescent="0.25">
      <c r="A18" s="43"/>
    </row>
    <row r="19" spans="1:1" x14ac:dyDescent="0.25">
      <c r="A19" s="43"/>
    </row>
    <row r="20" spans="1:1" x14ac:dyDescent="0.25">
      <c r="A20" s="43"/>
    </row>
    <row r="21" spans="1:1" x14ac:dyDescent="0.25">
      <c r="A21" s="43"/>
    </row>
    <row r="22" spans="1:1" x14ac:dyDescent="0.25">
      <c r="A22" s="43"/>
    </row>
    <row r="23" spans="1:1" x14ac:dyDescent="0.25">
      <c r="A23" s="43"/>
    </row>
  </sheetData>
  <mergeCells count="1">
    <mergeCell ref="B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/>
  </sheetViews>
  <sheetFormatPr defaultRowHeight="15" x14ac:dyDescent="0.25"/>
  <cols>
    <col min="3" max="3" width="4.140625" customWidth="1"/>
    <col min="4" max="4" width="19.42578125" customWidth="1"/>
    <col min="5" max="5" width="18" customWidth="1"/>
    <col min="6" max="6" width="15.28515625" customWidth="1"/>
    <col min="7" max="7" width="16.42578125" customWidth="1"/>
  </cols>
  <sheetData>
    <row r="1" spans="1:8" ht="18.75" x14ac:dyDescent="0.3">
      <c r="A1" s="12" t="s">
        <v>190</v>
      </c>
    </row>
    <row r="2" spans="1:8" x14ac:dyDescent="0.25">
      <c r="A2" s="38"/>
      <c r="B2" s="38"/>
      <c r="C2" s="38"/>
      <c r="D2" s="38"/>
      <c r="E2" s="38"/>
      <c r="F2" s="38"/>
      <c r="G2" s="38"/>
      <c r="H2" s="38"/>
    </row>
    <row r="3" spans="1:8" x14ac:dyDescent="0.25">
      <c r="A3" s="38"/>
      <c r="B3" s="38"/>
      <c r="D3" s="196" t="s">
        <v>57</v>
      </c>
      <c r="E3" s="196"/>
      <c r="F3" s="196"/>
      <c r="G3" s="196"/>
      <c r="H3" s="38"/>
    </row>
    <row r="4" spans="1:8" s="1" customFormat="1" ht="26.25" x14ac:dyDescent="0.25">
      <c r="A4" s="46"/>
      <c r="B4" s="46"/>
      <c r="C4" s="47"/>
      <c r="D4" s="44" t="s">
        <v>53</v>
      </c>
      <c r="E4" s="44" t="s">
        <v>56</v>
      </c>
      <c r="F4" s="44" t="s">
        <v>54</v>
      </c>
      <c r="G4" s="44" t="s">
        <v>55</v>
      </c>
      <c r="H4" s="46"/>
    </row>
    <row r="5" spans="1:8" x14ac:dyDescent="0.25">
      <c r="A5" s="38"/>
      <c r="B5" s="38"/>
      <c r="C5" s="39"/>
      <c r="D5" s="41">
        <v>20</v>
      </c>
      <c r="E5" s="41">
        <v>1</v>
      </c>
      <c r="F5" s="41"/>
      <c r="G5" s="41"/>
      <c r="H5" s="38"/>
    </row>
    <row r="6" spans="1:8" x14ac:dyDescent="0.25">
      <c r="A6" s="38"/>
      <c r="B6" s="38"/>
      <c r="C6" s="39"/>
      <c r="D6" s="41">
        <v>20</v>
      </c>
      <c r="E6" s="41">
        <v>1</v>
      </c>
      <c r="F6" s="41"/>
      <c r="G6" s="41"/>
      <c r="H6" s="38"/>
    </row>
    <row r="7" spans="1:8" x14ac:dyDescent="0.25">
      <c r="A7" s="38"/>
      <c r="B7" s="38"/>
      <c r="C7" s="39"/>
      <c r="D7" s="41">
        <v>20</v>
      </c>
      <c r="E7" s="41">
        <v>1</v>
      </c>
      <c r="F7" s="41"/>
      <c r="G7" s="41"/>
      <c r="H7" s="38"/>
    </row>
    <row r="8" spans="1:8" x14ac:dyDescent="0.25">
      <c r="A8" s="38"/>
      <c r="B8" s="38"/>
      <c r="C8" s="39"/>
      <c r="D8" s="41">
        <v>21</v>
      </c>
      <c r="E8" s="41">
        <v>1</v>
      </c>
      <c r="F8" s="41"/>
      <c r="G8" s="41"/>
      <c r="H8" s="38"/>
    </row>
    <row r="9" spans="1:8" x14ac:dyDescent="0.25">
      <c r="A9" s="38"/>
      <c r="B9" s="38"/>
      <c r="C9" s="39"/>
      <c r="D9" s="41">
        <v>23</v>
      </c>
      <c r="E9" s="41">
        <v>1</v>
      </c>
      <c r="F9" s="41"/>
      <c r="G9" s="41"/>
      <c r="H9" s="38"/>
    </row>
    <row r="10" spans="1:8" x14ac:dyDescent="0.25">
      <c r="A10" s="38"/>
      <c r="B10" s="38"/>
      <c r="C10" s="39"/>
      <c r="D10" s="41">
        <v>23</v>
      </c>
      <c r="E10" s="41">
        <v>1</v>
      </c>
      <c r="F10" s="41"/>
      <c r="G10" s="41"/>
      <c r="H10" s="38"/>
    </row>
    <row r="11" spans="1:8" x14ac:dyDescent="0.25">
      <c r="A11" s="38"/>
      <c r="B11" s="38"/>
      <c r="C11" s="39"/>
      <c r="D11" s="41">
        <v>25</v>
      </c>
      <c r="E11" s="41">
        <v>1</v>
      </c>
      <c r="F11" s="41"/>
      <c r="G11" s="41"/>
      <c r="H11" s="38"/>
    </row>
    <row r="12" spans="1:8" x14ac:dyDescent="0.25">
      <c r="A12" s="38"/>
      <c r="B12" s="38"/>
      <c r="C12" s="39"/>
      <c r="D12" s="41">
        <v>32</v>
      </c>
      <c r="E12" s="41">
        <v>1</v>
      </c>
      <c r="F12" s="41"/>
      <c r="G12" s="41"/>
      <c r="H12" s="38"/>
    </row>
    <row r="13" spans="1:8" x14ac:dyDescent="0.25">
      <c r="A13" s="38"/>
      <c r="B13" s="38"/>
      <c r="C13" s="39"/>
      <c r="D13" s="41"/>
      <c r="E13" s="41"/>
      <c r="F13" s="41"/>
      <c r="G13" s="41"/>
      <c r="H13" s="38"/>
    </row>
    <row r="14" spans="1:8" x14ac:dyDescent="0.25">
      <c r="A14" s="38"/>
      <c r="B14" s="38"/>
      <c r="C14" s="39"/>
      <c r="D14" s="41">
        <v>25</v>
      </c>
      <c r="E14" s="41"/>
      <c r="F14" s="41">
        <v>1</v>
      </c>
      <c r="G14" s="41"/>
      <c r="H14" s="38"/>
    </row>
    <row r="15" spans="1:8" x14ac:dyDescent="0.25">
      <c r="A15" s="38"/>
      <c r="B15" s="38"/>
      <c r="C15" s="39"/>
      <c r="D15" s="41">
        <v>25</v>
      </c>
      <c r="E15" s="41"/>
      <c r="F15" s="41">
        <v>1</v>
      </c>
      <c r="G15" s="41"/>
      <c r="H15" s="38"/>
    </row>
    <row r="16" spans="1:8" x14ac:dyDescent="0.25">
      <c r="A16" s="38"/>
      <c r="B16" s="38"/>
      <c r="C16" s="39"/>
      <c r="D16" s="41">
        <v>25</v>
      </c>
      <c r="E16" s="41"/>
      <c r="F16" s="41">
        <v>1</v>
      </c>
      <c r="G16" s="41"/>
      <c r="H16" s="38"/>
    </row>
    <row r="17" spans="1:8" x14ac:dyDescent="0.25">
      <c r="A17" s="38"/>
      <c r="B17" s="38"/>
      <c r="C17" s="39"/>
      <c r="D17" s="41">
        <v>27</v>
      </c>
      <c r="E17" s="41"/>
      <c r="F17" s="41">
        <v>1</v>
      </c>
      <c r="G17" s="41"/>
      <c r="H17" s="38"/>
    </row>
    <row r="18" spans="1:8" x14ac:dyDescent="0.25">
      <c r="A18" s="38"/>
      <c r="B18" s="38"/>
      <c r="C18" s="39"/>
      <c r="D18" s="41">
        <v>27</v>
      </c>
      <c r="E18" s="41"/>
      <c r="F18" s="41">
        <v>1</v>
      </c>
      <c r="G18" s="41"/>
      <c r="H18" s="38"/>
    </row>
    <row r="19" spans="1:8" x14ac:dyDescent="0.25">
      <c r="A19" s="38"/>
      <c r="B19" s="38"/>
      <c r="C19" s="39"/>
      <c r="D19" s="41">
        <v>27</v>
      </c>
      <c r="E19" s="41"/>
      <c r="F19" s="41">
        <v>1</v>
      </c>
      <c r="G19" s="41"/>
      <c r="H19" s="38"/>
    </row>
    <row r="20" spans="1:8" x14ac:dyDescent="0.25">
      <c r="A20" s="38"/>
      <c r="B20" s="38"/>
      <c r="C20" s="39"/>
      <c r="D20" s="41">
        <v>35</v>
      </c>
      <c r="E20" s="41"/>
      <c r="F20" s="41">
        <v>1</v>
      </c>
      <c r="G20" s="41"/>
      <c r="H20" s="38"/>
    </row>
    <row r="21" spans="1:8" x14ac:dyDescent="0.25">
      <c r="A21" s="38"/>
      <c r="B21" s="38"/>
      <c r="C21" s="39"/>
      <c r="D21" s="41">
        <v>35</v>
      </c>
      <c r="E21" s="41"/>
      <c r="F21" s="41">
        <v>1</v>
      </c>
      <c r="G21" s="41"/>
      <c r="H21" s="38"/>
    </row>
    <row r="22" spans="1:8" x14ac:dyDescent="0.25">
      <c r="A22" s="38"/>
      <c r="B22" s="38"/>
      <c r="C22" s="39"/>
      <c r="D22" s="41"/>
      <c r="E22" s="41"/>
      <c r="F22" s="41"/>
      <c r="G22" s="41"/>
      <c r="H22" s="38"/>
    </row>
    <row r="23" spans="1:8" x14ac:dyDescent="0.25">
      <c r="A23" s="38"/>
      <c r="B23" s="38"/>
      <c r="C23" s="48"/>
      <c r="D23" s="41">
        <v>37</v>
      </c>
      <c r="E23" s="41"/>
      <c r="F23" s="41"/>
      <c r="G23" s="41">
        <v>1</v>
      </c>
      <c r="H23" s="38"/>
    </row>
    <row r="24" spans="1:8" x14ac:dyDescent="0.25">
      <c r="A24" s="38"/>
      <c r="B24" s="38"/>
      <c r="C24" s="39"/>
      <c r="D24" s="41">
        <v>32</v>
      </c>
      <c r="E24" s="41"/>
      <c r="F24" s="41"/>
      <c r="G24" s="41">
        <v>1</v>
      </c>
      <c r="H24" s="38"/>
    </row>
    <row r="25" spans="1:8" x14ac:dyDescent="0.25">
      <c r="A25" s="38"/>
      <c r="B25" s="38"/>
      <c r="C25" s="39"/>
      <c r="D25" s="41">
        <v>32</v>
      </c>
      <c r="E25" s="41"/>
      <c r="F25" s="41"/>
      <c r="G25" s="41">
        <v>1</v>
      </c>
      <c r="H25" s="38"/>
    </row>
    <row r="26" spans="1:8" x14ac:dyDescent="0.25">
      <c r="A26" s="38"/>
      <c r="B26" s="38"/>
      <c r="C26" s="39"/>
      <c r="D26" s="41">
        <v>32</v>
      </c>
      <c r="E26" s="41"/>
      <c r="F26" s="41"/>
      <c r="G26" s="41">
        <v>1</v>
      </c>
      <c r="H26" s="38"/>
    </row>
    <row r="27" spans="1:8" x14ac:dyDescent="0.25">
      <c r="A27" s="38"/>
      <c r="B27" s="38"/>
      <c r="C27" s="39"/>
      <c r="D27" s="41">
        <v>32</v>
      </c>
      <c r="E27" s="41"/>
      <c r="F27" s="41"/>
      <c r="G27" s="41">
        <v>1</v>
      </c>
      <c r="H27" s="38"/>
    </row>
    <row r="28" spans="1:8" x14ac:dyDescent="0.25">
      <c r="A28" s="38"/>
      <c r="B28" s="38"/>
      <c r="C28" s="39"/>
      <c r="D28" s="41">
        <v>35</v>
      </c>
      <c r="E28" s="41"/>
      <c r="F28" s="41"/>
      <c r="G28" s="41">
        <v>1</v>
      </c>
      <c r="H28" s="38"/>
    </row>
    <row r="29" spans="1:8" x14ac:dyDescent="0.25">
      <c r="A29" s="38"/>
      <c r="B29" s="38"/>
      <c r="C29" s="39"/>
      <c r="D29" s="41">
        <v>35</v>
      </c>
      <c r="E29" s="41"/>
      <c r="F29" s="41"/>
      <c r="G29" s="41">
        <v>1</v>
      </c>
      <c r="H29" s="38"/>
    </row>
    <row r="30" spans="1:8" x14ac:dyDescent="0.25">
      <c r="A30" s="38"/>
      <c r="B30" s="38"/>
      <c r="C30" s="39"/>
      <c r="D30" s="41">
        <v>35</v>
      </c>
      <c r="E30" s="41"/>
      <c r="F30" s="41"/>
      <c r="G30" s="41">
        <v>1</v>
      </c>
      <c r="H30" s="38"/>
    </row>
    <row r="31" spans="1:8" x14ac:dyDescent="0.25">
      <c r="E31" s="3"/>
      <c r="F31" s="3"/>
      <c r="G31" s="3"/>
    </row>
  </sheetData>
  <mergeCells count="1">
    <mergeCell ref="D3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ht="18.75" x14ac:dyDescent="0.3">
      <c r="A1" s="12" t="s">
        <v>192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N42" sqref="N42"/>
    </sheetView>
  </sheetViews>
  <sheetFormatPr defaultRowHeight="15" x14ac:dyDescent="0.25"/>
  <cols>
    <col min="11" max="11" width="12.140625" customWidth="1"/>
  </cols>
  <sheetData>
    <row r="1" spans="1:17" ht="18.75" x14ac:dyDescent="0.3">
      <c r="A1" s="12" t="s">
        <v>191</v>
      </c>
    </row>
    <row r="3" spans="1:17" ht="15.75" x14ac:dyDescent="0.25">
      <c r="C3" s="61" t="s">
        <v>145</v>
      </c>
    </row>
    <row r="5" spans="1:17" x14ac:dyDescent="0.25">
      <c r="B5" s="105"/>
      <c r="C5" s="200" t="s">
        <v>111</v>
      </c>
      <c r="D5" s="201"/>
      <c r="E5" s="201"/>
      <c r="F5" s="201"/>
      <c r="G5" s="202"/>
      <c r="H5" s="200" t="s">
        <v>112</v>
      </c>
      <c r="I5" s="201"/>
      <c r="J5" s="201"/>
      <c r="K5" s="201"/>
      <c r="L5" s="202"/>
      <c r="M5" s="200" t="s">
        <v>114</v>
      </c>
      <c r="N5" s="201"/>
      <c r="O5" s="201"/>
      <c r="P5" s="201"/>
      <c r="Q5" s="202"/>
    </row>
    <row r="6" spans="1:17" x14ac:dyDescent="0.25">
      <c r="B6" s="112" t="s">
        <v>113</v>
      </c>
      <c r="C6" s="110">
        <v>50</v>
      </c>
      <c r="D6" s="106">
        <v>58</v>
      </c>
      <c r="E6" s="106">
        <v>63</v>
      </c>
      <c r="F6" s="106">
        <v>50</v>
      </c>
      <c r="G6" s="107"/>
      <c r="H6" s="110">
        <v>56</v>
      </c>
      <c r="I6" s="106">
        <v>61</v>
      </c>
      <c r="J6" s="106">
        <v>70</v>
      </c>
      <c r="K6" s="84" t="s">
        <v>147</v>
      </c>
      <c r="L6" s="107">
        <v>71</v>
      </c>
      <c r="M6" s="106">
        <v>69</v>
      </c>
      <c r="N6" s="106">
        <v>57</v>
      </c>
      <c r="O6" s="106">
        <v>38</v>
      </c>
      <c r="P6" s="106">
        <v>76</v>
      </c>
      <c r="Q6" s="107"/>
    </row>
    <row r="7" spans="1:17" x14ac:dyDescent="0.25">
      <c r="B7" s="80" t="s">
        <v>109</v>
      </c>
      <c r="C7" s="111">
        <v>48</v>
      </c>
      <c r="D7" s="108">
        <v>58</v>
      </c>
      <c r="E7" s="108">
        <v>62</v>
      </c>
      <c r="F7" s="108">
        <v>59</v>
      </c>
      <c r="G7" s="109"/>
      <c r="H7" s="111">
        <v>40</v>
      </c>
      <c r="I7" s="108">
        <v>48</v>
      </c>
      <c r="J7" s="108">
        <v>49</v>
      </c>
      <c r="K7" s="108">
        <v>43</v>
      </c>
      <c r="L7" s="109">
        <v>45</v>
      </c>
      <c r="M7" s="108">
        <v>42</v>
      </c>
      <c r="N7" s="108">
        <v>53</v>
      </c>
      <c r="O7" s="108">
        <v>39</v>
      </c>
      <c r="P7" s="108">
        <v>39</v>
      </c>
      <c r="Q7" s="109"/>
    </row>
    <row r="9" spans="1:17" ht="15.75" x14ac:dyDescent="0.25">
      <c r="C9" s="61" t="s">
        <v>146</v>
      </c>
    </row>
    <row r="11" spans="1:17" x14ac:dyDescent="0.25">
      <c r="B11" s="76"/>
      <c r="C11" s="197" t="s">
        <v>111</v>
      </c>
      <c r="D11" s="198"/>
      <c r="E11" s="198"/>
      <c r="F11" s="198"/>
      <c r="G11" s="199"/>
      <c r="H11" s="197" t="s">
        <v>112</v>
      </c>
      <c r="I11" s="198"/>
      <c r="J11" s="198"/>
      <c r="K11" s="198"/>
      <c r="L11" s="199"/>
      <c r="M11" s="197" t="s">
        <v>114</v>
      </c>
      <c r="N11" s="198"/>
      <c r="O11" s="198"/>
      <c r="P11" s="198"/>
      <c r="Q11" s="199"/>
    </row>
    <row r="12" spans="1:17" x14ac:dyDescent="0.25">
      <c r="B12" s="80" t="s">
        <v>113</v>
      </c>
      <c r="C12" s="81">
        <v>25</v>
      </c>
      <c r="D12" s="82">
        <v>17</v>
      </c>
      <c r="E12" s="82">
        <v>25</v>
      </c>
      <c r="F12" s="82">
        <v>13</v>
      </c>
      <c r="G12" s="83"/>
      <c r="H12" s="81">
        <v>6</v>
      </c>
      <c r="I12" s="82">
        <v>6</v>
      </c>
      <c r="J12" s="82">
        <v>10</v>
      </c>
      <c r="K12" s="84" t="s">
        <v>147</v>
      </c>
      <c r="L12" s="83">
        <v>7</v>
      </c>
      <c r="M12" s="81">
        <v>14</v>
      </c>
      <c r="N12" s="82">
        <v>1</v>
      </c>
      <c r="O12" s="82">
        <v>19</v>
      </c>
      <c r="P12" s="82">
        <v>9</v>
      </c>
      <c r="Q12" s="83"/>
    </row>
    <row r="13" spans="1:17" x14ac:dyDescent="0.25">
      <c r="B13" s="85" t="s">
        <v>109</v>
      </c>
      <c r="C13" s="77">
        <v>22</v>
      </c>
      <c r="D13" s="78">
        <v>19</v>
      </c>
      <c r="E13" s="78">
        <v>19</v>
      </c>
      <c r="F13" s="78">
        <v>19</v>
      </c>
      <c r="G13" s="79"/>
      <c r="H13" s="77">
        <v>26</v>
      </c>
      <c r="I13" s="78">
        <v>22</v>
      </c>
      <c r="J13" s="78">
        <v>20</v>
      </c>
      <c r="K13" s="78">
        <v>26</v>
      </c>
      <c r="L13" s="79">
        <v>24</v>
      </c>
      <c r="M13" s="77">
        <v>23</v>
      </c>
      <c r="N13" s="78">
        <v>19</v>
      </c>
      <c r="O13" s="78">
        <v>25</v>
      </c>
      <c r="P13" s="78">
        <v>26</v>
      </c>
      <c r="Q13" s="79"/>
    </row>
  </sheetData>
  <mergeCells count="6">
    <mergeCell ref="C11:G11"/>
    <mergeCell ref="H11:L11"/>
    <mergeCell ref="M11:Q11"/>
    <mergeCell ref="C5:G5"/>
    <mergeCell ref="H5:L5"/>
    <mergeCell ref="M5:Q5"/>
  </mergeCells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3" sqref="G33"/>
    </sheetView>
  </sheetViews>
  <sheetFormatPr defaultRowHeight="15" x14ac:dyDescent="0.25"/>
  <sheetData>
    <row r="1" spans="1:1" ht="18.75" x14ac:dyDescent="0.3">
      <c r="A1" s="12" t="s">
        <v>194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J24" sqref="J24"/>
    </sheetView>
  </sheetViews>
  <sheetFormatPr defaultRowHeight="15.75" x14ac:dyDescent="0.25"/>
  <cols>
    <col min="1" max="1" width="9.140625" style="57"/>
    <col min="2" max="2" width="19.7109375" style="57" customWidth="1"/>
    <col min="3" max="3" width="12.28515625" style="57" customWidth="1"/>
    <col min="4" max="4" width="13.140625" style="57" customWidth="1"/>
    <col min="5" max="5" width="13.85546875" style="57" customWidth="1"/>
    <col min="6" max="16384" width="9.140625" style="57"/>
  </cols>
  <sheetData>
    <row r="1" spans="1:7" ht="18.75" x14ac:dyDescent="0.3">
      <c r="A1" s="12" t="s">
        <v>193</v>
      </c>
    </row>
    <row r="3" spans="1:7" ht="42.75" customHeight="1" x14ac:dyDescent="0.25">
      <c r="B3" s="61"/>
      <c r="C3" s="203" t="s">
        <v>67</v>
      </c>
      <c r="D3" s="204"/>
      <c r="E3" s="204"/>
    </row>
    <row r="4" spans="1:7" x14ac:dyDescent="0.25">
      <c r="B4" s="61"/>
      <c r="C4" s="61"/>
      <c r="D4" s="61"/>
      <c r="E4" s="61"/>
    </row>
    <row r="5" spans="1:7" s="60" customFormat="1" ht="30.75" customHeight="1" x14ac:dyDescent="0.25">
      <c r="B5" s="62" t="s">
        <v>66</v>
      </c>
      <c r="C5" s="63" t="s">
        <v>58</v>
      </c>
      <c r="D5" s="63" t="s">
        <v>65</v>
      </c>
      <c r="E5" s="63" t="s">
        <v>59</v>
      </c>
    </row>
    <row r="6" spans="1:7" ht="20.25" customHeight="1" x14ac:dyDescent="0.25">
      <c r="B6" s="10" t="s">
        <v>4</v>
      </c>
      <c r="C6" s="58">
        <v>3.8E-3</v>
      </c>
      <c r="D6" s="58">
        <v>1.3899999999999999E-2</v>
      </c>
      <c r="E6" s="58">
        <v>8.3099999999999993E-2</v>
      </c>
      <c r="G6" s="57">
        <f>SUM(C6:E6)</f>
        <v>0.1008</v>
      </c>
    </row>
    <row r="7" spans="1:7" x14ac:dyDescent="0.25">
      <c r="B7" s="10" t="s">
        <v>5</v>
      </c>
      <c r="C7" s="58">
        <v>3.8E-3</v>
      </c>
      <c r="D7" s="58">
        <v>6.1000000000000004E-3</v>
      </c>
      <c r="E7" s="58">
        <v>1.9400000000000001E-2</v>
      </c>
      <c r="G7" s="57">
        <f>SUM(C7:E7)</f>
        <v>2.93E-2</v>
      </c>
    </row>
    <row r="8" spans="1:7" x14ac:dyDescent="0.25">
      <c r="B8" s="10" t="s">
        <v>6</v>
      </c>
      <c r="C8" s="58">
        <v>8.0000000000000004E-4</v>
      </c>
      <c r="D8" s="58">
        <v>2.8999999999999998E-3</v>
      </c>
      <c r="E8" s="58">
        <v>1.6500000000000001E-2</v>
      </c>
      <c r="G8" s="57">
        <f t="shared" ref="G8:G11" si="0">SUM(C8:E8)</f>
        <v>2.0199999999999999E-2</v>
      </c>
    </row>
    <row r="9" spans="1:7" x14ac:dyDescent="0.25">
      <c r="B9" s="10" t="s">
        <v>7</v>
      </c>
      <c r="C9" s="58">
        <v>4.7999999999999996E-3</v>
      </c>
      <c r="D9" s="58">
        <v>1.14E-2</v>
      </c>
      <c r="E9" s="58">
        <v>4.3299999999999998E-2</v>
      </c>
      <c r="G9" s="57">
        <f t="shared" si="0"/>
        <v>5.9499999999999997E-2</v>
      </c>
    </row>
    <row r="10" spans="1:7" x14ac:dyDescent="0.25">
      <c r="B10" s="10" t="s">
        <v>8</v>
      </c>
      <c r="C10" s="58">
        <v>6.8999999999999999E-3</v>
      </c>
      <c r="D10" s="58">
        <v>1.14E-2</v>
      </c>
      <c r="E10" s="58">
        <v>3.9699999999999999E-2</v>
      </c>
      <c r="G10" s="57">
        <f t="shared" si="0"/>
        <v>5.7999999999999996E-2</v>
      </c>
    </row>
    <row r="11" spans="1:7" x14ac:dyDescent="0.25">
      <c r="B11" s="10" t="s">
        <v>11</v>
      </c>
      <c r="C11" s="58">
        <v>4.3E-3</v>
      </c>
      <c r="D11" s="58">
        <v>8.8999999999999999E-3</v>
      </c>
      <c r="E11" s="58">
        <v>3.9199999999999999E-2</v>
      </c>
      <c r="G11" s="57">
        <f t="shared" si="0"/>
        <v>5.2400000000000002E-2</v>
      </c>
    </row>
    <row r="12" spans="1:7" x14ac:dyDescent="0.25">
      <c r="C12" s="59"/>
      <c r="D12" s="59"/>
      <c r="E12" s="59"/>
    </row>
  </sheetData>
  <mergeCells count="1">
    <mergeCell ref="C3:E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N14" sqref="N14"/>
    </sheetView>
  </sheetViews>
  <sheetFormatPr defaultRowHeight="12.75" x14ac:dyDescent="0.2"/>
  <cols>
    <col min="1" max="3" width="9.140625" style="38"/>
    <col min="4" max="4" width="27.85546875" style="38" customWidth="1"/>
    <col min="5" max="5" width="18.5703125" style="38" customWidth="1"/>
    <col min="6" max="16384" width="9.140625" style="38"/>
  </cols>
  <sheetData>
    <row r="1" spans="1:9" ht="18.75" x14ac:dyDescent="0.3">
      <c r="A1" s="12" t="s">
        <v>195</v>
      </c>
    </row>
    <row r="4" spans="1:9" x14ac:dyDescent="0.2">
      <c r="C4" s="16"/>
      <c r="D4" s="11"/>
      <c r="E4" s="16"/>
      <c r="F4" s="16"/>
      <c r="G4" s="16"/>
      <c r="H4" s="16"/>
      <c r="I4" s="16"/>
    </row>
    <row r="5" spans="1:9" x14ac:dyDescent="0.2">
      <c r="C5" s="16"/>
      <c r="D5" s="16"/>
      <c r="E5" s="16"/>
      <c r="F5" s="16"/>
      <c r="G5" s="16"/>
      <c r="H5" s="16"/>
      <c r="I5" s="16"/>
    </row>
    <row r="6" spans="1:9" x14ac:dyDescent="0.2">
      <c r="C6" s="16"/>
      <c r="D6" s="16"/>
      <c r="E6" s="16"/>
      <c r="F6" s="16"/>
      <c r="G6" s="16"/>
      <c r="H6" s="16"/>
      <c r="I6" s="16"/>
    </row>
    <row r="7" spans="1:9" x14ac:dyDescent="0.2">
      <c r="C7" s="16"/>
      <c r="D7" s="45" t="s">
        <v>62</v>
      </c>
      <c r="E7" s="37"/>
      <c r="F7" s="205" t="s">
        <v>49</v>
      </c>
      <c r="G7" s="205"/>
      <c r="H7" s="205" t="s">
        <v>16</v>
      </c>
      <c r="I7" s="205"/>
    </row>
    <row r="8" spans="1:9" s="46" customFormat="1" ht="36.75" customHeight="1" x14ac:dyDescent="0.2">
      <c r="C8" s="49"/>
      <c r="D8" s="45" t="s">
        <v>63</v>
      </c>
      <c r="E8" s="50"/>
      <c r="F8" s="44" t="s">
        <v>58</v>
      </c>
      <c r="G8" s="44" t="s">
        <v>59</v>
      </c>
      <c r="H8" s="44" t="s">
        <v>60</v>
      </c>
      <c r="I8" s="44" t="s">
        <v>59</v>
      </c>
    </row>
    <row r="9" spans="1:9" ht="38.25" x14ac:dyDescent="0.2">
      <c r="C9" s="16"/>
      <c r="D9" s="44"/>
      <c r="E9" s="50" t="s">
        <v>61</v>
      </c>
      <c r="F9" s="39"/>
      <c r="G9" s="39"/>
      <c r="H9" s="39"/>
      <c r="I9" s="39"/>
    </row>
    <row r="10" spans="1:9" x14ac:dyDescent="0.2">
      <c r="C10" s="16"/>
      <c r="D10" s="41"/>
      <c r="E10" s="41"/>
      <c r="F10" s="39"/>
      <c r="G10" s="39"/>
      <c r="H10" s="39"/>
      <c r="I10" s="39"/>
    </row>
    <row r="11" spans="1:9" x14ac:dyDescent="0.2">
      <c r="C11" s="16"/>
      <c r="D11" s="41"/>
      <c r="E11" s="41"/>
      <c r="F11" s="41"/>
      <c r="G11" s="41"/>
      <c r="H11" s="41"/>
      <c r="I11" s="41"/>
    </row>
    <row r="12" spans="1:9" x14ac:dyDescent="0.2">
      <c r="C12" s="16"/>
      <c r="D12" s="41"/>
      <c r="E12" s="41">
        <v>48</v>
      </c>
      <c r="F12" s="41">
        <v>1</v>
      </c>
      <c r="G12" s="41"/>
      <c r="H12" s="41"/>
      <c r="I12" s="41"/>
    </row>
    <row r="13" spans="1:9" x14ac:dyDescent="0.2">
      <c r="C13" s="16"/>
      <c r="D13" s="41"/>
      <c r="E13" s="41">
        <v>26</v>
      </c>
      <c r="F13" s="41">
        <v>1</v>
      </c>
      <c r="G13" s="41"/>
      <c r="H13" s="41"/>
      <c r="I13" s="41"/>
    </row>
    <row r="14" spans="1:9" x14ac:dyDescent="0.2">
      <c r="C14" s="16"/>
      <c r="D14" s="41"/>
      <c r="E14" s="41">
        <v>30</v>
      </c>
      <c r="F14" s="41">
        <v>1</v>
      </c>
      <c r="G14" s="41"/>
      <c r="H14" s="41"/>
      <c r="I14" s="41"/>
    </row>
    <row r="15" spans="1:9" x14ac:dyDescent="0.2">
      <c r="C15" s="16"/>
      <c r="D15" s="41"/>
      <c r="E15" s="41">
        <v>40</v>
      </c>
      <c r="F15" s="41">
        <v>1</v>
      </c>
      <c r="G15" s="41"/>
      <c r="H15" s="41"/>
      <c r="I15" s="41"/>
    </row>
    <row r="16" spans="1:9" x14ac:dyDescent="0.2">
      <c r="C16" s="49"/>
      <c r="D16" s="41"/>
      <c r="E16" s="41">
        <v>44</v>
      </c>
      <c r="F16" s="41">
        <v>1</v>
      </c>
      <c r="G16" s="41"/>
      <c r="H16" s="41"/>
      <c r="I16" s="41"/>
    </row>
    <row r="17" spans="3:9" x14ac:dyDescent="0.2">
      <c r="C17" s="16"/>
      <c r="D17" s="41"/>
      <c r="E17" s="41">
        <v>34</v>
      </c>
      <c r="F17" s="41">
        <v>1</v>
      </c>
      <c r="G17" s="41"/>
      <c r="H17" s="41"/>
      <c r="I17" s="41"/>
    </row>
    <row r="18" spans="3:9" x14ac:dyDescent="0.2">
      <c r="C18" s="16"/>
      <c r="D18" s="41"/>
      <c r="E18" s="41">
        <v>32</v>
      </c>
      <c r="F18" s="41">
        <v>1</v>
      </c>
      <c r="G18" s="41"/>
      <c r="H18" s="41"/>
      <c r="I18" s="41"/>
    </row>
    <row r="19" spans="3:9" x14ac:dyDescent="0.2">
      <c r="C19" s="16"/>
      <c r="D19" s="41"/>
      <c r="E19" s="41"/>
      <c r="F19" s="41"/>
      <c r="G19" s="41"/>
      <c r="H19" s="41"/>
      <c r="I19" s="41"/>
    </row>
    <row r="20" spans="3:9" x14ac:dyDescent="0.2">
      <c r="C20" s="16"/>
      <c r="D20" s="41"/>
      <c r="E20" s="41"/>
      <c r="F20" s="41"/>
      <c r="G20" s="41"/>
      <c r="H20" s="41"/>
      <c r="I20" s="41"/>
    </row>
    <row r="21" spans="3:9" x14ac:dyDescent="0.2">
      <c r="C21" s="16"/>
      <c r="D21" s="41"/>
      <c r="E21" s="41">
        <v>30</v>
      </c>
      <c r="F21" s="41"/>
      <c r="G21" s="41">
        <v>1</v>
      </c>
      <c r="H21" s="41"/>
      <c r="I21" s="41"/>
    </row>
    <row r="22" spans="3:9" x14ac:dyDescent="0.2">
      <c r="C22" s="16"/>
      <c r="D22" s="41"/>
      <c r="E22" s="41">
        <v>32</v>
      </c>
      <c r="F22" s="41"/>
      <c r="G22" s="41">
        <v>1</v>
      </c>
      <c r="H22" s="41"/>
      <c r="I22" s="41"/>
    </row>
    <row r="23" spans="3:9" x14ac:dyDescent="0.2">
      <c r="C23" s="16"/>
      <c r="D23" s="41"/>
      <c r="E23" s="41">
        <v>34</v>
      </c>
      <c r="F23" s="41"/>
      <c r="G23" s="41">
        <v>1</v>
      </c>
      <c r="H23" s="41"/>
      <c r="I23" s="41"/>
    </row>
    <row r="24" spans="3:9" x14ac:dyDescent="0.2">
      <c r="C24" s="16"/>
      <c r="D24" s="41"/>
      <c r="E24" s="41">
        <v>32</v>
      </c>
      <c r="F24" s="41"/>
      <c r="G24" s="41">
        <v>1</v>
      </c>
      <c r="H24" s="41"/>
      <c r="I24" s="41"/>
    </row>
    <row r="25" spans="3:9" x14ac:dyDescent="0.2">
      <c r="C25" s="16"/>
      <c r="D25" s="41"/>
      <c r="E25" s="41">
        <v>38</v>
      </c>
      <c r="F25" s="41"/>
      <c r="G25" s="41">
        <v>1</v>
      </c>
      <c r="H25" s="41"/>
      <c r="I25" s="41"/>
    </row>
    <row r="26" spans="3:9" x14ac:dyDescent="0.2">
      <c r="C26" s="16"/>
      <c r="D26" s="41"/>
      <c r="E26" s="41">
        <v>30</v>
      </c>
      <c r="F26" s="41"/>
      <c r="G26" s="41">
        <v>1</v>
      </c>
      <c r="H26" s="41"/>
      <c r="I26" s="41"/>
    </row>
    <row r="27" spans="3:9" x14ac:dyDescent="0.2">
      <c r="C27" s="16"/>
      <c r="D27" s="41"/>
      <c r="E27" s="41">
        <v>40</v>
      </c>
      <c r="F27" s="41"/>
      <c r="G27" s="41">
        <v>1</v>
      </c>
      <c r="H27" s="41"/>
      <c r="I27" s="41"/>
    </row>
    <row r="28" spans="3:9" x14ac:dyDescent="0.2">
      <c r="C28" s="16"/>
      <c r="D28" s="41"/>
      <c r="E28" s="41">
        <v>75</v>
      </c>
      <c r="F28" s="41"/>
      <c r="G28" s="41">
        <v>1</v>
      </c>
      <c r="H28" s="41"/>
      <c r="I28" s="41"/>
    </row>
    <row r="29" spans="3:9" x14ac:dyDescent="0.2">
      <c r="C29" s="16"/>
      <c r="D29" s="41"/>
      <c r="E29" s="41"/>
      <c r="F29" s="41"/>
      <c r="G29" s="41"/>
      <c r="H29" s="41"/>
      <c r="I29" s="41"/>
    </row>
    <row r="30" spans="3:9" x14ac:dyDescent="0.2">
      <c r="C30" s="16"/>
      <c r="D30" s="41"/>
      <c r="E30" s="41">
        <v>32</v>
      </c>
      <c r="F30" s="41"/>
      <c r="G30" s="41"/>
      <c r="H30" s="41">
        <v>1</v>
      </c>
      <c r="I30" s="41"/>
    </row>
    <row r="31" spans="3:9" x14ac:dyDescent="0.2">
      <c r="C31" s="16"/>
      <c r="D31" s="41"/>
      <c r="E31" s="41">
        <v>30</v>
      </c>
      <c r="F31" s="41"/>
      <c r="G31" s="41"/>
      <c r="H31" s="41">
        <v>1</v>
      </c>
      <c r="I31" s="41"/>
    </row>
    <row r="32" spans="3:9" x14ac:dyDescent="0.2">
      <c r="C32" s="16"/>
      <c r="D32" s="41"/>
      <c r="E32" s="41">
        <v>34</v>
      </c>
      <c r="F32" s="41"/>
      <c r="G32" s="41"/>
      <c r="H32" s="41">
        <v>1</v>
      </c>
      <c r="I32" s="41"/>
    </row>
    <row r="33" spans="3:9" x14ac:dyDescent="0.2">
      <c r="C33" s="16"/>
      <c r="D33" s="41"/>
      <c r="E33" s="41">
        <v>35</v>
      </c>
      <c r="F33" s="41"/>
      <c r="G33" s="41"/>
      <c r="H33" s="41">
        <v>1</v>
      </c>
      <c r="I33" s="41"/>
    </row>
    <row r="34" spans="3:9" x14ac:dyDescent="0.2">
      <c r="C34" s="16"/>
      <c r="D34" s="41"/>
      <c r="E34" s="41">
        <v>44</v>
      </c>
      <c r="F34" s="41"/>
      <c r="G34" s="41"/>
      <c r="H34" s="41">
        <v>1</v>
      </c>
      <c r="I34" s="41"/>
    </row>
    <row r="35" spans="3:9" x14ac:dyDescent="0.2">
      <c r="C35" s="16"/>
      <c r="D35" s="41"/>
      <c r="E35" s="41">
        <v>61</v>
      </c>
      <c r="F35" s="41"/>
      <c r="G35" s="41"/>
      <c r="H35" s="41">
        <v>1</v>
      </c>
      <c r="I35" s="41"/>
    </row>
    <row r="36" spans="3:9" x14ac:dyDescent="0.2">
      <c r="C36" s="16"/>
      <c r="D36" s="41"/>
      <c r="E36" s="41"/>
      <c r="F36" s="41"/>
      <c r="G36" s="41"/>
      <c r="H36" s="41"/>
      <c r="I36" s="41"/>
    </row>
    <row r="37" spans="3:9" x14ac:dyDescent="0.2">
      <c r="C37" s="16"/>
      <c r="D37" s="41"/>
      <c r="E37" s="41">
        <v>77</v>
      </c>
      <c r="F37" s="41"/>
      <c r="G37" s="41"/>
      <c r="H37" s="41"/>
      <c r="I37" s="41">
        <v>1</v>
      </c>
    </row>
    <row r="38" spans="3:9" x14ac:dyDescent="0.2">
      <c r="C38" s="16"/>
      <c r="D38" s="41"/>
      <c r="E38" s="41">
        <v>110</v>
      </c>
      <c r="F38" s="41"/>
      <c r="G38" s="41"/>
      <c r="H38" s="41"/>
      <c r="I38" s="43" t="s">
        <v>64</v>
      </c>
    </row>
    <row r="39" spans="3:9" x14ac:dyDescent="0.2">
      <c r="C39" s="16"/>
      <c r="D39" s="41"/>
      <c r="E39" s="41">
        <v>48</v>
      </c>
      <c r="F39" s="41"/>
      <c r="G39" s="41"/>
      <c r="H39" s="41"/>
      <c r="I39" s="41">
        <v>1</v>
      </c>
    </row>
    <row r="40" spans="3:9" x14ac:dyDescent="0.2">
      <c r="C40" s="16"/>
      <c r="D40" s="41"/>
      <c r="E40" s="41">
        <v>110</v>
      </c>
      <c r="F40" s="41"/>
      <c r="G40" s="41"/>
      <c r="H40" s="41"/>
      <c r="I40" s="43" t="s">
        <v>64</v>
      </c>
    </row>
    <row r="41" spans="3:9" x14ac:dyDescent="0.2">
      <c r="C41" s="16"/>
      <c r="D41" s="41"/>
      <c r="E41" s="41">
        <v>34</v>
      </c>
      <c r="F41" s="41"/>
      <c r="G41" s="41"/>
      <c r="H41" s="41"/>
      <c r="I41" s="41">
        <v>1</v>
      </c>
    </row>
    <row r="42" spans="3:9" x14ac:dyDescent="0.2">
      <c r="C42" s="16"/>
      <c r="D42" s="41"/>
      <c r="E42" s="41">
        <v>46</v>
      </c>
      <c r="F42" s="41"/>
      <c r="G42" s="41"/>
      <c r="H42" s="41"/>
      <c r="I42" s="41">
        <v>1</v>
      </c>
    </row>
    <row r="50" spans="5:10" x14ac:dyDescent="0.2">
      <c r="E50" s="134" t="s">
        <v>149</v>
      </c>
      <c r="F50" s="134"/>
      <c r="G50" s="134"/>
      <c r="H50" s="134"/>
      <c r="I50" s="134"/>
      <c r="J50" s="134"/>
    </row>
    <row r="51" spans="5:10" x14ac:dyDescent="0.2">
      <c r="E51" s="134" t="s">
        <v>148</v>
      </c>
      <c r="F51" s="134"/>
      <c r="G51" s="134"/>
      <c r="H51" s="134"/>
      <c r="I51" s="134"/>
      <c r="J51" s="134"/>
    </row>
    <row r="52" spans="5:10" x14ac:dyDescent="0.2">
      <c r="E52" s="134" t="s">
        <v>150</v>
      </c>
      <c r="F52" s="134"/>
      <c r="G52" s="134"/>
      <c r="H52" s="134"/>
      <c r="I52" s="134"/>
      <c r="J52" s="134"/>
    </row>
  </sheetData>
  <mergeCells count="2">
    <mergeCell ref="F7:G7"/>
    <mergeCell ref="H7:I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9" sqref="E19"/>
    </sheetView>
  </sheetViews>
  <sheetFormatPr defaultRowHeight="15" x14ac:dyDescent="0.25"/>
  <cols>
    <col min="4" max="4" width="14.5703125" bestFit="1" customWidth="1"/>
    <col min="5" max="5" width="14.42578125" bestFit="1" customWidth="1"/>
  </cols>
  <sheetData>
    <row r="1" spans="1:5" ht="18.75" x14ac:dyDescent="0.3">
      <c r="A1" s="12" t="s">
        <v>196</v>
      </c>
    </row>
    <row r="3" spans="1:5" x14ac:dyDescent="0.25">
      <c r="B3" s="137"/>
      <c r="C3" s="137"/>
      <c r="D3" s="206" t="s">
        <v>151</v>
      </c>
      <c r="E3" s="206"/>
    </row>
    <row r="4" spans="1:5" x14ac:dyDescent="0.25">
      <c r="B4" s="137"/>
      <c r="C4" s="137"/>
      <c r="D4" s="206"/>
      <c r="E4" s="206"/>
    </row>
    <row r="5" spans="1:5" x14ac:dyDescent="0.25">
      <c r="B5" s="137"/>
      <c r="C5" s="137"/>
      <c r="D5" s="138" t="s">
        <v>115</v>
      </c>
      <c r="E5" s="138" t="s">
        <v>116</v>
      </c>
    </row>
    <row r="6" spans="1:5" x14ac:dyDescent="0.25">
      <c r="B6" s="137"/>
      <c r="C6" s="137" t="s">
        <v>4</v>
      </c>
      <c r="D6" s="138">
        <v>9</v>
      </c>
      <c r="E6" s="138">
        <v>21</v>
      </c>
    </row>
    <row r="7" spans="1:5" x14ac:dyDescent="0.25">
      <c r="B7" s="137"/>
      <c r="C7" s="137" t="s">
        <v>5</v>
      </c>
      <c r="D7" s="138">
        <v>8</v>
      </c>
      <c r="E7" s="138">
        <v>17</v>
      </c>
    </row>
    <row r="8" spans="1:5" x14ac:dyDescent="0.25">
      <c r="B8" s="137"/>
      <c r="C8" s="137" t="s">
        <v>6</v>
      </c>
      <c r="D8" s="138">
        <v>5</v>
      </c>
      <c r="E8" s="138">
        <v>31</v>
      </c>
    </row>
    <row r="9" spans="1:5" x14ac:dyDescent="0.25">
      <c r="B9" s="137"/>
      <c r="C9" s="137" t="s">
        <v>7</v>
      </c>
      <c r="D9" s="138">
        <v>12</v>
      </c>
      <c r="E9" s="138">
        <v>41</v>
      </c>
    </row>
    <row r="10" spans="1:5" x14ac:dyDescent="0.25">
      <c r="B10" s="137"/>
      <c r="C10" s="137" t="s">
        <v>8</v>
      </c>
      <c r="D10" s="138">
        <v>9</v>
      </c>
      <c r="E10" s="138">
        <v>18</v>
      </c>
    </row>
    <row r="11" spans="1:5" x14ac:dyDescent="0.25">
      <c r="B11" s="137"/>
      <c r="C11" s="137" t="s">
        <v>11</v>
      </c>
      <c r="D11" s="138">
        <v>9</v>
      </c>
      <c r="E11" s="138">
        <v>33</v>
      </c>
    </row>
    <row r="12" spans="1:5" x14ac:dyDescent="0.25">
      <c r="B12" s="137"/>
      <c r="C12" s="137" t="s">
        <v>12</v>
      </c>
      <c r="D12" s="138">
        <v>14</v>
      </c>
      <c r="E12" s="138">
        <v>22</v>
      </c>
    </row>
  </sheetData>
  <mergeCells count="1">
    <mergeCell ref="D3:E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="115" zoomScaleNormal="115" workbookViewId="0"/>
  </sheetViews>
  <sheetFormatPr defaultRowHeight="15" x14ac:dyDescent="0.25"/>
  <cols>
    <col min="14" max="14" width="10.85546875" customWidth="1"/>
  </cols>
  <sheetData>
    <row r="1" spans="1:15" ht="18.75" x14ac:dyDescent="0.3">
      <c r="A1" s="12" t="s">
        <v>197</v>
      </c>
    </row>
    <row r="4" spans="1:15" x14ac:dyDescent="0.25">
      <c r="C4" s="207" t="s">
        <v>117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"/>
    </row>
    <row r="5" spans="1:15" s="1" customFormat="1" ht="39" x14ac:dyDescent="0.25">
      <c r="C5" s="44" t="s">
        <v>71</v>
      </c>
      <c r="D5" s="44" t="s">
        <v>70</v>
      </c>
      <c r="E5" s="44" t="s">
        <v>69</v>
      </c>
      <c r="F5" s="44" t="s">
        <v>75</v>
      </c>
      <c r="G5" s="44" t="s">
        <v>68</v>
      </c>
      <c r="H5" s="44" t="s">
        <v>28</v>
      </c>
      <c r="I5" s="44" t="s">
        <v>30</v>
      </c>
      <c r="J5" s="44" t="s">
        <v>29</v>
      </c>
      <c r="K5" s="44" t="s">
        <v>32</v>
      </c>
      <c r="L5" s="44" t="s">
        <v>72</v>
      </c>
      <c r="M5" s="44" t="s">
        <v>73</v>
      </c>
      <c r="N5" s="44" t="s">
        <v>74</v>
      </c>
      <c r="O5" s="66"/>
    </row>
    <row r="6" spans="1:15" x14ac:dyDescent="0.25">
      <c r="G6" s="65">
        <v>4.6473420000000001</v>
      </c>
      <c r="H6" s="65">
        <v>3.911022</v>
      </c>
      <c r="I6" s="65">
        <v>38.775970000000001</v>
      </c>
      <c r="O6" s="20"/>
    </row>
    <row r="7" spans="1:15" x14ac:dyDescent="0.25">
      <c r="G7" s="65">
        <v>3.9029940000000001</v>
      </c>
      <c r="H7" s="65">
        <v>4.0344870000000004</v>
      </c>
      <c r="I7" s="65">
        <v>38.609650000000002</v>
      </c>
      <c r="O7" s="37"/>
    </row>
    <row r="8" spans="1:15" x14ac:dyDescent="0.25">
      <c r="G8" s="65">
        <v>3.732335</v>
      </c>
      <c r="H8" s="65">
        <v>3.6980710000000001</v>
      </c>
      <c r="I8" s="65">
        <v>38.729469999999999</v>
      </c>
      <c r="O8" s="37"/>
    </row>
    <row r="9" spans="1:15" x14ac:dyDescent="0.25">
      <c r="C9">
        <v>89.2</v>
      </c>
      <c r="D9">
        <v>34</v>
      </c>
      <c r="E9">
        <v>9.1999999999999993</v>
      </c>
      <c r="F9">
        <v>4</v>
      </c>
      <c r="G9">
        <v>5.2</v>
      </c>
      <c r="I9">
        <v>24.2</v>
      </c>
      <c r="O9" s="37"/>
    </row>
    <row r="10" spans="1:15" x14ac:dyDescent="0.25">
      <c r="C10">
        <v>92.6</v>
      </c>
      <c r="D10">
        <v>33</v>
      </c>
      <c r="E10">
        <v>9.1999999999999993</v>
      </c>
      <c r="F10">
        <v>5.6</v>
      </c>
      <c r="G10">
        <v>5.2</v>
      </c>
      <c r="I10">
        <v>27.6</v>
      </c>
      <c r="O10" s="37"/>
    </row>
    <row r="11" spans="1:15" x14ac:dyDescent="0.25">
      <c r="G11">
        <v>3.6</v>
      </c>
      <c r="H11">
        <v>4.3</v>
      </c>
      <c r="I11">
        <v>20.7</v>
      </c>
      <c r="M11">
        <v>3.7</v>
      </c>
      <c r="N11">
        <v>98</v>
      </c>
      <c r="O11" s="37"/>
    </row>
    <row r="12" spans="1:15" x14ac:dyDescent="0.25">
      <c r="H12">
        <v>4.3</v>
      </c>
      <c r="I12">
        <v>23</v>
      </c>
      <c r="M12">
        <v>3</v>
      </c>
      <c r="O12" s="37"/>
    </row>
    <row r="13" spans="1:15" x14ac:dyDescent="0.25">
      <c r="H13">
        <v>5.0999999999999996</v>
      </c>
      <c r="I13">
        <v>24.8</v>
      </c>
      <c r="M13">
        <v>3.7</v>
      </c>
      <c r="O13" s="37"/>
    </row>
    <row r="14" spans="1:15" x14ac:dyDescent="0.25">
      <c r="H14">
        <v>4.4000000000000004</v>
      </c>
      <c r="I14">
        <v>22.6</v>
      </c>
      <c r="M14">
        <v>3.5</v>
      </c>
      <c r="O14" s="37"/>
    </row>
    <row r="15" spans="1:15" x14ac:dyDescent="0.25">
      <c r="D15">
        <v>36</v>
      </c>
      <c r="E15">
        <v>8.9</v>
      </c>
      <c r="G15">
        <v>1.3</v>
      </c>
      <c r="H15">
        <v>5.2</v>
      </c>
      <c r="I15">
        <v>25.8</v>
      </c>
      <c r="M15">
        <v>3.3</v>
      </c>
      <c r="O15" s="37"/>
    </row>
    <row r="16" spans="1:15" x14ac:dyDescent="0.25">
      <c r="D16">
        <v>25</v>
      </c>
      <c r="E16">
        <v>7.7</v>
      </c>
      <c r="G16">
        <v>1.1000000000000001</v>
      </c>
      <c r="H16">
        <v>5.5</v>
      </c>
      <c r="I16">
        <v>25.2</v>
      </c>
      <c r="J16">
        <v>4.8</v>
      </c>
      <c r="K16">
        <v>5.3</v>
      </c>
      <c r="L16">
        <v>4.8</v>
      </c>
      <c r="M16">
        <v>4.0999999999999996</v>
      </c>
      <c r="O16" s="37"/>
    </row>
    <row r="17" spans="3:15" x14ac:dyDescent="0.25">
      <c r="C17" s="65">
        <v>90.55</v>
      </c>
      <c r="D17" s="65">
        <v>34.74</v>
      </c>
      <c r="E17" s="65"/>
      <c r="F17" s="65"/>
      <c r="G17" s="65">
        <v>5.41</v>
      </c>
      <c r="H17" s="65">
        <v>4.68</v>
      </c>
      <c r="I17" s="65">
        <v>17.72</v>
      </c>
      <c r="J17" s="65">
        <v>5.69</v>
      </c>
      <c r="K17" s="65">
        <v>5.52</v>
      </c>
      <c r="L17" s="65">
        <v>5.88</v>
      </c>
      <c r="M17" s="65">
        <v>4.76</v>
      </c>
      <c r="N17" s="65">
        <v>75.569999999999993</v>
      </c>
      <c r="O17" s="37"/>
    </row>
    <row r="18" spans="3:15" x14ac:dyDescent="0.25">
      <c r="C18" s="65">
        <v>82.73</v>
      </c>
      <c r="D18" s="65">
        <v>33.909999999999997</v>
      </c>
      <c r="E18" s="65"/>
      <c r="F18" s="65"/>
      <c r="G18" s="65">
        <v>4.67</v>
      </c>
      <c r="H18" s="65">
        <v>5.28</v>
      </c>
      <c r="I18" s="65">
        <v>17.63</v>
      </c>
      <c r="J18" s="65">
        <v>5.6</v>
      </c>
      <c r="K18" s="65">
        <v>6.12</v>
      </c>
      <c r="L18" s="65">
        <v>5.88</v>
      </c>
      <c r="M18" s="65">
        <v>5.16</v>
      </c>
      <c r="N18" s="65">
        <v>70.650000000000006</v>
      </c>
      <c r="O18" s="37"/>
    </row>
    <row r="19" spans="3:15" x14ac:dyDescent="0.25">
      <c r="O19" s="37"/>
    </row>
    <row r="20" spans="3:15" x14ac:dyDescent="0.25">
      <c r="O20" s="37"/>
    </row>
    <row r="21" spans="3:15" x14ac:dyDescent="0.25">
      <c r="C21" s="37"/>
      <c r="D21" s="37"/>
      <c r="E21" s="37"/>
      <c r="F21" s="37"/>
      <c r="G21" s="64"/>
      <c r="H21" s="64"/>
      <c r="I21" s="64"/>
      <c r="J21" s="37"/>
      <c r="K21" s="37"/>
      <c r="L21" s="37"/>
      <c r="M21" s="37"/>
      <c r="N21" s="37"/>
      <c r="O21" s="37"/>
    </row>
    <row r="22" spans="3:15" x14ac:dyDescent="0.25">
      <c r="C22" s="37"/>
      <c r="D22" s="37"/>
      <c r="E22" s="37"/>
      <c r="F22" s="37"/>
      <c r="G22" s="64"/>
      <c r="H22" s="64"/>
      <c r="I22" s="64"/>
      <c r="J22" s="37"/>
      <c r="K22" s="37"/>
      <c r="L22" s="37"/>
      <c r="M22" s="37"/>
      <c r="N22" s="37"/>
      <c r="O22" s="37"/>
    </row>
    <row r="23" spans="3:15" x14ac:dyDescent="0.25">
      <c r="C23" s="37"/>
      <c r="D23" s="37"/>
      <c r="E23" s="37"/>
      <c r="F23" s="37"/>
      <c r="G23" s="64"/>
      <c r="H23" s="64"/>
      <c r="I23" s="64"/>
      <c r="J23" s="37"/>
      <c r="K23" s="37"/>
      <c r="L23" s="37"/>
      <c r="M23" s="37"/>
      <c r="N23" s="37"/>
      <c r="O23" s="20"/>
    </row>
    <row r="24" spans="3:15" x14ac:dyDescent="0.25">
      <c r="C24" s="37"/>
      <c r="D24" s="64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3:15" x14ac:dyDescent="0.25">
      <c r="C25" s="37"/>
      <c r="D25" s="64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3:15" x14ac:dyDescent="0.25">
      <c r="C26" s="37"/>
      <c r="D26" s="64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3:15" x14ac:dyDescent="0.25">
      <c r="C27" s="37"/>
      <c r="D27" s="64"/>
      <c r="E27" s="37"/>
      <c r="F27" s="37"/>
      <c r="G27" s="37"/>
      <c r="H27" s="37"/>
      <c r="I27" s="37"/>
      <c r="J27" s="37"/>
      <c r="K27" s="37"/>
      <c r="L27" s="37"/>
      <c r="M27" s="37"/>
      <c r="N27" s="20"/>
    </row>
    <row r="28" spans="3:15" x14ac:dyDescent="0.25">
      <c r="C28" s="37"/>
      <c r="D28" s="64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3:15" x14ac:dyDescent="0.25">
      <c r="C29" s="37"/>
      <c r="D29" s="64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3:15" x14ac:dyDescent="0.25">
      <c r="C30" s="37"/>
      <c r="D30" s="64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3:15" x14ac:dyDescent="0.25">
      <c r="C31" s="37"/>
      <c r="D31" s="64"/>
      <c r="E31" s="37"/>
      <c r="F31" s="37"/>
      <c r="G31" s="64"/>
      <c r="H31" s="37"/>
      <c r="I31" s="64"/>
      <c r="J31" s="64"/>
      <c r="K31" s="37"/>
      <c r="L31" s="37"/>
      <c r="M31" s="37"/>
      <c r="N31" s="37"/>
    </row>
    <row r="32" spans="3:15" x14ac:dyDescent="0.25">
      <c r="C32" s="37"/>
      <c r="D32" s="64"/>
      <c r="E32" s="37"/>
      <c r="F32" s="37"/>
      <c r="G32" s="37"/>
      <c r="H32" s="37"/>
      <c r="I32" s="37"/>
      <c r="J32" s="64"/>
      <c r="K32" s="37"/>
      <c r="L32" s="37"/>
      <c r="M32" s="37"/>
      <c r="N32" s="37"/>
    </row>
    <row r="33" spans="3:14" x14ac:dyDescent="0.25">
      <c r="C33" s="37"/>
      <c r="D33" s="64"/>
      <c r="E33" s="37"/>
      <c r="F33" s="37"/>
      <c r="G33" s="37"/>
      <c r="H33" s="37"/>
      <c r="I33" s="37"/>
      <c r="J33" s="37"/>
      <c r="K33" s="37"/>
      <c r="L33" s="37"/>
      <c r="M33" s="37"/>
      <c r="N33" s="37"/>
    </row>
  </sheetData>
  <mergeCells count="1">
    <mergeCell ref="C4:N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workbookViewId="0">
      <selection activeCell="P45" sqref="P45"/>
    </sheetView>
  </sheetViews>
  <sheetFormatPr defaultRowHeight="15" x14ac:dyDescent="0.25"/>
  <sheetData>
    <row r="1" spans="1:25" ht="18.75" x14ac:dyDescent="0.3">
      <c r="A1" s="12" t="s">
        <v>198</v>
      </c>
    </row>
    <row r="3" spans="1:25" x14ac:dyDescent="0.25">
      <c r="C3" s="208" t="s">
        <v>76</v>
      </c>
      <c r="D3" s="208"/>
      <c r="E3" s="208" t="s">
        <v>78</v>
      </c>
      <c r="F3" s="208"/>
      <c r="G3" s="208" t="s">
        <v>79</v>
      </c>
      <c r="H3" s="208"/>
      <c r="I3" s="208" t="s">
        <v>77</v>
      </c>
      <c r="J3" s="208"/>
      <c r="K3" s="208" t="s">
        <v>80</v>
      </c>
      <c r="L3" s="208"/>
      <c r="M3" s="208" t="s">
        <v>81</v>
      </c>
      <c r="N3" s="208"/>
    </row>
    <row r="4" spans="1:25" x14ac:dyDescent="0.25">
      <c r="C4" s="9" t="s">
        <v>49</v>
      </c>
      <c r="D4" s="9" t="s">
        <v>118</v>
      </c>
      <c r="E4" s="9" t="s">
        <v>49</v>
      </c>
      <c r="F4" s="74" t="s">
        <v>118</v>
      </c>
      <c r="G4" s="9" t="s">
        <v>49</v>
      </c>
      <c r="H4" s="74" t="s">
        <v>118</v>
      </c>
      <c r="I4" s="9" t="s">
        <v>49</v>
      </c>
      <c r="J4" s="74" t="s">
        <v>118</v>
      </c>
      <c r="K4" s="9" t="s">
        <v>49</v>
      </c>
      <c r="L4" s="74" t="s">
        <v>118</v>
      </c>
      <c r="M4" s="9" t="s">
        <v>49</v>
      </c>
      <c r="N4" s="74" t="s">
        <v>118</v>
      </c>
      <c r="R4" s="5"/>
      <c r="Y4" s="5"/>
    </row>
    <row r="5" spans="1:25" x14ac:dyDescent="0.25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Q5" s="5"/>
      <c r="R5" s="5"/>
      <c r="S5" s="5"/>
      <c r="T5" s="5"/>
      <c r="U5" s="5"/>
      <c r="V5" s="5"/>
      <c r="W5" s="5"/>
      <c r="Y5" s="4"/>
    </row>
    <row r="6" spans="1:25" x14ac:dyDescent="0.25">
      <c r="C6" s="17">
        <v>0.98568199999999995</v>
      </c>
      <c r="D6" s="17">
        <v>0.67983899999999997</v>
      </c>
      <c r="E6" s="17">
        <v>1.0941320000000001</v>
      </c>
      <c r="F6" s="17">
        <v>0.55929799999999996</v>
      </c>
      <c r="G6" s="17">
        <v>1.0368310000000001</v>
      </c>
      <c r="H6" s="17">
        <v>0.68534700000000004</v>
      </c>
      <c r="I6" s="17">
        <v>1.0926910000000001</v>
      </c>
      <c r="J6" s="17">
        <v>0.81799900000000003</v>
      </c>
      <c r="K6" s="17"/>
      <c r="L6" s="17"/>
      <c r="M6" s="17"/>
      <c r="N6" s="17"/>
      <c r="O6" s="14"/>
      <c r="R6" s="17"/>
      <c r="S6" s="17"/>
      <c r="T6" s="17"/>
      <c r="U6" s="17"/>
      <c r="V6" s="17"/>
      <c r="W6" s="17"/>
      <c r="Y6" s="4"/>
    </row>
    <row r="7" spans="1:25" x14ac:dyDescent="0.25">
      <c r="C7" s="17">
        <v>1.10284</v>
      </c>
      <c r="D7" s="17">
        <v>0.84799100000000005</v>
      </c>
      <c r="E7" s="17">
        <v>1.6096779999999999</v>
      </c>
      <c r="F7" s="17">
        <v>0.51868599999999998</v>
      </c>
      <c r="G7" s="17">
        <v>1.151024</v>
      </c>
      <c r="H7" s="17">
        <v>0.89956599999999998</v>
      </c>
      <c r="I7" s="17">
        <v>1.2877829999999999</v>
      </c>
      <c r="J7" s="17">
        <v>0.79845299999999997</v>
      </c>
      <c r="K7" s="17"/>
      <c r="L7" s="17"/>
      <c r="M7" s="17"/>
      <c r="N7" s="17"/>
      <c r="O7" s="14"/>
      <c r="R7" s="17"/>
      <c r="S7" s="17"/>
      <c r="T7" s="17"/>
      <c r="U7" s="17"/>
      <c r="V7" s="17"/>
      <c r="W7" s="17"/>
      <c r="Y7" s="4"/>
    </row>
    <row r="8" spans="1:25" x14ac:dyDescent="0.25">
      <c r="C8" s="17">
        <v>1.335496</v>
      </c>
      <c r="D8" s="17">
        <v>1.084749</v>
      </c>
      <c r="E8" s="17">
        <v>1.313234</v>
      </c>
      <c r="F8" s="17">
        <v>0.50200900000000004</v>
      </c>
      <c r="G8" s="17">
        <v>1.0681369999999999</v>
      </c>
      <c r="H8" s="17">
        <v>0.74837100000000001</v>
      </c>
      <c r="I8" s="17">
        <v>1.2639089999999999</v>
      </c>
      <c r="J8" s="17">
        <v>0.76790099999999994</v>
      </c>
      <c r="K8" s="17"/>
      <c r="L8" s="17"/>
      <c r="M8" s="17"/>
      <c r="N8" s="17"/>
      <c r="O8" s="14"/>
      <c r="R8" s="17"/>
      <c r="S8" s="17"/>
      <c r="T8" s="17"/>
      <c r="U8" s="17"/>
      <c r="V8" s="17"/>
      <c r="W8" s="17"/>
      <c r="Y8" s="4"/>
    </row>
    <row r="9" spans="1:25" x14ac:dyDescent="0.25">
      <c r="C9" s="17">
        <v>0.79724700000000004</v>
      </c>
      <c r="D9" s="17">
        <v>1.1417520000000001</v>
      </c>
      <c r="E9" s="17">
        <v>1.1496489999999999</v>
      </c>
      <c r="F9" s="17">
        <v>0.56084199999999995</v>
      </c>
      <c r="G9" s="17">
        <v>0.79010800000000003</v>
      </c>
      <c r="H9" s="17">
        <v>1.113165</v>
      </c>
      <c r="I9" s="17">
        <v>0.99703299999999995</v>
      </c>
      <c r="J9" s="17">
        <v>1.0581430000000001</v>
      </c>
      <c r="K9" s="17"/>
      <c r="L9" s="17"/>
      <c r="M9" s="17"/>
      <c r="N9" s="17"/>
      <c r="O9" s="14"/>
      <c r="R9" s="17"/>
      <c r="S9" s="17"/>
      <c r="T9" s="17"/>
      <c r="U9" s="17"/>
      <c r="V9" s="17"/>
      <c r="W9" s="17"/>
      <c r="Y9" s="4"/>
    </row>
    <row r="10" spans="1:25" x14ac:dyDescent="0.25">
      <c r="C10" s="17">
        <v>0.77873599999999998</v>
      </c>
      <c r="D10" s="17">
        <v>1.2456700000000001</v>
      </c>
      <c r="E10" s="17">
        <v>1.6486670000000001</v>
      </c>
      <c r="F10" s="17">
        <v>0.48579600000000001</v>
      </c>
      <c r="G10" s="17">
        <v>1.024756</v>
      </c>
      <c r="H10" s="17">
        <v>1.1993180000000001</v>
      </c>
      <c r="I10" s="17">
        <v>0.884884</v>
      </c>
      <c r="J10" s="17">
        <v>1.269541</v>
      </c>
      <c r="K10" s="17"/>
      <c r="L10" s="17"/>
      <c r="M10" s="17"/>
      <c r="N10" s="17"/>
      <c r="O10" s="14"/>
      <c r="R10" s="17"/>
      <c r="S10" s="17"/>
      <c r="T10" s="17"/>
      <c r="U10" s="17"/>
      <c r="V10" s="17"/>
      <c r="W10" s="17"/>
      <c r="Y10" s="4"/>
    </row>
    <row r="11" spans="1:25" x14ac:dyDescent="0.25"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4"/>
      <c r="Q11" s="17"/>
      <c r="R11" s="17"/>
      <c r="S11" s="17"/>
      <c r="T11" s="17"/>
      <c r="U11" s="17"/>
      <c r="V11" s="17"/>
      <c r="Y11" s="4"/>
    </row>
    <row r="12" spans="1:25" x14ac:dyDescent="0.25"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4"/>
      <c r="Q12" s="17"/>
      <c r="R12" s="17"/>
      <c r="S12" s="17"/>
      <c r="T12" s="17"/>
      <c r="U12" s="17"/>
      <c r="V12" s="17"/>
      <c r="Y12" s="4"/>
    </row>
    <row r="13" spans="1:25" x14ac:dyDescent="0.25">
      <c r="C13" s="17">
        <v>1.1080810000000001</v>
      </c>
      <c r="D13" s="17">
        <v>0.88809700000000003</v>
      </c>
      <c r="E13" s="17">
        <v>16.585940000000001</v>
      </c>
      <c r="F13" s="17">
        <v>2.415324</v>
      </c>
      <c r="G13" s="17"/>
      <c r="H13" s="17">
        <v>1.0550310000000001</v>
      </c>
      <c r="I13" s="17">
        <v>2.0892080000000002</v>
      </c>
      <c r="J13" s="17">
        <v>3.0720649999999998</v>
      </c>
      <c r="K13" s="17">
        <v>2.167006314</v>
      </c>
      <c r="L13" s="17">
        <v>1.9112732320000001</v>
      </c>
      <c r="M13" s="17">
        <v>1.395119</v>
      </c>
      <c r="N13" s="17">
        <v>1.8506670000000001</v>
      </c>
      <c r="O13" s="14"/>
      <c r="Q13" s="17"/>
      <c r="R13" s="17"/>
      <c r="S13" s="17"/>
      <c r="T13" s="17"/>
      <c r="U13" s="17"/>
      <c r="V13" s="17"/>
      <c r="Y13" s="4"/>
    </row>
    <row r="14" spans="1:25" x14ac:dyDescent="0.25">
      <c r="C14" s="17">
        <v>0.91020999999999996</v>
      </c>
      <c r="D14" s="17">
        <v>0.90527000000000002</v>
      </c>
      <c r="E14" s="17">
        <v>9.1891639999999999</v>
      </c>
      <c r="F14" s="17">
        <v>2.3256420000000002</v>
      </c>
      <c r="G14" s="17">
        <v>1.1570389999999999</v>
      </c>
      <c r="H14" s="17">
        <v>1.270095</v>
      </c>
      <c r="I14" s="17">
        <v>1.5823320000000001</v>
      </c>
      <c r="J14" s="17">
        <v>3.1686709999999998</v>
      </c>
      <c r="K14" s="17">
        <v>1.170447332</v>
      </c>
      <c r="L14" s="17">
        <v>1.4598128480000001</v>
      </c>
      <c r="M14" s="17">
        <v>1.4954780000000001</v>
      </c>
      <c r="N14" s="17">
        <v>0.61247399999999996</v>
      </c>
      <c r="O14" s="14"/>
      <c r="Q14" s="17"/>
      <c r="R14" s="17"/>
      <c r="S14" s="17"/>
      <c r="T14" s="17"/>
      <c r="U14" s="17"/>
      <c r="V14" s="17"/>
      <c r="Y14" s="4"/>
    </row>
    <row r="15" spans="1:25" x14ac:dyDescent="0.25">
      <c r="C15" s="17">
        <v>0.89761800000000003</v>
      </c>
      <c r="D15" s="17">
        <v>0.83657700000000002</v>
      </c>
      <c r="E15" s="17">
        <v>8.1288750000000007</v>
      </c>
      <c r="F15" s="17">
        <v>2.1219579999999998</v>
      </c>
      <c r="G15" s="17">
        <v>0.98333599999999999</v>
      </c>
      <c r="H15" s="17">
        <v>0.96981700000000004</v>
      </c>
      <c r="I15" s="17">
        <v>1.317876</v>
      </c>
      <c r="J15" s="17">
        <v>3.1686709999999998</v>
      </c>
      <c r="K15" s="17">
        <v>0.81498680400000001</v>
      </c>
      <c r="L15" s="17">
        <v>1.333005108</v>
      </c>
      <c r="M15" s="17">
        <v>1.3811469999999999</v>
      </c>
      <c r="N15" s="17">
        <v>0.67279599999999995</v>
      </c>
      <c r="O15" s="14"/>
      <c r="Q15" s="17"/>
      <c r="R15" s="17"/>
      <c r="S15" s="17"/>
      <c r="T15" s="17"/>
      <c r="U15" s="17"/>
      <c r="V15" s="17"/>
      <c r="Y15" s="4"/>
    </row>
    <row r="16" spans="1:25" x14ac:dyDescent="0.25">
      <c r="C16" s="17">
        <v>0.95158299999999996</v>
      </c>
      <c r="D16" s="17">
        <v>0.79487099999999999</v>
      </c>
      <c r="E16" s="17">
        <v>6.4942650000000004</v>
      </c>
      <c r="F16" s="17">
        <v>2.5764459999999998</v>
      </c>
      <c r="G16" s="17">
        <v>1.133486</v>
      </c>
      <c r="H16" s="17">
        <v>0.66548099999999999</v>
      </c>
      <c r="I16" s="17">
        <v>1.815936</v>
      </c>
      <c r="J16" s="17">
        <v>4.3665830000000003</v>
      </c>
      <c r="K16" s="17">
        <v>0.84755955000000005</v>
      </c>
      <c r="L16" s="17">
        <v>1.281464326</v>
      </c>
      <c r="M16" s="17">
        <v>1.787212</v>
      </c>
      <c r="N16" s="17">
        <v>0.86971900000000002</v>
      </c>
      <c r="O16" s="14"/>
      <c r="Q16" s="17"/>
      <c r="R16" s="17"/>
      <c r="S16" s="17"/>
      <c r="T16" s="17"/>
      <c r="U16" s="17"/>
      <c r="V16" s="17"/>
      <c r="Y16" s="4"/>
    </row>
    <row r="17" spans="3:25" x14ac:dyDescent="0.25">
      <c r="C17" s="17">
        <v>0.68535599999999997</v>
      </c>
      <c r="D17" s="17">
        <v>0.95433599999999996</v>
      </c>
      <c r="E17" s="17">
        <v>4.5251580000000002</v>
      </c>
      <c r="F17" s="17">
        <v>2.5430060000000001</v>
      </c>
      <c r="G17" s="17">
        <v>1.2659720000000001</v>
      </c>
      <c r="H17" s="17">
        <v>0.89677600000000002</v>
      </c>
      <c r="I17" s="17">
        <v>1.3795820000000001</v>
      </c>
      <c r="J17" s="17">
        <v>3.3618830000000002</v>
      </c>
      <c r="K17" s="17"/>
      <c r="L17" s="17">
        <v>1.1003553319999999</v>
      </c>
      <c r="M17" s="17">
        <v>2.0026199999999998</v>
      </c>
      <c r="N17" s="17">
        <v>0.84195200000000003</v>
      </c>
      <c r="O17" s="14"/>
      <c r="Q17" s="17"/>
      <c r="R17" s="17"/>
      <c r="S17" s="68"/>
      <c r="T17" s="17"/>
      <c r="U17" s="17"/>
      <c r="V17" s="17"/>
      <c r="Y17" s="4"/>
    </row>
    <row r="18" spans="3:25" x14ac:dyDescent="0.25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4"/>
      <c r="Q18" s="68"/>
      <c r="R18" s="68"/>
      <c r="S18" s="68"/>
      <c r="Y18" s="4"/>
    </row>
    <row r="19" spans="3:25" x14ac:dyDescent="0.25">
      <c r="C19" s="17"/>
      <c r="D19" s="17"/>
      <c r="E19" s="17"/>
      <c r="F19" s="17">
        <v>1.4013910000000001</v>
      </c>
      <c r="G19" s="17"/>
      <c r="H19" s="17">
        <v>0.83588099999999999</v>
      </c>
      <c r="I19" s="17"/>
      <c r="J19" s="17">
        <v>1.0177849999999999</v>
      </c>
      <c r="K19" s="17"/>
      <c r="L19" s="17"/>
      <c r="M19" s="17">
        <v>1.0303119999999999</v>
      </c>
      <c r="N19" s="17">
        <v>1.291175</v>
      </c>
      <c r="O19" s="14"/>
      <c r="Q19" s="17"/>
      <c r="R19" s="68"/>
      <c r="S19" s="68"/>
      <c r="V19" s="17"/>
    </row>
    <row r="20" spans="3:25" x14ac:dyDescent="0.25">
      <c r="C20" s="17"/>
      <c r="D20" s="17"/>
      <c r="E20" s="17">
        <v>7.021433</v>
      </c>
      <c r="F20" s="17">
        <v>1.3094170000000001</v>
      </c>
      <c r="G20" s="17">
        <v>3.0360719999999999</v>
      </c>
      <c r="H20" s="17">
        <v>0.70171099999999997</v>
      </c>
      <c r="I20" s="17">
        <v>2.1987009999999998</v>
      </c>
      <c r="J20" s="17">
        <v>0.84860500000000005</v>
      </c>
      <c r="K20" s="17"/>
      <c r="L20" s="17"/>
      <c r="M20" s="17">
        <v>0.99970899999999996</v>
      </c>
      <c r="N20" s="17">
        <v>0.82147199999999998</v>
      </c>
      <c r="O20" s="14"/>
      <c r="Q20" s="17"/>
      <c r="R20" s="68"/>
      <c r="S20" s="68"/>
      <c r="V20" s="17"/>
    </row>
    <row r="21" spans="3:25" x14ac:dyDescent="0.25">
      <c r="C21" s="17"/>
      <c r="D21" s="17"/>
      <c r="E21" s="17">
        <v>6.1575860000000002</v>
      </c>
      <c r="F21" s="17">
        <v>1.2433639999999999</v>
      </c>
      <c r="G21" s="17">
        <v>2.5992199999999999</v>
      </c>
      <c r="H21" s="17">
        <v>0.61721400000000004</v>
      </c>
      <c r="I21" s="17">
        <v>1.528913</v>
      </c>
      <c r="J21" s="17">
        <v>0.80801500000000004</v>
      </c>
      <c r="K21" s="17"/>
      <c r="L21" s="17"/>
      <c r="M21" s="17">
        <v>1.0609150000000001</v>
      </c>
      <c r="N21" s="17">
        <v>0.92517300000000002</v>
      </c>
      <c r="O21" s="14"/>
      <c r="Q21" s="17"/>
      <c r="R21" s="68"/>
      <c r="S21" s="68"/>
      <c r="V21" s="17"/>
    </row>
    <row r="22" spans="3:25" x14ac:dyDescent="0.25">
      <c r="C22" s="17"/>
      <c r="D22" s="17"/>
      <c r="E22" s="17">
        <v>2.6363750000000001</v>
      </c>
      <c r="F22" s="17">
        <v>1.085251</v>
      </c>
      <c r="G22" s="17">
        <v>1.73414</v>
      </c>
      <c r="H22" s="17">
        <v>0.65033099999999999</v>
      </c>
      <c r="I22" s="17">
        <v>1.426269</v>
      </c>
      <c r="J22" s="17">
        <v>0.76245600000000002</v>
      </c>
      <c r="K22" s="17"/>
      <c r="L22" s="17"/>
      <c r="M22" s="17">
        <v>1.001166</v>
      </c>
      <c r="N22" s="17">
        <v>0.89060600000000001</v>
      </c>
      <c r="O22" s="14"/>
      <c r="Q22" s="17"/>
      <c r="R22" s="68"/>
      <c r="S22" s="68"/>
      <c r="V22" s="17"/>
    </row>
    <row r="23" spans="3:25" x14ac:dyDescent="0.25">
      <c r="C23" s="17"/>
      <c r="D23" s="17"/>
      <c r="E23" s="17">
        <v>4.7492239999999999</v>
      </c>
      <c r="F23" s="17">
        <v>1.2347090000000001</v>
      </c>
      <c r="G23" s="17">
        <v>2.5628989999999998</v>
      </c>
      <c r="H23" s="17">
        <v>0.63593100000000002</v>
      </c>
      <c r="I23" s="17">
        <v>1.2820119999999999</v>
      </c>
      <c r="J23" s="17">
        <v>0.64707499999999996</v>
      </c>
      <c r="K23" s="17"/>
      <c r="L23" s="17"/>
      <c r="M23" s="17">
        <v>0.90789900000000001</v>
      </c>
      <c r="N23" s="17">
        <v>1.071574</v>
      </c>
      <c r="O23" s="16"/>
      <c r="P23" s="4"/>
      <c r="Q23" s="17"/>
      <c r="V23" s="17"/>
    </row>
    <row r="24" spans="3:25" x14ac:dyDescent="0.25">
      <c r="C24" s="17"/>
      <c r="D24" s="17"/>
      <c r="E24" s="17">
        <v>2.5901149999999999</v>
      </c>
      <c r="F24" s="17"/>
      <c r="G24" s="17"/>
      <c r="H24" s="17"/>
      <c r="I24" s="17"/>
      <c r="J24" s="17"/>
      <c r="K24" s="17"/>
      <c r="L24" s="17"/>
      <c r="M24" s="17"/>
      <c r="N24" s="17"/>
      <c r="O24" s="14"/>
    </row>
    <row r="25" spans="3:25" x14ac:dyDescent="0.25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>
        <v>1.152568</v>
      </c>
      <c r="N25" s="17">
        <v>1.500302</v>
      </c>
      <c r="O25" s="14"/>
    </row>
    <row r="26" spans="3:25" x14ac:dyDescent="0.25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>
        <v>0.43585400000000002</v>
      </c>
      <c r="N26" s="17">
        <v>1.276545</v>
      </c>
      <c r="O26" s="14"/>
    </row>
    <row r="27" spans="3:25" x14ac:dyDescent="0.25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>
        <v>0.30827700000000002</v>
      </c>
      <c r="N27" s="17">
        <v>1.245479</v>
      </c>
      <c r="O27" s="14"/>
    </row>
    <row r="28" spans="3:25" x14ac:dyDescent="0.25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>
        <v>0.22816600000000001</v>
      </c>
      <c r="N28" s="17">
        <v>0.97767400000000004</v>
      </c>
      <c r="O28" s="14"/>
    </row>
    <row r="29" spans="3:25" x14ac:dyDescent="0.25">
      <c r="I29" s="17"/>
      <c r="J29" s="17"/>
      <c r="K29" s="17"/>
      <c r="L29" s="17"/>
      <c r="O29" s="14"/>
    </row>
    <row r="30" spans="3:25" x14ac:dyDescent="0.25">
      <c r="I30" s="17"/>
      <c r="J30" s="17"/>
      <c r="K30" s="17"/>
      <c r="L30" s="17"/>
    </row>
  </sheetData>
  <mergeCells count="6">
    <mergeCell ref="M3:N3"/>
    <mergeCell ref="C3:D3"/>
    <mergeCell ref="G3:H3"/>
    <mergeCell ref="E3:F3"/>
    <mergeCell ref="I3:J3"/>
    <mergeCell ref="K3:L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defaultRowHeight="15" x14ac:dyDescent="0.25"/>
  <cols>
    <col min="4" max="4" width="11.7109375" bestFit="1" customWidth="1"/>
    <col min="6" max="6" width="11.7109375" bestFit="1" customWidth="1"/>
    <col min="8" max="8" width="11.7109375" bestFit="1" customWidth="1"/>
    <col min="10" max="10" width="11.7109375" bestFit="1" customWidth="1"/>
  </cols>
  <sheetData>
    <row r="1" spans="1:10" ht="18.75" x14ac:dyDescent="0.3">
      <c r="A1" s="12" t="s">
        <v>199</v>
      </c>
    </row>
    <row r="4" spans="1:10" x14ac:dyDescent="0.25">
      <c r="C4" s="208" t="s">
        <v>26</v>
      </c>
      <c r="D4" s="208"/>
      <c r="E4" s="208" t="s">
        <v>76</v>
      </c>
      <c r="F4" s="208"/>
      <c r="G4" s="208" t="s">
        <v>77</v>
      </c>
      <c r="H4" s="208"/>
      <c r="I4" s="208" t="s">
        <v>78</v>
      </c>
      <c r="J4" s="208"/>
    </row>
    <row r="5" spans="1:10" x14ac:dyDescent="0.25">
      <c r="C5" s="9" t="s">
        <v>49</v>
      </c>
      <c r="D5" s="9" t="s">
        <v>119</v>
      </c>
      <c r="E5" s="9" t="s">
        <v>49</v>
      </c>
      <c r="F5" s="74" t="s">
        <v>119</v>
      </c>
      <c r="G5" s="9" t="s">
        <v>49</v>
      </c>
      <c r="H5" s="74" t="s">
        <v>119</v>
      </c>
      <c r="I5" s="9" t="s">
        <v>49</v>
      </c>
      <c r="J5" s="74" t="s">
        <v>119</v>
      </c>
    </row>
    <row r="6" spans="1:10" x14ac:dyDescent="0.25">
      <c r="C6" s="67"/>
      <c r="D6" s="67"/>
      <c r="E6" s="67"/>
      <c r="F6" s="67"/>
      <c r="G6" s="67"/>
      <c r="H6" s="67"/>
      <c r="I6" s="67"/>
      <c r="J6" s="67"/>
    </row>
    <row r="7" spans="1:10" x14ac:dyDescent="0.25">
      <c r="C7" s="37">
        <v>66.900000000000006</v>
      </c>
      <c r="D7" s="37">
        <v>65.8</v>
      </c>
      <c r="E7" s="37">
        <v>58.3</v>
      </c>
      <c r="F7" s="37">
        <v>60.3</v>
      </c>
      <c r="G7" s="37">
        <v>47.7</v>
      </c>
      <c r="H7" s="37">
        <v>60.1</v>
      </c>
      <c r="I7" s="37">
        <v>121.9</v>
      </c>
      <c r="J7" s="64">
        <v>51</v>
      </c>
    </row>
    <row r="8" spans="1:10" x14ac:dyDescent="0.25">
      <c r="C8" s="37">
        <v>67.599999999999994</v>
      </c>
      <c r="D8" s="37">
        <v>65.7</v>
      </c>
      <c r="E8" s="37">
        <v>53.8</v>
      </c>
      <c r="F8" s="37">
        <v>68.400000000000006</v>
      </c>
      <c r="G8" s="37">
        <v>55.6</v>
      </c>
      <c r="H8" s="37">
        <v>57.2</v>
      </c>
      <c r="I8" s="37">
        <v>114.9</v>
      </c>
      <c r="J8" s="37">
        <v>58.5</v>
      </c>
    </row>
    <row r="9" spans="1:10" x14ac:dyDescent="0.25">
      <c r="C9" s="37">
        <v>61.4</v>
      </c>
      <c r="D9" s="37">
        <v>63.2</v>
      </c>
      <c r="E9" s="37">
        <v>54.2</v>
      </c>
      <c r="F9" s="37">
        <v>65.900000000000006</v>
      </c>
      <c r="G9" s="37">
        <v>49.8</v>
      </c>
      <c r="H9" s="37">
        <v>50.8</v>
      </c>
      <c r="I9" s="37">
        <v>166.9</v>
      </c>
      <c r="J9" s="37">
        <v>46.9</v>
      </c>
    </row>
    <row r="10" spans="1:10" x14ac:dyDescent="0.25">
      <c r="C10" s="37">
        <v>60.3</v>
      </c>
      <c r="D10" s="37">
        <v>65.8</v>
      </c>
      <c r="E10" s="37">
        <v>49.5</v>
      </c>
      <c r="F10" s="37">
        <v>57.5</v>
      </c>
      <c r="G10" s="37">
        <v>47.4</v>
      </c>
      <c r="H10" s="37">
        <v>52.7</v>
      </c>
      <c r="I10" s="37">
        <v>97.3</v>
      </c>
      <c r="J10" s="37">
        <v>60.9</v>
      </c>
    </row>
    <row r="11" spans="1:10" x14ac:dyDescent="0.25">
      <c r="C11" s="37">
        <v>63.8</v>
      </c>
      <c r="D11" s="37">
        <v>67.400000000000006</v>
      </c>
      <c r="E11" s="37">
        <v>56.5</v>
      </c>
      <c r="F11" s="37">
        <v>47.4</v>
      </c>
      <c r="G11" s="37">
        <v>51.5</v>
      </c>
      <c r="H11" s="37">
        <v>53.5</v>
      </c>
      <c r="I11" s="37">
        <v>73.900000000000006</v>
      </c>
      <c r="J11" s="37">
        <v>49.1</v>
      </c>
    </row>
  </sheetData>
  <mergeCells count="4">
    <mergeCell ref="C4:D4"/>
    <mergeCell ref="E4:F4"/>
    <mergeCell ref="G4:H4"/>
    <mergeCell ref="I4:J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90" zoomScaleNormal="90" workbookViewId="0"/>
  </sheetViews>
  <sheetFormatPr defaultRowHeight="15" x14ac:dyDescent="0.25"/>
  <cols>
    <col min="3" max="3" width="15.42578125" customWidth="1"/>
    <col min="4" max="4" width="14.140625" customWidth="1"/>
    <col min="5" max="5" width="11.42578125" customWidth="1"/>
    <col min="6" max="6" width="11.140625" customWidth="1"/>
    <col min="7" max="7" width="13" customWidth="1"/>
  </cols>
  <sheetData>
    <row r="1" spans="1:7" ht="18.75" x14ac:dyDescent="0.3">
      <c r="A1" s="12" t="s">
        <v>200</v>
      </c>
      <c r="D1" s="6"/>
      <c r="E1" s="6"/>
      <c r="F1" s="6"/>
      <c r="G1" s="6"/>
    </row>
    <row r="2" spans="1:7" x14ac:dyDescent="0.25">
      <c r="D2" s="6"/>
      <c r="E2" s="6"/>
      <c r="F2" s="6"/>
      <c r="G2" s="6"/>
    </row>
    <row r="3" spans="1:7" x14ac:dyDescent="0.25">
      <c r="C3" s="70"/>
      <c r="D3" s="209" t="s">
        <v>83</v>
      </c>
      <c r="E3" s="209"/>
      <c r="F3" s="209"/>
      <c r="G3" s="209"/>
    </row>
    <row r="4" spans="1:7" x14ac:dyDescent="0.25">
      <c r="C4" s="70"/>
      <c r="D4" s="71"/>
      <c r="E4" s="71"/>
      <c r="F4" s="71"/>
      <c r="G4" s="71"/>
    </row>
    <row r="5" spans="1:7" x14ac:dyDescent="0.25">
      <c r="C5" s="70"/>
      <c r="D5" s="72" t="s">
        <v>76</v>
      </c>
      <c r="E5" s="72" t="s">
        <v>77</v>
      </c>
      <c r="F5" s="72" t="s">
        <v>78</v>
      </c>
      <c r="G5" s="72" t="s">
        <v>79</v>
      </c>
    </row>
    <row r="6" spans="1:7" x14ac:dyDescent="0.25">
      <c r="C6" s="70"/>
      <c r="D6" s="70"/>
      <c r="E6" s="70"/>
      <c r="F6" s="70"/>
      <c r="G6" s="70"/>
    </row>
    <row r="7" spans="1:7" x14ac:dyDescent="0.25">
      <c r="C7" s="70" t="s">
        <v>43</v>
      </c>
      <c r="D7" s="69">
        <v>1.2388189999999999</v>
      </c>
      <c r="E7" s="69">
        <v>0.86943400000000004</v>
      </c>
      <c r="F7" s="69">
        <v>3.2959930000000002</v>
      </c>
      <c r="G7" s="69">
        <v>0.86943400000000004</v>
      </c>
    </row>
    <row r="8" spans="1:7" x14ac:dyDescent="0.25">
      <c r="C8" s="70" t="s">
        <v>43</v>
      </c>
      <c r="D8" s="69">
        <v>0.761181</v>
      </c>
      <c r="E8" s="69">
        <v>1.267925</v>
      </c>
      <c r="F8" s="69">
        <v>2.7834500000000002</v>
      </c>
      <c r="G8" s="69">
        <v>1.267925</v>
      </c>
    </row>
    <row r="9" spans="1:7" x14ac:dyDescent="0.25">
      <c r="C9" s="70" t="s">
        <v>43</v>
      </c>
      <c r="D9" s="69">
        <v>1.0035750000000001</v>
      </c>
      <c r="E9" s="69">
        <v>1.054095</v>
      </c>
      <c r="F9" s="69">
        <v>2.9582069999999998</v>
      </c>
      <c r="G9" s="69">
        <v>1.054095</v>
      </c>
    </row>
    <row r="10" spans="1:7" x14ac:dyDescent="0.25">
      <c r="C10" s="70" t="s">
        <v>43</v>
      </c>
      <c r="D10" s="69">
        <v>0.99642500000000001</v>
      </c>
      <c r="E10" s="69">
        <v>0.92249300000000001</v>
      </c>
      <c r="F10" s="69">
        <v>3.6835779999999998</v>
      </c>
      <c r="G10" s="69">
        <v>0.92249300000000001</v>
      </c>
    </row>
    <row r="11" spans="1:7" x14ac:dyDescent="0.25">
      <c r="C11" s="70"/>
      <c r="D11" s="69"/>
      <c r="E11" s="69"/>
      <c r="F11" s="69"/>
      <c r="G11" s="69"/>
    </row>
    <row r="12" spans="1:7" x14ac:dyDescent="0.25">
      <c r="C12" s="70" t="s">
        <v>82</v>
      </c>
      <c r="D12" s="69">
        <v>1.245393</v>
      </c>
      <c r="E12" s="69">
        <v>0.87920200000000004</v>
      </c>
      <c r="F12" s="69">
        <v>0.82598199999999999</v>
      </c>
      <c r="G12" s="69">
        <v>0.35893700000000001</v>
      </c>
    </row>
    <row r="13" spans="1:7" x14ac:dyDescent="0.25">
      <c r="C13" s="70" t="s">
        <v>82</v>
      </c>
      <c r="D13" s="69">
        <v>0.75460700000000003</v>
      </c>
      <c r="E13" s="69">
        <v>0.57576000000000005</v>
      </c>
      <c r="F13" s="69">
        <v>0.72049300000000005</v>
      </c>
      <c r="G13" s="69">
        <v>0.63118300000000005</v>
      </c>
    </row>
    <row r="14" spans="1:7" x14ac:dyDescent="0.25">
      <c r="C14" s="70" t="s">
        <v>82</v>
      </c>
      <c r="D14" s="69">
        <v>1.159179</v>
      </c>
      <c r="E14" s="69">
        <v>0.95101800000000003</v>
      </c>
      <c r="F14" s="69">
        <v>1.02633</v>
      </c>
      <c r="G14" s="69">
        <v>0.63199000000000005</v>
      </c>
    </row>
    <row r="15" spans="1:7" x14ac:dyDescent="0.25">
      <c r="C15" s="70" t="s">
        <v>82</v>
      </c>
      <c r="D15" s="69">
        <v>0.84082100000000004</v>
      </c>
      <c r="E15" s="69">
        <v>0.53871199999999997</v>
      </c>
      <c r="F15" s="69">
        <v>0.73520399999999997</v>
      </c>
      <c r="G15" s="69">
        <v>0.89687300000000003</v>
      </c>
    </row>
  </sheetData>
  <mergeCells count="1">
    <mergeCell ref="D3:G3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zoomScale="80" zoomScaleNormal="80" workbookViewId="0">
      <selection activeCell="L13" sqref="L13"/>
    </sheetView>
  </sheetViews>
  <sheetFormatPr defaultRowHeight="15" x14ac:dyDescent="0.25"/>
  <cols>
    <col min="6" max="6" width="13.140625" customWidth="1"/>
  </cols>
  <sheetData>
    <row r="1" spans="1:35" ht="18.75" x14ac:dyDescent="0.3">
      <c r="A1" s="12" t="s">
        <v>219</v>
      </c>
    </row>
    <row r="3" spans="1:35" x14ac:dyDescent="0.25">
      <c r="C3" t="s">
        <v>156</v>
      </c>
    </row>
    <row r="4" spans="1:35" x14ac:dyDescent="0.25">
      <c r="C4" s="139" t="s">
        <v>157</v>
      </c>
      <c r="D4" s="140" t="s">
        <v>158</v>
      </c>
      <c r="E4" s="140"/>
      <c r="F4" s="141"/>
      <c r="I4" s="159"/>
      <c r="J4" s="137"/>
      <c r="K4" s="137"/>
      <c r="L4" s="137"/>
      <c r="M4" s="156"/>
      <c r="AE4" s="159"/>
      <c r="AF4" s="137"/>
      <c r="AG4" s="137"/>
      <c r="AH4" s="137"/>
      <c r="AI4" s="160"/>
    </row>
    <row r="5" spans="1:35" x14ac:dyDescent="0.25">
      <c r="C5" s="142">
        <v>1</v>
      </c>
      <c r="D5" s="16" t="s">
        <v>159</v>
      </c>
      <c r="E5" s="16"/>
      <c r="F5" s="143"/>
      <c r="I5" s="41"/>
      <c r="J5" s="137"/>
      <c r="M5" s="137"/>
      <c r="AE5" s="41"/>
      <c r="AF5" s="137"/>
    </row>
    <row r="6" spans="1:35" x14ac:dyDescent="0.25">
      <c r="C6" s="144">
        <v>2</v>
      </c>
      <c r="D6" s="38" t="s">
        <v>160</v>
      </c>
      <c r="E6" s="38"/>
      <c r="F6" s="145"/>
      <c r="I6" s="157"/>
      <c r="J6" s="38"/>
      <c r="AE6" s="157"/>
      <c r="AF6" s="38"/>
    </row>
    <row r="7" spans="1:35" x14ac:dyDescent="0.25">
      <c r="C7" s="146">
        <v>3</v>
      </c>
      <c r="D7" s="16" t="s">
        <v>161</v>
      </c>
      <c r="F7" s="147"/>
      <c r="I7" s="158"/>
      <c r="AE7" s="158"/>
    </row>
    <row r="8" spans="1:35" x14ac:dyDescent="0.25">
      <c r="C8" s="146">
        <v>4</v>
      </c>
      <c r="D8" s="16" t="s">
        <v>162</v>
      </c>
      <c r="F8" s="147"/>
      <c r="I8" s="158"/>
      <c r="AE8" s="158"/>
    </row>
    <row r="9" spans="1:35" x14ac:dyDescent="0.25">
      <c r="C9" s="146">
        <v>5</v>
      </c>
      <c r="D9" s="16" t="s">
        <v>163</v>
      </c>
      <c r="F9" s="147"/>
      <c r="I9" s="158"/>
      <c r="AE9" s="158"/>
    </row>
    <row r="10" spans="1:35" x14ac:dyDescent="0.25">
      <c r="C10" s="146">
        <v>6</v>
      </c>
      <c r="D10" s="16" t="s">
        <v>164</v>
      </c>
      <c r="F10" s="147"/>
      <c r="I10" s="158"/>
      <c r="AE10" s="158"/>
    </row>
    <row r="11" spans="1:35" x14ac:dyDescent="0.25">
      <c r="C11" s="146">
        <v>7</v>
      </c>
      <c r="D11" s="16" t="s">
        <v>165</v>
      </c>
      <c r="F11" s="147"/>
      <c r="I11" s="158"/>
      <c r="AE11" s="158"/>
    </row>
    <row r="12" spans="1:35" x14ac:dyDescent="0.25">
      <c r="C12" s="146">
        <v>8</v>
      </c>
      <c r="D12" s="16" t="s">
        <v>166</v>
      </c>
      <c r="F12" s="147"/>
      <c r="I12" s="158"/>
      <c r="AE12" s="158"/>
    </row>
    <row r="13" spans="1:35" x14ac:dyDescent="0.25">
      <c r="C13" s="146">
        <v>9</v>
      </c>
      <c r="D13" s="16" t="s">
        <v>167</v>
      </c>
      <c r="F13" s="147"/>
      <c r="I13" s="158"/>
      <c r="AE13" s="158"/>
    </row>
    <row r="14" spans="1:35" x14ac:dyDescent="0.25">
      <c r="C14" s="146">
        <v>10</v>
      </c>
      <c r="D14" s="16" t="s">
        <v>168</v>
      </c>
      <c r="F14" s="147"/>
      <c r="I14" s="158"/>
      <c r="AE14" s="158"/>
    </row>
    <row r="15" spans="1:35" x14ac:dyDescent="0.25">
      <c r="C15" s="146">
        <v>11</v>
      </c>
      <c r="D15" s="16" t="s">
        <v>169</v>
      </c>
      <c r="F15" s="147"/>
      <c r="I15" s="158"/>
      <c r="AE15" s="158"/>
    </row>
    <row r="16" spans="1:35" x14ac:dyDescent="0.25">
      <c r="C16" s="146">
        <v>12</v>
      </c>
      <c r="D16" s="16" t="s">
        <v>170</v>
      </c>
      <c r="F16" s="147"/>
      <c r="I16" s="158"/>
      <c r="AE16" s="158"/>
    </row>
    <row r="17" spans="3:31" x14ac:dyDescent="0.25">
      <c r="C17" s="146">
        <v>13</v>
      </c>
      <c r="D17" s="16" t="s">
        <v>171</v>
      </c>
      <c r="F17" s="147"/>
      <c r="I17" s="158"/>
      <c r="AE17" s="158"/>
    </row>
    <row r="18" spans="3:31" x14ac:dyDescent="0.25">
      <c r="C18" s="148">
        <v>14</v>
      </c>
      <c r="D18" s="149" t="s">
        <v>172</v>
      </c>
      <c r="E18" s="103"/>
      <c r="F18" s="104"/>
      <c r="I18" s="158"/>
      <c r="AE18" s="158"/>
    </row>
    <row r="19" spans="3:31" x14ac:dyDescent="0.25">
      <c r="C19" s="150"/>
      <c r="D19" s="151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tabSelected="1" workbookViewId="0">
      <selection activeCell="AF1" sqref="AF1:AF1048576"/>
    </sheetView>
  </sheetViews>
  <sheetFormatPr defaultRowHeight="15" x14ac:dyDescent="0.25"/>
  <cols>
    <col min="1" max="1" width="9.140625" style="6"/>
    <col min="2" max="2" width="10.28515625" style="6" customWidth="1"/>
    <col min="3" max="3" width="9.140625" style="6"/>
    <col min="4" max="4" width="11" style="6" customWidth="1"/>
    <col min="5" max="5" width="9.5703125" style="6" customWidth="1"/>
    <col min="6" max="7" width="9.140625" style="6"/>
    <col min="8" max="8" width="9" style="6" customWidth="1"/>
    <col min="9" max="9" width="9.140625" style="6"/>
    <col min="10" max="10" width="11.140625" style="6" customWidth="1"/>
    <col min="11" max="16" width="9.140625" style="6"/>
    <col min="17" max="17" width="11" style="6" customWidth="1"/>
    <col min="18" max="22" width="9.140625" style="6"/>
    <col min="23" max="23" width="10.5703125" style="6" customWidth="1"/>
    <col min="24" max="28" width="9.140625" style="6"/>
    <col min="29" max="29" width="10.42578125" style="6" customWidth="1"/>
    <col min="30" max="34" width="9.140625" style="6"/>
    <col min="35" max="35" width="10.5703125" style="6" customWidth="1"/>
    <col min="36" max="16384" width="9.140625" style="6"/>
  </cols>
  <sheetData>
    <row r="1" spans="1:37" ht="18.75" x14ac:dyDescent="0.3">
      <c r="A1" s="12" t="s">
        <v>205</v>
      </c>
      <c r="D1" s="6" t="s">
        <v>152</v>
      </c>
    </row>
    <row r="2" spans="1:37" ht="18.75" x14ac:dyDescent="0.3">
      <c r="A2" s="12"/>
      <c r="B2"/>
      <c r="C2"/>
      <c r="D2"/>
    </row>
    <row r="3" spans="1:37" x14ac:dyDescent="0.25">
      <c r="B3"/>
      <c r="C3"/>
      <c r="D3" s="8" t="s">
        <v>216</v>
      </c>
      <c r="E3"/>
    </row>
    <row r="4" spans="1:37" x14ac:dyDescent="0.25">
      <c r="B4"/>
      <c r="C4"/>
      <c r="D4" s="8" t="s">
        <v>215</v>
      </c>
      <c r="E4"/>
    </row>
    <row r="5" spans="1:37" x14ac:dyDescent="0.25">
      <c r="B5"/>
      <c r="C5"/>
      <c r="D5" s="8" t="s">
        <v>217</v>
      </c>
      <c r="E5"/>
      <c r="G5" s="8"/>
      <c r="H5" s="8"/>
      <c r="I5" s="8"/>
      <c r="J5" s="8"/>
      <c r="K5" s="8"/>
      <c r="L5" s="8"/>
      <c r="M5" s="8"/>
      <c r="N5" s="8"/>
      <c r="O5" s="8"/>
      <c r="P5" s="8"/>
    </row>
    <row r="6" spans="1:37" customFormat="1" x14ac:dyDescent="0.25">
      <c r="D6" s="8" t="s">
        <v>218</v>
      </c>
      <c r="F6" s="6"/>
      <c r="G6" s="8"/>
      <c r="H6" s="172"/>
      <c r="I6" s="172"/>
      <c r="J6" s="172"/>
      <c r="K6" s="8"/>
      <c r="L6" s="8"/>
      <c r="M6" s="8"/>
      <c r="N6" s="8"/>
      <c r="O6" s="8"/>
      <c r="P6" s="8"/>
    </row>
    <row r="7" spans="1:37" customFormat="1" ht="15" customHeight="1" x14ac:dyDescent="0.25">
      <c r="D7" s="8" t="s">
        <v>206</v>
      </c>
      <c r="E7" s="6"/>
      <c r="F7" s="6"/>
      <c r="G7" s="8"/>
      <c r="H7" s="172"/>
      <c r="I7" s="172"/>
      <c r="J7" s="172"/>
      <c r="K7" s="173"/>
      <c r="L7" s="8"/>
      <c r="M7" s="8"/>
      <c r="N7" s="8"/>
      <c r="O7" s="8"/>
      <c r="P7" s="8"/>
      <c r="Q7" s="6"/>
      <c r="R7" s="6"/>
      <c r="S7" s="6"/>
      <c r="T7" s="6"/>
    </row>
    <row r="8" spans="1:37" customFormat="1" ht="15" customHeight="1" x14ac:dyDescent="0.25">
      <c r="D8" s="8" t="s">
        <v>222</v>
      </c>
      <c r="E8" s="6"/>
      <c r="F8" s="6"/>
      <c r="G8" s="8"/>
      <c r="H8" s="172"/>
      <c r="I8" s="172"/>
      <c r="J8" s="172"/>
      <c r="K8" s="173"/>
      <c r="L8" s="8"/>
      <c r="M8" s="8"/>
      <c r="N8" s="8"/>
      <c r="O8" s="8"/>
      <c r="P8" s="8"/>
      <c r="Q8" s="6"/>
      <c r="R8" s="6"/>
      <c r="S8" s="6"/>
      <c r="T8" s="6"/>
    </row>
    <row r="9" spans="1:37" customFormat="1" x14ac:dyDescent="0.25">
      <c r="E9" s="6"/>
      <c r="F9" s="6"/>
      <c r="G9" s="8"/>
      <c r="H9" s="172"/>
      <c r="I9" s="172"/>
      <c r="J9" s="172"/>
      <c r="K9" s="173"/>
      <c r="L9" s="8"/>
      <c r="M9" s="8"/>
      <c r="N9" s="8"/>
      <c r="O9" s="8"/>
      <c r="P9" s="8"/>
      <c r="Q9" s="6"/>
      <c r="R9" s="6"/>
      <c r="S9" s="6"/>
      <c r="T9" s="6"/>
    </row>
    <row r="10" spans="1:37" x14ac:dyDescent="0.25">
      <c r="B10" s="177"/>
      <c r="C10" s="6" t="s">
        <v>207</v>
      </c>
      <c r="D10" s="178"/>
      <c r="E10"/>
      <c r="I10" s="6" t="s">
        <v>208</v>
      </c>
      <c r="P10" s="6" t="s">
        <v>209</v>
      </c>
      <c r="V10" s="6" t="s">
        <v>210</v>
      </c>
      <c r="AB10" s="6" t="s">
        <v>211</v>
      </c>
      <c r="AH10" s="6" t="s">
        <v>212</v>
      </c>
    </row>
    <row r="11" spans="1:37" x14ac:dyDescent="0.25">
      <c r="E11"/>
    </row>
    <row r="12" spans="1:37" x14ac:dyDescent="0.25">
      <c r="B12" s="37"/>
      <c r="C12" s="179" t="s">
        <v>213</v>
      </c>
      <c r="D12" s="180"/>
      <c r="E12" s="180"/>
      <c r="F12" s="8"/>
      <c r="G12" s="8"/>
      <c r="H12" s="8"/>
      <c r="I12" s="179" t="s">
        <v>213</v>
      </c>
      <c r="J12" s="180"/>
      <c r="K12" s="180"/>
      <c r="L12" s="8"/>
      <c r="M12" s="8"/>
      <c r="N12" s="8"/>
      <c r="O12" s="8"/>
      <c r="P12" s="179" t="s">
        <v>213</v>
      </c>
      <c r="Q12" s="180"/>
      <c r="R12" s="180"/>
      <c r="V12" s="179" t="s">
        <v>213</v>
      </c>
      <c r="W12" s="180"/>
      <c r="X12" s="180"/>
      <c r="Y12" s="8"/>
      <c r="Z12" s="8"/>
      <c r="AA12" s="8"/>
      <c r="AB12" s="179" t="s">
        <v>213</v>
      </c>
      <c r="AC12" s="180"/>
      <c r="AD12" s="180"/>
      <c r="AE12" s="8"/>
      <c r="AF12" s="8"/>
      <c r="AG12" s="8"/>
      <c r="AH12" s="179" t="s">
        <v>213</v>
      </c>
      <c r="AI12" s="180"/>
      <c r="AJ12" s="180"/>
      <c r="AK12" s="8"/>
    </row>
    <row r="13" spans="1:37" s="10" customFormat="1" x14ac:dyDescent="0.25">
      <c r="B13" s="182" t="s">
        <v>19</v>
      </c>
      <c r="C13" s="181" t="s">
        <v>49</v>
      </c>
      <c r="D13" s="181" t="s">
        <v>16</v>
      </c>
      <c r="E13" s="181" t="s">
        <v>49</v>
      </c>
      <c r="F13" s="181"/>
      <c r="G13" s="181"/>
      <c r="H13" s="182" t="s">
        <v>19</v>
      </c>
      <c r="I13" s="181" t="s">
        <v>49</v>
      </c>
      <c r="J13" s="181" t="s">
        <v>16</v>
      </c>
      <c r="K13" s="181" t="s">
        <v>49</v>
      </c>
      <c r="L13" s="181"/>
      <c r="M13" s="181"/>
      <c r="N13" s="181"/>
      <c r="O13" s="182" t="s">
        <v>19</v>
      </c>
      <c r="P13" s="181" t="s">
        <v>49</v>
      </c>
      <c r="Q13" s="181" t="s">
        <v>16</v>
      </c>
      <c r="R13" s="181" t="s">
        <v>49</v>
      </c>
      <c r="U13" s="182" t="s">
        <v>19</v>
      </c>
      <c r="V13" s="181" t="s">
        <v>49</v>
      </c>
      <c r="W13" s="181" t="s">
        <v>16</v>
      </c>
      <c r="X13" s="181" t="s">
        <v>49</v>
      </c>
      <c r="Y13" s="181"/>
      <c r="Z13" s="181"/>
      <c r="AA13" s="182" t="s">
        <v>19</v>
      </c>
      <c r="AB13" s="181" t="s">
        <v>49</v>
      </c>
      <c r="AC13" s="181" t="s">
        <v>16</v>
      </c>
      <c r="AD13" s="181" t="s">
        <v>49</v>
      </c>
      <c r="AE13" s="181"/>
      <c r="AF13" s="181"/>
      <c r="AG13" s="182" t="s">
        <v>19</v>
      </c>
      <c r="AH13" s="181" t="s">
        <v>49</v>
      </c>
      <c r="AI13" s="7" t="s">
        <v>16</v>
      </c>
      <c r="AJ13" s="181" t="s">
        <v>49</v>
      </c>
      <c r="AK13" s="181"/>
    </row>
    <row r="14" spans="1:37" s="171" customFormat="1" x14ac:dyDescent="0.25">
      <c r="B14" s="183" t="s">
        <v>214</v>
      </c>
      <c r="C14" s="184" t="s">
        <v>43</v>
      </c>
      <c r="D14" s="184" t="s">
        <v>43</v>
      </c>
      <c r="E14" s="184" t="s">
        <v>42</v>
      </c>
      <c r="H14" s="183" t="s">
        <v>214</v>
      </c>
      <c r="I14" s="184" t="s">
        <v>43</v>
      </c>
      <c r="J14" s="184" t="s">
        <v>43</v>
      </c>
      <c r="K14" s="184" t="s">
        <v>42</v>
      </c>
      <c r="N14" s="184"/>
      <c r="O14" s="183" t="s">
        <v>214</v>
      </c>
      <c r="P14" s="184" t="s">
        <v>43</v>
      </c>
      <c r="Q14" s="184" t="s">
        <v>43</v>
      </c>
      <c r="R14" s="184" t="s">
        <v>42</v>
      </c>
      <c r="U14" s="183" t="s">
        <v>214</v>
      </c>
      <c r="V14" s="184" t="s">
        <v>43</v>
      </c>
      <c r="W14" s="184" t="s">
        <v>43</v>
      </c>
      <c r="X14" s="184" t="s">
        <v>42</v>
      </c>
      <c r="Y14" s="7"/>
      <c r="Z14" s="7"/>
      <c r="AA14" s="183" t="s">
        <v>214</v>
      </c>
      <c r="AB14" s="184" t="s">
        <v>43</v>
      </c>
      <c r="AC14" s="184" t="s">
        <v>43</v>
      </c>
      <c r="AD14" s="184" t="s">
        <v>42</v>
      </c>
      <c r="AE14" s="7"/>
      <c r="AF14" s="7"/>
      <c r="AG14" s="183" t="s">
        <v>214</v>
      </c>
      <c r="AH14" s="184" t="s">
        <v>43</v>
      </c>
      <c r="AI14" s="184" t="s">
        <v>43</v>
      </c>
      <c r="AJ14" s="184" t="s">
        <v>42</v>
      </c>
      <c r="AK14" s="7"/>
    </row>
    <row r="15" spans="1:37" s="171" customFormat="1" x14ac:dyDescent="0.25">
      <c r="B15" s="73"/>
      <c r="H15" s="73"/>
      <c r="O15" s="73"/>
      <c r="U15" s="73"/>
      <c r="AA15" s="73"/>
      <c r="AG15" s="73"/>
    </row>
    <row r="16" spans="1:37" s="8" customFormat="1" x14ac:dyDescent="0.25">
      <c r="C16" s="8">
        <v>0.89697280000000001</v>
      </c>
      <c r="D16" s="8">
        <v>0.52514095999999999</v>
      </c>
      <c r="I16" s="8">
        <v>0.94020000000000004</v>
      </c>
      <c r="J16" s="8">
        <v>0.96650999999999998</v>
      </c>
      <c r="P16" s="8">
        <v>0.94497299999999995</v>
      </c>
      <c r="Q16" s="8">
        <v>0.97510300000000005</v>
      </c>
      <c r="V16" s="8">
        <v>0.96557000000000004</v>
      </c>
      <c r="W16" s="8">
        <v>1.15883</v>
      </c>
      <c r="AB16" s="8">
        <v>1.056316917</v>
      </c>
      <c r="AC16" s="8">
        <v>0.88869698399999997</v>
      </c>
      <c r="AH16" s="8">
        <v>1</v>
      </c>
      <c r="AI16" s="8">
        <v>0.98130799999999996</v>
      </c>
    </row>
    <row r="17" spans="3:36" s="8" customFormat="1" x14ac:dyDescent="0.25">
      <c r="C17" s="8">
        <v>1.00539808</v>
      </c>
      <c r="D17" s="8">
        <v>0.68325594999999995</v>
      </c>
      <c r="I17" s="8">
        <v>1.138863</v>
      </c>
      <c r="J17" s="8">
        <v>0.76216200000000001</v>
      </c>
      <c r="P17" s="8">
        <v>0.92538799999999999</v>
      </c>
      <c r="Q17" s="8">
        <v>0.86595999999999995</v>
      </c>
      <c r="V17" s="8">
        <v>0.95316000000000001</v>
      </c>
      <c r="W17" s="8">
        <v>0.97096000000000005</v>
      </c>
      <c r="AB17" s="8">
        <v>0.99349313500000003</v>
      </c>
      <c r="AC17" s="8">
        <v>0.99773493000000002</v>
      </c>
      <c r="AH17" s="8">
        <v>0.975078</v>
      </c>
      <c r="AI17" s="8">
        <v>1.1059190000000001</v>
      </c>
    </row>
    <row r="18" spans="3:36" s="8" customFormat="1" x14ac:dyDescent="0.25">
      <c r="C18" s="8">
        <v>1.3228050499999999</v>
      </c>
      <c r="D18" s="8">
        <v>0.51238366000000002</v>
      </c>
      <c r="I18" s="8">
        <v>1.0180180000000001</v>
      </c>
      <c r="J18" s="8">
        <v>0.64490599999999998</v>
      </c>
      <c r="P18" s="8">
        <v>1.0287930000000001</v>
      </c>
      <c r="Q18" s="8">
        <v>0.60557000000000005</v>
      </c>
      <c r="V18" s="8">
        <v>0.98284000000000005</v>
      </c>
      <c r="W18" s="8">
        <v>0.85760000000000003</v>
      </c>
      <c r="AB18" s="8">
        <v>0.95554929200000005</v>
      </c>
      <c r="AC18" s="8">
        <v>0.93272994899999995</v>
      </c>
      <c r="AH18" s="8">
        <v>1.003115</v>
      </c>
      <c r="AI18" s="8">
        <v>1.1028039999999999</v>
      </c>
    </row>
    <row r="19" spans="3:36" s="8" customFormat="1" x14ac:dyDescent="0.25">
      <c r="C19" s="8">
        <v>0.77482406000000004</v>
      </c>
      <c r="D19" s="8">
        <v>0.70649594999999998</v>
      </c>
      <c r="I19" s="8">
        <v>0.91427099999999994</v>
      </c>
      <c r="J19" s="8">
        <v>0.50999700000000003</v>
      </c>
      <c r="P19" s="8">
        <v>0.96869000000000005</v>
      </c>
      <c r="Q19" s="8">
        <v>0.52853700000000003</v>
      </c>
      <c r="V19" s="8">
        <v>1.03033</v>
      </c>
      <c r="W19" s="8">
        <v>0.89685000000000004</v>
      </c>
      <c r="AB19" s="8">
        <v>0.99464065599999996</v>
      </c>
      <c r="AC19" s="8">
        <v>0.76149822300000003</v>
      </c>
      <c r="AH19" s="8">
        <v>1.084112</v>
      </c>
      <c r="AI19" s="8">
        <v>0.95950199999999997</v>
      </c>
    </row>
    <row r="20" spans="3:36" s="8" customFormat="1" x14ac:dyDescent="0.25">
      <c r="C20" s="8">
        <v>0.90371504999999996</v>
      </c>
      <c r="D20" s="8">
        <v>0.37675714999999999</v>
      </c>
      <c r="I20" s="8">
        <v>1.0762560000000001</v>
      </c>
      <c r="J20" s="8">
        <v>0.37418800000000002</v>
      </c>
      <c r="P20" s="8">
        <v>1.04246141</v>
      </c>
      <c r="Q20" s="8">
        <v>0.387766</v>
      </c>
      <c r="V20" s="8">
        <v>1.0220100000000001</v>
      </c>
      <c r="W20" s="8">
        <v>1.12547</v>
      </c>
      <c r="AB20" s="8">
        <v>0.78580866000000005</v>
      </c>
      <c r="AC20" s="8">
        <v>0.99534366699999999</v>
      </c>
      <c r="AH20" s="8">
        <v>0.91025599999999995</v>
      </c>
      <c r="AI20" s="8">
        <v>0.93162400000000001</v>
      </c>
    </row>
    <row r="21" spans="3:36" s="8" customFormat="1" x14ac:dyDescent="0.25">
      <c r="C21" s="8">
        <v>1.41353342</v>
      </c>
      <c r="D21" s="135" t="s">
        <v>153</v>
      </c>
      <c r="I21" s="8">
        <v>0.93965200000000004</v>
      </c>
      <c r="J21" s="8">
        <v>0.34545599999999999</v>
      </c>
      <c r="P21" s="8">
        <v>1.22185158</v>
      </c>
      <c r="Q21" s="8">
        <v>0.68948197</v>
      </c>
      <c r="V21" s="8">
        <v>1.1141799999999999</v>
      </c>
      <c r="W21" s="8">
        <v>0.77680000000000005</v>
      </c>
      <c r="AB21" s="8">
        <v>1.030266168</v>
      </c>
      <c r="AC21" s="8">
        <v>0.79279316</v>
      </c>
      <c r="AH21" s="8">
        <v>0.99358999999999997</v>
      </c>
      <c r="AI21" s="8">
        <v>0.92307700000000004</v>
      </c>
    </row>
    <row r="22" spans="3:36" s="8" customFormat="1" x14ac:dyDescent="0.25">
      <c r="E22" s="8">
        <v>0.74862249000000003</v>
      </c>
      <c r="K22" s="8">
        <v>0.37198005000000001</v>
      </c>
      <c r="R22" s="8">
        <v>0.81698000000000004</v>
      </c>
      <c r="X22" s="8">
        <v>0.99140499999999998</v>
      </c>
      <c r="AD22" s="8">
        <v>0.94773101900000001</v>
      </c>
      <c r="AJ22" s="8">
        <v>1.043614</v>
      </c>
    </row>
    <row r="23" spans="3:36" s="8" customFormat="1" x14ac:dyDescent="0.25">
      <c r="E23" s="8">
        <v>0.65744029000000004</v>
      </c>
      <c r="K23" s="8">
        <v>0.25659220999999999</v>
      </c>
      <c r="R23" s="8">
        <v>0.45465699999999998</v>
      </c>
      <c r="X23" s="8">
        <v>1.0560130000000001</v>
      </c>
      <c r="AD23" s="8">
        <v>0.99600885299999997</v>
      </c>
      <c r="AJ23" s="8">
        <v>0.96261699999999994</v>
      </c>
    </row>
    <row r="24" spans="3:36" s="8" customFormat="1" x14ac:dyDescent="0.25">
      <c r="E24" s="8">
        <v>0.40673399999999998</v>
      </c>
      <c r="K24" s="8">
        <v>0.26222665000000001</v>
      </c>
      <c r="R24" s="8">
        <v>0.144896</v>
      </c>
      <c r="X24" s="8">
        <v>0.83313199999999998</v>
      </c>
      <c r="AD24" s="8">
        <v>0.86945166200000001</v>
      </c>
      <c r="AJ24" s="8">
        <v>0.85046699999999997</v>
      </c>
    </row>
    <row r="25" spans="3:36" s="8" customFormat="1" x14ac:dyDescent="0.25">
      <c r="E25" s="8">
        <v>0.78500210000000004</v>
      </c>
      <c r="K25" s="8">
        <v>0.23004029000000001</v>
      </c>
      <c r="R25" s="8">
        <v>0.493674</v>
      </c>
      <c r="X25" s="8">
        <v>0.87591799999999997</v>
      </c>
      <c r="AD25" s="8">
        <v>0.99778767499999999</v>
      </c>
      <c r="AJ25" s="8">
        <v>1.084112</v>
      </c>
    </row>
    <row r="26" spans="3:36" s="8" customFormat="1" x14ac:dyDescent="0.25"/>
    <row r="27" spans="3:36" s="8" customFormat="1" x14ac:dyDescent="0.25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35" sqref="H35:I35"/>
    </sheetView>
  </sheetViews>
  <sheetFormatPr defaultRowHeight="15" x14ac:dyDescent="0.25"/>
  <sheetData>
    <row r="1" spans="1:1" ht="18.75" x14ac:dyDescent="0.3">
      <c r="A1" s="12" t="s">
        <v>202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F19" sqref="F19"/>
    </sheetView>
  </sheetViews>
  <sheetFormatPr defaultRowHeight="15" x14ac:dyDescent="0.25"/>
  <sheetData>
    <row r="1" spans="1:13" ht="18.75" x14ac:dyDescent="0.3">
      <c r="A1" s="12" t="s">
        <v>201</v>
      </c>
    </row>
    <row r="4" spans="1:13" x14ac:dyDescent="0.25">
      <c r="C4" s="208" t="s">
        <v>120</v>
      </c>
      <c r="D4" s="208"/>
      <c r="E4" s="208"/>
      <c r="G4" s="208" t="s">
        <v>122</v>
      </c>
      <c r="H4" s="208"/>
      <c r="I4" s="208"/>
      <c r="K4" s="208" t="s">
        <v>123</v>
      </c>
      <c r="L4" s="208"/>
      <c r="M4" s="208"/>
    </row>
    <row r="5" spans="1:13" x14ac:dyDescent="0.25">
      <c r="C5" s="76" t="s">
        <v>43</v>
      </c>
      <c r="D5" s="76" t="s">
        <v>121</v>
      </c>
      <c r="E5" s="76" t="s">
        <v>154</v>
      </c>
      <c r="F5" s="76"/>
      <c r="G5" s="76" t="s">
        <v>43</v>
      </c>
      <c r="H5" s="76" t="s">
        <v>121</v>
      </c>
      <c r="I5" s="76" t="s">
        <v>154</v>
      </c>
      <c r="J5" s="76"/>
      <c r="K5" s="76" t="s">
        <v>43</v>
      </c>
      <c r="L5" s="76" t="s">
        <v>121</v>
      </c>
      <c r="M5" s="76" t="s">
        <v>154</v>
      </c>
    </row>
    <row r="6" spans="1:13" x14ac:dyDescent="0.25"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3" x14ac:dyDescent="0.25">
      <c r="C7" s="75">
        <v>335.9658</v>
      </c>
      <c r="D7" s="75">
        <v>61.568980000000003</v>
      </c>
      <c r="E7" s="75">
        <v>346.43566670000001</v>
      </c>
      <c r="F7" s="75"/>
      <c r="G7" s="75">
        <v>115.00920000000001</v>
      </c>
      <c r="H7" s="75">
        <v>258.42399999999998</v>
      </c>
      <c r="I7" s="75">
        <v>94.001760000000004</v>
      </c>
      <c r="J7" s="75"/>
      <c r="K7" s="75">
        <v>5.271636</v>
      </c>
      <c r="L7" s="75">
        <v>0.49257099999999998</v>
      </c>
      <c r="M7" s="75">
        <v>4.9188549999999998</v>
      </c>
    </row>
    <row r="8" spans="1:13" x14ac:dyDescent="0.25">
      <c r="C8" s="75">
        <v>165.9247</v>
      </c>
      <c r="D8" s="75">
        <v>312.12889999999999</v>
      </c>
      <c r="E8" s="75">
        <v>427.58879999999999</v>
      </c>
      <c r="F8" s="75"/>
      <c r="G8" s="75">
        <v>157.59049999999999</v>
      </c>
      <c r="H8" s="75">
        <v>169.90559999999999</v>
      </c>
      <c r="I8" s="75">
        <v>179.76060000000001</v>
      </c>
      <c r="J8" s="75"/>
      <c r="K8" s="75">
        <v>1.586433</v>
      </c>
      <c r="L8" s="75">
        <v>4.0206410000000004</v>
      </c>
      <c r="M8" s="75">
        <v>4.3620890000000001</v>
      </c>
    </row>
    <row r="9" spans="1:13" x14ac:dyDescent="0.25">
      <c r="C9" s="75">
        <v>239.85319999999999</v>
      </c>
      <c r="D9" s="75">
        <v>143.79990000000001</v>
      </c>
      <c r="E9" s="75">
        <v>328.53173329999998</v>
      </c>
      <c r="F9" s="75"/>
      <c r="G9" s="75">
        <v>133.91300000000001</v>
      </c>
      <c r="H9" s="75">
        <v>106.908</v>
      </c>
      <c r="I9" s="75">
        <v>196.05312000000001</v>
      </c>
      <c r="J9" s="75"/>
      <c r="K9" s="75">
        <v>1.7092639999999999</v>
      </c>
      <c r="L9" s="75">
        <v>1.1736880000000001</v>
      </c>
      <c r="M9" s="75">
        <v>2.2705489999999999</v>
      </c>
    </row>
    <row r="10" spans="1:13" x14ac:dyDescent="0.25">
      <c r="C10" s="75">
        <v>125.9182</v>
      </c>
      <c r="D10" s="75">
        <v>259.69130000000001</v>
      </c>
      <c r="E10" s="75">
        <v>419.73673330000003</v>
      </c>
      <c r="F10" s="75"/>
      <c r="G10" s="75">
        <v>250.0249</v>
      </c>
      <c r="H10" s="75">
        <v>206.8914</v>
      </c>
      <c r="I10" s="75">
        <v>252.04185000000001</v>
      </c>
      <c r="J10" s="75"/>
      <c r="K10" s="75">
        <v>0.909659</v>
      </c>
      <c r="L10" s="75">
        <v>2.0933000000000002</v>
      </c>
      <c r="M10" s="75">
        <v>5.6238029999999997</v>
      </c>
    </row>
    <row r="11" spans="1:13" x14ac:dyDescent="0.25">
      <c r="C11" s="75">
        <v>181.23</v>
      </c>
      <c r="D11" s="75">
        <v>150.4049</v>
      </c>
      <c r="E11" s="75">
        <v>581.15973329999997</v>
      </c>
      <c r="F11" s="75"/>
      <c r="G11" s="75">
        <v>239.1917</v>
      </c>
      <c r="H11" s="75">
        <v>218.06790000000001</v>
      </c>
      <c r="I11" s="75">
        <v>142.93664999999999</v>
      </c>
      <c r="J11" s="75"/>
      <c r="K11" s="75">
        <v>1.434097</v>
      </c>
      <c r="L11" s="75">
        <v>1.046176</v>
      </c>
      <c r="M11" s="75">
        <v>6.6143729999999996</v>
      </c>
    </row>
    <row r="12" spans="1:13" x14ac:dyDescent="0.25"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</row>
    <row r="13" spans="1:13" x14ac:dyDescent="0.25">
      <c r="C13" s="75"/>
      <c r="D13" s="75"/>
      <c r="E13" s="75"/>
      <c r="F13" s="75"/>
      <c r="J13" s="75"/>
      <c r="K13" s="75"/>
      <c r="L13" s="75"/>
      <c r="M13" s="75"/>
    </row>
    <row r="14" spans="1:13" x14ac:dyDescent="0.25">
      <c r="C14" s="75"/>
      <c r="D14" s="75"/>
      <c r="E14" s="75"/>
      <c r="F14" s="75"/>
      <c r="J14" s="75"/>
      <c r="K14" s="75"/>
      <c r="L14" s="75"/>
      <c r="M14" s="75"/>
    </row>
    <row r="15" spans="1:13" x14ac:dyDescent="0.25">
      <c r="C15" s="75"/>
      <c r="D15" s="75"/>
      <c r="E15" s="75"/>
      <c r="F15" s="75"/>
      <c r="J15" s="75"/>
      <c r="K15" s="75"/>
      <c r="L15" s="75"/>
      <c r="M15" s="75"/>
    </row>
    <row r="16" spans="1:13" x14ac:dyDescent="0.25">
      <c r="C16" s="75"/>
      <c r="D16" s="75"/>
      <c r="E16" s="75"/>
      <c r="F16" s="75"/>
      <c r="J16" s="75"/>
      <c r="K16" s="75"/>
      <c r="L16" s="75"/>
      <c r="M16" s="75"/>
    </row>
    <row r="17" spans="3:13" x14ac:dyDescent="0.25">
      <c r="C17" s="75"/>
      <c r="D17" s="75"/>
      <c r="E17" s="75"/>
      <c r="F17" s="75"/>
      <c r="J17" s="75"/>
      <c r="K17" s="75"/>
      <c r="L17" s="75"/>
      <c r="M17" s="75"/>
    </row>
    <row r="18" spans="3:13" x14ac:dyDescent="0.25"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</row>
    <row r="19" spans="3:13" x14ac:dyDescent="0.25">
      <c r="C19" s="75"/>
      <c r="D19" s="75"/>
      <c r="E19" s="75"/>
      <c r="F19" s="75"/>
      <c r="G19" s="75"/>
      <c r="H19" s="75"/>
      <c r="I19" s="75"/>
      <c r="J19" s="75"/>
    </row>
    <row r="20" spans="3:13" x14ac:dyDescent="0.25">
      <c r="C20" s="75"/>
      <c r="D20" s="75"/>
      <c r="E20" s="75"/>
      <c r="F20" s="75"/>
      <c r="G20" s="75"/>
      <c r="H20" s="75"/>
      <c r="I20" s="75"/>
      <c r="J20" s="75"/>
    </row>
    <row r="21" spans="3:13" x14ac:dyDescent="0.25">
      <c r="C21" s="75"/>
      <c r="D21" s="75"/>
      <c r="E21" s="75"/>
      <c r="F21" s="75"/>
      <c r="G21" s="75"/>
      <c r="H21" s="75"/>
      <c r="I21" s="75"/>
      <c r="J21" s="75"/>
    </row>
    <row r="22" spans="3:13" x14ac:dyDescent="0.25">
      <c r="C22" s="75"/>
      <c r="D22" s="75"/>
      <c r="E22" s="75"/>
      <c r="F22" s="75"/>
      <c r="G22" s="75"/>
      <c r="H22" s="75"/>
      <c r="I22" s="75"/>
      <c r="J22" s="75"/>
    </row>
    <row r="23" spans="3:13" x14ac:dyDescent="0.25">
      <c r="C23" s="75"/>
      <c r="D23" s="75"/>
      <c r="E23" s="75"/>
      <c r="F23" s="75"/>
      <c r="G23" s="75"/>
      <c r="H23" s="75"/>
      <c r="I23" s="75"/>
      <c r="J23" s="75"/>
    </row>
  </sheetData>
  <mergeCells count="3">
    <mergeCell ref="C4:E4"/>
    <mergeCell ref="G4:I4"/>
    <mergeCell ref="K4:M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C18" sqref="C18"/>
    </sheetView>
  </sheetViews>
  <sheetFormatPr defaultRowHeight="15" x14ac:dyDescent="0.25"/>
  <cols>
    <col min="4" max="4" width="30.42578125" bestFit="1" customWidth="1"/>
    <col min="5" max="5" width="18.28515625" bestFit="1" customWidth="1"/>
    <col min="6" max="6" width="23.140625" bestFit="1" customWidth="1"/>
    <col min="7" max="7" width="18.85546875" bestFit="1" customWidth="1"/>
    <col min="8" max="8" width="7.85546875" bestFit="1" customWidth="1"/>
    <col min="9" max="9" width="24" customWidth="1"/>
    <col min="10" max="10" width="20.140625" customWidth="1"/>
    <col min="11" max="11" width="24.28515625" customWidth="1"/>
  </cols>
  <sheetData>
    <row r="1" spans="1:11" ht="18.75" x14ac:dyDescent="0.3">
      <c r="A1" s="12" t="s">
        <v>203</v>
      </c>
    </row>
    <row r="4" spans="1:11" x14ac:dyDescent="0.25">
      <c r="D4" s="2" t="s">
        <v>141</v>
      </c>
      <c r="I4" s="2" t="s">
        <v>140</v>
      </c>
    </row>
    <row r="6" spans="1:11" ht="23.25" x14ac:dyDescent="0.25">
      <c r="D6" s="114" t="s">
        <v>136</v>
      </c>
      <c r="E6" s="114" t="s">
        <v>137</v>
      </c>
      <c r="F6" s="114" t="s">
        <v>138</v>
      </c>
      <c r="G6" s="105"/>
      <c r="H6" s="118"/>
      <c r="I6" s="119" t="s">
        <v>136</v>
      </c>
      <c r="J6" s="119" t="s">
        <v>137</v>
      </c>
      <c r="K6" s="119" t="s">
        <v>139</v>
      </c>
    </row>
    <row r="7" spans="1:11" x14ac:dyDescent="0.25">
      <c r="D7" s="115">
        <v>4343153</v>
      </c>
      <c r="E7" s="115">
        <v>79714</v>
      </c>
      <c r="F7" s="115">
        <v>29022</v>
      </c>
      <c r="G7" s="115"/>
      <c r="H7" s="120"/>
      <c r="I7" s="117">
        <v>3.9</v>
      </c>
      <c r="J7" s="117">
        <v>0</v>
      </c>
      <c r="K7" s="117">
        <v>0</v>
      </c>
    </row>
    <row r="8" spans="1:11" x14ac:dyDescent="0.25">
      <c r="D8" s="115">
        <v>5465284</v>
      </c>
      <c r="E8" s="115">
        <v>279590</v>
      </c>
      <c r="F8" s="115">
        <v>757840</v>
      </c>
      <c r="G8" s="115"/>
      <c r="H8" s="120"/>
      <c r="I8" s="117">
        <v>2.2000000000000002</v>
      </c>
      <c r="J8" s="117">
        <v>0</v>
      </c>
      <c r="K8" s="117">
        <v>0</v>
      </c>
    </row>
    <row r="9" spans="1:11" x14ac:dyDescent="0.25">
      <c r="D9" s="115">
        <v>14615784</v>
      </c>
      <c r="E9" s="115">
        <v>9466</v>
      </c>
      <c r="F9" s="115">
        <v>167833</v>
      </c>
      <c r="G9" s="115"/>
      <c r="H9" s="120"/>
      <c r="I9" s="117">
        <v>2.6</v>
      </c>
      <c r="J9" s="117">
        <v>0</v>
      </c>
      <c r="K9" s="117">
        <v>0</v>
      </c>
    </row>
    <row r="10" spans="1:11" x14ac:dyDescent="0.25">
      <c r="D10" s="115">
        <v>17313652</v>
      </c>
      <c r="E10" s="115">
        <v>1999787</v>
      </c>
      <c r="F10" s="115">
        <v>1128038</v>
      </c>
      <c r="G10" s="115"/>
      <c r="H10" s="120"/>
      <c r="I10" s="117">
        <v>6.7</v>
      </c>
      <c r="J10" s="117">
        <v>0</v>
      </c>
      <c r="K10" s="117">
        <v>0</v>
      </c>
    </row>
    <row r="11" spans="1:11" x14ac:dyDescent="0.25">
      <c r="D11" s="115">
        <v>14458085</v>
      </c>
      <c r="E11" s="115">
        <v>3652564</v>
      </c>
      <c r="F11" s="115">
        <v>1087920</v>
      </c>
      <c r="G11" s="115"/>
      <c r="H11" s="120"/>
      <c r="I11" s="136" t="s">
        <v>155</v>
      </c>
      <c r="J11" s="117">
        <v>0</v>
      </c>
      <c r="K11" s="117">
        <v>0</v>
      </c>
    </row>
    <row r="12" spans="1:11" x14ac:dyDescent="0.25">
      <c r="D12" s="115">
        <v>13716222</v>
      </c>
      <c r="E12" s="115">
        <v>8365870</v>
      </c>
      <c r="F12" s="115">
        <v>2037758</v>
      </c>
      <c r="G12" s="115"/>
      <c r="H12" s="115"/>
      <c r="I12" s="115"/>
    </row>
    <row r="13" spans="1:11" x14ac:dyDescent="0.25">
      <c r="D13" s="115">
        <v>14207165</v>
      </c>
      <c r="E13" s="115"/>
      <c r="F13" s="115">
        <v>1415459</v>
      </c>
      <c r="G13" s="115"/>
      <c r="H13" s="115"/>
      <c r="I13" s="115"/>
    </row>
  </sheetData>
  <pageMargins left="0.7" right="0.7" top="0.75" bottom="0.75" header="0.3" footer="0.3"/>
  <pageSetup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44" sqref="N4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E27" sqref="E27"/>
    </sheetView>
  </sheetViews>
  <sheetFormatPr defaultRowHeight="15" x14ac:dyDescent="0.25"/>
  <cols>
    <col min="2" max="3" width="21" bestFit="1" customWidth="1"/>
    <col min="4" max="5" width="21.7109375" bestFit="1" customWidth="1"/>
    <col min="6" max="7" width="30.85546875" bestFit="1" customWidth="1"/>
    <col min="8" max="9" width="31.42578125" bestFit="1" customWidth="1"/>
  </cols>
  <sheetData>
    <row r="1" spans="1:9" ht="18.75" x14ac:dyDescent="0.3">
      <c r="A1" s="12" t="s">
        <v>204</v>
      </c>
    </row>
    <row r="4" spans="1:9" ht="15.75" x14ac:dyDescent="0.25">
      <c r="B4" s="210" t="s">
        <v>132</v>
      </c>
      <c r="C4" s="210"/>
      <c r="D4" s="210"/>
      <c r="E4" s="210"/>
      <c r="F4" s="210"/>
      <c r="G4" s="210"/>
      <c r="H4" s="210"/>
      <c r="I4" s="210"/>
    </row>
    <row r="5" spans="1:9" x14ac:dyDescent="0.25">
      <c r="B5" s="114" t="s">
        <v>124</v>
      </c>
      <c r="C5" s="114" t="s">
        <v>125</v>
      </c>
      <c r="D5" s="114" t="s">
        <v>126</v>
      </c>
      <c r="E5" s="114" t="s">
        <v>127</v>
      </c>
      <c r="F5" s="114" t="s">
        <v>128</v>
      </c>
      <c r="G5" s="114" t="s">
        <v>129</v>
      </c>
      <c r="H5" s="114" t="s">
        <v>130</v>
      </c>
      <c r="I5" s="114" t="s">
        <v>131</v>
      </c>
    </row>
    <row r="6" spans="1:9" x14ac:dyDescent="0.25">
      <c r="B6" s="105">
        <v>14506</v>
      </c>
      <c r="C6" s="105">
        <v>12660</v>
      </c>
      <c r="D6" s="105">
        <v>93511</v>
      </c>
      <c r="E6" s="105">
        <v>48759</v>
      </c>
      <c r="F6" s="105">
        <v>69025</v>
      </c>
      <c r="G6" s="105">
        <v>61775</v>
      </c>
      <c r="H6" s="105">
        <v>86359</v>
      </c>
      <c r="I6" s="105">
        <v>80932</v>
      </c>
    </row>
    <row r="7" spans="1:9" x14ac:dyDescent="0.25">
      <c r="B7" s="105">
        <v>9951</v>
      </c>
      <c r="C7" s="105">
        <v>16937</v>
      </c>
      <c r="D7" s="105">
        <v>68306</v>
      </c>
      <c r="E7" s="105">
        <v>51487</v>
      </c>
      <c r="F7" s="105">
        <v>79255</v>
      </c>
      <c r="G7" s="105">
        <v>77126</v>
      </c>
      <c r="H7" s="105">
        <v>79421</v>
      </c>
      <c r="I7" s="105">
        <v>78265</v>
      </c>
    </row>
    <row r="8" spans="1:9" x14ac:dyDescent="0.25">
      <c r="B8" s="105">
        <v>8469</v>
      </c>
      <c r="C8" s="105">
        <v>10204</v>
      </c>
      <c r="D8" s="105">
        <v>82127</v>
      </c>
      <c r="E8" s="105">
        <v>46661</v>
      </c>
      <c r="F8" s="105">
        <v>69752</v>
      </c>
      <c r="G8" s="105">
        <v>73654</v>
      </c>
      <c r="H8" s="105"/>
      <c r="I8" s="105"/>
    </row>
    <row r="9" spans="1:9" x14ac:dyDescent="0.25">
      <c r="B9" s="105">
        <v>13174</v>
      </c>
      <c r="C9" s="105">
        <v>15939</v>
      </c>
      <c r="D9" s="105">
        <v>103615</v>
      </c>
      <c r="E9" s="105">
        <v>69606</v>
      </c>
      <c r="F9" s="105"/>
      <c r="G9" s="105"/>
      <c r="H9" s="105"/>
      <c r="I9" s="105"/>
    </row>
    <row r="10" spans="1:9" x14ac:dyDescent="0.25">
      <c r="B10" s="105">
        <v>6186</v>
      </c>
      <c r="C10" s="105">
        <v>3449</v>
      </c>
      <c r="D10" s="105">
        <v>69898</v>
      </c>
      <c r="E10" s="105">
        <v>58502</v>
      </c>
      <c r="F10" s="105"/>
      <c r="G10" s="105"/>
      <c r="H10" s="105"/>
      <c r="I10" s="105"/>
    </row>
    <row r="11" spans="1:9" x14ac:dyDescent="0.25">
      <c r="B11" s="105">
        <v>7059</v>
      </c>
      <c r="C11" s="105">
        <v>8004</v>
      </c>
      <c r="D11" s="105">
        <v>79421</v>
      </c>
      <c r="E11" s="105">
        <v>58870</v>
      </c>
      <c r="F11" s="105"/>
      <c r="G11" s="105"/>
      <c r="H11" s="105"/>
      <c r="I11" s="105"/>
    </row>
    <row r="12" spans="1:9" x14ac:dyDescent="0.25">
      <c r="B12" s="105">
        <v>10775</v>
      </c>
      <c r="C12" s="105">
        <v>7887</v>
      </c>
      <c r="D12" s="105">
        <v>79921</v>
      </c>
      <c r="E12" s="105">
        <v>58994</v>
      </c>
      <c r="F12" s="105"/>
      <c r="G12" s="105"/>
      <c r="H12" s="105"/>
      <c r="I12" s="105"/>
    </row>
    <row r="13" spans="1:9" x14ac:dyDescent="0.25">
      <c r="B13" s="105">
        <v>10225</v>
      </c>
      <c r="C13" s="105">
        <v>8469</v>
      </c>
      <c r="D13" s="105"/>
      <c r="E13" s="105"/>
      <c r="F13" s="105"/>
      <c r="G13" s="105"/>
      <c r="H13" s="105"/>
      <c r="I13" s="105"/>
    </row>
    <row r="14" spans="1:9" x14ac:dyDescent="0.25">
      <c r="B14" s="105">
        <v>8612</v>
      </c>
      <c r="C14" s="105">
        <v>15609</v>
      </c>
      <c r="D14" s="105"/>
      <c r="E14" s="105"/>
      <c r="F14" s="105"/>
      <c r="G14" s="105"/>
      <c r="H14" s="105"/>
      <c r="I14" s="105"/>
    </row>
    <row r="15" spans="1:9" x14ac:dyDescent="0.25">
      <c r="B15" s="105">
        <v>9951</v>
      </c>
      <c r="C15" s="105">
        <v>9909</v>
      </c>
      <c r="D15" s="105"/>
      <c r="E15" s="105"/>
      <c r="F15" s="105"/>
      <c r="G15" s="105"/>
      <c r="H15" s="105"/>
      <c r="I15" s="105"/>
    </row>
    <row r="16" spans="1:9" x14ac:dyDescent="0.25">
      <c r="B16" s="105">
        <v>14782</v>
      </c>
      <c r="C16" s="105">
        <v>15839</v>
      </c>
      <c r="D16" s="105"/>
      <c r="E16" s="105"/>
      <c r="F16" s="105"/>
      <c r="G16" s="105"/>
      <c r="H16" s="105"/>
      <c r="I16" s="105"/>
    </row>
    <row r="17" spans="2:9" x14ac:dyDescent="0.25">
      <c r="B17" s="105">
        <v>19244</v>
      </c>
      <c r="C17" s="105">
        <v>12607</v>
      </c>
      <c r="D17" s="105"/>
      <c r="E17" s="105"/>
      <c r="F17" s="105"/>
      <c r="G17" s="105"/>
      <c r="H17" s="105"/>
      <c r="I17" s="105"/>
    </row>
    <row r="18" spans="2:9" x14ac:dyDescent="0.25">
      <c r="B18" s="105">
        <v>12982</v>
      </c>
      <c r="C18" s="105">
        <v>9170</v>
      </c>
      <c r="D18" s="105"/>
      <c r="E18" s="105"/>
      <c r="F18" s="105"/>
      <c r="G18" s="105"/>
      <c r="H18" s="105"/>
      <c r="I18" s="105"/>
    </row>
    <row r="19" spans="2:9" x14ac:dyDescent="0.25">
      <c r="B19" s="105">
        <v>12372</v>
      </c>
      <c r="C19" s="105">
        <v>12476</v>
      </c>
      <c r="D19" s="105"/>
      <c r="E19" s="105"/>
      <c r="F19" s="105"/>
      <c r="G19" s="105"/>
      <c r="H19" s="105"/>
      <c r="I19" s="105"/>
    </row>
    <row r="20" spans="2:9" x14ac:dyDescent="0.25">
      <c r="B20" s="113"/>
      <c r="C20" s="113"/>
      <c r="D20" s="113"/>
      <c r="E20" s="113"/>
      <c r="F20" s="113"/>
      <c r="G20" s="113"/>
      <c r="H20" s="113"/>
      <c r="I20" s="113"/>
    </row>
  </sheetData>
  <mergeCells count="1">
    <mergeCell ref="B4:I4"/>
  </mergeCells>
  <pageMargins left="0.7" right="0.7" top="0.75" bottom="0.75" header="0.3" footer="0.3"/>
  <pageSetup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I9" sqref="I9"/>
    </sheetView>
  </sheetViews>
  <sheetFormatPr defaultRowHeight="15" x14ac:dyDescent="0.25"/>
  <cols>
    <col min="1" max="2" width="9.140625" style="6"/>
    <col min="3" max="3" width="10.28515625" style="6" customWidth="1"/>
    <col min="4" max="4" width="9.140625" style="6"/>
    <col min="5" max="5" width="11" style="6" customWidth="1"/>
    <col min="6" max="6" width="9.5703125" style="6" customWidth="1"/>
    <col min="7" max="8" width="9.140625" style="6"/>
    <col min="9" max="9" width="9" style="6" customWidth="1"/>
    <col min="10" max="10" width="9.140625" style="6"/>
    <col min="11" max="11" width="11.140625" style="6" customWidth="1"/>
    <col min="12" max="18" width="9.140625" style="6"/>
    <col min="19" max="19" width="11" style="6" customWidth="1"/>
    <col min="20" max="25" width="9.140625" style="6"/>
    <col min="26" max="26" width="10.5703125" style="6" customWidth="1"/>
    <col min="27" max="33" width="9.140625" style="6"/>
    <col min="34" max="34" width="10.42578125" style="6" customWidth="1"/>
    <col min="35" max="40" width="9.140625" style="6"/>
    <col min="41" max="41" width="10.5703125" style="6" customWidth="1"/>
    <col min="42" max="16384" width="9.140625" style="6"/>
  </cols>
  <sheetData>
    <row r="1" spans="1:23" ht="18.75" x14ac:dyDescent="0.3">
      <c r="A1" s="12" t="s">
        <v>220</v>
      </c>
      <c r="E1" s="6" t="s">
        <v>221</v>
      </c>
    </row>
    <row r="2" spans="1:23" ht="18.75" x14ac:dyDescent="0.3">
      <c r="A2" s="12"/>
      <c r="B2" t="s">
        <v>173</v>
      </c>
      <c r="C2"/>
      <c r="D2"/>
      <c r="E2"/>
    </row>
    <row r="3" spans="1:23" x14ac:dyDescent="0.25">
      <c r="B3" s="152" t="s">
        <v>174</v>
      </c>
      <c r="C3" s="153" t="s">
        <v>158</v>
      </c>
      <c r="D3" s="154"/>
      <c r="E3" s="155"/>
      <c r="F3"/>
    </row>
    <row r="4" spans="1:23" x14ac:dyDescent="0.25">
      <c r="B4" s="164">
        <v>1</v>
      </c>
      <c r="C4" s="165" t="s">
        <v>159</v>
      </c>
      <c r="E4" s="122"/>
      <c r="F4"/>
    </row>
    <row r="5" spans="1:23" x14ac:dyDescent="0.25">
      <c r="B5" s="166">
        <v>2</v>
      </c>
      <c r="C5" s="14" t="s">
        <v>160</v>
      </c>
      <c r="D5" s="14"/>
      <c r="E5" s="167"/>
      <c r="F5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23" customFormat="1" x14ac:dyDescent="0.25">
      <c r="B6" s="161">
        <v>3</v>
      </c>
      <c r="C6" s="165" t="s">
        <v>161</v>
      </c>
      <c r="D6" s="6"/>
      <c r="E6" s="122"/>
      <c r="G6" s="8"/>
      <c r="H6" s="8"/>
      <c r="I6" s="172"/>
      <c r="J6" s="172"/>
      <c r="K6" s="172"/>
      <c r="L6" s="8"/>
      <c r="M6" s="8"/>
      <c r="N6" s="8"/>
      <c r="O6" s="8"/>
      <c r="P6" s="8"/>
      <c r="Q6" s="8"/>
      <c r="R6" s="8"/>
    </row>
    <row r="7" spans="1:23" customFormat="1" ht="15" customHeight="1" x14ac:dyDescent="0.25">
      <c r="B7" s="161">
        <v>4</v>
      </c>
      <c r="C7" s="165" t="s">
        <v>162</v>
      </c>
      <c r="D7" s="6"/>
      <c r="E7" s="122"/>
      <c r="F7" s="6"/>
      <c r="G7" s="8"/>
      <c r="H7" s="8"/>
      <c r="I7" s="172"/>
      <c r="J7" s="172"/>
      <c r="K7" s="172"/>
      <c r="L7" s="173"/>
      <c r="M7" s="8"/>
      <c r="N7" s="8"/>
      <c r="O7" s="8"/>
      <c r="P7" s="8"/>
      <c r="Q7" s="8"/>
      <c r="R7" s="8"/>
      <c r="S7" s="6"/>
      <c r="T7" s="6"/>
      <c r="U7" s="6"/>
      <c r="V7" s="6"/>
      <c r="W7" s="6"/>
    </row>
    <row r="8" spans="1:23" customFormat="1" x14ac:dyDescent="0.25">
      <c r="B8" s="161">
        <v>5</v>
      </c>
      <c r="C8" s="165" t="s">
        <v>163</v>
      </c>
      <c r="D8" s="6"/>
      <c r="E8" s="122"/>
      <c r="F8" s="6"/>
      <c r="G8" s="8"/>
      <c r="H8" s="8"/>
      <c r="I8" s="172"/>
      <c r="J8" s="172"/>
      <c r="K8" s="172"/>
      <c r="L8" s="173"/>
      <c r="M8" s="8"/>
      <c r="N8" s="8"/>
      <c r="O8" s="8"/>
      <c r="P8" s="8"/>
      <c r="Q8" s="8"/>
      <c r="R8" s="8"/>
      <c r="S8" s="6"/>
      <c r="T8" s="6"/>
      <c r="U8" s="6"/>
      <c r="V8" s="6"/>
      <c r="W8" s="6"/>
    </row>
    <row r="9" spans="1:23" customFormat="1" x14ac:dyDescent="0.25">
      <c r="B9" s="161">
        <v>6</v>
      </c>
      <c r="C9" s="165" t="s">
        <v>164</v>
      </c>
      <c r="D9" s="6"/>
      <c r="E9" s="122"/>
      <c r="F9" s="6"/>
      <c r="G9" s="8"/>
      <c r="H9" s="8"/>
      <c r="I9" s="172"/>
      <c r="J9" s="172"/>
      <c r="K9" s="172"/>
      <c r="L9" s="173"/>
      <c r="M9" s="8"/>
      <c r="N9" s="8"/>
      <c r="O9" s="8"/>
      <c r="P9" s="8"/>
      <c r="Q9" s="8"/>
      <c r="R9" s="8"/>
      <c r="S9" s="6"/>
      <c r="T9" s="6"/>
      <c r="U9" s="6"/>
      <c r="V9" s="6"/>
      <c r="W9" s="6"/>
    </row>
    <row r="10" spans="1:23" customFormat="1" x14ac:dyDescent="0.25">
      <c r="B10" s="161">
        <v>7</v>
      </c>
      <c r="C10" s="165" t="s">
        <v>168</v>
      </c>
      <c r="D10" s="6"/>
      <c r="E10" s="122"/>
      <c r="F10" s="6"/>
      <c r="G10" s="6"/>
      <c r="H10" s="8"/>
      <c r="I10" s="172"/>
      <c r="J10" s="172"/>
      <c r="K10" s="172"/>
      <c r="L10" s="173"/>
      <c r="M10" s="8"/>
      <c r="N10" s="8"/>
      <c r="O10" s="8"/>
      <c r="P10" s="8"/>
      <c r="Q10" s="8"/>
      <c r="R10" s="8"/>
      <c r="S10" s="6"/>
      <c r="T10" s="6"/>
      <c r="U10" s="6"/>
      <c r="V10" s="174"/>
      <c r="W10" s="6"/>
    </row>
    <row r="11" spans="1:23" customFormat="1" x14ac:dyDescent="0.25">
      <c r="B11" s="161">
        <v>8</v>
      </c>
      <c r="C11" s="165" t="s">
        <v>169</v>
      </c>
      <c r="D11" s="6"/>
      <c r="E11" s="122"/>
      <c r="F11" s="6"/>
      <c r="G11" s="175"/>
      <c r="H11" s="175"/>
      <c r="I11" s="175"/>
      <c r="J11" s="175"/>
      <c r="K11" s="175"/>
      <c r="L11" s="169"/>
      <c r="M11" s="6"/>
      <c r="N11" s="6"/>
      <c r="R11" s="6"/>
      <c r="S11" s="6"/>
      <c r="T11" s="6"/>
      <c r="U11" s="6"/>
      <c r="V11" s="6"/>
      <c r="W11" s="6"/>
    </row>
    <row r="12" spans="1:23" customFormat="1" x14ac:dyDescent="0.25">
      <c r="B12" s="161">
        <v>9</v>
      </c>
      <c r="C12" s="165" t="s">
        <v>170</v>
      </c>
      <c r="D12" s="6"/>
      <c r="E12" s="122"/>
      <c r="F12" s="6"/>
      <c r="G12" s="175"/>
      <c r="H12" s="175"/>
      <c r="I12" s="175"/>
      <c r="J12" s="175"/>
      <c r="K12" s="175"/>
      <c r="L12" s="169"/>
      <c r="M12" s="6"/>
      <c r="R12" s="6"/>
      <c r="S12" s="6"/>
      <c r="T12" s="6"/>
      <c r="U12" s="6"/>
      <c r="V12" s="6"/>
      <c r="W12" s="6"/>
    </row>
    <row r="13" spans="1:23" customFormat="1" x14ac:dyDescent="0.25">
      <c r="B13" s="161">
        <v>10</v>
      </c>
      <c r="C13" s="165" t="s">
        <v>171</v>
      </c>
      <c r="D13" s="6"/>
      <c r="E13" s="122"/>
      <c r="F13" s="6"/>
      <c r="G13" s="175"/>
      <c r="H13" s="175"/>
      <c r="I13" s="175"/>
      <c r="J13" s="175"/>
      <c r="K13" s="175"/>
      <c r="L13" s="169"/>
      <c r="R13" s="6"/>
      <c r="S13" s="6"/>
      <c r="T13" s="6"/>
      <c r="U13" s="6"/>
      <c r="V13" s="6"/>
      <c r="W13" s="6"/>
    </row>
    <row r="14" spans="1:23" customFormat="1" x14ac:dyDescent="0.25">
      <c r="B14" s="161">
        <v>11</v>
      </c>
      <c r="C14" s="165" t="s">
        <v>175</v>
      </c>
      <c r="D14" s="6"/>
      <c r="E14" s="122"/>
      <c r="F14" s="6"/>
      <c r="G14" s="175"/>
      <c r="H14" s="175"/>
      <c r="I14" s="175"/>
      <c r="J14" s="175"/>
      <c r="K14" s="175"/>
      <c r="L14" s="169"/>
      <c r="R14" s="6"/>
      <c r="S14" s="6"/>
      <c r="T14" s="6"/>
      <c r="U14" s="6"/>
      <c r="V14" s="6"/>
      <c r="W14" s="6"/>
    </row>
    <row r="15" spans="1:23" customFormat="1" x14ac:dyDescent="0.25">
      <c r="B15" s="161">
        <v>12</v>
      </c>
      <c r="C15" s="165" t="s">
        <v>176</v>
      </c>
      <c r="D15" s="6"/>
      <c r="E15" s="122"/>
      <c r="G15" s="175"/>
      <c r="H15" s="175"/>
      <c r="I15" s="175"/>
      <c r="J15" s="175"/>
      <c r="K15" s="175"/>
    </row>
    <row r="16" spans="1:23" customFormat="1" x14ac:dyDescent="0.25">
      <c r="B16" s="161">
        <v>13</v>
      </c>
      <c r="C16" s="165" t="s">
        <v>177</v>
      </c>
      <c r="D16" s="6"/>
      <c r="E16" s="122"/>
    </row>
    <row r="17" spans="2:6" x14ac:dyDescent="0.25">
      <c r="B17" s="162">
        <v>14</v>
      </c>
      <c r="C17" s="168" t="s">
        <v>178</v>
      </c>
      <c r="D17" s="126"/>
      <c r="E17" s="163"/>
      <c r="F17"/>
    </row>
    <row r="18" spans="2:6" x14ac:dyDescent="0.25">
      <c r="B18" s="176"/>
      <c r="C18" s="177"/>
      <c r="D18" s="178"/>
      <c r="E18" s="178"/>
      <c r="F18"/>
    </row>
    <row r="19" spans="2:6" s="8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Figure 1a-b</vt:lpstr>
      <vt:lpstr>Figure 1d</vt:lpstr>
      <vt:lpstr>Figure 1e</vt:lpstr>
      <vt:lpstr>Figure 1f</vt:lpstr>
      <vt:lpstr>Figure 2a</vt:lpstr>
      <vt:lpstr>Figure 2b</vt:lpstr>
      <vt:lpstr>Figure 2c</vt:lpstr>
      <vt:lpstr>Figure 3a</vt:lpstr>
      <vt:lpstr>Figure 3b</vt:lpstr>
      <vt:lpstr>Figure 3c</vt:lpstr>
      <vt:lpstr>Figure 3d</vt:lpstr>
      <vt:lpstr>Figure 3e</vt:lpstr>
      <vt:lpstr>Figure 3f</vt:lpstr>
      <vt:lpstr>Figure 4a</vt:lpstr>
      <vt:lpstr>Figure 4b</vt:lpstr>
      <vt:lpstr>Figure 5a</vt:lpstr>
      <vt:lpstr>Figure 5c</vt:lpstr>
      <vt:lpstr>Figure 5d</vt:lpstr>
      <vt:lpstr>Figure 5e</vt:lpstr>
      <vt:lpstr>Figure 6a</vt:lpstr>
      <vt:lpstr>Figure 6b</vt:lpstr>
      <vt:lpstr>Figure 6c</vt:lpstr>
      <vt:lpstr>Figure 6d</vt:lpstr>
      <vt:lpstr>Figure 6f</vt:lpstr>
      <vt:lpstr>Figure 6g</vt:lpstr>
      <vt:lpstr>Supp Fig 2</vt:lpstr>
      <vt:lpstr>Supp Fig 3</vt:lpstr>
      <vt:lpstr>Supp Fig 4</vt:lpstr>
      <vt:lpstr>Supp Fig 5a</vt:lpstr>
      <vt:lpstr>Supp Fig 5b</vt:lpstr>
      <vt:lpstr>Supp 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Winkler</dc:creator>
  <cp:lastModifiedBy>Johanna Erbani</cp:lastModifiedBy>
  <dcterms:created xsi:type="dcterms:W3CDTF">2019-07-05T04:55:50Z</dcterms:created>
  <dcterms:modified xsi:type="dcterms:W3CDTF">2020-02-21T08:29:44Z</dcterms:modified>
</cp:coreProperties>
</file>