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Paper NatureCom\Files to be attached\"/>
    </mc:Choice>
  </mc:AlternateContent>
  <bookViews>
    <workbookView xWindow="0" yWindow="0" windowWidth="13275" windowHeight="8445" firstSheet="14" activeTab="18"/>
  </bookViews>
  <sheets>
    <sheet name="Figure 1a" sheetId="8" r:id="rId1"/>
    <sheet name="Figure 1b" sheetId="7" r:id="rId2"/>
    <sheet name="Figure 1c" sheetId="9" r:id="rId3"/>
    <sheet name="Figure 2a" sheetId="22" r:id="rId4"/>
    <sheet name="Figure 2b" sheetId="5" r:id="rId5"/>
    <sheet name="Figure 2c" sheetId="23" r:id="rId6"/>
    <sheet name="Figure 3a" sheetId="10" r:id="rId7"/>
    <sheet name="Figure 3b" sheetId="11" r:id="rId8"/>
    <sheet name="Figure 4b" sheetId="12" r:id="rId9"/>
    <sheet name="Figure 4c" sheetId="13" r:id="rId10"/>
    <sheet name="Figure 4e" sheetId="14" r:id="rId11"/>
    <sheet name="Figure 4E right" sheetId="15" state="hidden" r:id="rId12"/>
    <sheet name="Figure 5b" sheetId="1" r:id="rId13"/>
    <sheet name="Figure 5d" sheetId="3" r:id="rId14"/>
    <sheet name="Figure 6a" sheetId="2" r:id="rId15"/>
    <sheet name="Figure 6b" sheetId="16" r:id="rId16"/>
    <sheet name="Figure 6c" sheetId="17" r:id="rId17"/>
    <sheet name="Supplementary 1 " sheetId="18" r:id="rId18"/>
    <sheet name="Supplementary 2" sheetId="19" r:id="rId1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" i="12" l="1"/>
  <c r="C10" i="23"/>
  <c r="B10" i="23"/>
  <c r="E23" i="7"/>
  <c r="D23" i="7"/>
  <c r="C34" i="8"/>
  <c r="B34" i="8"/>
  <c r="F177" i="22"/>
  <c r="E177" i="22"/>
  <c r="G177" i="22" s="1"/>
  <c r="F155" i="22"/>
  <c r="E155" i="22"/>
  <c r="G155" i="22" s="1"/>
  <c r="G104" i="22"/>
  <c r="F104" i="22"/>
  <c r="E104" i="22"/>
  <c r="F53" i="22"/>
  <c r="G53" i="22" s="1"/>
  <c r="E53" i="22"/>
  <c r="S10" i="2" l="1"/>
  <c r="S9" i="2"/>
  <c r="S8" i="2"/>
  <c r="S7" i="2"/>
  <c r="S6" i="2"/>
  <c r="S5" i="2"/>
  <c r="P10" i="2"/>
  <c r="P9" i="2"/>
  <c r="P8" i="2"/>
  <c r="P7" i="2"/>
  <c r="P6" i="2"/>
  <c r="P5" i="2"/>
  <c r="M10" i="2"/>
  <c r="M9" i="2"/>
  <c r="M8" i="2"/>
  <c r="M7" i="2"/>
  <c r="M6" i="2"/>
  <c r="M5" i="2"/>
  <c r="J10" i="2"/>
  <c r="J9" i="2"/>
  <c r="J8" i="2"/>
  <c r="J7" i="2"/>
  <c r="J6" i="2"/>
  <c r="J5" i="2"/>
  <c r="G5" i="2"/>
  <c r="G10" i="2"/>
  <c r="G9" i="2"/>
  <c r="G8" i="2"/>
  <c r="G7" i="2"/>
  <c r="G6" i="2"/>
  <c r="D10" i="2"/>
  <c r="D9" i="2"/>
  <c r="D8" i="2"/>
  <c r="D7" i="2"/>
  <c r="D6" i="2"/>
  <c r="D5" i="2"/>
  <c r="N52" i="3" l="1"/>
  <c r="M52" i="3"/>
  <c r="J55" i="3"/>
  <c r="I55" i="3"/>
  <c r="H55" i="3"/>
  <c r="G55" i="3"/>
  <c r="D57" i="3"/>
  <c r="C57" i="3"/>
  <c r="B57" i="3"/>
  <c r="N12" i="1"/>
  <c r="M12" i="1"/>
  <c r="J15" i="1"/>
  <c r="I15" i="1"/>
  <c r="H15" i="1"/>
  <c r="G15" i="1"/>
  <c r="D18" i="1"/>
  <c r="C18" i="1"/>
  <c r="B18" i="1"/>
</calcChain>
</file>

<file path=xl/sharedStrings.xml><?xml version="1.0" encoding="utf-8"?>
<sst xmlns="http://schemas.openxmlformats.org/spreadsheetml/2006/main" count="858" uniqueCount="277">
  <si>
    <t>MTZ.
n=17</t>
  </si>
  <si>
    <t>K50
n=7</t>
  </si>
  <si>
    <t>726
n=19</t>
  </si>
  <si>
    <t>726+MTZ.
n=12</t>
  </si>
  <si>
    <t>Vehicle
 n=21</t>
  </si>
  <si>
    <t>Round 1</t>
  </si>
  <si>
    <t>Round 2</t>
  </si>
  <si>
    <t>Round 3</t>
  </si>
  <si>
    <t>Vehicle n=9</t>
  </si>
  <si>
    <t>726 n=13</t>
  </si>
  <si>
    <t>726+MTZ n=12</t>
  </si>
  <si>
    <t>Vehicle n=6</t>
  </si>
  <si>
    <t>726 n=6</t>
  </si>
  <si>
    <t>K50 n=7</t>
  </si>
  <si>
    <t>MTZ n=10</t>
  </si>
  <si>
    <t>MTZ n=7</t>
  </si>
  <si>
    <t>Normalized Data</t>
  </si>
  <si>
    <t>Normalized according to 3.001</t>
  </si>
  <si>
    <t>Tumor size(g)</t>
  </si>
  <si>
    <t xml:space="preserve">Round 1 </t>
  </si>
  <si>
    <t>726 n=12</t>
  </si>
  <si>
    <t>Normalized according to 0.84759</t>
  </si>
  <si>
    <t>`</t>
  </si>
  <si>
    <t>Normalized according to 1.65357</t>
  </si>
  <si>
    <t>Normalized according to 8.226805</t>
  </si>
  <si>
    <t>Vehicle
n=20</t>
  </si>
  <si>
    <t>726
n=18</t>
  </si>
  <si>
    <t xml:space="preserve">Sample ID </t>
  </si>
  <si>
    <t xml:space="preserve">726 1 </t>
  </si>
  <si>
    <t>726 2</t>
  </si>
  <si>
    <t xml:space="preserve">726 4 </t>
  </si>
  <si>
    <t xml:space="preserve">726 5 </t>
  </si>
  <si>
    <t>726 6</t>
  </si>
  <si>
    <t xml:space="preserve">726 7 </t>
  </si>
  <si>
    <t xml:space="preserve">726 8 </t>
  </si>
  <si>
    <t>726 9</t>
  </si>
  <si>
    <t>726 10</t>
  </si>
  <si>
    <t>726 11</t>
  </si>
  <si>
    <t>726 12</t>
  </si>
  <si>
    <t>726 13</t>
  </si>
  <si>
    <t>726 1</t>
  </si>
  <si>
    <t xml:space="preserve">726 3 </t>
  </si>
  <si>
    <t>726 4</t>
  </si>
  <si>
    <t>726 5</t>
  </si>
  <si>
    <t>K50 1</t>
  </si>
  <si>
    <t>K50 2</t>
  </si>
  <si>
    <t>K50 3</t>
  </si>
  <si>
    <t>K50 4</t>
  </si>
  <si>
    <t>K50 5</t>
  </si>
  <si>
    <t>K50 6</t>
  </si>
  <si>
    <t>K50 7</t>
  </si>
  <si>
    <t>NK cells</t>
  </si>
  <si>
    <t>CD4+ T cells</t>
  </si>
  <si>
    <t>CD8+ T cells</t>
  </si>
  <si>
    <t>Percentages</t>
  </si>
  <si>
    <t>Average Percentage</t>
  </si>
  <si>
    <t>Average</t>
  </si>
  <si>
    <t>Round 1 Raw Dara</t>
  </si>
  <si>
    <t>Round 2 Raw Data</t>
  </si>
  <si>
    <t>Round 3 Raw Data</t>
  </si>
  <si>
    <t>control_control</t>
  </si>
  <si>
    <t>Normalized reads</t>
  </si>
  <si>
    <t>Group Name</t>
  </si>
  <si>
    <t>Normalized reads - floored</t>
  </si>
  <si>
    <t>NTC_NTC</t>
  </si>
  <si>
    <t>Breast_tumor</t>
  </si>
  <si>
    <t>Colon_tumor</t>
  </si>
  <si>
    <t>Sum</t>
  </si>
  <si>
    <t>Prevalence summary</t>
  </si>
  <si>
    <t>Group name</t>
  </si>
  <si>
    <t>F.n prevalence</t>
  </si>
  <si>
    <t>Control</t>
  </si>
  <si>
    <t>NTC</t>
  </si>
  <si>
    <t>Breast cancer</t>
  </si>
  <si>
    <t>Colon cancer</t>
  </si>
  <si>
    <t>Prevalence</t>
  </si>
  <si>
    <t>Normal</t>
  </si>
  <si>
    <t>Normal adj.</t>
  </si>
  <si>
    <t>Tumor</t>
  </si>
  <si>
    <t>K50</t>
  </si>
  <si>
    <t>726</t>
  </si>
  <si>
    <t>4T1</t>
  </si>
  <si>
    <t>PNA</t>
  </si>
  <si>
    <t>D22</t>
  </si>
  <si>
    <t>Gal-GalNAc (mM) =0</t>
  </si>
  <si>
    <t>Gal-GalNAc (mM) =25</t>
  </si>
  <si>
    <t>Gal-GalNAc (mM) =100</t>
  </si>
  <si>
    <t>Gal-GalNAc (mM) =400</t>
  </si>
  <si>
    <t>N</t>
  </si>
  <si>
    <t>T</t>
  </si>
  <si>
    <t>AT3</t>
  </si>
  <si>
    <t>B16</t>
  </si>
  <si>
    <t>MCF7</t>
  </si>
  <si>
    <t>Vehicle
n=8</t>
  </si>
  <si>
    <t>726
n=10</t>
  </si>
  <si>
    <t>Control
n=50</t>
  </si>
  <si>
    <t>NTC
n=50</t>
  </si>
  <si>
    <t>Breast 
cancer
n=50</t>
  </si>
  <si>
    <t>Colon
cancer
n=21</t>
  </si>
  <si>
    <t>Group name/ Normalized reads - floored (#)</t>
  </si>
  <si>
    <t>Vehicle 2</t>
  </si>
  <si>
    <t>Vehicle 3</t>
  </si>
  <si>
    <t>Vehicle 4</t>
  </si>
  <si>
    <t>Vehicle 5</t>
  </si>
  <si>
    <t>Vehicle 6</t>
  </si>
  <si>
    <t>Vehicle 7</t>
  </si>
  <si>
    <t>Vehicle 8</t>
  </si>
  <si>
    <t>Vehicle 9</t>
  </si>
  <si>
    <t>726+MTZ. 1</t>
  </si>
  <si>
    <t>726+MTZ. 3</t>
  </si>
  <si>
    <t>726+MTZ. 2</t>
  </si>
  <si>
    <t>726+MTZ. 4</t>
  </si>
  <si>
    <t>726+MTZ. 5</t>
  </si>
  <si>
    <t>726+MTZ. 6</t>
  </si>
  <si>
    <t>726+MTZ. 7</t>
  </si>
  <si>
    <t>726+MTZ. 8</t>
  </si>
  <si>
    <t>726+MTZ. 9</t>
  </si>
  <si>
    <t>726+MTZ. 10</t>
  </si>
  <si>
    <t>726+MTZ. 11</t>
  </si>
  <si>
    <t>726+MTZ. 12</t>
  </si>
  <si>
    <t>Vehicle 1</t>
  </si>
  <si>
    <t>MTZ. 1</t>
  </si>
  <si>
    <t>MTZ. 2</t>
  </si>
  <si>
    <t>MTZ. 3</t>
  </si>
  <si>
    <t>MTZ. 4</t>
  </si>
  <si>
    <t>MTZ. 5</t>
  </si>
  <si>
    <t>MTZ. 6</t>
  </si>
  <si>
    <t>MTZ. 7</t>
  </si>
  <si>
    <t>MTZ. 8</t>
  </si>
  <si>
    <t>MTZ. 9</t>
  </si>
  <si>
    <t>MTZ.10</t>
  </si>
  <si>
    <t>Vehicle 10</t>
  </si>
  <si>
    <t>Vehicle 11</t>
  </si>
  <si>
    <t>Vehicle 12</t>
  </si>
  <si>
    <t>MTZ. 11</t>
  </si>
  <si>
    <t>MTZ. 12</t>
  </si>
  <si>
    <t>MTZ. 13</t>
  </si>
  <si>
    <t>MTZ. 14</t>
  </si>
  <si>
    <t>MTZ. 15</t>
  </si>
  <si>
    <t>MTZ. 16</t>
  </si>
  <si>
    <t>MTZ. 17</t>
  </si>
  <si>
    <t>n=30</t>
  </si>
  <si>
    <t>Non Tumor n=35</t>
  </si>
  <si>
    <t>Benign n=7</t>
  </si>
  <si>
    <t>Malignant n=64</t>
  </si>
  <si>
    <t>n=7</t>
  </si>
  <si>
    <t>Pg n=9</t>
  </si>
  <si>
    <t>K50 n=12</t>
  </si>
  <si>
    <r>
      <t>*10</t>
    </r>
    <r>
      <rPr>
        <b/>
        <vertAlign val="superscript"/>
        <sz val="11"/>
        <color theme="1"/>
        <rFont val="Calibri"/>
        <family val="2"/>
        <scheme val="minor"/>
      </rPr>
      <t>-8</t>
    </r>
    <r>
      <rPr>
        <b/>
        <sz val="11"/>
        <color theme="1"/>
        <rFont val="Calibri"/>
        <family val="2"/>
        <scheme val="minor"/>
      </rPr>
      <t xml:space="preserve"> represents UD value equivalent to zero</t>
    </r>
  </si>
  <si>
    <t>MMP-9</t>
  </si>
  <si>
    <t>Repeat-1</t>
  </si>
  <si>
    <t>Repeat-2</t>
  </si>
  <si>
    <t>Repeat-3</t>
  </si>
  <si>
    <t>Repeat-4</t>
  </si>
  <si>
    <t>Repeat-5</t>
  </si>
  <si>
    <t>Repeat-6</t>
  </si>
  <si>
    <t>Repeat-7</t>
  </si>
  <si>
    <t>Normalized according to band density in control for each repeat</t>
  </si>
  <si>
    <t>MMP-2</t>
  </si>
  <si>
    <t>MDA-MB-231</t>
  </si>
  <si>
    <t>Vehicle</t>
  </si>
  <si>
    <t>Median</t>
  </si>
  <si>
    <t>Vehicle Xa</t>
  </si>
  <si>
    <t>Vehicle Xb</t>
  </si>
  <si>
    <t>726 Xa</t>
  </si>
  <si>
    <t>726 Xb</t>
  </si>
  <si>
    <t>Vehicle average</t>
  </si>
  <si>
    <t>726 average</t>
  </si>
  <si>
    <t>DAB(+)/
Hematoxylin(+)</t>
  </si>
  <si>
    <t>Hematoxylin (+)</t>
  </si>
  <si>
    <t>DAB(+)</t>
  </si>
  <si>
    <t>ki-67</t>
  </si>
  <si>
    <t>CC3</t>
  </si>
  <si>
    <t>Vehicle
 n=20</t>
  </si>
  <si>
    <t>726 
n=18</t>
  </si>
  <si>
    <t>Normal
 n=6</t>
  </si>
  <si>
    <t>Hyperplasia 
n=14</t>
  </si>
  <si>
    <t>Atypical 
hyperplasia 
n=6</t>
  </si>
  <si>
    <t>Malignant 
(IDC+ILC) 
n=20</t>
  </si>
  <si>
    <t>Normal adj. 
n=6</t>
  </si>
  <si>
    <t>Benign 
n=8</t>
  </si>
  <si>
    <t>Carcinosarcoma 
n=2</t>
  </si>
  <si>
    <t>IDC 
n=8</t>
  </si>
  <si>
    <t>Paget's disease 
n=4</t>
  </si>
  <si>
    <t>Cystosarcoma 
phyllodes 
n=8</t>
  </si>
  <si>
    <t>Medullary
carcinoma 
n=6</t>
  </si>
  <si>
    <t>Mucinous
adenocarc-inoma 
n=8</t>
  </si>
  <si>
    <t>No tumor 
n=3</t>
  </si>
  <si>
    <t>Normal 
n=5</t>
  </si>
  <si>
    <t>Tumor 
n=5</t>
  </si>
  <si>
    <t>Lung area 
(pixels^2)</t>
  </si>
  <si>
    <t>Metastasis
 number</t>
  </si>
  <si>
    <t>Vehicle 
n=8</t>
  </si>
  <si>
    <t>726 
n=12</t>
  </si>
  <si>
    <t>726+MTZ 
n=12</t>
  </si>
  <si>
    <t>Vehicle
 n=6</t>
  </si>
  <si>
    <t>726 
n=6</t>
  </si>
  <si>
    <t>K50 
n=7</t>
  </si>
  <si>
    <t>MTZ.
 n=10</t>
  </si>
  <si>
    <t>Vehicle 
n=6</t>
  </si>
  <si>
    <t>MTZ. 
n=6</t>
  </si>
  <si>
    <t>Vehicle
 n=8</t>
  </si>
  <si>
    <t>MTZ. 
n=10</t>
  </si>
  <si>
    <t>ND 
(n=6)</t>
  </si>
  <si>
    <t>Fusobacteria + 
(n=7)</t>
  </si>
  <si>
    <r>
      <t>Metastasis rank 
(Metastasis number/
Lung area(pixel^2))*10</t>
    </r>
    <r>
      <rPr>
        <b/>
        <vertAlign val="superscript"/>
        <sz val="10"/>
        <color theme="1"/>
        <rFont val="Arial"/>
        <family val="2"/>
      </rPr>
      <t>-4</t>
    </r>
  </si>
  <si>
    <t>K50
 n=9</t>
  </si>
  <si>
    <t>Pg
 n=9</t>
  </si>
  <si>
    <t>726
 n=12</t>
  </si>
  <si>
    <t>K50
 n=12</t>
  </si>
  <si>
    <t>NK cells
n=6</t>
  </si>
  <si>
    <t>CD4+ T cells
n=6</t>
  </si>
  <si>
    <t>CD8+ T cells
n=6</t>
  </si>
  <si>
    <t>Vehicle
n=6</t>
  </si>
  <si>
    <t>726
n=6</t>
  </si>
  <si>
    <t>726+MTZ.
n=6</t>
  </si>
  <si>
    <t>Figure 6a</t>
  </si>
  <si>
    <t>Figure 2c</t>
  </si>
  <si>
    <t>Figure 3a</t>
  </si>
  <si>
    <t>Figure 1a</t>
  </si>
  <si>
    <t>Figure 1b</t>
  </si>
  <si>
    <t>Figure 1c</t>
  </si>
  <si>
    <t>Figure 2a</t>
  </si>
  <si>
    <t>Figure 2b</t>
  </si>
  <si>
    <t>Figure 3b</t>
  </si>
  <si>
    <t>Figure 4b</t>
  </si>
  <si>
    <t>Figure 4c</t>
  </si>
  <si>
    <t>Figure 4e</t>
  </si>
  <si>
    <t>Figure 5b</t>
  </si>
  <si>
    <t>Figure 5d</t>
  </si>
  <si>
    <t>Metastasis Rank *10^-4 (summary)</t>
  </si>
  <si>
    <t>Normalized Data (summary)</t>
  </si>
  <si>
    <t>Figure 6b</t>
  </si>
  <si>
    <t>Figure 6c</t>
  </si>
  <si>
    <t>Supplementary 1</t>
  </si>
  <si>
    <t>Supplementary 2</t>
  </si>
  <si>
    <r>
      <t>*10</t>
    </r>
    <r>
      <rPr>
        <b/>
        <vertAlign val="superscript"/>
        <sz val="10"/>
        <color theme="1"/>
        <rFont val="Arial"/>
        <family val="2"/>
      </rPr>
      <t>-7</t>
    </r>
    <r>
      <rPr>
        <b/>
        <sz val="10"/>
        <color theme="1"/>
        <rFont val="Arial"/>
        <family val="2"/>
      </rPr>
      <t xml:space="preserve"> represents ND value equivalent to zero</t>
    </r>
  </si>
  <si>
    <r>
      <t>*10</t>
    </r>
    <r>
      <rPr>
        <b/>
        <vertAlign val="superscript"/>
        <sz val="10"/>
        <color theme="1"/>
        <rFont val="Arial"/>
        <family val="2"/>
      </rPr>
      <t>-6</t>
    </r>
    <r>
      <rPr>
        <b/>
        <sz val="10"/>
        <color theme="1"/>
        <rFont val="Arial"/>
        <family val="2"/>
      </rPr>
      <t xml:space="preserve"> represents ND value equivalent to zero</t>
    </r>
  </si>
  <si>
    <r>
      <t>*10</t>
    </r>
    <r>
      <rPr>
        <b/>
        <vertAlign val="superscript"/>
        <sz val="10"/>
        <color theme="1"/>
        <rFont val="Arial"/>
        <family val="2"/>
      </rPr>
      <t>-4</t>
    </r>
    <r>
      <rPr>
        <b/>
        <sz val="10"/>
        <color theme="1"/>
        <rFont val="Arial"/>
        <family val="2"/>
      </rPr>
      <t xml:space="preserve">  represents ND value equivalent to zero</t>
    </r>
  </si>
  <si>
    <r>
      <t>*10</t>
    </r>
    <r>
      <rPr>
        <b/>
        <vertAlign val="superscript"/>
        <sz val="10"/>
        <color theme="1"/>
        <rFont val="Arial"/>
        <family val="2"/>
      </rPr>
      <t>-8</t>
    </r>
    <r>
      <rPr>
        <b/>
        <sz val="10"/>
        <color theme="1"/>
        <rFont val="Arial"/>
        <family val="2"/>
      </rPr>
      <t xml:space="preserve"> represents ND value equivalent to zero</t>
    </r>
  </si>
  <si>
    <t xml:space="preserve">Normalized according to 2.02 </t>
  </si>
  <si>
    <t xml:space="preserve"> Normazlized according to 1.16 </t>
  </si>
  <si>
    <t>F.n gDNA Data</t>
  </si>
  <si>
    <t>Clinical Data</t>
  </si>
  <si>
    <t>F.n detected (0/1)</t>
  </si>
  <si>
    <t>Sample size</t>
  </si>
  <si>
    <t>Age</t>
  </si>
  <si>
    <t>Gender (F/M)</t>
  </si>
  <si>
    <t>HER 2 (Y/N)</t>
  </si>
  <si>
    <t>ER? (Y/N)</t>
  </si>
  <si>
    <t>PR? (Y/N)</t>
  </si>
  <si>
    <t>F</t>
  </si>
  <si>
    <t>Y</t>
  </si>
  <si>
    <t>?</t>
  </si>
  <si>
    <t>y</t>
  </si>
  <si>
    <t>N/A</t>
  </si>
  <si>
    <t>Data by slides</t>
  </si>
  <si>
    <t>F.n gDNA and flourescnce data</t>
  </si>
  <si>
    <t>ID</t>
  </si>
  <si>
    <t>Pat_ID</t>
  </si>
  <si>
    <t># reads</t>
  </si>
  <si>
    <t># pos in F.n genus</t>
  </si>
  <si>
    <t>Gal-GalNAc 
flourescence intensity</t>
  </si>
  <si>
    <t>Gender</t>
  </si>
  <si>
    <t>B006566/11</t>
  </si>
  <si>
    <t>B006941/11</t>
  </si>
  <si>
    <t>B007162/11</t>
  </si>
  <si>
    <t>B007164/11</t>
  </si>
  <si>
    <t>B006942/11</t>
  </si>
  <si>
    <t>B009565/10</t>
  </si>
  <si>
    <t>B011908/10</t>
  </si>
  <si>
    <t>B003097/10</t>
  </si>
  <si>
    <t>B069430/09</t>
  </si>
  <si>
    <t>B018259/10</t>
  </si>
  <si>
    <t>B068408/10</t>
  </si>
  <si>
    <t>B009784/11</t>
  </si>
  <si>
    <t>B071017/08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</si>
</sst>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1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charset val="177"/>
      <scheme val="minor"/>
    </font>
    <font>
      <i/>
      <sz val="10"/>
      <name val="Arial"/>
      <family val="2"/>
    </font>
    <font>
      <b/>
      <vertAlign val="superscript"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vertAlign val="superscript"/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Arial"/>
      <family val="2"/>
      <charset val="177"/>
    </font>
    <font>
      <b/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3" fillId="0" borderId="0"/>
    <xf numFmtId="0" fontId="15" fillId="0" borderId="0"/>
  </cellStyleXfs>
  <cellXfs count="482">
    <xf numFmtId="0" fontId="0" fillId="0" borderId="0" xfId="0"/>
    <xf numFmtId="0" fontId="3" fillId="0" borderId="0" xfId="1"/>
    <xf numFmtId="0" fontId="3" fillId="0" borderId="0" xfId="1" applyFill="1"/>
    <xf numFmtId="0" fontId="3" fillId="0" borderId="0" xfId="1" applyFill="1" applyBorder="1"/>
    <xf numFmtId="0" fontId="4" fillId="0" borderId="0" xfId="1" applyFont="1" applyBorder="1"/>
    <xf numFmtId="0" fontId="1" fillId="0" borderId="0" xfId="0" applyFont="1"/>
    <xf numFmtId="0" fontId="0" fillId="0" borderId="0" xfId="0" applyFill="1" applyBorder="1"/>
    <xf numFmtId="0" fontId="0" fillId="0" borderId="0" xfId="0" applyBorder="1"/>
    <xf numFmtId="0" fontId="0" fillId="4" borderId="0" xfId="0" applyFill="1"/>
    <xf numFmtId="0" fontId="2" fillId="0" borderId="0" xfId="0" applyFont="1" applyBorder="1"/>
    <xf numFmtId="0" fontId="3" fillId="0" borderId="0" xfId="1"/>
    <xf numFmtId="0" fontId="3" fillId="0" borderId="0" xfId="1"/>
    <xf numFmtId="0" fontId="3" fillId="0" borderId="0" xfId="1" applyFill="1"/>
    <xf numFmtId="0" fontId="0" fillId="6" borderId="0" xfId="0" applyFill="1"/>
    <xf numFmtId="0" fontId="3" fillId="0" borderId="0" xfId="1"/>
    <xf numFmtId="0" fontId="0" fillId="0" borderId="0" xfId="0" applyFill="1"/>
    <xf numFmtId="0" fontId="6" fillId="0" borderId="0" xfId="1" applyFont="1" applyBorder="1"/>
    <xf numFmtId="0" fontId="2" fillId="0" borderId="13" xfId="0" applyFont="1" applyBorder="1"/>
    <xf numFmtId="0" fontId="2" fillId="0" borderId="16" xfId="0" applyFont="1" applyBorder="1"/>
    <xf numFmtId="0" fontId="2" fillId="0" borderId="0" xfId="0" applyFont="1"/>
    <xf numFmtId="0" fontId="2" fillId="0" borderId="12" xfId="0" applyFont="1" applyBorder="1"/>
    <xf numFmtId="0" fontId="2" fillId="0" borderId="28" xfId="0" applyFont="1" applyBorder="1"/>
    <xf numFmtId="0" fontId="2" fillId="0" borderId="24" xfId="0" applyFont="1" applyBorder="1"/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4" fillId="0" borderId="0" xfId="0" applyFont="1"/>
    <xf numFmtId="0" fontId="2" fillId="0" borderId="14" xfId="0" applyFont="1" applyBorder="1"/>
    <xf numFmtId="0" fontId="2" fillId="0" borderId="23" xfId="0" applyFont="1" applyBorder="1"/>
    <xf numFmtId="0" fontId="2" fillId="0" borderId="20" xfId="0" applyFont="1" applyBorder="1"/>
    <xf numFmtId="0" fontId="2" fillId="0" borderId="21" xfId="0" applyFont="1" applyBorder="1"/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0" fillId="0" borderId="0" xfId="0" applyFont="1"/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2" fillId="0" borderId="2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8" fillId="0" borderId="3" xfId="0" applyFont="1" applyBorder="1" applyAlignment="1">
      <alignment horizontal="left"/>
    </xf>
    <xf numFmtId="0" fontId="8" fillId="0" borderId="17" xfId="0" applyFont="1" applyBorder="1" applyAlignment="1">
      <alignment horizontal="left"/>
    </xf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8" fillId="0" borderId="0" xfId="0" applyFont="1" applyBorder="1" applyAlignment="1">
      <alignment horizontal="left"/>
    </xf>
    <xf numFmtId="0" fontId="8" fillId="0" borderId="0" xfId="0" applyFont="1" applyBorder="1"/>
    <xf numFmtId="0" fontId="0" fillId="0" borderId="0" xfId="0" applyFont="1" applyBorder="1"/>
    <xf numFmtId="0" fontId="7" fillId="0" borderId="0" xfId="1" applyFont="1" applyFill="1" applyBorder="1"/>
    <xf numFmtId="0" fontId="6" fillId="0" borderId="0" xfId="1" applyFont="1" applyFill="1" applyBorder="1"/>
    <xf numFmtId="0" fontId="6" fillId="0" borderId="0" xfId="1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8" fillId="0" borderId="6" xfId="0" applyFont="1" applyBorder="1" applyAlignment="1">
      <alignment horizontal="center" wrapText="1"/>
    </xf>
    <xf numFmtId="0" fontId="8" fillId="0" borderId="8" xfId="0" applyFont="1" applyBorder="1" applyAlignment="1">
      <alignment horizontal="center" wrapText="1"/>
    </xf>
    <xf numFmtId="0" fontId="2" fillId="0" borderId="28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49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2" fillId="0" borderId="39" xfId="0" applyFont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36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17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23" xfId="0" applyFont="1" applyFill="1" applyBorder="1" applyAlignment="1">
      <alignment horizontal="center"/>
    </xf>
    <xf numFmtId="0" fontId="2" fillId="0" borderId="24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20" xfId="0" applyFont="1" applyFill="1" applyBorder="1" applyAlignment="1">
      <alignment horizontal="center"/>
    </xf>
    <xf numFmtId="0" fontId="2" fillId="0" borderId="43" xfId="0" applyFont="1" applyFill="1" applyBorder="1" applyAlignment="1">
      <alignment horizontal="center"/>
    </xf>
    <xf numFmtId="0" fontId="2" fillId="0" borderId="57" xfId="0" applyFont="1" applyFill="1" applyBorder="1" applyAlignment="1">
      <alignment horizontal="center"/>
    </xf>
    <xf numFmtId="0" fontId="2" fillId="0" borderId="50" xfId="0" applyFont="1" applyFill="1" applyBorder="1" applyAlignment="1">
      <alignment horizontal="center"/>
    </xf>
    <xf numFmtId="0" fontId="1" fillId="0" borderId="0" xfId="0" applyFont="1" applyFill="1"/>
    <xf numFmtId="0" fontId="2" fillId="0" borderId="41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48" xfId="0" applyFont="1" applyBorder="1" applyAlignment="1">
      <alignment horizontal="center"/>
    </xf>
    <xf numFmtId="0" fontId="2" fillId="0" borderId="47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43" xfId="0" applyFont="1" applyBorder="1" applyAlignment="1">
      <alignment horizontal="center"/>
    </xf>
    <xf numFmtId="0" fontId="2" fillId="0" borderId="44" xfId="0" applyFont="1" applyBorder="1" applyAlignment="1">
      <alignment horizontal="center"/>
    </xf>
    <xf numFmtId="0" fontId="2" fillId="0" borderId="57" xfId="0" applyFont="1" applyBorder="1" applyAlignment="1">
      <alignment horizontal="center"/>
    </xf>
    <xf numFmtId="0" fontId="8" fillId="0" borderId="7" xfId="0" applyFont="1" applyBorder="1" applyAlignment="1">
      <alignment horizontal="center" wrapText="1"/>
    </xf>
    <xf numFmtId="0" fontId="2" fillId="0" borderId="50" xfId="0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13" xfId="1" applyFont="1" applyBorder="1" applyAlignment="1">
      <alignment horizontal="center"/>
    </xf>
    <xf numFmtId="0" fontId="4" fillId="0" borderId="15" xfId="1" applyFont="1" applyBorder="1" applyAlignment="1">
      <alignment horizontal="center"/>
    </xf>
    <xf numFmtId="0" fontId="4" fillId="0" borderId="16" xfId="1" applyFont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0" fillId="0" borderId="58" xfId="0" applyBorder="1" applyAlignment="1">
      <alignment horizontal="center"/>
    </xf>
    <xf numFmtId="0" fontId="2" fillId="7" borderId="12" xfId="0" applyFont="1" applyFill="1" applyBorder="1" applyAlignment="1">
      <alignment horizontal="center"/>
    </xf>
    <xf numFmtId="0" fontId="2" fillId="7" borderId="43" xfId="0" applyFont="1" applyFill="1" applyBorder="1" applyAlignment="1">
      <alignment horizontal="center"/>
    </xf>
    <xf numFmtId="0" fontId="2" fillId="3" borderId="22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6" borderId="39" xfId="0" applyFont="1" applyFill="1" applyBorder="1" applyAlignment="1">
      <alignment horizontal="center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8" fillId="0" borderId="3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9" fillId="0" borderId="0" xfId="0" applyFont="1"/>
    <xf numFmtId="0" fontId="10" fillId="0" borderId="2" xfId="0" applyFont="1" applyBorder="1" applyAlignment="1">
      <alignment horizontal="center"/>
    </xf>
    <xf numFmtId="0" fontId="10" fillId="0" borderId="41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42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44" xfId="0" applyFont="1" applyBorder="1" applyAlignment="1">
      <alignment horizontal="center"/>
    </xf>
    <xf numFmtId="0" fontId="10" fillId="0" borderId="45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/>
    </xf>
    <xf numFmtId="0" fontId="10" fillId="0" borderId="28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9" fillId="0" borderId="0" xfId="0" applyFont="1" applyBorder="1" applyAlignment="1">
      <alignment horizontal="left"/>
    </xf>
    <xf numFmtId="0" fontId="10" fillId="0" borderId="0" xfId="0" applyFont="1"/>
    <xf numFmtId="0" fontId="9" fillId="0" borderId="31" xfId="0" applyFont="1" applyBorder="1" applyAlignment="1">
      <alignment horizontal="center"/>
    </xf>
    <xf numFmtId="0" fontId="9" fillId="0" borderId="32" xfId="0" applyFont="1" applyBorder="1" applyAlignment="1">
      <alignment horizontal="center"/>
    </xf>
    <xf numFmtId="0" fontId="9" fillId="0" borderId="27" xfId="0" applyFont="1" applyFill="1" applyBorder="1" applyAlignment="1">
      <alignment horizontal="center"/>
    </xf>
    <xf numFmtId="0" fontId="10" fillId="0" borderId="23" xfId="0" applyFont="1" applyBorder="1" applyAlignment="1">
      <alignment horizontal="center"/>
    </xf>
    <xf numFmtId="0" fontId="9" fillId="0" borderId="22" xfId="0" applyFont="1" applyFill="1" applyBorder="1" applyAlignment="1">
      <alignment horizontal="center"/>
    </xf>
    <xf numFmtId="0" fontId="10" fillId="0" borderId="46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47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20" xfId="0" applyFont="1" applyBorder="1" applyAlignment="1">
      <alignment horizontal="center"/>
    </xf>
    <xf numFmtId="0" fontId="10" fillId="0" borderId="37" xfId="0" applyFont="1" applyBorder="1" applyAlignment="1">
      <alignment horizontal="center"/>
    </xf>
    <xf numFmtId="0" fontId="10" fillId="0" borderId="52" xfId="0" applyFont="1" applyBorder="1" applyAlignment="1">
      <alignment horizontal="center"/>
    </xf>
    <xf numFmtId="0" fontId="10" fillId="0" borderId="50" xfId="0" applyFont="1" applyBorder="1" applyAlignment="1">
      <alignment horizontal="center"/>
    </xf>
    <xf numFmtId="0" fontId="9" fillId="0" borderId="40" xfId="0" applyFont="1" applyFill="1" applyBorder="1" applyAlignment="1">
      <alignment horizontal="center"/>
    </xf>
    <xf numFmtId="0" fontId="10" fillId="0" borderId="51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38" xfId="0" applyFont="1" applyBorder="1" applyAlignment="1">
      <alignment horizontal="center"/>
    </xf>
    <xf numFmtId="0" fontId="10" fillId="0" borderId="48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0" fontId="9" fillId="3" borderId="6" xfId="0" applyFont="1" applyFill="1" applyBorder="1"/>
    <xf numFmtId="0" fontId="10" fillId="0" borderId="7" xfId="0" applyFont="1" applyFill="1" applyBorder="1"/>
    <xf numFmtId="0" fontId="10" fillId="0" borderId="8" xfId="0" applyFont="1" applyFill="1" applyBorder="1"/>
    <xf numFmtId="0" fontId="9" fillId="0" borderId="6" xfId="1" applyFont="1" applyBorder="1" applyAlignment="1">
      <alignment horizontal="center"/>
    </xf>
    <xf numFmtId="0" fontId="9" fillId="0" borderId="7" xfId="1" applyFont="1" applyBorder="1" applyAlignment="1">
      <alignment horizontal="center"/>
    </xf>
    <xf numFmtId="0" fontId="9" fillId="0" borderId="8" xfId="1" applyFont="1" applyBorder="1" applyAlignment="1">
      <alignment horizontal="center"/>
    </xf>
    <xf numFmtId="0" fontId="10" fillId="0" borderId="9" xfId="1" applyFont="1" applyBorder="1" applyAlignment="1">
      <alignment horizontal="center"/>
    </xf>
    <xf numFmtId="0" fontId="10" fillId="0" borderId="10" xfId="1" applyFont="1" applyBorder="1" applyAlignment="1">
      <alignment horizontal="center"/>
    </xf>
    <xf numFmtId="0" fontId="10" fillId="0" borderId="11" xfId="1" applyFont="1" applyBorder="1" applyAlignment="1">
      <alignment horizontal="center"/>
    </xf>
    <xf numFmtId="0" fontId="10" fillId="0" borderId="28" xfId="1" applyFont="1" applyBorder="1" applyAlignment="1">
      <alignment horizontal="center"/>
    </xf>
    <xf numFmtId="0" fontId="10" fillId="0" borderId="2" xfId="1" applyFont="1" applyBorder="1" applyAlignment="1">
      <alignment horizontal="center"/>
    </xf>
    <xf numFmtId="0" fontId="10" fillId="0" borderId="24" xfId="1" applyFont="1" applyBorder="1" applyAlignment="1">
      <alignment horizontal="center"/>
    </xf>
    <xf numFmtId="0" fontId="10" fillId="0" borderId="12" xfId="1" applyFont="1" applyBorder="1" applyAlignment="1">
      <alignment horizontal="center"/>
    </xf>
    <xf numFmtId="0" fontId="10" fillId="0" borderId="1" xfId="1" applyFont="1" applyBorder="1" applyAlignment="1">
      <alignment horizontal="center"/>
    </xf>
    <xf numFmtId="0" fontId="10" fillId="0" borderId="13" xfId="1" applyFont="1" applyBorder="1" applyAlignment="1">
      <alignment horizontal="center"/>
    </xf>
    <xf numFmtId="0" fontId="9" fillId="0" borderId="3" xfId="0" applyFont="1" applyBorder="1"/>
    <xf numFmtId="0" fontId="9" fillId="0" borderId="25" xfId="0" applyFont="1" applyBorder="1" applyAlignment="1">
      <alignment horizontal="center"/>
    </xf>
    <xf numFmtId="0" fontId="9" fillId="2" borderId="6" xfId="0" applyFont="1" applyFill="1" applyBorder="1"/>
    <xf numFmtId="0" fontId="10" fillId="0" borderId="7" xfId="0" applyFont="1" applyBorder="1"/>
    <xf numFmtId="0" fontId="10" fillId="0" borderId="8" xfId="0" applyFont="1" applyBorder="1"/>
    <xf numFmtId="0" fontId="10" fillId="0" borderId="0" xfId="1" applyFont="1" applyBorder="1"/>
    <xf numFmtId="0" fontId="10" fillId="0" borderId="43" xfId="1" applyFont="1" applyBorder="1" applyAlignment="1">
      <alignment horizontal="center"/>
    </xf>
    <xf numFmtId="0" fontId="10" fillId="0" borderId="44" xfId="1" applyFont="1" applyBorder="1" applyAlignment="1">
      <alignment horizontal="center"/>
    </xf>
    <xf numFmtId="0" fontId="10" fillId="0" borderId="57" xfId="1" applyFont="1" applyBorder="1" applyAlignment="1">
      <alignment horizontal="center"/>
    </xf>
    <xf numFmtId="0" fontId="10" fillId="0" borderId="43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10" fillId="0" borderId="0" xfId="0" applyFont="1" applyFill="1" applyBorder="1"/>
    <xf numFmtId="0" fontId="9" fillId="4" borderId="6" xfId="0" applyFont="1" applyFill="1" applyBorder="1"/>
    <xf numFmtId="0" fontId="10" fillId="0" borderId="0" xfId="1" applyFont="1" applyFill="1" applyBorder="1"/>
    <xf numFmtId="0" fontId="9" fillId="0" borderId="6" xfId="1" applyFont="1" applyFill="1" applyBorder="1" applyAlignment="1">
      <alignment horizontal="center"/>
    </xf>
    <xf numFmtId="0" fontId="9" fillId="0" borderId="8" xfId="1" applyFont="1" applyFill="1" applyBorder="1" applyAlignment="1">
      <alignment horizontal="center"/>
    </xf>
    <xf numFmtId="0" fontId="10" fillId="0" borderId="9" xfId="1" applyFont="1" applyFill="1" applyBorder="1" applyAlignment="1">
      <alignment horizontal="center"/>
    </xf>
    <xf numFmtId="0" fontId="10" fillId="0" borderId="11" xfId="1" applyFont="1" applyFill="1" applyBorder="1" applyAlignment="1">
      <alignment horizontal="center"/>
    </xf>
    <xf numFmtId="0" fontId="10" fillId="0" borderId="12" xfId="1" applyFont="1" applyFill="1" applyBorder="1" applyAlignment="1">
      <alignment horizontal="center"/>
    </xf>
    <xf numFmtId="0" fontId="10" fillId="0" borderId="13" xfId="1" applyFont="1" applyFill="1" applyBorder="1" applyAlignment="1">
      <alignment horizontal="center"/>
    </xf>
    <xf numFmtId="0" fontId="10" fillId="0" borderId="43" xfId="1" applyFont="1" applyFill="1" applyBorder="1" applyAlignment="1">
      <alignment horizontal="center"/>
    </xf>
    <xf numFmtId="0" fontId="10" fillId="0" borderId="57" xfId="1" applyFont="1" applyFill="1" applyBorder="1" applyAlignment="1">
      <alignment horizontal="center"/>
    </xf>
    <xf numFmtId="0" fontId="9" fillId="3" borderId="0" xfId="1" applyFont="1" applyFill="1"/>
    <xf numFmtId="0" fontId="10" fillId="3" borderId="0" xfId="1" applyFont="1" applyFill="1"/>
    <xf numFmtId="0" fontId="10" fillId="0" borderId="10" xfId="1" applyFont="1" applyFill="1" applyBorder="1" applyAlignment="1">
      <alignment horizontal="center"/>
    </xf>
    <xf numFmtId="0" fontId="10" fillId="0" borderId="1" xfId="1" applyFont="1" applyFill="1" applyBorder="1" applyAlignment="1">
      <alignment horizontal="center"/>
    </xf>
    <xf numFmtId="0" fontId="10" fillId="0" borderId="42" xfId="1" applyFont="1" applyFill="1" applyBorder="1" applyAlignment="1">
      <alignment horizontal="center"/>
    </xf>
    <xf numFmtId="0" fontId="10" fillId="0" borderId="14" xfId="1" applyFont="1" applyFill="1" applyBorder="1" applyAlignment="1">
      <alignment horizontal="center"/>
    </xf>
    <xf numFmtId="0" fontId="10" fillId="0" borderId="15" xfId="1" applyFont="1" applyFill="1" applyBorder="1" applyAlignment="1">
      <alignment horizontal="center"/>
    </xf>
    <xf numFmtId="0" fontId="10" fillId="0" borderId="56" xfId="0" applyFont="1" applyBorder="1" applyAlignment="1">
      <alignment horizontal="center"/>
    </xf>
    <xf numFmtId="0" fontId="9" fillId="2" borderId="0" xfId="1" applyFont="1" applyFill="1"/>
    <xf numFmtId="0" fontId="10" fillId="2" borderId="0" xfId="1" applyFont="1" applyFill="1"/>
    <xf numFmtId="0" fontId="10" fillId="0" borderId="16" xfId="1" applyFont="1" applyFill="1" applyBorder="1" applyAlignment="1">
      <alignment horizontal="center"/>
    </xf>
    <xf numFmtId="0" fontId="9" fillId="4" borderId="0" xfId="1" applyFont="1" applyFill="1"/>
    <xf numFmtId="0" fontId="10" fillId="4" borderId="0" xfId="1" applyFont="1" applyFill="1"/>
    <xf numFmtId="0" fontId="2" fillId="3" borderId="0" xfId="0" applyFont="1" applyFill="1"/>
    <xf numFmtId="0" fontId="10" fillId="3" borderId="0" xfId="0" applyFont="1" applyFill="1"/>
    <xf numFmtId="0" fontId="9" fillId="0" borderId="3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 wrapText="1"/>
    </xf>
    <xf numFmtId="0" fontId="9" fillId="0" borderId="36" xfId="1" applyFont="1" applyFill="1" applyBorder="1" applyAlignment="1">
      <alignment horizontal="center" vertical="center" wrapText="1"/>
    </xf>
    <xf numFmtId="0" fontId="2" fillId="0" borderId="22" xfId="1" applyFont="1" applyFill="1" applyBorder="1" applyAlignment="1">
      <alignment horizontal="center"/>
    </xf>
    <xf numFmtId="0" fontId="2" fillId="0" borderId="11" xfId="1" applyFont="1" applyFill="1" applyBorder="1" applyAlignment="1">
      <alignment horizontal="center"/>
    </xf>
    <xf numFmtId="0" fontId="2" fillId="0" borderId="4" xfId="1" applyFont="1" applyFill="1" applyBorder="1" applyAlignment="1">
      <alignment horizontal="center"/>
    </xf>
    <xf numFmtId="0" fontId="2" fillId="0" borderId="13" xfId="1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/>
    </xf>
    <xf numFmtId="0" fontId="2" fillId="0" borderId="16" xfId="1" applyFont="1" applyFill="1" applyBorder="1" applyAlignment="1">
      <alignment horizontal="center"/>
    </xf>
    <xf numFmtId="0" fontId="2" fillId="0" borderId="27" xfId="1" applyFont="1" applyFill="1" applyBorder="1" applyAlignment="1">
      <alignment horizontal="center"/>
    </xf>
    <xf numFmtId="0" fontId="10" fillId="0" borderId="28" xfId="1" applyFont="1" applyFill="1" applyBorder="1" applyAlignment="1">
      <alignment horizontal="center"/>
    </xf>
    <xf numFmtId="0" fontId="10" fillId="0" borderId="2" xfId="1" applyFont="1" applyFill="1" applyBorder="1" applyAlignment="1">
      <alignment horizontal="center"/>
    </xf>
    <xf numFmtId="0" fontId="2" fillId="0" borderId="24" xfId="1" applyFont="1" applyFill="1" applyBorder="1" applyAlignment="1">
      <alignment horizontal="center"/>
    </xf>
    <xf numFmtId="0" fontId="2" fillId="0" borderId="9" xfId="1" applyFont="1" applyFill="1" applyBorder="1" applyAlignment="1">
      <alignment horizontal="center"/>
    </xf>
    <xf numFmtId="0" fontId="2" fillId="0" borderId="10" xfId="1" applyFont="1" applyFill="1" applyBorder="1" applyAlignment="1">
      <alignment horizontal="center"/>
    </xf>
    <xf numFmtId="0" fontId="2" fillId="0" borderId="12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14" xfId="1" applyFont="1" applyFill="1" applyBorder="1" applyAlignment="1">
      <alignment horizontal="center"/>
    </xf>
    <xf numFmtId="0" fontId="2" fillId="0" borderId="15" xfId="1" applyFont="1" applyFill="1" applyBorder="1" applyAlignment="1">
      <alignment horizontal="center"/>
    </xf>
    <xf numFmtId="0" fontId="2" fillId="0" borderId="9" xfId="1" applyNumberFormat="1" applyFont="1" applyFill="1" applyBorder="1" applyAlignment="1">
      <alignment horizontal="center"/>
    </xf>
    <xf numFmtId="0" fontId="2" fillId="0" borderId="12" xfId="1" applyNumberFormat="1" applyFont="1" applyFill="1" applyBorder="1" applyAlignment="1">
      <alignment horizontal="center"/>
    </xf>
    <xf numFmtId="0" fontId="2" fillId="0" borderId="14" xfId="1" applyNumberFormat="1" applyFont="1" applyFill="1" applyBorder="1" applyAlignment="1">
      <alignment horizontal="center"/>
    </xf>
    <xf numFmtId="0" fontId="2" fillId="0" borderId="29" xfId="1" applyFont="1" applyFill="1" applyBorder="1" applyAlignment="1">
      <alignment horizontal="center"/>
    </xf>
    <xf numFmtId="0" fontId="2" fillId="0" borderId="28" xfId="1" applyNumberFormat="1" applyFont="1" applyFill="1" applyBorder="1" applyAlignment="1">
      <alignment horizontal="center"/>
    </xf>
    <xf numFmtId="0" fontId="2" fillId="0" borderId="2" xfId="1" applyFont="1" applyFill="1" applyBorder="1" applyAlignment="1">
      <alignment horizontal="center"/>
    </xf>
    <xf numFmtId="0" fontId="9" fillId="6" borderId="0" xfId="1" applyFont="1" applyFill="1"/>
    <xf numFmtId="0" fontId="10" fillId="6" borderId="0" xfId="0" applyFont="1" applyFill="1"/>
    <xf numFmtId="0" fontId="2" fillId="0" borderId="22" xfId="1" applyFont="1" applyFill="1" applyBorder="1"/>
    <xf numFmtId="0" fontId="2" fillId="0" borderId="9" xfId="1" applyFont="1" applyFill="1" applyBorder="1"/>
    <xf numFmtId="0" fontId="2" fillId="0" borderId="10" xfId="1" applyFont="1" applyFill="1" applyBorder="1"/>
    <xf numFmtId="0" fontId="2" fillId="0" borderId="11" xfId="1" applyFont="1" applyFill="1" applyBorder="1"/>
    <xf numFmtId="0" fontId="2" fillId="0" borderId="4" xfId="1" applyFont="1" applyFill="1" applyBorder="1"/>
    <xf numFmtId="0" fontId="2" fillId="0" borderId="12" xfId="1" applyFont="1" applyFill="1" applyBorder="1"/>
    <xf numFmtId="0" fontId="2" fillId="0" borderId="1" xfId="1" applyFont="1" applyFill="1" applyBorder="1"/>
    <xf numFmtId="0" fontId="2" fillId="0" borderId="13" xfId="1" applyFont="1" applyFill="1" applyBorder="1"/>
    <xf numFmtId="0" fontId="2" fillId="0" borderId="5" xfId="1" applyFont="1" applyFill="1" applyBorder="1"/>
    <xf numFmtId="0" fontId="2" fillId="0" borderId="14" xfId="1" applyFont="1" applyFill="1" applyBorder="1"/>
    <xf numFmtId="0" fontId="2" fillId="0" borderId="15" xfId="1" applyFont="1" applyFill="1" applyBorder="1"/>
    <xf numFmtId="0" fontId="2" fillId="0" borderId="16" xfId="1" applyFont="1" applyFill="1" applyBorder="1"/>
    <xf numFmtId="0" fontId="2" fillId="0" borderId="27" xfId="1" applyFont="1" applyFill="1" applyBorder="1"/>
    <xf numFmtId="0" fontId="2" fillId="0" borderId="28" xfId="1" applyNumberFormat="1" applyFont="1" applyFill="1" applyBorder="1"/>
    <xf numFmtId="0" fontId="2" fillId="0" borderId="2" xfId="1" applyFont="1" applyFill="1" applyBorder="1"/>
    <xf numFmtId="0" fontId="2" fillId="0" borderId="24" xfId="1" applyFont="1" applyFill="1" applyBorder="1"/>
    <xf numFmtId="0" fontId="2" fillId="0" borderId="12" xfId="1" applyNumberFormat="1" applyFont="1" applyFill="1" applyBorder="1"/>
    <xf numFmtId="0" fontId="2" fillId="0" borderId="14" xfId="1" applyNumberFormat="1" applyFont="1" applyFill="1" applyBorder="1"/>
    <xf numFmtId="0" fontId="2" fillId="0" borderId="29" xfId="1" applyFont="1" applyFill="1" applyBorder="1"/>
    <xf numFmtId="0" fontId="9" fillId="0" borderId="0" xfId="1" applyFont="1"/>
    <xf numFmtId="0" fontId="10" fillId="0" borderId="0" xfId="1" applyFont="1"/>
    <xf numFmtId="0" fontId="9" fillId="5" borderId="3" xfId="1" applyFont="1" applyFill="1" applyBorder="1" applyAlignment="1">
      <alignment horizontal="center" vertical="center" wrapText="1"/>
    </xf>
    <xf numFmtId="0" fontId="9" fillId="5" borderId="54" xfId="1" applyFont="1" applyFill="1" applyBorder="1" applyAlignment="1">
      <alignment horizontal="center" vertical="center" wrapText="1"/>
    </xf>
    <xf numFmtId="0" fontId="10" fillId="5" borderId="22" xfId="1" applyFont="1" applyFill="1" applyBorder="1"/>
    <xf numFmtId="0" fontId="2" fillId="5" borderId="40" xfId="1" applyFont="1" applyFill="1" applyBorder="1"/>
    <xf numFmtId="0" fontId="10" fillId="5" borderId="4" xfId="1" applyFont="1" applyFill="1" applyBorder="1"/>
    <xf numFmtId="0" fontId="2" fillId="5" borderId="37" xfId="1" applyFont="1" applyFill="1" applyBorder="1"/>
    <xf numFmtId="0" fontId="10" fillId="0" borderId="4" xfId="0" applyFont="1" applyBorder="1"/>
    <xf numFmtId="0" fontId="10" fillId="0" borderId="4" xfId="1" applyFont="1" applyBorder="1"/>
    <xf numFmtId="0" fontId="10" fillId="0" borderId="39" xfId="1" applyFont="1" applyBorder="1"/>
    <xf numFmtId="0" fontId="2" fillId="5" borderId="52" xfId="1" applyFont="1" applyFill="1" applyBorder="1"/>
    <xf numFmtId="0" fontId="10" fillId="5" borderId="39" xfId="1" applyFont="1" applyFill="1" applyBorder="1"/>
    <xf numFmtId="0" fontId="9" fillId="0" borderId="36" xfId="0" applyFont="1" applyBorder="1"/>
    <xf numFmtId="0" fontId="9" fillId="0" borderId="3" xfId="1" applyFont="1" applyFill="1" applyBorder="1" applyAlignment="1">
      <alignment horizontal="center" vertical="center" wrapText="1"/>
    </xf>
    <xf numFmtId="0" fontId="10" fillId="0" borderId="22" xfId="1" applyFont="1" applyFill="1" applyBorder="1"/>
    <xf numFmtId="0" fontId="2" fillId="0" borderId="40" xfId="1" applyFont="1" applyFill="1" applyBorder="1"/>
    <xf numFmtId="0" fontId="10" fillId="0" borderId="4" xfId="1" applyFont="1" applyFill="1" applyBorder="1"/>
    <xf numFmtId="0" fontId="2" fillId="0" borderId="37" xfId="1" applyFont="1" applyFill="1" applyBorder="1"/>
    <xf numFmtId="0" fontId="10" fillId="0" borderId="39" xfId="1" applyFont="1" applyFill="1" applyBorder="1"/>
    <xf numFmtId="0" fontId="2" fillId="0" borderId="39" xfId="1" applyFont="1" applyFill="1" applyBorder="1"/>
    <xf numFmtId="0" fontId="2" fillId="0" borderId="52" xfId="1" applyFont="1" applyFill="1" applyBorder="1"/>
    <xf numFmtId="0" fontId="10" fillId="0" borderId="40" xfId="1" applyFont="1" applyFill="1" applyBorder="1"/>
    <xf numFmtId="0" fontId="10" fillId="0" borderId="37" xfId="1" applyFont="1" applyFill="1" applyBorder="1"/>
    <xf numFmtId="0" fontId="10" fillId="0" borderId="39" xfId="0" applyFont="1" applyBorder="1"/>
    <xf numFmtId="0" fontId="10" fillId="0" borderId="52" xfId="1" applyFont="1" applyFill="1" applyBorder="1"/>
    <xf numFmtId="0" fontId="9" fillId="0" borderId="17" xfId="0" applyFont="1" applyBorder="1"/>
    <xf numFmtId="0" fontId="9" fillId="5" borderId="36" xfId="1" applyFont="1" applyFill="1" applyBorder="1" applyAlignment="1">
      <alignment horizontal="center" vertical="center" wrapText="1"/>
    </xf>
    <xf numFmtId="0" fontId="10" fillId="5" borderId="22" xfId="1" applyFont="1" applyFill="1" applyBorder="1" applyAlignment="1">
      <alignment horizontal="center"/>
    </xf>
    <xf numFmtId="0" fontId="10" fillId="5" borderId="33" xfId="1" applyFont="1" applyFill="1" applyBorder="1" applyAlignment="1">
      <alignment horizontal="center"/>
    </xf>
    <xf numFmtId="0" fontId="10" fillId="5" borderId="4" xfId="1" applyFont="1" applyFill="1" applyBorder="1" applyAlignment="1">
      <alignment horizontal="center"/>
    </xf>
    <xf numFmtId="0" fontId="10" fillId="5" borderId="34" xfId="1" applyFont="1" applyFill="1" applyBorder="1" applyAlignment="1">
      <alignment horizontal="center"/>
    </xf>
    <xf numFmtId="0" fontId="10" fillId="5" borderId="4" xfId="0" applyFont="1" applyFill="1" applyBorder="1" applyAlignment="1">
      <alignment horizontal="center"/>
    </xf>
    <xf numFmtId="0" fontId="10" fillId="5" borderId="35" xfId="1" applyFont="1" applyFill="1" applyBorder="1" applyAlignment="1">
      <alignment horizontal="center"/>
    </xf>
    <xf numFmtId="0" fontId="10" fillId="5" borderId="5" xfId="0" applyFont="1" applyFill="1" applyBorder="1" applyAlignment="1">
      <alignment horizontal="center"/>
    </xf>
    <xf numFmtId="0" fontId="10" fillId="5" borderId="36" xfId="1" applyFont="1" applyFill="1" applyBorder="1" applyAlignment="1">
      <alignment horizontal="center"/>
    </xf>
    <xf numFmtId="0" fontId="10" fillId="5" borderId="5" xfId="1" applyFont="1" applyFill="1" applyBorder="1" applyAlignment="1">
      <alignment horizontal="center"/>
    </xf>
    <xf numFmtId="0" fontId="10" fillId="2" borderId="0" xfId="0" applyFont="1" applyFill="1"/>
    <xf numFmtId="0" fontId="10" fillId="0" borderId="22" xfId="1" applyFont="1" applyFill="1" applyBorder="1" applyAlignment="1">
      <alignment horizontal="center"/>
    </xf>
    <xf numFmtId="0" fontId="10" fillId="0" borderId="40" xfId="1" applyFont="1" applyFill="1" applyBorder="1" applyAlignment="1">
      <alignment horizontal="center"/>
    </xf>
    <xf numFmtId="0" fontId="10" fillId="0" borderId="4" xfId="1" applyFont="1" applyFill="1" applyBorder="1" applyAlignment="1">
      <alignment horizontal="center"/>
    </xf>
    <xf numFmtId="0" fontId="10" fillId="0" borderId="37" xfId="1" applyFont="1" applyFill="1" applyBorder="1" applyAlignment="1">
      <alignment horizontal="center"/>
    </xf>
    <xf numFmtId="0" fontId="10" fillId="0" borderId="39" xfId="1" applyFont="1" applyFill="1" applyBorder="1" applyAlignment="1">
      <alignment horizontal="center"/>
    </xf>
    <xf numFmtId="0" fontId="2" fillId="0" borderId="39" xfId="1" applyFont="1" applyFill="1" applyBorder="1" applyAlignment="1">
      <alignment horizontal="center"/>
    </xf>
    <xf numFmtId="0" fontId="10" fillId="0" borderId="38" xfId="1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2" fillId="0" borderId="0" xfId="0" applyFont="1"/>
    <xf numFmtId="0" fontId="9" fillId="0" borderId="0" xfId="1" applyFont="1" applyAlignment="1">
      <alignment horizontal="left"/>
    </xf>
    <xf numFmtId="0" fontId="13" fillId="0" borderId="7" xfId="0" applyFont="1" applyBorder="1" applyAlignment="1">
      <alignment horizontal="center"/>
    </xf>
    <xf numFmtId="0" fontId="13" fillId="0" borderId="7" xfId="0" applyFont="1" applyBorder="1" applyAlignment="1">
      <alignment horizontal="center" wrapText="1"/>
    </xf>
    <xf numFmtId="0" fontId="13" fillId="0" borderId="8" xfId="0" applyFont="1" applyBorder="1" applyAlignment="1">
      <alignment horizontal="center" wrapText="1"/>
    </xf>
    <xf numFmtId="0" fontId="10" fillId="0" borderId="22" xfId="1" applyFont="1" applyBorder="1" applyAlignment="1">
      <alignment horizontal="center"/>
    </xf>
    <xf numFmtId="0" fontId="10" fillId="0" borderId="47" xfId="1" applyFont="1" applyBorder="1" applyAlignment="1">
      <alignment horizontal="center"/>
    </xf>
    <xf numFmtId="0" fontId="9" fillId="0" borderId="49" xfId="1" applyFont="1" applyFill="1" applyBorder="1" applyAlignment="1">
      <alignment horizontal="center"/>
    </xf>
    <xf numFmtId="0" fontId="9" fillId="0" borderId="1" xfId="1" applyFont="1" applyFill="1" applyBorder="1" applyAlignment="1">
      <alignment horizontal="center"/>
    </xf>
    <xf numFmtId="0" fontId="9" fillId="0" borderId="13" xfId="1" applyFont="1" applyFill="1" applyBorder="1" applyAlignment="1">
      <alignment horizontal="center"/>
    </xf>
    <xf numFmtId="0" fontId="10" fillId="0" borderId="4" xfId="1" applyFont="1" applyBorder="1" applyAlignment="1">
      <alignment horizontal="center"/>
    </xf>
    <xf numFmtId="0" fontId="10" fillId="0" borderId="20" xfId="1" applyFont="1" applyBorder="1" applyAlignment="1">
      <alignment horizontal="center"/>
    </xf>
    <xf numFmtId="0" fontId="9" fillId="0" borderId="4" xfId="1" applyFont="1" applyFill="1" applyBorder="1" applyAlignment="1">
      <alignment horizontal="center"/>
    </xf>
    <xf numFmtId="0" fontId="9" fillId="0" borderId="37" xfId="1" applyFont="1" applyFill="1" applyBorder="1" applyAlignment="1">
      <alignment horizontal="center"/>
    </xf>
    <xf numFmtId="0" fontId="10" fillId="0" borderId="5" xfId="1" applyFont="1" applyBorder="1" applyAlignment="1">
      <alignment horizontal="center"/>
    </xf>
    <xf numFmtId="0" fontId="10" fillId="0" borderId="21" xfId="1" applyFont="1" applyBorder="1" applyAlignment="1">
      <alignment horizontal="center"/>
    </xf>
    <xf numFmtId="0" fontId="10" fillId="0" borderId="16" xfId="1" applyFont="1" applyBorder="1" applyAlignment="1">
      <alignment horizontal="center"/>
    </xf>
    <xf numFmtId="0" fontId="9" fillId="0" borderId="5" xfId="1" applyFont="1" applyFill="1" applyBorder="1" applyAlignment="1">
      <alignment horizontal="center"/>
    </xf>
    <xf numFmtId="0" fontId="10" fillId="0" borderId="14" xfId="1" applyFont="1" applyBorder="1" applyAlignment="1">
      <alignment horizontal="center"/>
    </xf>
    <xf numFmtId="0" fontId="9" fillId="0" borderId="38" xfId="1" applyFont="1" applyFill="1" applyBorder="1" applyAlignment="1">
      <alignment horizontal="center"/>
    </xf>
    <xf numFmtId="0" fontId="10" fillId="0" borderId="15" xfId="1" applyFont="1" applyBorder="1" applyAlignment="1">
      <alignment horizontal="center"/>
    </xf>
    <xf numFmtId="0" fontId="9" fillId="0" borderId="15" xfId="1" applyFont="1" applyFill="1" applyBorder="1" applyAlignment="1">
      <alignment horizontal="center"/>
    </xf>
    <xf numFmtId="0" fontId="9" fillId="0" borderId="16" xfId="1" applyFont="1" applyFill="1" applyBorder="1" applyAlignment="1">
      <alignment horizontal="center"/>
    </xf>
    <xf numFmtId="0" fontId="9" fillId="0" borderId="60" xfId="0" applyFont="1" applyBorder="1" applyAlignment="1">
      <alignment horizontal="center"/>
    </xf>
    <xf numFmtId="0" fontId="9" fillId="0" borderId="29" xfId="0" applyFont="1" applyBorder="1" applyAlignment="1">
      <alignment horizontal="center"/>
    </xf>
    <xf numFmtId="0" fontId="9" fillId="0" borderId="63" xfId="0" applyFont="1" applyBorder="1" applyAlignment="1">
      <alignment horizontal="center"/>
    </xf>
    <xf numFmtId="0" fontId="10" fillId="0" borderId="57" xfId="0" applyFont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59" xfId="0" applyFont="1" applyFill="1" applyBorder="1"/>
    <xf numFmtId="0" fontId="10" fillId="0" borderId="0" xfId="0" applyFont="1" applyFill="1"/>
    <xf numFmtId="0" fontId="10" fillId="0" borderId="42" xfId="0" applyFont="1" applyBorder="1"/>
    <xf numFmtId="0" fontId="10" fillId="0" borderId="45" xfId="0" applyFont="1" applyBorder="1"/>
    <xf numFmtId="0" fontId="10" fillId="0" borderId="25" xfId="0" applyFont="1" applyBorder="1" applyAlignment="1">
      <alignment horizontal="center"/>
    </xf>
    <xf numFmtId="0" fontId="9" fillId="0" borderId="30" xfId="0" applyFont="1" applyBorder="1" applyAlignment="1">
      <alignment horizontal="center"/>
    </xf>
    <xf numFmtId="0" fontId="9" fillId="0" borderId="64" xfId="0" applyFont="1" applyBorder="1" applyAlignment="1">
      <alignment horizontal="center"/>
    </xf>
    <xf numFmtId="0" fontId="9" fillId="0" borderId="0" xfId="0" applyFont="1" applyFill="1" applyBorder="1"/>
    <xf numFmtId="0" fontId="9" fillId="0" borderId="8" xfId="0" applyFont="1" applyBorder="1" applyAlignment="1">
      <alignment vertical="center"/>
    </xf>
    <xf numFmtId="0" fontId="9" fillId="0" borderId="3" xfId="0" applyFont="1" applyFill="1" applyBorder="1" applyAlignment="1">
      <alignment horizontal="center" vertical="center" wrapText="1"/>
    </xf>
    <xf numFmtId="0" fontId="9" fillId="0" borderId="49" xfId="0" applyFont="1" applyFill="1" applyBorder="1" applyAlignment="1">
      <alignment horizontal="center"/>
    </xf>
    <xf numFmtId="0" fontId="9" fillId="0" borderId="37" xfId="0" applyFont="1" applyFill="1" applyBorder="1" applyAlignment="1">
      <alignment horizontal="center"/>
    </xf>
    <xf numFmtId="0" fontId="9" fillId="0" borderId="38" xfId="0" applyFont="1" applyFill="1" applyBorder="1" applyAlignment="1">
      <alignment horizontal="center"/>
    </xf>
    <xf numFmtId="0" fontId="9" fillId="0" borderId="26" xfId="0" applyFont="1" applyBorder="1" applyAlignment="1">
      <alignment vertical="center"/>
    </xf>
    <xf numFmtId="0" fontId="9" fillId="0" borderId="4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8" fillId="0" borderId="30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13" fillId="0" borderId="3" xfId="0" applyFont="1" applyBorder="1"/>
    <xf numFmtId="0" fontId="13" fillId="0" borderId="25" xfId="0" applyFont="1" applyBorder="1" applyAlignment="1">
      <alignment horizontal="center"/>
    </xf>
    <xf numFmtId="0" fontId="13" fillId="0" borderId="7" xfId="0" applyFont="1" applyBorder="1"/>
    <xf numFmtId="0" fontId="13" fillId="0" borderId="26" xfId="0" applyFont="1" applyBorder="1"/>
    <xf numFmtId="0" fontId="13" fillId="0" borderId="6" xfId="0" applyFont="1" applyBorder="1"/>
    <xf numFmtId="0" fontId="13" fillId="0" borderId="8" xfId="0" applyFont="1" applyBorder="1"/>
    <xf numFmtId="0" fontId="14" fillId="0" borderId="22" xfId="0" applyFont="1" applyBorder="1" applyAlignment="1">
      <alignment horizontal="left" vertical="center"/>
    </xf>
    <xf numFmtId="0" fontId="12" fillId="0" borderId="47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0" borderId="10" xfId="0" applyFont="1" applyBorder="1"/>
    <xf numFmtId="0" fontId="12" fillId="0" borderId="51" xfId="0" applyFont="1" applyBorder="1"/>
    <xf numFmtId="0" fontId="12" fillId="0" borderId="9" xfId="0" applyFont="1" applyBorder="1"/>
    <xf numFmtId="0" fontId="12" fillId="0" borderId="11" xfId="0" applyFont="1" applyBorder="1"/>
    <xf numFmtId="0" fontId="14" fillId="0" borderId="4" xfId="0" applyFont="1" applyBorder="1" applyAlignment="1">
      <alignment horizontal="left" vertical="center"/>
    </xf>
    <xf numFmtId="0" fontId="12" fillId="0" borderId="20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0" fontId="12" fillId="0" borderId="42" xfId="0" applyFont="1" applyBorder="1"/>
    <xf numFmtId="0" fontId="12" fillId="0" borderId="12" xfId="0" applyFont="1" applyBorder="1"/>
    <xf numFmtId="0" fontId="12" fillId="0" borderId="13" xfId="0" applyFont="1" applyBorder="1"/>
    <xf numFmtId="0" fontId="12" fillId="0" borderId="14" xfId="0" applyFont="1" applyBorder="1"/>
    <xf numFmtId="0" fontId="12" fillId="0" borderId="15" xfId="0" applyFont="1" applyBorder="1"/>
    <xf numFmtId="0" fontId="12" fillId="0" borderId="16" xfId="0" applyFont="1" applyBorder="1"/>
    <xf numFmtId="0" fontId="12" fillId="0" borderId="9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12" fillId="0" borderId="13" xfId="0" applyFont="1" applyBorder="1" applyAlignment="1">
      <alignment horizontal="center"/>
    </xf>
    <xf numFmtId="0" fontId="14" fillId="0" borderId="27" xfId="0" applyFont="1" applyBorder="1" applyAlignment="1">
      <alignment horizontal="left" vertical="center"/>
    </xf>
    <xf numFmtId="0" fontId="12" fillId="0" borderId="23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2" xfId="0" applyFont="1" applyBorder="1"/>
    <xf numFmtId="0" fontId="12" fillId="0" borderId="41" xfId="0" applyFont="1" applyBorder="1"/>
    <xf numFmtId="0" fontId="12" fillId="0" borderId="28" xfId="0" applyFont="1" applyBorder="1"/>
    <xf numFmtId="0" fontId="12" fillId="0" borderId="24" xfId="0" applyFont="1" applyBorder="1"/>
    <xf numFmtId="0" fontId="0" fillId="0" borderId="6" xfId="0" applyBorder="1"/>
    <xf numFmtId="0" fontId="0" fillId="0" borderId="8" xfId="0" applyBorder="1"/>
    <xf numFmtId="0" fontId="0" fillId="0" borderId="28" xfId="0" applyBorder="1"/>
    <xf numFmtId="0" fontId="0" fillId="0" borderId="24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6" xfId="0" applyBorder="1"/>
    <xf numFmtId="0" fontId="13" fillId="0" borderId="0" xfId="0" applyFont="1"/>
    <xf numFmtId="0" fontId="9" fillId="0" borderId="3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/>
    </xf>
    <xf numFmtId="0" fontId="10" fillId="0" borderId="39" xfId="0" applyFont="1" applyBorder="1" applyAlignment="1">
      <alignment horizontal="center"/>
    </xf>
    <xf numFmtId="0" fontId="13" fillId="0" borderId="8" xfId="0" applyFont="1" applyBorder="1" applyAlignment="1">
      <alignment horizontal="left"/>
    </xf>
    <xf numFmtId="0" fontId="13" fillId="0" borderId="8" xfId="0" applyFont="1" applyBorder="1" applyAlignment="1">
      <alignment wrapText="1"/>
    </xf>
    <xf numFmtId="0" fontId="14" fillId="0" borderId="28" xfId="0" applyFont="1" applyBorder="1" applyAlignment="1">
      <alignment horizontal="center"/>
    </xf>
    <xf numFmtId="0" fontId="12" fillId="0" borderId="24" xfId="2" applyFont="1" applyBorder="1" applyAlignment="1">
      <alignment horizontal="center"/>
    </xf>
    <xf numFmtId="0" fontId="12" fillId="0" borderId="28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0" fontId="14" fillId="0" borderId="12" xfId="0" applyFont="1" applyBorder="1" applyAlignment="1">
      <alignment horizontal="center"/>
    </xf>
    <xf numFmtId="164" fontId="12" fillId="0" borderId="13" xfId="0" applyNumberFormat="1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2" fillId="0" borderId="43" xfId="0" applyFont="1" applyBorder="1" applyAlignment="1">
      <alignment horizontal="center"/>
    </xf>
    <xf numFmtId="0" fontId="14" fillId="0" borderId="57" xfId="0" applyFont="1" applyBorder="1" applyAlignment="1">
      <alignment horizontal="center"/>
    </xf>
    <xf numFmtId="0" fontId="12" fillId="0" borderId="43" xfId="0" applyFont="1" applyBorder="1"/>
    <xf numFmtId="0" fontId="12" fillId="0" borderId="44" xfId="0" applyFont="1" applyBorder="1"/>
    <xf numFmtId="0" fontId="12" fillId="0" borderId="44" xfId="0" applyFont="1" applyBorder="1" applyAlignment="1">
      <alignment horizontal="center"/>
    </xf>
    <xf numFmtId="0" fontId="12" fillId="0" borderId="57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0" fillId="0" borderId="22" xfId="0" applyFont="1" applyBorder="1" applyAlignment="1">
      <alignment horizontal="center"/>
    </xf>
    <xf numFmtId="0" fontId="14" fillId="0" borderId="12" xfId="2" applyFont="1" applyBorder="1" applyAlignment="1">
      <alignment horizontal="center"/>
    </xf>
    <xf numFmtId="0" fontId="12" fillId="0" borderId="13" xfId="2" applyFont="1" applyBorder="1" applyAlignment="1">
      <alignment horizontal="left"/>
    </xf>
    <xf numFmtId="0" fontId="14" fillId="0" borderId="14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12" fillId="0" borderId="15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1" fillId="0" borderId="36" xfId="0" applyFont="1" applyBorder="1"/>
    <xf numFmtId="0" fontId="1" fillId="0" borderId="3" xfId="0" applyFont="1" applyBorder="1"/>
    <xf numFmtId="0" fontId="16" fillId="0" borderId="5" xfId="0" applyFont="1" applyFill="1" applyBorder="1" applyAlignment="1">
      <alignment horizontal="left" vertical="center"/>
    </xf>
    <xf numFmtId="0" fontId="13" fillId="0" borderId="21" xfId="0" applyFont="1" applyFill="1" applyBorder="1"/>
    <xf numFmtId="0" fontId="13" fillId="0" borderId="15" xfId="0" applyFont="1" applyFill="1" applyBorder="1"/>
    <xf numFmtId="0" fontId="13" fillId="0" borderId="48" xfId="0" applyFont="1" applyFill="1" applyBorder="1"/>
    <xf numFmtId="0" fontId="13" fillId="0" borderId="21" xfId="0" applyFont="1" applyFill="1" applyBorder="1" applyAlignment="1">
      <alignment horizontal="center"/>
    </xf>
    <xf numFmtId="0" fontId="13" fillId="0" borderId="15" xfId="0" applyFont="1" applyFill="1" applyBorder="1" applyAlignment="1">
      <alignment horizontal="center"/>
    </xf>
    <xf numFmtId="0" fontId="13" fillId="0" borderId="36" xfId="0" applyFont="1" applyBorder="1"/>
    <xf numFmtId="0" fontId="8" fillId="0" borderId="53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36" xfId="0" applyFont="1" applyBorder="1" applyAlignment="1">
      <alignment horizontal="center"/>
    </xf>
    <xf numFmtId="0" fontId="13" fillId="0" borderId="17" xfId="0" applyFont="1" applyBorder="1" applyAlignment="1">
      <alignment horizontal="center"/>
    </xf>
    <xf numFmtId="0" fontId="13" fillId="0" borderId="53" xfId="0" applyFont="1" applyBorder="1" applyAlignment="1">
      <alignment horizontal="center"/>
    </xf>
    <xf numFmtId="0" fontId="13" fillId="0" borderId="36" xfId="0" applyFont="1" applyBorder="1" applyAlignment="1">
      <alignment horizontal="center"/>
    </xf>
    <xf numFmtId="0" fontId="13" fillId="0" borderId="62" xfId="0" applyFont="1" applyBorder="1" applyAlignment="1">
      <alignment horizontal="center"/>
    </xf>
    <xf numFmtId="0" fontId="13" fillId="0" borderId="56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53" xfId="0" applyFont="1" applyBorder="1" applyAlignment="1">
      <alignment horizontal="center"/>
    </xf>
    <xf numFmtId="0" fontId="8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0" fillId="0" borderId="36" xfId="0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9" fillId="0" borderId="17" xfId="1" applyFont="1" applyBorder="1" applyAlignment="1">
      <alignment horizontal="center" vertical="center"/>
    </xf>
    <xf numFmtId="0" fontId="9" fillId="0" borderId="53" xfId="1" applyFont="1" applyBorder="1" applyAlignment="1">
      <alignment horizontal="center" vertical="center"/>
    </xf>
    <xf numFmtId="0" fontId="9" fillId="0" borderId="36" xfId="1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/>
    </xf>
    <xf numFmtId="0" fontId="9" fillId="0" borderId="53" xfId="0" applyFont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/>
    </xf>
    <xf numFmtId="0" fontId="9" fillId="0" borderId="53" xfId="0" applyFont="1" applyFill="1" applyBorder="1" applyAlignment="1">
      <alignment horizontal="center"/>
    </xf>
    <xf numFmtId="0" fontId="9" fillId="0" borderId="36" xfId="0" applyFont="1" applyFill="1" applyBorder="1" applyAlignment="1">
      <alignment horizontal="center"/>
    </xf>
    <xf numFmtId="0" fontId="9" fillId="0" borderId="61" xfId="0" applyFont="1" applyBorder="1" applyAlignment="1">
      <alignment horizontal="center"/>
    </xf>
    <xf numFmtId="0" fontId="9" fillId="0" borderId="62" xfId="0" applyFont="1" applyBorder="1" applyAlignment="1">
      <alignment horizontal="center"/>
    </xf>
    <xf numFmtId="0" fontId="9" fillId="0" borderId="56" xfId="0" applyFont="1" applyBorder="1" applyAlignment="1">
      <alignment horizontal="center"/>
    </xf>
    <xf numFmtId="0" fontId="9" fillId="0" borderId="17" xfId="0" applyFont="1" applyBorder="1" applyAlignment="1">
      <alignment horizontal="center" vertical="center"/>
    </xf>
    <xf numFmtId="0" fontId="9" fillId="0" borderId="53" xfId="0" applyFont="1" applyBorder="1" applyAlignment="1">
      <alignment horizontal="center" vertical="center"/>
    </xf>
  </cellXfs>
  <cellStyles count="3">
    <cellStyle name="Normal" xfId="0" builtinId="0"/>
    <cellStyle name="Normal 2" xfId="1"/>
    <cellStyle name="Normal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276225</xdr:colOff>
          <xdr:row>0</xdr:row>
          <xdr:rowOff>38100</xdr:rowOff>
        </xdr:from>
        <xdr:to>
          <xdr:col>15</xdr:col>
          <xdr:colOff>47625</xdr:colOff>
          <xdr:row>19</xdr:row>
          <xdr:rowOff>28575</xdr:rowOff>
        </xdr:to>
        <xdr:sp macro="" textlink="">
          <xdr:nvSpPr>
            <xdr:cNvPr id="19459" name="Object 3" hidden="1">
              <a:extLst>
                <a:ext uri="{63B3BB69-23CF-44E3-9099-C40C66FF867C}">
                  <a14:compatExt spid="_x0000_s194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180975</xdr:colOff>
      <xdr:row>2</xdr:row>
      <xdr:rowOff>171450</xdr:rowOff>
    </xdr:from>
    <xdr:to>
      <xdr:col>24</xdr:col>
      <xdr:colOff>409575</xdr:colOff>
      <xdr:row>14</xdr:row>
      <xdr:rowOff>133350</xdr:rowOff>
    </xdr:to>
    <xdr:pic>
      <xdr:nvPicPr>
        <xdr:cNvPr id="3" name="Picture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8680"/>
        <a:stretch/>
      </xdr:blipFill>
      <xdr:spPr>
        <a:xfrm>
          <a:off x="10810875" y="371475"/>
          <a:ext cx="5715000" cy="2305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opLeftCell="A22" zoomScaleNormal="100" workbookViewId="0">
      <selection activeCell="E24" sqref="E24"/>
    </sheetView>
  </sheetViews>
  <sheetFormatPr defaultRowHeight="15"/>
  <cols>
    <col min="1" max="1" width="7.140625" customWidth="1"/>
    <col min="2" max="2" width="12.5703125" customWidth="1"/>
    <col min="3" max="3" width="10.7109375" bestFit="1" customWidth="1"/>
  </cols>
  <sheetData>
    <row r="1" spans="1:3" ht="15.75" thickBot="1">
      <c r="A1" s="133" t="s">
        <v>219</v>
      </c>
    </row>
    <row r="2" spans="1:3" ht="15.75" thickBot="1">
      <c r="A2" s="7"/>
      <c r="B2" s="67" t="s">
        <v>77</v>
      </c>
      <c r="C2" s="68" t="s">
        <v>78</v>
      </c>
    </row>
    <row r="3" spans="1:3" ht="15.75" thickBot="1">
      <c r="A3" s="7"/>
      <c r="B3" s="450" t="s">
        <v>141</v>
      </c>
      <c r="C3" s="451"/>
    </row>
    <row r="4" spans="1:3">
      <c r="A4" s="7"/>
      <c r="B4" s="61">
        <v>6359934</v>
      </c>
      <c r="C4" s="62">
        <v>7768993</v>
      </c>
    </row>
    <row r="5" spans="1:3">
      <c r="A5" s="7"/>
      <c r="B5" s="63">
        <v>6943319</v>
      </c>
      <c r="C5" s="64">
        <v>9386563</v>
      </c>
    </row>
    <row r="6" spans="1:3">
      <c r="A6" s="7"/>
      <c r="B6" s="63">
        <v>7381526</v>
      </c>
      <c r="C6" s="64">
        <v>8945481</v>
      </c>
    </row>
    <row r="7" spans="1:3">
      <c r="A7" s="7"/>
      <c r="B7" s="63">
        <v>10053920</v>
      </c>
      <c r="C7" s="64">
        <v>10925440</v>
      </c>
    </row>
    <row r="8" spans="1:3">
      <c r="A8" s="7"/>
      <c r="B8" s="63">
        <v>4527834</v>
      </c>
      <c r="C8" s="64">
        <v>13704180</v>
      </c>
    </row>
    <row r="9" spans="1:3">
      <c r="A9" s="7"/>
      <c r="B9" s="63">
        <v>5150339</v>
      </c>
      <c r="C9" s="64">
        <v>12660720</v>
      </c>
    </row>
    <row r="10" spans="1:3">
      <c r="A10" s="7"/>
      <c r="B10" s="63">
        <v>21161220</v>
      </c>
      <c r="C10" s="64">
        <v>11241270</v>
      </c>
    </row>
    <row r="11" spans="1:3">
      <c r="A11" s="7"/>
      <c r="B11" s="63">
        <v>8350802</v>
      </c>
      <c r="C11" s="64">
        <v>15207690</v>
      </c>
    </row>
    <row r="12" spans="1:3">
      <c r="A12" s="7"/>
      <c r="B12" s="63">
        <v>2923278</v>
      </c>
      <c r="C12" s="64">
        <v>4070233</v>
      </c>
    </row>
    <row r="13" spans="1:3">
      <c r="A13" s="7"/>
      <c r="B13" s="63">
        <v>9435264</v>
      </c>
      <c r="C13" s="64">
        <v>12842580</v>
      </c>
    </row>
    <row r="14" spans="1:3">
      <c r="A14" s="7"/>
      <c r="B14" s="63">
        <v>8728360</v>
      </c>
      <c r="C14" s="64">
        <v>17838710</v>
      </c>
    </row>
    <row r="15" spans="1:3">
      <c r="A15" s="7"/>
      <c r="B15" s="63">
        <v>12610140</v>
      </c>
      <c r="C15" s="64">
        <v>21340790</v>
      </c>
    </row>
    <row r="16" spans="1:3">
      <c r="A16" s="7"/>
      <c r="B16" s="63">
        <v>9859244</v>
      </c>
      <c r="C16" s="64">
        <v>14045430</v>
      </c>
    </row>
    <row r="17" spans="1:3">
      <c r="A17" s="7"/>
      <c r="B17" s="63">
        <v>2364262</v>
      </c>
      <c r="C17" s="64">
        <v>8009014</v>
      </c>
    </row>
    <row r="18" spans="1:3">
      <c r="A18" s="7"/>
      <c r="B18" s="63">
        <v>7876108</v>
      </c>
      <c r="C18" s="64">
        <v>9830908</v>
      </c>
    </row>
    <row r="19" spans="1:3">
      <c r="A19" s="7"/>
      <c r="B19" s="63">
        <v>4734977</v>
      </c>
      <c r="C19" s="64">
        <v>10807630</v>
      </c>
    </row>
    <row r="20" spans="1:3">
      <c r="A20" s="7"/>
      <c r="B20" s="63">
        <v>32138080</v>
      </c>
      <c r="C20" s="64">
        <v>39806080</v>
      </c>
    </row>
    <row r="21" spans="1:3">
      <c r="A21" s="7"/>
      <c r="B21" s="63">
        <v>10525610</v>
      </c>
      <c r="C21" s="64">
        <v>233373000</v>
      </c>
    </row>
    <row r="22" spans="1:3">
      <c r="A22" s="7"/>
      <c r="B22" s="63">
        <v>13278060</v>
      </c>
      <c r="C22" s="64">
        <v>9315278</v>
      </c>
    </row>
    <row r="23" spans="1:3">
      <c r="A23" s="7"/>
      <c r="B23" s="63">
        <v>11002270</v>
      </c>
      <c r="C23" s="64">
        <v>7894128</v>
      </c>
    </row>
    <row r="24" spans="1:3">
      <c r="A24" s="7"/>
      <c r="B24" s="63">
        <v>6722415</v>
      </c>
      <c r="C24" s="64">
        <v>15204440</v>
      </c>
    </row>
    <row r="25" spans="1:3">
      <c r="A25" s="7"/>
      <c r="B25" s="63">
        <v>8035915</v>
      </c>
      <c r="C25" s="64">
        <v>69811420</v>
      </c>
    </row>
    <row r="26" spans="1:3">
      <c r="A26" s="7"/>
      <c r="B26" s="63">
        <v>6672696</v>
      </c>
      <c r="C26" s="64">
        <v>17615540</v>
      </c>
    </row>
    <row r="27" spans="1:3">
      <c r="A27" s="7"/>
      <c r="B27" s="63">
        <v>8575076</v>
      </c>
      <c r="C27" s="64">
        <v>12033070</v>
      </c>
    </row>
    <row r="28" spans="1:3">
      <c r="A28" s="7"/>
      <c r="B28" s="63">
        <v>14414190</v>
      </c>
      <c r="C28" s="64">
        <v>11673710</v>
      </c>
    </row>
    <row r="29" spans="1:3">
      <c r="A29" s="7"/>
      <c r="B29" s="63">
        <v>4849421</v>
      </c>
      <c r="C29" s="64">
        <v>7182532</v>
      </c>
    </row>
    <row r="30" spans="1:3">
      <c r="A30" s="7"/>
      <c r="B30" s="63">
        <v>13314210</v>
      </c>
      <c r="C30" s="64">
        <v>11513130</v>
      </c>
    </row>
    <row r="31" spans="1:3">
      <c r="A31" s="7"/>
      <c r="B31" s="63">
        <v>10539370</v>
      </c>
      <c r="C31" s="64">
        <v>16503470</v>
      </c>
    </row>
    <row r="32" spans="1:3">
      <c r="A32" s="7"/>
      <c r="B32" s="63">
        <v>2897207</v>
      </c>
      <c r="C32" s="64">
        <v>8250169</v>
      </c>
    </row>
    <row r="33" spans="1:4" ht="15.75" thickBot="1">
      <c r="A33" s="7"/>
      <c r="B33" s="65">
        <v>6342544</v>
      </c>
      <c r="C33" s="66">
        <v>4336231</v>
      </c>
    </row>
    <row r="34" spans="1:4" ht="15.75" thickBot="1">
      <c r="A34" s="40" t="s">
        <v>161</v>
      </c>
      <c r="B34" s="441">
        <f>MEDIAN(B4:B33)</f>
        <v>8193358.5</v>
      </c>
      <c r="C34" s="440">
        <f>MEDIAN(C4:C33)</f>
        <v>11593420</v>
      </c>
      <c r="D34" s="34"/>
    </row>
  </sheetData>
  <mergeCells count="1"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opLeftCell="A17" zoomScale="130" zoomScaleNormal="130" workbookViewId="0">
      <selection activeCell="D26" sqref="D26"/>
    </sheetView>
  </sheetViews>
  <sheetFormatPr defaultRowHeight="15"/>
  <cols>
    <col min="1" max="1" width="7.28515625" customWidth="1"/>
    <col min="2" max="2" width="15.5703125" bestFit="1" customWidth="1"/>
    <col min="3" max="3" width="19.42578125" bestFit="1" customWidth="1"/>
    <col min="4" max="4" width="19.28515625" bestFit="1" customWidth="1"/>
    <col min="5" max="5" width="16" customWidth="1"/>
  </cols>
  <sheetData>
    <row r="1" spans="1:5" ht="15.75" thickBot="1">
      <c r="A1" s="133" t="s">
        <v>220</v>
      </c>
    </row>
    <row r="2" spans="1:5" ht="39" thickBot="1">
      <c r="A2" s="7"/>
      <c r="B2" s="131" t="s">
        <v>175</v>
      </c>
      <c r="C2" s="131" t="s">
        <v>176</v>
      </c>
      <c r="D2" s="131" t="s">
        <v>177</v>
      </c>
      <c r="E2" s="132" t="s">
        <v>178</v>
      </c>
    </row>
    <row r="3" spans="1:5">
      <c r="A3" s="7"/>
      <c r="B3" s="61">
        <v>120048.7</v>
      </c>
      <c r="C3" s="61">
        <v>5320306</v>
      </c>
      <c r="D3" s="61">
        <v>59686350</v>
      </c>
      <c r="E3" s="62">
        <v>2138835</v>
      </c>
    </row>
    <row r="4" spans="1:5">
      <c r="A4" s="7"/>
      <c r="B4" s="63">
        <v>580454.69999999995</v>
      </c>
      <c r="C4" s="63">
        <v>197850.5</v>
      </c>
      <c r="D4" s="63">
        <v>6260229</v>
      </c>
      <c r="E4" s="64">
        <v>20383510</v>
      </c>
    </row>
    <row r="5" spans="1:5">
      <c r="A5" s="7"/>
      <c r="B5" s="63">
        <v>2607556</v>
      </c>
      <c r="C5" s="63">
        <v>4317960</v>
      </c>
      <c r="D5" s="63">
        <v>51158080</v>
      </c>
      <c r="E5" s="64">
        <v>3960054</v>
      </c>
    </row>
    <row r="6" spans="1:5">
      <c r="A6" s="7"/>
      <c r="B6" s="63">
        <v>844267</v>
      </c>
      <c r="C6" s="63">
        <v>458258</v>
      </c>
      <c r="D6" s="63">
        <v>1278225</v>
      </c>
      <c r="E6" s="64">
        <v>752583.5</v>
      </c>
    </row>
    <row r="7" spans="1:5">
      <c r="A7" s="7"/>
      <c r="B7" s="63">
        <v>105987.7</v>
      </c>
      <c r="C7" s="63">
        <v>2897902</v>
      </c>
      <c r="D7" s="63">
        <v>4168827</v>
      </c>
      <c r="E7" s="64">
        <v>3714981</v>
      </c>
    </row>
    <row r="8" spans="1:5">
      <c r="A8" s="7"/>
      <c r="B8" s="63">
        <v>3974632</v>
      </c>
      <c r="C8" s="63">
        <v>160151</v>
      </c>
      <c r="D8" s="63">
        <v>28390570</v>
      </c>
      <c r="E8" s="64">
        <v>38753480</v>
      </c>
    </row>
    <row r="9" spans="1:5">
      <c r="A9" s="7"/>
      <c r="B9" s="50"/>
      <c r="C9" s="63">
        <v>93295.5</v>
      </c>
      <c r="D9" s="50"/>
      <c r="E9" s="64">
        <v>348014</v>
      </c>
    </row>
    <row r="10" spans="1:5">
      <c r="A10" s="7"/>
      <c r="B10" s="50"/>
      <c r="C10" s="63">
        <v>754016.5</v>
      </c>
      <c r="D10" s="50"/>
      <c r="E10" s="64">
        <v>5215046</v>
      </c>
    </row>
    <row r="11" spans="1:5">
      <c r="A11" s="7"/>
      <c r="B11" s="50"/>
      <c r="C11" s="63">
        <v>758176.5</v>
      </c>
      <c r="D11" s="50"/>
      <c r="E11" s="64">
        <v>642779.5</v>
      </c>
    </row>
    <row r="12" spans="1:5">
      <c r="A12" s="7"/>
      <c r="B12" s="50"/>
      <c r="C12" s="63">
        <v>252718</v>
      </c>
      <c r="D12" s="50"/>
      <c r="E12" s="64">
        <v>3549063</v>
      </c>
    </row>
    <row r="13" spans="1:5">
      <c r="A13" s="7"/>
      <c r="B13" s="50"/>
      <c r="C13" s="63">
        <v>9830116</v>
      </c>
      <c r="D13" s="50"/>
      <c r="E13" s="64">
        <v>3151538</v>
      </c>
    </row>
    <row r="14" spans="1:5">
      <c r="A14" s="7"/>
      <c r="B14" s="50"/>
      <c r="C14" s="63">
        <v>174314</v>
      </c>
      <c r="D14" s="63"/>
      <c r="E14" s="64">
        <v>524166.5</v>
      </c>
    </row>
    <row r="15" spans="1:5">
      <c r="A15" s="7"/>
      <c r="B15" s="50"/>
      <c r="C15" s="63">
        <v>755158.5</v>
      </c>
      <c r="D15" s="63"/>
      <c r="E15" s="64">
        <v>117837.5</v>
      </c>
    </row>
    <row r="16" spans="1:5">
      <c r="A16" s="7"/>
      <c r="B16" s="50"/>
      <c r="C16" s="63">
        <v>2860013</v>
      </c>
      <c r="D16" s="63"/>
      <c r="E16" s="64">
        <v>919249</v>
      </c>
    </row>
    <row r="17" spans="1:6">
      <c r="A17" s="7"/>
      <c r="B17" s="50"/>
      <c r="C17" s="50"/>
      <c r="D17" s="63"/>
      <c r="E17" s="64">
        <v>5181486</v>
      </c>
    </row>
    <row r="18" spans="1:6">
      <c r="A18" s="7"/>
      <c r="B18" s="50"/>
      <c r="C18" s="50"/>
      <c r="D18" s="63"/>
      <c r="E18" s="64">
        <v>789024.5</v>
      </c>
    </row>
    <row r="19" spans="1:6">
      <c r="A19" s="7"/>
      <c r="B19" s="50"/>
      <c r="C19" s="50"/>
      <c r="D19" s="63"/>
      <c r="E19" s="64">
        <v>67336100</v>
      </c>
    </row>
    <row r="20" spans="1:6">
      <c r="A20" s="7"/>
      <c r="B20" s="63"/>
      <c r="C20" s="50"/>
      <c r="D20" s="63"/>
      <c r="E20" s="64">
        <v>7444519</v>
      </c>
    </row>
    <row r="21" spans="1:6">
      <c r="A21" s="7"/>
      <c r="B21" s="50"/>
      <c r="C21" s="50"/>
      <c r="D21" s="63"/>
      <c r="E21" s="64">
        <v>300710</v>
      </c>
    </row>
    <row r="22" spans="1:6" ht="15.75" thickBot="1">
      <c r="A22" s="7"/>
      <c r="B22" s="71"/>
      <c r="C22" s="51"/>
      <c r="D22" s="71"/>
      <c r="E22" s="74">
        <v>3655956</v>
      </c>
    </row>
    <row r="23" spans="1:6" ht="15.75" thickBot="1">
      <c r="A23" s="39" t="s">
        <v>161</v>
      </c>
      <c r="B23" s="72">
        <v>712361</v>
      </c>
      <c r="C23" s="72">
        <v>754588</v>
      </c>
      <c r="D23" s="441">
        <f>MEDIAN(D3:D8)</f>
        <v>17325399.5</v>
      </c>
      <c r="E23" s="440">
        <f>MEDIAN(E3:E22)</f>
        <v>3350300.5</v>
      </c>
      <c r="F23" s="34"/>
    </row>
    <row r="24" spans="1:6">
      <c r="A24" s="19"/>
      <c r="C24" s="19"/>
    </row>
    <row r="25" spans="1:6">
      <c r="A25" s="19"/>
      <c r="C25" s="19"/>
    </row>
    <row r="26" spans="1:6">
      <c r="A26" s="19"/>
      <c r="C26" s="19"/>
    </row>
    <row r="27" spans="1:6">
      <c r="A27" s="19"/>
      <c r="C27" s="19"/>
    </row>
    <row r="28" spans="1:6">
      <c r="A28" s="19"/>
      <c r="C28" s="19"/>
    </row>
    <row r="29" spans="1:6">
      <c r="A29" s="19"/>
      <c r="C29" s="19"/>
    </row>
    <row r="30" spans="1:6">
      <c r="A30" s="19"/>
      <c r="B30" s="19"/>
      <c r="C30" s="19"/>
    </row>
    <row r="31" spans="1:6">
      <c r="A31" s="19"/>
      <c r="B31" s="19"/>
      <c r="C31" s="19"/>
    </row>
    <row r="32" spans="1:6">
      <c r="A32" s="19"/>
      <c r="B32" s="19"/>
      <c r="C32" s="19"/>
    </row>
    <row r="33" spans="1:3">
      <c r="A33" s="19"/>
      <c r="B33" s="19"/>
      <c r="C33" s="19"/>
    </row>
    <row r="34" spans="1:3">
      <c r="A34" s="19"/>
      <c r="B34" s="19"/>
      <c r="C34" s="19"/>
    </row>
    <row r="35" spans="1:3">
      <c r="A35" s="19"/>
      <c r="B35" s="19"/>
      <c r="C35" s="19"/>
    </row>
    <row r="36" spans="1:3">
      <c r="A36" s="19"/>
      <c r="B36" s="19"/>
      <c r="C36" s="19"/>
    </row>
    <row r="37" spans="1:3">
      <c r="A37" s="19"/>
      <c r="B37" s="19"/>
      <c r="C37" s="19"/>
    </row>
    <row r="38" spans="1:3">
      <c r="A38" s="19"/>
      <c r="B38" s="19"/>
      <c r="C38" s="19"/>
    </row>
    <row r="39" spans="1:3">
      <c r="A39" s="19"/>
      <c r="B39" s="19"/>
      <c r="C39" s="19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"/>
  <sheetViews>
    <sheetView zoomScaleNormal="100" workbookViewId="0">
      <selection activeCell="I12" sqref="I12"/>
    </sheetView>
  </sheetViews>
  <sheetFormatPr defaultRowHeight="15"/>
  <cols>
    <col min="1" max="1" width="7.28515625" customWidth="1"/>
    <col min="2" max="2" width="17.140625" customWidth="1"/>
    <col min="3" max="3" width="14.28515625" customWidth="1"/>
    <col min="4" max="4" width="15.28515625" customWidth="1"/>
    <col min="5" max="5" width="13.85546875" customWidth="1"/>
    <col min="6" max="6" width="24.42578125" customWidth="1"/>
    <col min="7" max="7" width="18.7109375" customWidth="1"/>
    <col min="8" max="8" width="13.85546875" customWidth="1"/>
    <col min="9" max="9" width="14.140625" customWidth="1"/>
    <col min="12" max="12" width="8.85546875" customWidth="1"/>
    <col min="13" max="13" width="14.28515625" customWidth="1"/>
  </cols>
  <sheetData>
    <row r="1" spans="1:20" ht="15.75" thickBot="1">
      <c r="A1" s="133" t="s">
        <v>221</v>
      </c>
    </row>
    <row r="2" spans="1:20" ht="51.75" thickBot="1">
      <c r="B2" s="131" t="s">
        <v>179</v>
      </c>
      <c r="C2" s="131" t="s">
        <v>180</v>
      </c>
      <c r="D2" s="131" t="s">
        <v>181</v>
      </c>
      <c r="E2" s="131" t="s">
        <v>182</v>
      </c>
      <c r="F2" s="131" t="s">
        <v>183</v>
      </c>
      <c r="G2" s="131" t="s">
        <v>184</v>
      </c>
      <c r="H2" s="131" t="s">
        <v>185</v>
      </c>
      <c r="I2" s="132" t="s">
        <v>186</v>
      </c>
      <c r="L2" s="7"/>
      <c r="M2" s="42"/>
      <c r="N2" s="42"/>
      <c r="O2" s="42"/>
      <c r="P2" s="42"/>
      <c r="Q2" s="43"/>
      <c r="R2" s="43"/>
      <c r="S2" s="43"/>
      <c r="T2" s="43"/>
    </row>
    <row r="3" spans="1:20">
      <c r="B3" s="78">
        <v>48900</v>
      </c>
      <c r="C3" s="78">
        <v>9970</v>
      </c>
      <c r="D3" s="78">
        <v>60200</v>
      </c>
      <c r="E3" s="78">
        <v>327224</v>
      </c>
      <c r="F3" s="78">
        <v>1210000</v>
      </c>
      <c r="G3" s="78">
        <v>154000</v>
      </c>
      <c r="H3" s="78">
        <v>82600</v>
      </c>
      <c r="I3" s="62">
        <v>289000000</v>
      </c>
      <c r="L3" s="7"/>
      <c r="M3" s="9"/>
      <c r="N3" s="9"/>
      <c r="O3" s="9"/>
      <c r="P3" s="9"/>
      <c r="Q3" s="9"/>
      <c r="R3" s="9"/>
      <c r="S3" s="9"/>
      <c r="T3" s="9"/>
    </row>
    <row r="4" spans="1:20">
      <c r="B4" s="63">
        <v>45900</v>
      </c>
      <c r="C4" s="63">
        <v>15300</v>
      </c>
      <c r="D4" s="63">
        <v>297000</v>
      </c>
      <c r="E4" s="63">
        <v>286113</v>
      </c>
      <c r="F4" s="63">
        <v>514000</v>
      </c>
      <c r="G4" s="63">
        <v>19000000</v>
      </c>
      <c r="H4" s="63">
        <v>579000</v>
      </c>
      <c r="I4" s="64">
        <v>12194110</v>
      </c>
      <c r="L4" s="7"/>
      <c r="M4" s="9"/>
      <c r="N4" s="9"/>
      <c r="O4" s="9"/>
      <c r="P4" s="9"/>
      <c r="Q4" s="9"/>
      <c r="R4" s="9"/>
      <c r="S4" s="9"/>
      <c r="T4" s="9"/>
    </row>
    <row r="5" spans="1:20">
      <c r="B5" s="63">
        <v>13900</v>
      </c>
      <c r="C5" s="63">
        <v>31500</v>
      </c>
      <c r="D5" s="50"/>
      <c r="E5" s="63">
        <v>3732.5</v>
      </c>
      <c r="F5" s="63">
        <v>303000</v>
      </c>
      <c r="G5" s="63">
        <v>335000</v>
      </c>
      <c r="H5" s="63">
        <v>426000</v>
      </c>
      <c r="I5" s="64">
        <v>534000000</v>
      </c>
      <c r="L5" s="7"/>
      <c r="M5" s="9"/>
      <c r="N5" s="9"/>
      <c r="O5" s="7"/>
      <c r="P5" s="9"/>
      <c r="Q5" s="9"/>
      <c r="R5" s="9"/>
      <c r="S5" s="9"/>
      <c r="T5" s="9"/>
    </row>
    <row r="6" spans="1:20">
      <c r="B6" s="63">
        <v>48100</v>
      </c>
      <c r="C6" s="63">
        <v>8410</v>
      </c>
      <c r="D6" s="63"/>
      <c r="E6" s="63">
        <v>954411</v>
      </c>
      <c r="F6" s="63">
        <v>330281</v>
      </c>
      <c r="G6" s="63">
        <v>417000</v>
      </c>
      <c r="H6" s="63">
        <v>159000</v>
      </c>
      <c r="I6" s="64">
        <v>126000000</v>
      </c>
      <c r="L6" s="7"/>
      <c r="M6" s="9"/>
      <c r="N6" s="9"/>
      <c r="O6" s="9"/>
      <c r="P6" s="9"/>
      <c r="Q6" s="9"/>
      <c r="R6" s="9"/>
      <c r="S6" s="9"/>
      <c r="T6" s="9"/>
    </row>
    <row r="7" spans="1:20">
      <c r="B7" s="63">
        <v>57500</v>
      </c>
      <c r="C7" s="63">
        <v>651</v>
      </c>
      <c r="D7" s="63"/>
      <c r="E7" s="63">
        <v>19182</v>
      </c>
      <c r="F7" s="50"/>
      <c r="G7" s="63">
        <v>5240000</v>
      </c>
      <c r="H7" s="63">
        <v>30200000</v>
      </c>
      <c r="I7" s="64">
        <v>572000000</v>
      </c>
      <c r="L7" s="7"/>
      <c r="M7" s="9"/>
      <c r="N7" s="9"/>
      <c r="O7" s="9"/>
      <c r="P7" s="9"/>
      <c r="Q7" s="7"/>
      <c r="R7" s="9"/>
      <c r="S7" s="9"/>
      <c r="T7" s="9"/>
    </row>
    <row r="8" spans="1:20">
      <c r="B8" s="63">
        <v>33200</v>
      </c>
      <c r="C8" s="63">
        <v>22500</v>
      </c>
      <c r="D8" s="63"/>
      <c r="E8" s="63">
        <v>9063.5</v>
      </c>
      <c r="F8" s="50"/>
      <c r="G8" s="63">
        <v>63100</v>
      </c>
      <c r="H8" s="63">
        <v>2210000</v>
      </c>
      <c r="I8" s="64">
        <v>555000000</v>
      </c>
      <c r="L8" s="7"/>
      <c r="M8" s="9"/>
      <c r="N8" s="9"/>
      <c r="O8" s="9"/>
      <c r="P8" s="9"/>
      <c r="Q8" s="7"/>
      <c r="R8" s="9"/>
      <c r="S8" s="9"/>
      <c r="T8" s="9"/>
    </row>
    <row r="9" spans="1:20">
      <c r="B9" s="50"/>
      <c r="C9" s="63">
        <v>87900</v>
      </c>
      <c r="D9" s="63"/>
      <c r="E9" s="63">
        <v>50299.5</v>
      </c>
      <c r="F9" s="63"/>
      <c r="G9" s="63">
        <v>73000</v>
      </c>
      <c r="H9" s="50"/>
      <c r="I9" s="64">
        <v>532000</v>
      </c>
      <c r="L9" s="7"/>
      <c r="M9" s="7"/>
      <c r="N9" s="9"/>
      <c r="O9" s="9"/>
      <c r="P9" s="9"/>
      <c r="Q9" s="9"/>
      <c r="R9" s="9"/>
      <c r="S9" s="7"/>
      <c r="T9" s="9"/>
    </row>
    <row r="10" spans="1:20" ht="15.75" thickBot="1">
      <c r="B10" s="51"/>
      <c r="C10" s="71">
        <v>27000</v>
      </c>
      <c r="D10" s="71"/>
      <c r="E10" s="71">
        <v>1721447</v>
      </c>
      <c r="F10" s="51"/>
      <c r="G10" s="71">
        <v>558000</v>
      </c>
      <c r="H10" s="51"/>
      <c r="I10" s="74">
        <v>452000000</v>
      </c>
      <c r="L10" s="7"/>
      <c r="M10" s="7"/>
      <c r="N10" s="9"/>
      <c r="O10" s="9"/>
      <c r="P10" s="9"/>
      <c r="Q10" s="7"/>
      <c r="R10" s="9"/>
      <c r="S10" s="7"/>
      <c r="T10" s="9"/>
    </row>
    <row r="11" spans="1:20" ht="15.75" thickBot="1">
      <c r="A11" s="40" t="s">
        <v>161</v>
      </c>
      <c r="B11" s="67">
        <v>47000</v>
      </c>
      <c r="C11" s="67">
        <v>18900</v>
      </c>
      <c r="D11" s="67">
        <v>178600</v>
      </c>
      <c r="E11" s="67">
        <v>168206</v>
      </c>
      <c r="F11" s="67">
        <v>422141</v>
      </c>
      <c r="G11" s="67">
        <v>376000</v>
      </c>
      <c r="H11" s="67">
        <v>502500</v>
      </c>
      <c r="I11" s="68">
        <v>370500000</v>
      </c>
      <c r="J11" s="34"/>
      <c r="L11" s="44"/>
      <c r="M11" s="45"/>
      <c r="N11" s="45"/>
      <c r="O11" s="45"/>
      <c r="P11" s="45"/>
      <c r="Q11" s="45"/>
      <c r="R11" s="45"/>
      <c r="S11" s="45"/>
      <c r="T11" s="45"/>
    </row>
    <row r="12" spans="1:20">
      <c r="C12" s="19"/>
      <c r="E12" s="19"/>
    </row>
    <row r="13" spans="1:20">
      <c r="C13" s="19"/>
      <c r="E13" s="19"/>
    </row>
    <row r="14" spans="1:20">
      <c r="A14" s="19"/>
      <c r="C14" s="19"/>
      <c r="E14" s="19"/>
      <c r="G14" s="19"/>
    </row>
    <row r="15" spans="1:20">
      <c r="A15" s="19"/>
      <c r="C15" s="19"/>
      <c r="E15" s="19"/>
      <c r="G15" s="19"/>
    </row>
    <row r="16" spans="1:20">
      <c r="A16" s="19"/>
      <c r="C16" s="19"/>
      <c r="E16" s="19"/>
      <c r="G16" s="19"/>
    </row>
    <row r="17" spans="1:7">
      <c r="A17" s="19"/>
      <c r="C17" s="19"/>
      <c r="E17" s="19"/>
      <c r="G17" s="1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5"/>
  <sheetViews>
    <sheetView topLeftCell="A169" workbookViewId="0">
      <selection activeCell="D56" sqref="D56"/>
    </sheetView>
  </sheetViews>
  <sheetFormatPr defaultRowHeight="15"/>
  <cols>
    <col min="2" max="2" width="13.42578125" customWidth="1"/>
    <col min="3" max="3" width="15.42578125" bestFit="1" customWidth="1"/>
    <col min="4" max="4" width="22.7109375" bestFit="1" customWidth="1"/>
    <col min="5" max="5" width="15.42578125" bestFit="1" customWidth="1"/>
    <col min="6" max="6" width="11" bestFit="1" customWidth="1"/>
    <col min="7" max="7" width="11.85546875" bestFit="1" customWidth="1"/>
    <col min="9" max="9" width="11.5703125" bestFit="1" customWidth="1"/>
    <col min="10" max="10" width="10.85546875" bestFit="1" customWidth="1"/>
  </cols>
  <sheetData>
    <row r="1" spans="1:12" ht="15.75" thickBot="1">
      <c r="A1" s="133" t="s">
        <v>222</v>
      </c>
      <c r="B1" s="7"/>
      <c r="C1" s="452" t="s">
        <v>242</v>
      </c>
      <c r="D1" s="453"/>
      <c r="E1" s="453"/>
      <c r="F1" s="453"/>
      <c r="G1" s="454"/>
      <c r="H1" s="452" t="s">
        <v>243</v>
      </c>
      <c r="I1" s="453"/>
      <c r="J1" s="453"/>
      <c r="K1" s="453"/>
      <c r="L1" s="454"/>
    </row>
    <row r="2" spans="1:12" ht="15.75" thickBot="1">
      <c r="B2" s="371" t="s">
        <v>62</v>
      </c>
      <c r="C2" s="372" t="s">
        <v>61</v>
      </c>
      <c r="D2" s="322" t="s">
        <v>63</v>
      </c>
      <c r="E2" s="373" t="s">
        <v>244</v>
      </c>
      <c r="F2" s="373" t="s">
        <v>245</v>
      </c>
      <c r="G2" s="374" t="s">
        <v>75</v>
      </c>
      <c r="H2" s="375" t="s">
        <v>246</v>
      </c>
      <c r="I2" s="373" t="s">
        <v>247</v>
      </c>
      <c r="J2" s="373" t="s">
        <v>248</v>
      </c>
      <c r="K2" s="373" t="s">
        <v>249</v>
      </c>
      <c r="L2" s="376" t="s">
        <v>250</v>
      </c>
    </row>
    <row r="3" spans="1:12">
      <c r="B3" s="377" t="s">
        <v>60</v>
      </c>
      <c r="C3" s="378">
        <v>0</v>
      </c>
      <c r="D3" s="379">
        <v>1</v>
      </c>
      <c r="E3" s="380">
        <v>0</v>
      </c>
      <c r="F3" s="380">
        <v>1</v>
      </c>
      <c r="G3" s="381"/>
      <c r="H3" s="382"/>
      <c r="I3" s="380"/>
      <c r="J3" s="380"/>
      <c r="K3" s="380"/>
      <c r="L3" s="383"/>
    </row>
    <row r="4" spans="1:12">
      <c r="B4" s="384" t="s">
        <v>60</v>
      </c>
      <c r="C4" s="385">
        <v>0</v>
      </c>
      <c r="D4" s="386">
        <v>1</v>
      </c>
      <c r="E4" s="387">
        <v>0</v>
      </c>
      <c r="F4" s="387">
        <v>1</v>
      </c>
      <c r="G4" s="388"/>
      <c r="H4" s="389"/>
      <c r="I4" s="387"/>
      <c r="J4" s="387"/>
      <c r="K4" s="387"/>
      <c r="L4" s="390"/>
    </row>
    <row r="5" spans="1:12">
      <c r="B5" s="384" t="s">
        <v>60</v>
      </c>
      <c r="C5" s="385">
        <v>0</v>
      </c>
      <c r="D5" s="386">
        <v>1</v>
      </c>
      <c r="E5" s="387">
        <v>0</v>
      </c>
      <c r="F5" s="387">
        <v>1</v>
      </c>
      <c r="G5" s="388"/>
      <c r="H5" s="389"/>
      <c r="I5" s="387"/>
      <c r="J5" s="387"/>
      <c r="K5" s="387"/>
      <c r="L5" s="390"/>
    </row>
    <row r="6" spans="1:12">
      <c r="B6" s="384" t="s">
        <v>60</v>
      </c>
      <c r="C6" s="385">
        <v>10.083820972437101</v>
      </c>
      <c r="D6" s="386">
        <v>11.083820972437101</v>
      </c>
      <c r="E6" s="387">
        <v>1</v>
      </c>
      <c r="F6" s="387">
        <v>1</v>
      </c>
      <c r="G6" s="388"/>
      <c r="H6" s="389"/>
      <c r="I6" s="387"/>
      <c r="J6" s="387"/>
      <c r="K6" s="387"/>
      <c r="L6" s="390"/>
    </row>
    <row r="7" spans="1:12">
      <c r="B7" s="384" t="s">
        <v>60</v>
      </c>
      <c r="C7" s="385">
        <v>0</v>
      </c>
      <c r="D7" s="386">
        <v>1</v>
      </c>
      <c r="E7" s="387">
        <v>0</v>
      </c>
      <c r="F7" s="387">
        <v>1</v>
      </c>
      <c r="G7" s="388"/>
      <c r="H7" s="389"/>
      <c r="I7" s="387"/>
      <c r="J7" s="387"/>
      <c r="K7" s="387"/>
      <c r="L7" s="390"/>
    </row>
    <row r="8" spans="1:12">
      <c r="B8" s="384" t="s">
        <v>60</v>
      </c>
      <c r="C8" s="385">
        <v>0</v>
      </c>
      <c r="D8" s="386">
        <v>1</v>
      </c>
      <c r="E8" s="387">
        <v>0</v>
      </c>
      <c r="F8" s="387">
        <v>1</v>
      </c>
      <c r="G8" s="388"/>
      <c r="H8" s="389"/>
      <c r="I8" s="387"/>
      <c r="J8" s="387"/>
      <c r="K8" s="387"/>
      <c r="L8" s="390"/>
    </row>
    <row r="9" spans="1:12">
      <c r="B9" s="384" t="s">
        <v>60</v>
      </c>
      <c r="C9" s="385">
        <v>0</v>
      </c>
      <c r="D9" s="386">
        <v>1</v>
      </c>
      <c r="E9" s="387">
        <v>0</v>
      </c>
      <c r="F9" s="387">
        <v>1</v>
      </c>
      <c r="G9" s="388"/>
      <c r="H9" s="389"/>
      <c r="I9" s="387"/>
      <c r="J9" s="387"/>
      <c r="K9" s="387"/>
      <c r="L9" s="390"/>
    </row>
    <row r="10" spans="1:12">
      <c r="B10" s="384" t="s">
        <v>60</v>
      </c>
      <c r="C10" s="385">
        <v>0</v>
      </c>
      <c r="D10" s="386">
        <v>1</v>
      </c>
      <c r="E10" s="387">
        <v>0</v>
      </c>
      <c r="F10" s="387">
        <v>1</v>
      </c>
      <c r="G10" s="388"/>
      <c r="H10" s="389"/>
      <c r="I10" s="387"/>
      <c r="J10" s="387"/>
      <c r="K10" s="387"/>
      <c r="L10" s="390"/>
    </row>
    <row r="11" spans="1:12">
      <c r="B11" s="384" t="s">
        <v>60</v>
      </c>
      <c r="C11" s="385">
        <v>0</v>
      </c>
      <c r="D11" s="386">
        <v>1</v>
      </c>
      <c r="E11" s="387">
        <v>0</v>
      </c>
      <c r="F11" s="387">
        <v>1</v>
      </c>
      <c r="G11" s="388"/>
      <c r="H11" s="389"/>
      <c r="I11" s="387"/>
      <c r="J11" s="387"/>
      <c r="K11" s="387"/>
      <c r="L11" s="390"/>
    </row>
    <row r="12" spans="1:12">
      <c r="B12" s="384" t="s">
        <v>60</v>
      </c>
      <c r="C12" s="385">
        <v>0</v>
      </c>
      <c r="D12" s="386">
        <v>1</v>
      </c>
      <c r="E12" s="387">
        <v>0</v>
      </c>
      <c r="F12" s="387">
        <v>1</v>
      </c>
      <c r="G12" s="388"/>
      <c r="H12" s="389"/>
      <c r="I12" s="387"/>
      <c r="J12" s="387"/>
      <c r="K12" s="387"/>
      <c r="L12" s="390"/>
    </row>
    <row r="13" spans="1:12">
      <c r="B13" s="384" t="s">
        <v>60</v>
      </c>
      <c r="C13" s="385">
        <v>0</v>
      </c>
      <c r="D13" s="386">
        <v>1</v>
      </c>
      <c r="E13" s="387">
        <v>0</v>
      </c>
      <c r="F13" s="387">
        <v>1</v>
      </c>
      <c r="G13" s="388"/>
      <c r="H13" s="389"/>
      <c r="I13" s="387"/>
      <c r="J13" s="387"/>
      <c r="K13" s="387"/>
      <c r="L13" s="390"/>
    </row>
    <row r="14" spans="1:12">
      <c r="B14" s="384" t="s">
        <v>60</v>
      </c>
      <c r="C14" s="385">
        <v>0</v>
      </c>
      <c r="D14" s="386">
        <v>1</v>
      </c>
      <c r="E14" s="387">
        <v>0</v>
      </c>
      <c r="F14" s="387">
        <v>1</v>
      </c>
      <c r="G14" s="388"/>
      <c r="H14" s="389"/>
      <c r="I14" s="387"/>
      <c r="J14" s="387"/>
      <c r="K14" s="387"/>
      <c r="L14" s="390"/>
    </row>
    <row r="15" spans="1:12">
      <c r="B15" s="384" t="s">
        <v>60</v>
      </c>
      <c r="C15" s="385">
        <v>0</v>
      </c>
      <c r="D15" s="386">
        <v>1</v>
      </c>
      <c r="E15" s="387">
        <v>0</v>
      </c>
      <c r="F15" s="387">
        <v>1</v>
      </c>
      <c r="G15" s="388"/>
      <c r="H15" s="389"/>
      <c r="I15" s="387"/>
      <c r="J15" s="387"/>
      <c r="K15" s="387"/>
      <c r="L15" s="390"/>
    </row>
    <row r="16" spans="1:12">
      <c r="B16" s="384" t="s">
        <v>60</v>
      </c>
      <c r="C16" s="385">
        <v>0</v>
      </c>
      <c r="D16" s="386">
        <v>1</v>
      </c>
      <c r="E16" s="387">
        <v>0</v>
      </c>
      <c r="F16" s="387">
        <v>1</v>
      </c>
      <c r="G16" s="388"/>
      <c r="H16" s="389"/>
      <c r="I16" s="387"/>
      <c r="J16" s="387"/>
      <c r="K16" s="387"/>
      <c r="L16" s="390"/>
    </row>
    <row r="17" spans="2:12">
      <c r="B17" s="384" t="s">
        <v>60</v>
      </c>
      <c r="C17" s="385">
        <v>0</v>
      </c>
      <c r="D17" s="386">
        <v>1</v>
      </c>
      <c r="E17" s="387">
        <v>0</v>
      </c>
      <c r="F17" s="387">
        <v>1</v>
      </c>
      <c r="G17" s="388"/>
      <c r="H17" s="389"/>
      <c r="I17" s="387"/>
      <c r="J17" s="387"/>
      <c r="K17" s="387"/>
      <c r="L17" s="390"/>
    </row>
    <row r="18" spans="2:12">
      <c r="B18" s="384" t="s">
        <v>60</v>
      </c>
      <c r="C18" s="385">
        <v>0</v>
      </c>
      <c r="D18" s="386">
        <v>1</v>
      </c>
      <c r="E18" s="387">
        <v>0</v>
      </c>
      <c r="F18" s="387">
        <v>1</v>
      </c>
      <c r="G18" s="388"/>
      <c r="H18" s="389"/>
      <c r="I18" s="387"/>
      <c r="J18" s="387"/>
      <c r="K18" s="387"/>
      <c r="L18" s="390"/>
    </row>
    <row r="19" spans="2:12">
      <c r="B19" s="384" t="s">
        <v>60</v>
      </c>
      <c r="C19" s="385">
        <v>0</v>
      </c>
      <c r="D19" s="386">
        <v>1</v>
      </c>
      <c r="E19" s="387">
        <v>0</v>
      </c>
      <c r="F19" s="387">
        <v>1</v>
      </c>
      <c r="G19" s="388"/>
      <c r="H19" s="389"/>
      <c r="I19" s="387"/>
      <c r="J19" s="387"/>
      <c r="K19" s="387"/>
      <c r="L19" s="390"/>
    </row>
    <row r="20" spans="2:12">
      <c r="B20" s="384" t="s">
        <v>60</v>
      </c>
      <c r="C20" s="385">
        <v>0</v>
      </c>
      <c r="D20" s="386">
        <v>1</v>
      </c>
      <c r="E20" s="387">
        <v>0</v>
      </c>
      <c r="F20" s="387">
        <v>1</v>
      </c>
      <c r="G20" s="388"/>
      <c r="H20" s="389"/>
      <c r="I20" s="387"/>
      <c r="J20" s="387"/>
      <c r="K20" s="387"/>
      <c r="L20" s="390"/>
    </row>
    <row r="21" spans="2:12">
      <c r="B21" s="384" t="s">
        <v>60</v>
      </c>
      <c r="C21" s="385">
        <v>0</v>
      </c>
      <c r="D21" s="386">
        <v>1</v>
      </c>
      <c r="E21" s="387">
        <v>0</v>
      </c>
      <c r="F21" s="387">
        <v>1</v>
      </c>
      <c r="G21" s="388"/>
      <c r="H21" s="389"/>
      <c r="I21" s="387"/>
      <c r="J21" s="387"/>
      <c r="K21" s="387"/>
      <c r="L21" s="390"/>
    </row>
    <row r="22" spans="2:12">
      <c r="B22" s="384" t="s">
        <v>60</v>
      </c>
      <c r="C22" s="385">
        <v>0</v>
      </c>
      <c r="D22" s="386">
        <v>1</v>
      </c>
      <c r="E22" s="387">
        <v>0</v>
      </c>
      <c r="F22" s="387">
        <v>1</v>
      </c>
      <c r="G22" s="388"/>
      <c r="H22" s="389"/>
      <c r="I22" s="387"/>
      <c r="J22" s="387"/>
      <c r="K22" s="387"/>
      <c r="L22" s="390"/>
    </row>
    <row r="23" spans="2:12">
      <c r="B23" s="384" t="s">
        <v>60</v>
      </c>
      <c r="C23" s="385">
        <v>0</v>
      </c>
      <c r="D23" s="386">
        <v>1</v>
      </c>
      <c r="E23" s="387">
        <v>0</v>
      </c>
      <c r="F23" s="387">
        <v>1</v>
      </c>
      <c r="G23" s="388"/>
      <c r="H23" s="389"/>
      <c r="I23" s="387"/>
      <c r="J23" s="387"/>
      <c r="K23" s="387"/>
      <c r="L23" s="390"/>
    </row>
    <row r="24" spans="2:12">
      <c r="B24" s="384" t="s">
        <v>60</v>
      </c>
      <c r="C24" s="385">
        <v>0</v>
      </c>
      <c r="D24" s="386">
        <v>1</v>
      </c>
      <c r="E24" s="387">
        <v>0</v>
      </c>
      <c r="F24" s="387">
        <v>1</v>
      </c>
      <c r="G24" s="388"/>
      <c r="H24" s="389"/>
      <c r="I24" s="387"/>
      <c r="J24" s="387"/>
      <c r="K24" s="387"/>
      <c r="L24" s="390"/>
    </row>
    <row r="25" spans="2:12">
      <c r="B25" s="384" t="s">
        <v>60</v>
      </c>
      <c r="C25" s="385">
        <v>0</v>
      </c>
      <c r="D25" s="386">
        <v>1</v>
      </c>
      <c r="E25" s="387">
        <v>0</v>
      </c>
      <c r="F25" s="387">
        <v>1</v>
      </c>
      <c r="G25" s="388"/>
      <c r="H25" s="389"/>
      <c r="I25" s="387"/>
      <c r="J25" s="387"/>
      <c r="K25" s="387"/>
      <c r="L25" s="390"/>
    </row>
    <row r="26" spans="2:12">
      <c r="B26" s="384" t="s">
        <v>60</v>
      </c>
      <c r="C26" s="385">
        <v>0</v>
      </c>
      <c r="D26" s="386">
        <v>1</v>
      </c>
      <c r="E26" s="387">
        <v>0</v>
      </c>
      <c r="F26" s="387">
        <v>1</v>
      </c>
      <c r="G26" s="388"/>
      <c r="H26" s="389"/>
      <c r="I26" s="387"/>
      <c r="J26" s="387"/>
      <c r="K26" s="387"/>
      <c r="L26" s="390"/>
    </row>
    <row r="27" spans="2:12">
      <c r="B27" s="384" t="s">
        <v>60</v>
      </c>
      <c r="C27" s="385">
        <v>133.21901808325501</v>
      </c>
      <c r="D27" s="386">
        <v>134.21901808325501</v>
      </c>
      <c r="E27" s="387">
        <v>1</v>
      </c>
      <c r="F27" s="387">
        <v>1</v>
      </c>
      <c r="G27" s="388"/>
      <c r="H27" s="389"/>
      <c r="I27" s="387"/>
      <c r="J27" s="387"/>
      <c r="K27" s="387"/>
      <c r="L27" s="390"/>
    </row>
    <row r="28" spans="2:12">
      <c r="B28" s="384" t="s">
        <v>60</v>
      </c>
      <c r="C28" s="385">
        <v>0</v>
      </c>
      <c r="D28" s="386">
        <v>1</v>
      </c>
      <c r="E28" s="387">
        <v>0</v>
      </c>
      <c r="F28" s="387">
        <v>1</v>
      </c>
      <c r="G28" s="388"/>
      <c r="H28" s="389"/>
      <c r="I28" s="387"/>
      <c r="J28" s="387"/>
      <c r="K28" s="387"/>
      <c r="L28" s="390"/>
    </row>
    <row r="29" spans="2:12">
      <c r="B29" s="384" t="s">
        <v>60</v>
      </c>
      <c r="C29" s="385">
        <v>0</v>
      </c>
      <c r="D29" s="386">
        <v>1</v>
      </c>
      <c r="E29" s="387">
        <v>0</v>
      </c>
      <c r="F29" s="387">
        <v>1</v>
      </c>
      <c r="G29" s="388"/>
      <c r="H29" s="389"/>
      <c r="I29" s="387"/>
      <c r="J29" s="387"/>
      <c r="K29" s="387"/>
      <c r="L29" s="390"/>
    </row>
    <row r="30" spans="2:12">
      <c r="B30" s="384" t="s">
        <v>60</v>
      </c>
      <c r="C30" s="385">
        <v>0</v>
      </c>
      <c r="D30" s="386">
        <v>1</v>
      </c>
      <c r="E30" s="387">
        <v>0</v>
      </c>
      <c r="F30" s="387">
        <v>1</v>
      </c>
      <c r="G30" s="388"/>
      <c r="H30" s="389"/>
      <c r="I30" s="387"/>
      <c r="J30" s="387"/>
      <c r="K30" s="387"/>
      <c r="L30" s="390"/>
    </row>
    <row r="31" spans="2:12">
      <c r="B31" s="384" t="s">
        <v>60</v>
      </c>
      <c r="C31" s="385">
        <v>0</v>
      </c>
      <c r="D31" s="386">
        <v>1</v>
      </c>
      <c r="E31" s="387">
        <v>0</v>
      </c>
      <c r="F31" s="387">
        <v>1</v>
      </c>
      <c r="G31" s="388"/>
      <c r="H31" s="389"/>
      <c r="I31" s="387"/>
      <c r="J31" s="387"/>
      <c r="K31" s="387"/>
      <c r="L31" s="390"/>
    </row>
    <row r="32" spans="2:12">
      <c r="B32" s="384" t="s">
        <v>60</v>
      </c>
      <c r="C32" s="385">
        <v>0</v>
      </c>
      <c r="D32" s="386">
        <v>1</v>
      </c>
      <c r="E32" s="387">
        <v>0</v>
      </c>
      <c r="F32" s="387">
        <v>1</v>
      </c>
      <c r="G32" s="388"/>
      <c r="H32" s="389"/>
      <c r="I32" s="387"/>
      <c r="J32" s="387"/>
      <c r="K32" s="387"/>
      <c r="L32" s="390"/>
    </row>
    <row r="33" spans="2:12">
      <c r="B33" s="384" t="s">
        <v>60</v>
      </c>
      <c r="C33" s="385">
        <v>0</v>
      </c>
      <c r="D33" s="386">
        <v>1</v>
      </c>
      <c r="E33" s="387">
        <v>0</v>
      </c>
      <c r="F33" s="387">
        <v>1</v>
      </c>
      <c r="G33" s="388"/>
      <c r="H33" s="389"/>
      <c r="I33" s="387"/>
      <c r="J33" s="387"/>
      <c r="K33" s="387"/>
      <c r="L33" s="390"/>
    </row>
    <row r="34" spans="2:12">
      <c r="B34" s="384" t="s">
        <v>60</v>
      </c>
      <c r="C34" s="385">
        <v>0</v>
      </c>
      <c r="D34" s="386">
        <v>1</v>
      </c>
      <c r="E34" s="387">
        <v>0</v>
      </c>
      <c r="F34" s="387">
        <v>1</v>
      </c>
      <c r="G34" s="388"/>
      <c r="H34" s="389"/>
      <c r="I34" s="387"/>
      <c r="J34" s="387"/>
      <c r="K34" s="387"/>
      <c r="L34" s="390"/>
    </row>
    <row r="35" spans="2:12">
      <c r="B35" s="384" t="s">
        <v>60</v>
      </c>
      <c r="C35" s="385">
        <v>0</v>
      </c>
      <c r="D35" s="386">
        <v>1</v>
      </c>
      <c r="E35" s="387">
        <v>0</v>
      </c>
      <c r="F35" s="387">
        <v>1</v>
      </c>
      <c r="G35" s="388"/>
      <c r="H35" s="389"/>
      <c r="I35" s="387"/>
      <c r="J35" s="387"/>
      <c r="K35" s="387"/>
      <c r="L35" s="390"/>
    </row>
    <row r="36" spans="2:12">
      <c r="B36" s="384" t="s">
        <v>60</v>
      </c>
      <c r="C36" s="385">
        <v>0</v>
      </c>
      <c r="D36" s="386">
        <v>1</v>
      </c>
      <c r="E36" s="387">
        <v>0</v>
      </c>
      <c r="F36" s="387">
        <v>1</v>
      </c>
      <c r="G36" s="388"/>
      <c r="H36" s="389"/>
      <c r="I36" s="387"/>
      <c r="J36" s="387"/>
      <c r="K36" s="387"/>
      <c r="L36" s="390"/>
    </row>
    <row r="37" spans="2:12">
      <c r="B37" s="384" t="s">
        <v>60</v>
      </c>
      <c r="C37" s="385">
        <v>0</v>
      </c>
      <c r="D37" s="386">
        <v>1</v>
      </c>
      <c r="E37" s="387">
        <v>0</v>
      </c>
      <c r="F37" s="387">
        <v>1</v>
      </c>
      <c r="G37" s="388"/>
      <c r="H37" s="389"/>
      <c r="I37" s="387"/>
      <c r="J37" s="387"/>
      <c r="K37" s="387"/>
      <c r="L37" s="390"/>
    </row>
    <row r="38" spans="2:12">
      <c r="B38" s="384" t="s">
        <v>60</v>
      </c>
      <c r="C38" s="385">
        <v>0</v>
      </c>
      <c r="D38" s="386">
        <v>1</v>
      </c>
      <c r="E38" s="387">
        <v>0</v>
      </c>
      <c r="F38" s="387">
        <v>1</v>
      </c>
      <c r="G38" s="388"/>
      <c r="H38" s="389"/>
      <c r="I38" s="387"/>
      <c r="J38" s="387"/>
      <c r="K38" s="387"/>
      <c r="L38" s="390"/>
    </row>
    <row r="39" spans="2:12">
      <c r="B39" s="384" t="s">
        <v>60</v>
      </c>
      <c r="C39" s="385">
        <v>0</v>
      </c>
      <c r="D39" s="386">
        <v>1</v>
      </c>
      <c r="E39" s="387">
        <v>0</v>
      </c>
      <c r="F39" s="387">
        <v>1</v>
      </c>
      <c r="G39" s="388"/>
      <c r="H39" s="389"/>
      <c r="I39" s="387"/>
      <c r="J39" s="387"/>
      <c r="K39" s="387"/>
      <c r="L39" s="390"/>
    </row>
    <row r="40" spans="2:12">
      <c r="B40" s="384" t="s">
        <v>60</v>
      </c>
      <c r="C40" s="385">
        <v>0</v>
      </c>
      <c r="D40" s="386">
        <v>1</v>
      </c>
      <c r="E40" s="387">
        <v>0</v>
      </c>
      <c r="F40" s="387">
        <v>1</v>
      </c>
      <c r="G40" s="388"/>
      <c r="H40" s="389"/>
      <c r="I40" s="387"/>
      <c r="J40" s="387"/>
      <c r="K40" s="387"/>
      <c r="L40" s="390"/>
    </row>
    <row r="41" spans="2:12">
      <c r="B41" s="384" t="s">
        <v>60</v>
      </c>
      <c r="C41" s="385">
        <v>0</v>
      </c>
      <c r="D41" s="386">
        <v>1</v>
      </c>
      <c r="E41" s="387">
        <v>0</v>
      </c>
      <c r="F41" s="387">
        <v>1</v>
      </c>
      <c r="G41" s="388"/>
      <c r="H41" s="389"/>
      <c r="I41" s="387"/>
      <c r="J41" s="387"/>
      <c r="K41" s="387"/>
      <c r="L41" s="390"/>
    </row>
    <row r="42" spans="2:12">
      <c r="B42" s="384" t="s">
        <v>60</v>
      </c>
      <c r="C42" s="385">
        <v>0</v>
      </c>
      <c r="D42" s="386">
        <v>1</v>
      </c>
      <c r="E42" s="387">
        <v>0</v>
      </c>
      <c r="F42" s="387">
        <v>1</v>
      </c>
      <c r="G42" s="388"/>
      <c r="H42" s="389"/>
      <c r="I42" s="387"/>
      <c r="J42" s="387"/>
      <c r="K42" s="387"/>
      <c r="L42" s="390"/>
    </row>
    <row r="43" spans="2:12">
      <c r="B43" s="384" t="s">
        <v>60</v>
      </c>
      <c r="C43" s="385">
        <v>0</v>
      </c>
      <c r="D43" s="386">
        <v>1</v>
      </c>
      <c r="E43" s="387">
        <v>0</v>
      </c>
      <c r="F43" s="387">
        <v>1</v>
      </c>
      <c r="G43" s="388"/>
      <c r="H43" s="389"/>
      <c r="I43" s="387"/>
      <c r="J43" s="387"/>
      <c r="K43" s="387"/>
      <c r="L43" s="390"/>
    </row>
    <row r="44" spans="2:12">
      <c r="B44" s="384" t="s">
        <v>60</v>
      </c>
      <c r="C44" s="385">
        <v>0</v>
      </c>
      <c r="D44" s="386">
        <v>1</v>
      </c>
      <c r="E44" s="387">
        <v>0</v>
      </c>
      <c r="F44" s="387">
        <v>1</v>
      </c>
      <c r="G44" s="388"/>
      <c r="H44" s="389"/>
      <c r="I44" s="387"/>
      <c r="J44" s="387"/>
      <c r="K44" s="387"/>
      <c r="L44" s="390"/>
    </row>
    <row r="45" spans="2:12">
      <c r="B45" s="384" t="s">
        <v>60</v>
      </c>
      <c r="C45" s="385">
        <v>0</v>
      </c>
      <c r="D45" s="386">
        <v>1</v>
      </c>
      <c r="E45" s="387">
        <v>0</v>
      </c>
      <c r="F45" s="387">
        <v>1</v>
      </c>
      <c r="G45" s="388"/>
      <c r="H45" s="389"/>
      <c r="I45" s="387"/>
      <c r="J45" s="387"/>
      <c r="K45" s="387"/>
      <c r="L45" s="390"/>
    </row>
    <row r="46" spans="2:12">
      <c r="B46" s="384" t="s">
        <v>60</v>
      </c>
      <c r="C46" s="385">
        <v>0</v>
      </c>
      <c r="D46" s="386">
        <v>1</v>
      </c>
      <c r="E46" s="387">
        <v>0</v>
      </c>
      <c r="F46" s="387">
        <v>1</v>
      </c>
      <c r="G46" s="388"/>
      <c r="H46" s="389"/>
      <c r="I46" s="387"/>
      <c r="J46" s="387"/>
      <c r="K46" s="387"/>
      <c r="L46" s="390"/>
    </row>
    <row r="47" spans="2:12">
      <c r="B47" s="384" t="s">
        <v>60</v>
      </c>
      <c r="C47" s="385">
        <v>0</v>
      </c>
      <c r="D47" s="386">
        <v>1</v>
      </c>
      <c r="E47" s="387">
        <v>0</v>
      </c>
      <c r="F47" s="387">
        <v>1</v>
      </c>
      <c r="G47" s="388"/>
      <c r="H47" s="389"/>
      <c r="I47" s="387"/>
      <c r="J47" s="387"/>
      <c r="K47" s="387"/>
      <c r="L47" s="390"/>
    </row>
    <row r="48" spans="2:12">
      <c r="B48" s="384" t="s">
        <v>60</v>
      </c>
      <c r="C48" s="385">
        <v>0</v>
      </c>
      <c r="D48" s="386">
        <v>1</v>
      </c>
      <c r="E48" s="387">
        <v>0</v>
      </c>
      <c r="F48" s="387">
        <v>1</v>
      </c>
      <c r="G48" s="388"/>
      <c r="H48" s="389"/>
      <c r="I48" s="387"/>
      <c r="J48" s="387"/>
      <c r="K48" s="387"/>
      <c r="L48" s="390"/>
    </row>
    <row r="49" spans="2:12">
      <c r="B49" s="384" t="s">
        <v>60</v>
      </c>
      <c r="C49" s="385">
        <v>0</v>
      </c>
      <c r="D49" s="386">
        <v>1</v>
      </c>
      <c r="E49" s="387">
        <v>0</v>
      </c>
      <c r="F49" s="387">
        <v>1</v>
      </c>
      <c r="G49" s="388"/>
      <c r="H49" s="389"/>
      <c r="I49" s="387"/>
      <c r="J49" s="387"/>
      <c r="K49" s="387"/>
      <c r="L49" s="390"/>
    </row>
    <row r="50" spans="2:12">
      <c r="B50" s="384" t="s">
        <v>60</v>
      </c>
      <c r="C50" s="385">
        <v>0</v>
      </c>
      <c r="D50" s="386">
        <v>1</v>
      </c>
      <c r="E50" s="387">
        <v>0</v>
      </c>
      <c r="F50" s="387">
        <v>1</v>
      </c>
      <c r="G50" s="388"/>
      <c r="H50" s="389"/>
      <c r="I50" s="387"/>
      <c r="J50" s="387"/>
      <c r="K50" s="387"/>
      <c r="L50" s="390"/>
    </row>
    <row r="51" spans="2:12">
      <c r="B51" s="384" t="s">
        <v>60</v>
      </c>
      <c r="C51" s="385">
        <v>0</v>
      </c>
      <c r="D51" s="386">
        <v>1</v>
      </c>
      <c r="E51" s="387">
        <v>0</v>
      </c>
      <c r="F51" s="387">
        <v>1</v>
      </c>
      <c r="G51" s="388"/>
      <c r="H51" s="389"/>
      <c r="I51" s="387"/>
      <c r="J51" s="387"/>
      <c r="K51" s="387"/>
      <c r="L51" s="390"/>
    </row>
    <row r="52" spans="2:12">
      <c r="B52" s="384" t="s">
        <v>60</v>
      </c>
      <c r="C52" s="385">
        <v>0</v>
      </c>
      <c r="D52" s="386">
        <v>1</v>
      </c>
      <c r="E52" s="387">
        <v>0</v>
      </c>
      <c r="F52" s="387">
        <v>1</v>
      </c>
      <c r="G52" s="388"/>
      <c r="H52" s="389"/>
      <c r="I52" s="387"/>
      <c r="J52" s="387"/>
      <c r="K52" s="387"/>
      <c r="L52" s="390"/>
    </row>
    <row r="53" spans="2:12" ht="15.75" thickBot="1">
      <c r="B53" s="442" t="s">
        <v>67</v>
      </c>
      <c r="C53" s="446"/>
      <c r="D53" s="447"/>
      <c r="E53" s="444">
        <f>SUM(E2:E52)</f>
        <v>2</v>
      </c>
      <c r="F53" s="444">
        <f>SUM(F3:F52)</f>
        <v>50</v>
      </c>
      <c r="G53" s="445">
        <f>E53/F53</f>
        <v>0.04</v>
      </c>
      <c r="H53" s="391"/>
      <c r="I53" s="392"/>
      <c r="J53" s="392"/>
      <c r="K53" s="392"/>
      <c r="L53" s="393"/>
    </row>
    <row r="54" spans="2:12">
      <c r="B54" s="377" t="s">
        <v>64</v>
      </c>
      <c r="C54" s="378">
        <v>0</v>
      </c>
      <c r="D54" s="379">
        <v>1</v>
      </c>
      <c r="E54" s="380">
        <v>0</v>
      </c>
      <c r="F54" s="380">
        <v>1</v>
      </c>
      <c r="G54" s="381"/>
      <c r="H54" s="382"/>
      <c r="I54" s="380"/>
      <c r="J54" s="380"/>
      <c r="K54" s="380"/>
      <c r="L54" s="383"/>
    </row>
    <row r="55" spans="2:12">
      <c r="B55" s="384" t="s">
        <v>64</v>
      </c>
      <c r="C55" s="385">
        <v>0</v>
      </c>
      <c r="D55" s="386">
        <v>1</v>
      </c>
      <c r="E55" s="387">
        <v>0</v>
      </c>
      <c r="F55" s="387">
        <v>1</v>
      </c>
      <c r="G55" s="388"/>
      <c r="H55" s="389"/>
      <c r="I55" s="387"/>
      <c r="J55" s="387"/>
      <c r="K55" s="387"/>
      <c r="L55" s="390"/>
    </row>
    <row r="56" spans="2:12">
      <c r="B56" s="384" t="s">
        <v>64</v>
      </c>
      <c r="C56" s="385">
        <v>0</v>
      </c>
      <c r="D56" s="386">
        <v>1</v>
      </c>
      <c r="E56" s="387">
        <v>0</v>
      </c>
      <c r="F56" s="387">
        <v>1</v>
      </c>
      <c r="G56" s="388"/>
      <c r="H56" s="389"/>
      <c r="I56" s="387"/>
      <c r="J56" s="387"/>
      <c r="K56" s="387"/>
      <c r="L56" s="390"/>
    </row>
    <row r="57" spans="2:12">
      <c r="B57" s="384" t="s">
        <v>64</v>
      </c>
      <c r="C57" s="385">
        <v>0</v>
      </c>
      <c r="D57" s="386">
        <v>1</v>
      </c>
      <c r="E57" s="387">
        <v>0</v>
      </c>
      <c r="F57" s="387">
        <v>1</v>
      </c>
      <c r="G57" s="388"/>
      <c r="H57" s="389"/>
      <c r="I57" s="387"/>
      <c r="J57" s="387"/>
      <c r="K57" s="387"/>
      <c r="L57" s="390"/>
    </row>
    <row r="58" spans="2:12">
      <c r="B58" s="384" t="s">
        <v>64</v>
      </c>
      <c r="C58" s="385">
        <v>0</v>
      </c>
      <c r="D58" s="386">
        <v>1</v>
      </c>
      <c r="E58" s="387">
        <v>0</v>
      </c>
      <c r="F58" s="387">
        <v>1</v>
      </c>
      <c r="G58" s="388"/>
      <c r="H58" s="389"/>
      <c r="I58" s="387"/>
      <c r="J58" s="387"/>
      <c r="K58" s="387"/>
      <c r="L58" s="390"/>
    </row>
    <row r="59" spans="2:12">
      <c r="B59" s="384" t="s">
        <v>64</v>
      </c>
      <c r="C59" s="385">
        <v>0</v>
      </c>
      <c r="D59" s="386">
        <v>1</v>
      </c>
      <c r="E59" s="387">
        <v>0</v>
      </c>
      <c r="F59" s="387">
        <v>1</v>
      </c>
      <c r="G59" s="388"/>
      <c r="H59" s="389"/>
      <c r="I59" s="387"/>
      <c r="J59" s="387"/>
      <c r="K59" s="387"/>
      <c r="L59" s="390"/>
    </row>
    <row r="60" spans="2:12">
      <c r="B60" s="384" t="s">
        <v>64</v>
      </c>
      <c r="C60" s="385">
        <v>0</v>
      </c>
      <c r="D60" s="386">
        <v>1</v>
      </c>
      <c r="E60" s="387">
        <v>0</v>
      </c>
      <c r="F60" s="387">
        <v>1</v>
      </c>
      <c r="G60" s="388"/>
      <c r="H60" s="389"/>
      <c r="I60" s="387"/>
      <c r="J60" s="387"/>
      <c r="K60" s="387"/>
      <c r="L60" s="390"/>
    </row>
    <row r="61" spans="2:12">
      <c r="B61" s="384" t="s">
        <v>64</v>
      </c>
      <c r="C61" s="385">
        <v>0</v>
      </c>
      <c r="D61" s="386">
        <v>1</v>
      </c>
      <c r="E61" s="387">
        <v>0</v>
      </c>
      <c r="F61" s="387">
        <v>1</v>
      </c>
      <c r="G61" s="388"/>
      <c r="H61" s="389"/>
      <c r="I61" s="387"/>
      <c r="J61" s="387"/>
      <c r="K61" s="387"/>
      <c r="L61" s="390"/>
    </row>
    <row r="62" spans="2:12">
      <c r="B62" s="384" t="s">
        <v>64</v>
      </c>
      <c r="C62" s="385">
        <v>71316.110161970195</v>
      </c>
      <c r="D62" s="386">
        <v>71317.110161970195</v>
      </c>
      <c r="E62" s="387">
        <v>1</v>
      </c>
      <c r="F62" s="387">
        <v>1</v>
      </c>
      <c r="G62" s="388"/>
      <c r="H62" s="389"/>
      <c r="I62" s="387"/>
      <c r="J62" s="387"/>
      <c r="K62" s="387"/>
      <c r="L62" s="390"/>
    </row>
    <row r="63" spans="2:12">
      <c r="B63" s="384" t="s">
        <v>64</v>
      </c>
      <c r="C63" s="385">
        <v>0</v>
      </c>
      <c r="D63" s="386">
        <v>1</v>
      </c>
      <c r="E63" s="387">
        <v>0</v>
      </c>
      <c r="F63" s="387">
        <v>1</v>
      </c>
      <c r="G63" s="388"/>
      <c r="H63" s="389"/>
      <c r="I63" s="387"/>
      <c r="J63" s="387"/>
      <c r="K63" s="387"/>
      <c r="L63" s="390"/>
    </row>
    <row r="64" spans="2:12">
      <c r="B64" s="384" t="s">
        <v>64</v>
      </c>
      <c r="C64" s="385">
        <v>0</v>
      </c>
      <c r="D64" s="386">
        <v>1</v>
      </c>
      <c r="E64" s="387">
        <v>0</v>
      </c>
      <c r="F64" s="387">
        <v>1</v>
      </c>
      <c r="G64" s="388"/>
      <c r="H64" s="389"/>
      <c r="I64" s="387"/>
      <c r="J64" s="387"/>
      <c r="K64" s="387"/>
      <c r="L64" s="390"/>
    </row>
    <row r="65" spans="2:12">
      <c r="B65" s="384" t="s">
        <v>64</v>
      </c>
      <c r="C65" s="385">
        <v>0</v>
      </c>
      <c r="D65" s="386">
        <v>1</v>
      </c>
      <c r="E65" s="387">
        <v>0</v>
      </c>
      <c r="F65" s="387">
        <v>1</v>
      </c>
      <c r="G65" s="388"/>
      <c r="H65" s="389"/>
      <c r="I65" s="387"/>
      <c r="J65" s="387"/>
      <c r="K65" s="387"/>
      <c r="L65" s="390"/>
    </row>
    <row r="66" spans="2:12">
      <c r="B66" s="384" t="s">
        <v>64</v>
      </c>
      <c r="C66" s="385">
        <v>0</v>
      </c>
      <c r="D66" s="386">
        <v>1</v>
      </c>
      <c r="E66" s="387">
        <v>0</v>
      </c>
      <c r="F66" s="387">
        <v>1</v>
      </c>
      <c r="G66" s="388"/>
      <c r="H66" s="389"/>
      <c r="I66" s="387"/>
      <c r="J66" s="387"/>
      <c r="K66" s="387"/>
      <c r="L66" s="390"/>
    </row>
    <row r="67" spans="2:12">
      <c r="B67" s="384" t="s">
        <v>64</v>
      </c>
      <c r="C67" s="385">
        <v>0</v>
      </c>
      <c r="D67" s="386">
        <v>1</v>
      </c>
      <c r="E67" s="387">
        <v>0</v>
      </c>
      <c r="F67" s="387">
        <v>1</v>
      </c>
      <c r="G67" s="388"/>
      <c r="H67" s="389"/>
      <c r="I67" s="387"/>
      <c r="J67" s="387"/>
      <c r="K67" s="387"/>
      <c r="L67" s="390"/>
    </row>
    <row r="68" spans="2:12">
      <c r="B68" s="384" t="s">
        <v>64</v>
      </c>
      <c r="C68" s="385">
        <v>0</v>
      </c>
      <c r="D68" s="386">
        <v>1</v>
      </c>
      <c r="E68" s="387">
        <v>0</v>
      </c>
      <c r="F68" s="387">
        <v>1</v>
      </c>
      <c r="G68" s="388"/>
      <c r="H68" s="389"/>
      <c r="I68" s="387"/>
      <c r="J68" s="387"/>
      <c r="K68" s="387"/>
      <c r="L68" s="390"/>
    </row>
    <row r="69" spans="2:12">
      <c r="B69" s="384" t="s">
        <v>64</v>
      </c>
      <c r="C69" s="385">
        <v>0</v>
      </c>
      <c r="D69" s="386">
        <v>1</v>
      </c>
      <c r="E69" s="387">
        <v>0</v>
      </c>
      <c r="F69" s="387">
        <v>1</v>
      </c>
      <c r="G69" s="388"/>
      <c r="H69" s="389"/>
      <c r="I69" s="387"/>
      <c r="J69" s="387"/>
      <c r="K69" s="387"/>
      <c r="L69" s="390"/>
    </row>
    <row r="70" spans="2:12">
      <c r="B70" s="384" t="s">
        <v>64</v>
      </c>
      <c r="C70" s="385">
        <v>0</v>
      </c>
      <c r="D70" s="386">
        <v>1</v>
      </c>
      <c r="E70" s="387">
        <v>0</v>
      </c>
      <c r="F70" s="387">
        <v>1</v>
      </c>
      <c r="G70" s="388"/>
      <c r="H70" s="389"/>
      <c r="I70" s="387"/>
      <c r="J70" s="387"/>
      <c r="K70" s="387"/>
      <c r="L70" s="390"/>
    </row>
    <row r="71" spans="2:12">
      <c r="B71" s="384" t="s">
        <v>64</v>
      </c>
      <c r="C71" s="385">
        <v>0</v>
      </c>
      <c r="D71" s="386">
        <v>1</v>
      </c>
      <c r="E71" s="387">
        <v>0</v>
      </c>
      <c r="F71" s="387">
        <v>1</v>
      </c>
      <c r="G71" s="388"/>
      <c r="H71" s="389"/>
      <c r="I71" s="387"/>
      <c r="J71" s="387"/>
      <c r="K71" s="387"/>
      <c r="L71" s="390"/>
    </row>
    <row r="72" spans="2:12">
      <c r="B72" s="384" t="s">
        <v>64</v>
      </c>
      <c r="C72" s="385">
        <v>0</v>
      </c>
      <c r="D72" s="386">
        <v>1</v>
      </c>
      <c r="E72" s="387">
        <v>0</v>
      </c>
      <c r="F72" s="387">
        <v>1</v>
      </c>
      <c r="G72" s="388"/>
      <c r="H72" s="389"/>
      <c r="I72" s="387"/>
      <c r="J72" s="387"/>
      <c r="K72" s="387"/>
      <c r="L72" s="390"/>
    </row>
    <row r="73" spans="2:12">
      <c r="B73" s="384" t="s">
        <v>64</v>
      </c>
      <c r="C73" s="385">
        <v>0</v>
      </c>
      <c r="D73" s="386">
        <v>1</v>
      </c>
      <c r="E73" s="387">
        <v>0</v>
      </c>
      <c r="F73" s="387">
        <v>1</v>
      </c>
      <c r="G73" s="388"/>
      <c r="H73" s="389"/>
      <c r="I73" s="387"/>
      <c r="J73" s="387"/>
      <c r="K73" s="387"/>
      <c r="L73" s="390"/>
    </row>
    <row r="74" spans="2:12">
      <c r="B74" s="384" t="s">
        <v>64</v>
      </c>
      <c r="C74" s="385">
        <v>0</v>
      </c>
      <c r="D74" s="386">
        <v>1</v>
      </c>
      <c r="E74" s="387">
        <v>0</v>
      </c>
      <c r="F74" s="387">
        <v>1</v>
      </c>
      <c r="G74" s="388"/>
      <c r="H74" s="389"/>
      <c r="I74" s="387"/>
      <c r="J74" s="387"/>
      <c r="K74" s="387"/>
      <c r="L74" s="390"/>
    </row>
    <row r="75" spans="2:12">
      <c r="B75" s="384" t="s">
        <v>64</v>
      </c>
      <c r="C75" s="385">
        <v>0</v>
      </c>
      <c r="D75" s="386">
        <v>1</v>
      </c>
      <c r="E75" s="387">
        <v>0</v>
      </c>
      <c r="F75" s="387">
        <v>1</v>
      </c>
      <c r="G75" s="388"/>
      <c r="H75" s="389"/>
      <c r="I75" s="387"/>
      <c r="J75" s="387"/>
      <c r="K75" s="387"/>
      <c r="L75" s="390"/>
    </row>
    <row r="76" spans="2:12">
      <c r="B76" s="384" t="s">
        <v>64</v>
      </c>
      <c r="C76" s="385">
        <v>0</v>
      </c>
      <c r="D76" s="386">
        <v>1</v>
      </c>
      <c r="E76" s="387">
        <v>0</v>
      </c>
      <c r="F76" s="387">
        <v>1</v>
      </c>
      <c r="G76" s="388"/>
      <c r="H76" s="389"/>
      <c r="I76" s="387"/>
      <c r="J76" s="387"/>
      <c r="K76" s="387"/>
      <c r="L76" s="390"/>
    </row>
    <row r="77" spans="2:12">
      <c r="B77" s="384" t="s">
        <v>64</v>
      </c>
      <c r="C77" s="385">
        <v>0</v>
      </c>
      <c r="D77" s="386">
        <v>1</v>
      </c>
      <c r="E77" s="387">
        <v>0</v>
      </c>
      <c r="F77" s="387">
        <v>1</v>
      </c>
      <c r="G77" s="388"/>
      <c r="H77" s="389"/>
      <c r="I77" s="387"/>
      <c r="J77" s="387"/>
      <c r="K77" s="387"/>
      <c r="L77" s="390"/>
    </row>
    <row r="78" spans="2:12">
      <c r="B78" s="384" t="s">
        <v>64</v>
      </c>
      <c r="C78" s="385">
        <v>0</v>
      </c>
      <c r="D78" s="386">
        <v>1</v>
      </c>
      <c r="E78" s="387">
        <v>0</v>
      </c>
      <c r="F78" s="387">
        <v>1</v>
      </c>
      <c r="G78" s="388"/>
      <c r="H78" s="389"/>
      <c r="I78" s="387"/>
      <c r="J78" s="387"/>
      <c r="K78" s="387"/>
      <c r="L78" s="390"/>
    </row>
    <row r="79" spans="2:12">
      <c r="B79" s="384" t="s">
        <v>64</v>
      </c>
      <c r="C79" s="385">
        <v>0</v>
      </c>
      <c r="D79" s="386">
        <v>1</v>
      </c>
      <c r="E79" s="387">
        <v>0</v>
      </c>
      <c r="F79" s="387">
        <v>1</v>
      </c>
      <c r="G79" s="388"/>
      <c r="H79" s="389"/>
      <c r="I79" s="387"/>
      <c r="J79" s="387"/>
      <c r="K79" s="387"/>
      <c r="L79" s="390"/>
    </row>
    <row r="80" spans="2:12">
      <c r="B80" s="384" t="s">
        <v>64</v>
      </c>
      <c r="C80" s="385">
        <v>0</v>
      </c>
      <c r="D80" s="386">
        <v>1</v>
      </c>
      <c r="E80" s="387">
        <v>0</v>
      </c>
      <c r="F80" s="387">
        <v>1</v>
      </c>
      <c r="G80" s="388"/>
      <c r="H80" s="389"/>
      <c r="I80" s="387"/>
      <c r="J80" s="387"/>
      <c r="K80" s="387"/>
      <c r="L80" s="390"/>
    </row>
    <row r="81" spans="2:12">
      <c r="B81" s="384" t="s">
        <v>64</v>
      </c>
      <c r="C81" s="385">
        <v>0</v>
      </c>
      <c r="D81" s="386">
        <v>1</v>
      </c>
      <c r="E81" s="387">
        <v>0</v>
      </c>
      <c r="F81" s="387">
        <v>1</v>
      </c>
      <c r="G81" s="388"/>
      <c r="H81" s="389"/>
      <c r="I81" s="387"/>
      <c r="J81" s="387"/>
      <c r="K81" s="387"/>
      <c r="L81" s="390"/>
    </row>
    <row r="82" spans="2:12">
      <c r="B82" s="384" t="s">
        <v>64</v>
      </c>
      <c r="C82" s="385">
        <v>0</v>
      </c>
      <c r="D82" s="386">
        <v>1</v>
      </c>
      <c r="E82" s="387">
        <v>0</v>
      </c>
      <c r="F82" s="387">
        <v>1</v>
      </c>
      <c r="G82" s="388"/>
      <c r="H82" s="389"/>
      <c r="I82" s="387"/>
      <c r="J82" s="387"/>
      <c r="K82" s="387"/>
      <c r="L82" s="390"/>
    </row>
    <row r="83" spans="2:12">
      <c r="B83" s="384" t="s">
        <v>64</v>
      </c>
      <c r="C83" s="385">
        <v>0</v>
      </c>
      <c r="D83" s="386">
        <v>1</v>
      </c>
      <c r="E83" s="387">
        <v>0</v>
      </c>
      <c r="F83" s="387">
        <v>1</v>
      </c>
      <c r="G83" s="388"/>
      <c r="H83" s="389"/>
      <c r="I83" s="387"/>
      <c r="J83" s="387"/>
      <c r="K83" s="387"/>
      <c r="L83" s="390"/>
    </row>
    <row r="84" spans="2:12">
      <c r="B84" s="384" t="s">
        <v>64</v>
      </c>
      <c r="C84" s="385">
        <v>0</v>
      </c>
      <c r="D84" s="386">
        <v>1</v>
      </c>
      <c r="E84" s="387">
        <v>0</v>
      </c>
      <c r="F84" s="387">
        <v>1</v>
      </c>
      <c r="G84" s="388"/>
      <c r="H84" s="389"/>
      <c r="I84" s="387"/>
      <c r="J84" s="387"/>
      <c r="K84" s="387"/>
      <c r="L84" s="390"/>
    </row>
    <row r="85" spans="2:12">
      <c r="B85" s="384" t="s">
        <v>64</v>
      </c>
      <c r="C85" s="385">
        <v>0</v>
      </c>
      <c r="D85" s="386">
        <v>1</v>
      </c>
      <c r="E85" s="387">
        <v>0</v>
      </c>
      <c r="F85" s="387">
        <v>1</v>
      </c>
      <c r="G85" s="388"/>
      <c r="H85" s="389"/>
      <c r="I85" s="387"/>
      <c r="J85" s="387"/>
      <c r="K85" s="387"/>
      <c r="L85" s="390"/>
    </row>
    <row r="86" spans="2:12">
      <c r="B86" s="384" t="s">
        <v>64</v>
      </c>
      <c r="C86" s="385">
        <v>0</v>
      </c>
      <c r="D86" s="386">
        <v>1</v>
      </c>
      <c r="E86" s="387">
        <v>0</v>
      </c>
      <c r="F86" s="387">
        <v>1</v>
      </c>
      <c r="G86" s="388"/>
      <c r="H86" s="389"/>
      <c r="I86" s="387"/>
      <c r="J86" s="387"/>
      <c r="K86" s="387"/>
      <c r="L86" s="390"/>
    </row>
    <row r="87" spans="2:12">
      <c r="B87" s="384" t="s">
        <v>64</v>
      </c>
      <c r="C87" s="385">
        <v>0</v>
      </c>
      <c r="D87" s="386">
        <v>1</v>
      </c>
      <c r="E87" s="387">
        <v>0</v>
      </c>
      <c r="F87" s="387">
        <v>1</v>
      </c>
      <c r="G87" s="388"/>
      <c r="H87" s="389"/>
      <c r="I87" s="387"/>
      <c r="J87" s="387"/>
      <c r="K87" s="387"/>
      <c r="L87" s="390"/>
    </row>
    <row r="88" spans="2:12">
      <c r="B88" s="384" t="s">
        <v>64</v>
      </c>
      <c r="C88" s="385">
        <v>0</v>
      </c>
      <c r="D88" s="386">
        <v>1</v>
      </c>
      <c r="E88" s="387">
        <v>0</v>
      </c>
      <c r="F88" s="387">
        <v>1</v>
      </c>
      <c r="G88" s="388"/>
      <c r="H88" s="389"/>
      <c r="I88" s="387"/>
      <c r="J88" s="387"/>
      <c r="K88" s="387"/>
      <c r="L88" s="390"/>
    </row>
    <row r="89" spans="2:12">
      <c r="B89" s="384" t="s">
        <v>64</v>
      </c>
      <c r="C89" s="385">
        <v>0</v>
      </c>
      <c r="D89" s="386">
        <v>1</v>
      </c>
      <c r="E89" s="387">
        <v>0</v>
      </c>
      <c r="F89" s="387">
        <v>1</v>
      </c>
      <c r="G89" s="388"/>
      <c r="H89" s="389"/>
      <c r="I89" s="387"/>
      <c r="J89" s="387"/>
      <c r="K89" s="387"/>
      <c r="L89" s="390"/>
    </row>
    <row r="90" spans="2:12">
      <c r="B90" s="384" t="s">
        <v>64</v>
      </c>
      <c r="C90" s="385">
        <v>0</v>
      </c>
      <c r="D90" s="386">
        <v>1</v>
      </c>
      <c r="E90" s="387">
        <v>0</v>
      </c>
      <c r="F90" s="387">
        <v>1</v>
      </c>
      <c r="G90" s="388"/>
      <c r="H90" s="389"/>
      <c r="I90" s="387"/>
      <c r="J90" s="387"/>
      <c r="K90" s="387"/>
      <c r="L90" s="390"/>
    </row>
    <row r="91" spans="2:12">
      <c r="B91" s="384" t="s">
        <v>64</v>
      </c>
      <c r="C91" s="385">
        <v>0</v>
      </c>
      <c r="D91" s="386">
        <v>1</v>
      </c>
      <c r="E91" s="387">
        <v>0</v>
      </c>
      <c r="F91" s="387">
        <v>1</v>
      </c>
      <c r="G91" s="388"/>
      <c r="H91" s="389"/>
      <c r="I91" s="387"/>
      <c r="J91" s="387"/>
      <c r="K91" s="387"/>
      <c r="L91" s="390"/>
    </row>
    <row r="92" spans="2:12">
      <c r="B92" s="384" t="s">
        <v>64</v>
      </c>
      <c r="C92" s="385">
        <v>0</v>
      </c>
      <c r="D92" s="386">
        <v>1</v>
      </c>
      <c r="E92" s="387">
        <v>0</v>
      </c>
      <c r="F92" s="387">
        <v>1</v>
      </c>
      <c r="G92" s="388"/>
      <c r="H92" s="389"/>
      <c r="I92" s="387"/>
      <c r="J92" s="387"/>
      <c r="K92" s="387"/>
      <c r="L92" s="390"/>
    </row>
    <row r="93" spans="2:12">
      <c r="B93" s="384" t="s">
        <v>64</v>
      </c>
      <c r="C93" s="385">
        <v>0</v>
      </c>
      <c r="D93" s="386">
        <v>1</v>
      </c>
      <c r="E93" s="387">
        <v>0</v>
      </c>
      <c r="F93" s="387">
        <v>1</v>
      </c>
      <c r="G93" s="388"/>
      <c r="H93" s="389"/>
      <c r="I93" s="387"/>
      <c r="J93" s="387"/>
      <c r="K93" s="387"/>
      <c r="L93" s="390"/>
    </row>
    <row r="94" spans="2:12">
      <c r="B94" s="384" t="s">
        <v>64</v>
      </c>
      <c r="C94" s="385">
        <v>0</v>
      </c>
      <c r="D94" s="386">
        <v>1</v>
      </c>
      <c r="E94" s="387">
        <v>0</v>
      </c>
      <c r="F94" s="387">
        <v>1</v>
      </c>
      <c r="G94" s="388"/>
      <c r="H94" s="389"/>
      <c r="I94" s="387"/>
      <c r="J94" s="387"/>
      <c r="K94" s="387"/>
      <c r="L94" s="390"/>
    </row>
    <row r="95" spans="2:12">
      <c r="B95" s="384" t="s">
        <v>64</v>
      </c>
      <c r="C95" s="385">
        <v>0</v>
      </c>
      <c r="D95" s="386">
        <v>1</v>
      </c>
      <c r="E95" s="387">
        <v>0</v>
      </c>
      <c r="F95" s="387">
        <v>1</v>
      </c>
      <c r="G95" s="388"/>
      <c r="H95" s="389"/>
      <c r="I95" s="387"/>
      <c r="J95" s="387"/>
      <c r="K95" s="387"/>
      <c r="L95" s="390"/>
    </row>
    <row r="96" spans="2:12">
      <c r="B96" s="384" t="s">
        <v>64</v>
      </c>
      <c r="C96" s="385">
        <v>0</v>
      </c>
      <c r="D96" s="386">
        <v>1</v>
      </c>
      <c r="E96" s="387">
        <v>0</v>
      </c>
      <c r="F96" s="387">
        <v>1</v>
      </c>
      <c r="G96" s="388"/>
      <c r="H96" s="389"/>
      <c r="I96" s="387"/>
      <c r="J96" s="387"/>
      <c r="K96" s="387"/>
      <c r="L96" s="390"/>
    </row>
    <row r="97" spans="2:12">
      <c r="B97" s="384" t="s">
        <v>64</v>
      </c>
      <c r="C97" s="385">
        <v>0</v>
      </c>
      <c r="D97" s="386">
        <v>1</v>
      </c>
      <c r="E97" s="387">
        <v>0</v>
      </c>
      <c r="F97" s="387">
        <v>1</v>
      </c>
      <c r="G97" s="388"/>
      <c r="H97" s="389"/>
      <c r="I97" s="387"/>
      <c r="J97" s="387"/>
      <c r="K97" s="387"/>
      <c r="L97" s="390"/>
    </row>
    <row r="98" spans="2:12">
      <c r="B98" s="384" t="s">
        <v>64</v>
      </c>
      <c r="C98" s="385">
        <v>0</v>
      </c>
      <c r="D98" s="386">
        <v>1</v>
      </c>
      <c r="E98" s="387">
        <v>0</v>
      </c>
      <c r="F98" s="387">
        <v>1</v>
      </c>
      <c r="G98" s="388"/>
      <c r="H98" s="389"/>
      <c r="I98" s="387"/>
      <c r="J98" s="387"/>
      <c r="K98" s="387"/>
      <c r="L98" s="390"/>
    </row>
    <row r="99" spans="2:12">
      <c r="B99" s="384" t="s">
        <v>64</v>
      </c>
      <c r="C99" s="385">
        <v>0</v>
      </c>
      <c r="D99" s="386">
        <v>1</v>
      </c>
      <c r="E99" s="387">
        <v>0</v>
      </c>
      <c r="F99" s="387">
        <v>1</v>
      </c>
      <c r="G99" s="388"/>
      <c r="H99" s="389"/>
      <c r="I99" s="387"/>
      <c r="J99" s="387"/>
      <c r="K99" s="387"/>
      <c r="L99" s="390"/>
    </row>
    <row r="100" spans="2:12">
      <c r="B100" s="384" t="s">
        <v>64</v>
      </c>
      <c r="C100" s="385">
        <v>0</v>
      </c>
      <c r="D100" s="386">
        <v>1</v>
      </c>
      <c r="E100" s="387">
        <v>0</v>
      </c>
      <c r="F100" s="387">
        <v>1</v>
      </c>
      <c r="G100" s="388"/>
      <c r="H100" s="389"/>
      <c r="I100" s="387"/>
      <c r="J100" s="387"/>
      <c r="K100" s="387"/>
      <c r="L100" s="390"/>
    </row>
    <row r="101" spans="2:12">
      <c r="B101" s="384" t="s">
        <v>64</v>
      </c>
      <c r="C101" s="385">
        <v>0</v>
      </c>
      <c r="D101" s="386">
        <v>1</v>
      </c>
      <c r="E101" s="387">
        <v>0</v>
      </c>
      <c r="F101" s="387">
        <v>1</v>
      </c>
      <c r="G101" s="388"/>
      <c r="H101" s="389"/>
      <c r="I101" s="387"/>
      <c r="J101" s="387"/>
      <c r="K101" s="387"/>
      <c r="L101" s="390"/>
    </row>
    <row r="102" spans="2:12">
      <c r="B102" s="384" t="s">
        <v>64</v>
      </c>
      <c r="C102" s="385">
        <v>0</v>
      </c>
      <c r="D102" s="386">
        <v>1</v>
      </c>
      <c r="E102" s="387">
        <v>0</v>
      </c>
      <c r="F102" s="387">
        <v>1</v>
      </c>
      <c r="G102" s="388"/>
      <c r="H102" s="389"/>
      <c r="I102" s="387"/>
      <c r="J102" s="387"/>
      <c r="K102" s="387"/>
      <c r="L102" s="390"/>
    </row>
    <row r="103" spans="2:12">
      <c r="B103" s="384" t="s">
        <v>64</v>
      </c>
      <c r="C103" s="385">
        <v>0</v>
      </c>
      <c r="D103" s="386">
        <v>1</v>
      </c>
      <c r="E103" s="387">
        <v>0</v>
      </c>
      <c r="F103" s="387">
        <v>1</v>
      </c>
      <c r="G103" s="388"/>
      <c r="H103" s="389"/>
      <c r="I103" s="387"/>
      <c r="J103" s="387"/>
      <c r="K103" s="387"/>
      <c r="L103" s="390"/>
    </row>
    <row r="104" spans="2:12" ht="15.75" thickBot="1">
      <c r="B104" s="442" t="s">
        <v>67</v>
      </c>
      <c r="C104" s="446"/>
      <c r="D104" s="447"/>
      <c r="E104" s="444">
        <f>SUM(E54:E103)</f>
        <v>1</v>
      </c>
      <c r="F104" s="444">
        <f>SUM(F54:F103)</f>
        <v>50</v>
      </c>
      <c r="G104" s="445">
        <f>E104/F104</f>
        <v>0.02</v>
      </c>
      <c r="H104" s="391"/>
      <c r="I104" s="392"/>
      <c r="J104" s="392"/>
      <c r="K104" s="392"/>
      <c r="L104" s="393"/>
    </row>
    <row r="105" spans="2:12">
      <c r="B105" s="377" t="s">
        <v>65</v>
      </c>
      <c r="C105" s="378">
        <v>1710.7073605430101</v>
      </c>
      <c r="D105" s="379">
        <v>1711.7073605430101</v>
      </c>
      <c r="E105" s="380">
        <v>1</v>
      </c>
      <c r="F105" s="380">
        <v>1</v>
      </c>
      <c r="G105" s="381"/>
      <c r="H105" s="394">
        <v>66</v>
      </c>
      <c r="I105" s="379" t="s">
        <v>251</v>
      </c>
      <c r="J105" s="379" t="s">
        <v>88</v>
      </c>
      <c r="K105" s="379" t="s">
        <v>252</v>
      </c>
      <c r="L105" s="395" t="s">
        <v>252</v>
      </c>
    </row>
    <row r="106" spans="2:12">
      <c r="B106" s="384" t="s">
        <v>65</v>
      </c>
      <c r="C106" s="385">
        <v>0</v>
      </c>
      <c r="D106" s="386">
        <v>1</v>
      </c>
      <c r="E106" s="387">
        <v>0</v>
      </c>
      <c r="F106" s="387">
        <v>1</v>
      </c>
      <c r="G106" s="388"/>
      <c r="H106" s="396">
        <v>46</v>
      </c>
      <c r="I106" s="386" t="s">
        <v>251</v>
      </c>
      <c r="J106" s="386" t="s">
        <v>88</v>
      </c>
      <c r="K106" s="386" t="s">
        <v>252</v>
      </c>
      <c r="L106" s="397" t="s">
        <v>252</v>
      </c>
    </row>
    <row r="107" spans="2:12">
      <c r="B107" s="384" t="s">
        <v>65</v>
      </c>
      <c r="C107" s="385">
        <v>0</v>
      </c>
      <c r="D107" s="386">
        <v>1</v>
      </c>
      <c r="E107" s="387">
        <v>0</v>
      </c>
      <c r="F107" s="387">
        <v>1</v>
      </c>
      <c r="G107" s="388"/>
      <c r="H107" s="396">
        <v>59</v>
      </c>
      <c r="I107" s="386" t="s">
        <v>251</v>
      </c>
      <c r="J107" s="386" t="s">
        <v>252</v>
      </c>
      <c r="K107" s="386" t="s">
        <v>88</v>
      </c>
      <c r="L107" s="397" t="s">
        <v>88</v>
      </c>
    </row>
    <row r="108" spans="2:12">
      <c r="B108" s="384" t="s">
        <v>65</v>
      </c>
      <c r="C108" s="385">
        <v>0</v>
      </c>
      <c r="D108" s="386">
        <v>1</v>
      </c>
      <c r="E108" s="387">
        <v>0</v>
      </c>
      <c r="F108" s="387">
        <v>1</v>
      </c>
      <c r="G108" s="388"/>
      <c r="H108" s="396">
        <v>56</v>
      </c>
      <c r="I108" s="386" t="s">
        <v>251</v>
      </c>
      <c r="J108" s="386" t="s">
        <v>88</v>
      </c>
      <c r="K108" s="386" t="s">
        <v>252</v>
      </c>
      <c r="L108" s="397" t="s">
        <v>252</v>
      </c>
    </row>
    <row r="109" spans="2:12">
      <c r="B109" s="384" t="s">
        <v>65</v>
      </c>
      <c r="C109" s="385">
        <v>0</v>
      </c>
      <c r="D109" s="386">
        <v>1</v>
      </c>
      <c r="E109" s="387">
        <v>0</v>
      </c>
      <c r="F109" s="387">
        <v>1</v>
      </c>
      <c r="G109" s="388"/>
      <c r="H109" s="396">
        <v>50</v>
      </c>
      <c r="I109" s="386" t="s">
        <v>251</v>
      </c>
      <c r="J109" s="386" t="s">
        <v>88</v>
      </c>
      <c r="K109" s="386" t="s">
        <v>252</v>
      </c>
      <c r="L109" s="397" t="s">
        <v>252</v>
      </c>
    </row>
    <row r="110" spans="2:12">
      <c r="B110" s="384" t="s">
        <v>65</v>
      </c>
      <c r="C110" s="385">
        <v>230.40077078659701</v>
      </c>
      <c r="D110" s="386">
        <v>231.40077078659701</v>
      </c>
      <c r="E110" s="387">
        <v>1</v>
      </c>
      <c r="F110" s="387">
        <v>1</v>
      </c>
      <c r="G110" s="388"/>
      <c r="H110" s="396">
        <v>42</v>
      </c>
      <c r="I110" s="386" t="s">
        <v>251</v>
      </c>
      <c r="J110" s="386">
        <v>0</v>
      </c>
      <c r="K110" s="386" t="s">
        <v>252</v>
      </c>
      <c r="L110" s="397" t="s">
        <v>252</v>
      </c>
    </row>
    <row r="111" spans="2:12">
      <c r="B111" s="384" t="s">
        <v>65</v>
      </c>
      <c r="C111" s="385">
        <v>0</v>
      </c>
      <c r="D111" s="386">
        <v>1</v>
      </c>
      <c r="E111" s="387">
        <v>0</v>
      </c>
      <c r="F111" s="387">
        <v>1</v>
      </c>
      <c r="G111" s="388"/>
      <c r="H111" s="396">
        <v>41</v>
      </c>
      <c r="I111" s="386" t="s">
        <v>251</v>
      </c>
      <c r="J111" s="386" t="s">
        <v>88</v>
      </c>
      <c r="K111" s="386" t="s">
        <v>252</v>
      </c>
      <c r="L111" s="397" t="s">
        <v>253</v>
      </c>
    </row>
    <row r="112" spans="2:12">
      <c r="B112" s="384" t="s">
        <v>65</v>
      </c>
      <c r="C112" s="385">
        <v>264.48306053385602</v>
      </c>
      <c r="D112" s="386">
        <v>265.48306053385602</v>
      </c>
      <c r="E112" s="387">
        <v>1</v>
      </c>
      <c r="F112" s="387">
        <v>1</v>
      </c>
      <c r="G112" s="388"/>
      <c r="H112" s="396">
        <v>39</v>
      </c>
      <c r="I112" s="386" t="s">
        <v>251</v>
      </c>
      <c r="J112" s="386" t="s">
        <v>88</v>
      </c>
      <c r="K112" s="386" t="s">
        <v>252</v>
      </c>
      <c r="L112" s="397" t="s">
        <v>252</v>
      </c>
    </row>
    <row r="113" spans="2:12">
      <c r="B113" s="384" t="s">
        <v>65</v>
      </c>
      <c r="C113" s="385">
        <v>1079.10693152217</v>
      </c>
      <c r="D113" s="386">
        <v>1080.10693152217</v>
      </c>
      <c r="E113" s="387">
        <v>1</v>
      </c>
      <c r="F113" s="387">
        <v>1</v>
      </c>
      <c r="G113" s="388"/>
      <c r="H113" s="396">
        <v>42</v>
      </c>
      <c r="I113" s="386" t="s">
        <v>251</v>
      </c>
      <c r="J113" s="386" t="s">
        <v>88</v>
      </c>
      <c r="K113" s="386" t="s">
        <v>88</v>
      </c>
      <c r="L113" s="397" t="s">
        <v>88</v>
      </c>
    </row>
    <row r="114" spans="2:12">
      <c r="B114" s="384" t="s">
        <v>65</v>
      </c>
      <c r="C114" s="385">
        <v>0</v>
      </c>
      <c r="D114" s="386">
        <v>1</v>
      </c>
      <c r="E114" s="387">
        <v>0</v>
      </c>
      <c r="F114" s="387">
        <v>1</v>
      </c>
      <c r="G114" s="388"/>
      <c r="H114" s="396">
        <v>77</v>
      </c>
      <c r="I114" s="386" t="s">
        <v>251</v>
      </c>
      <c r="J114" s="386" t="s">
        <v>88</v>
      </c>
      <c r="K114" s="386" t="s">
        <v>252</v>
      </c>
      <c r="L114" s="397" t="s">
        <v>88</v>
      </c>
    </row>
    <row r="115" spans="2:12">
      <c r="B115" s="384" t="s">
        <v>65</v>
      </c>
      <c r="C115" s="385">
        <v>0</v>
      </c>
      <c r="D115" s="386">
        <v>1</v>
      </c>
      <c r="E115" s="387">
        <v>0</v>
      </c>
      <c r="F115" s="387">
        <v>1</v>
      </c>
      <c r="G115" s="388"/>
      <c r="H115" s="396">
        <v>51</v>
      </c>
      <c r="I115" s="386" t="s">
        <v>251</v>
      </c>
      <c r="J115" s="386" t="s">
        <v>88</v>
      </c>
      <c r="K115" s="386" t="s">
        <v>254</v>
      </c>
      <c r="L115" s="397" t="s">
        <v>254</v>
      </c>
    </row>
    <row r="116" spans="2:12">
      <c r="B116" s="384" t="s">
        <v>65</v>
      </c>
      <c r="C116" s="385">
        <v>0</v>
      </c>
      <c r="D116" s="386">
        <v>1</v>
      </c>
      <c r="E116" s="387">
        <v>0</v>
      </c>
      <c r="F116" s="387">
        <v>1</v>
      </c>
      <c r="G116" s="388"/>
      <c r="H116" s="396">
        <v>62</v>
      </c>
      <c r="I116" s="386" t="s">
        <v>251</v>
      </c>
      <c r="J116" s="386" t="s">
        <v>88</v>
      </c>
      <c r="K116" s="386" t="s">
        <v>252</v>
      </c>
      <c r="L116" s="397" t="s">
        <v>88</v>
      </c>
    </row>
    <row r="117" spans="2:12">
      <c r="B117" s="384" t="s">
        <v>65</v>
      </c>
      <c r="C117" s="385">
        <v>314.91025910453601</v>
      </c>
      <c r="D117" s="386">
        <v>315.91025910453601</v>
      </c>
      <c r="E117" s="387">
        <v>1</v>
      </c>
      <c r="F117" s="387">
        <v>1</v>
      </c>
      <c r="G117" s="388"/>
      <c r="H117" s="396">
        <v>72</v>
      </c>
      <c r="I117" s="386" t="s">
        <v>251</v>
      </c>
      <c r="J117" s="386" t="s">
        <v>88</v>
      </c>
      <c r="K117" s="386" t="s">
        <v>252</v>
      </c>
      <c r="L117" s="397" t="s">
        <v>253</v>
      </c>
    </row>
    <row r="118" spans="2:12">
      <c r="B118" s="384" t="s">
        <v>65</v>
      </c>
      <c r="C118" s="385">
        <v>0</v>
      </c>
      <c r="D118" s="386">
        <v>1</v>
      </c>
      <c r="E118" s="387">
        <v>0</v>
      </c>
      <c r="F118" s="387">
        <v>1</v>
      </c>
      <c r="G118" s="388"/>
      <c r="H118" s="396">
        <v>45</v>
      </c>
      <c r="I118" s="386" t="s">
        <v>251</v>
      </c>
      <c r="J118" s="386" t="s">
        <v>88</v>
      </c>
      <c r="K118" s="386" t="s">
        <v>252</v>
      </c>
      <c r="L118" s="397" t="s">
        <v>253</v>
      </c>
    </row>
    <row r="119" spans="2:12">
      <c r="B119" s="384" t="s">
        <v>65</v>
      </c>
      <c r="C119" s="385">
        <v>0</v>
      </c>
      <c r="D119" s="386">
        <v>1</v>
      </c>
      <c r="E119" s="387">
        <v>0</v>
      </c>
      <c r="F119" s="387">
        <v>1</v>
      </c>
      <c r="G119" s="388"/>
      <c r="H119" s="396">
        <v>51</v>
      </c>
      <c r="I119" s="386" t="s">
        <v>251</v>
      </c>
      <c r="J119" s="386" t="s">
        <v>88</v>
      </c>
      <c r="K119" s="386" t="s">
        <v>252</v>
      </c>
      <c r="L119" s="397" t="s">
        <v>252</v>
      </c>
    </row>
    <row r="120" spans="2:12">
      <c r="B120" s="384" t="s">
        <v>65</v>
      </c>
      <c r="C120" s="385">
        <v>0</v>
      </c>
      <c r="D120" s="386">
        <v>1</v>
      </c>
      <c r="E120" s="387">
        <v>0</v>
      </c>
      <c r="F120" s="387">
        <v>1</v>
      </c>
      <c r="G120" s="388"/>
      <c r="H120" s="396">
        <v>74</v>
      </c>
      <c r="I120" s="386" t="s">
        <v>251</v>
      </c>
      <c r="J120" s="386">
        <v>0</v>
      </c>
      <c r="K120" s="386" t="s">
        <v>252</v>
      </c>
      <c r="L120" s="397" t="s">
        <v>252</v>
      </c>
    </row>
    <row r="121" spans="2:12">
      <c r="B121" s="384" t="s">
        <v>65</v>
      </c>
      <c r="C121" s="385">
        <v>0</v>
      </c>
      <c r="D121" s="386">
        <v>1</v>
      </c>
      <c r="E121" s="387">
        <v>0</v>
      </c>
      <c r="F121" s="387">
        <v>1</v>
      </c>
      <c r="G121" s="388"/>
      <c r="H121" s="396">
        <v>41</v>
      </c>
      <c r="I121" s="386" t="s">
        <v>251</v>
      </c>
      <c r="J121" s="386" t="s">
        <v>88</v>
      </c>
      <c r="K121" s="386" t="s">
        <v>252</v>
      </c>
      <c r="L121" s="397" t="s">
        <v>253</v>
      </c>
    </row>
    <row r="122" spans="2:12">
      <c r="B122" s="384" t="s">
        <v>65</v>
      </c>
      <c r="C122" s="385">
        <v>535.21653078418694</v>
      </c>
      <c r="D122" s="386">
        <v>536.21653078418694</v>
      </c>
      <c r="E122" s="387">
        <v>1</v>
      </c>
      <c r="F122" s="387">
        <v>1</v>
      </c>
      <c r="G122" s="388"/>
      <c r="H122" s="396">
        <v>39</v>
      </c>
      <c r="I122" s="386" t="s">
        <v>251</v>
      </c>
      <c r="J122" s="386">
        <v>0</v>
      </c>
      <c r="K122" s="386" t="s">
        <v>252</v>
      </c>
      <c r="L122" s="397" t="s">
        <v>88</v>
      </c>
    </row>
    <row r="123" spans="2:12">
      <c r="B123" s="384" t="s">
        <v>65</v>
      </c>
      <c r="C123" s="385">
        <v>0</v>
      </c>
      <c r="D123" s="386">
        <v>1</v>
      </c>
      <c r="E123" s="387">
        <v>0</v>
      </c>
      <c r="F123" s="387">
        <v>1</v>
      </c>
      <c r="G123" s="388"/>
      <c r="H123" s="396">
        <v>60</v>
      </c>
      <c r="I123" s="386" t="s">
        <v>251</v>
      </c>
      <c r="J123" s="386" t="s">
        <v>88</v>
      </c>
      <c r="K123" s="386" t="s">
        <v>88</v>
      </c>
      <c r="L123" s="397" t="s">
        <v>88</v>
      </c>
    </row>
    <row r="124" spans="2:12">
      <c r="B124" s="384" t="s">
        <v>65</v>
      </c>
      <c r="C124" s="385">
        <v>0</v>
      </c>
      <c r="D124" s="386">
        <v>1</v>
      </c>
      <c r="E124" s="387">
        <v>0</v>
      </c>
      <c r="F124" s="387">
        <v>1</v>
      </c>
      <c r="G124" s="388"/>
      <c r="H124" s="396">
        <v>42</v>
      </c>
      <c r="I124" s="386" t="s">
        <v>251</v>
      </c>
      <c r="J124" s="386" t="s">
        <v>252</v>
      </c>
      <c r="K124" s="386" t="s">
        <v>252</v>
      </c>
      <c r="L124" s="397" t="s">
        <v>252</v>
      </c>
    </row>
    <row r="125" spans="2:12">
      <c r="B125" s="384" t="s">
        <v>65</v>
      </c>
      <c r="C125" s="385">
        <v>0</v>
      </c>
      <c r="D125" s="386">
        <v>1</v>
      </c>
      <c r="E125" s="387">
        <v>0</v>
      </c>
      <c r="F125" s="387">
        <v>1</v>
      </c>
      <c r="G125" s="388"/>
      <c r="H125" s="396">
        <v>82</v>
      </c>
      <c r="I125" s="386" t="s">
        <v>251</v>
      </c>
      <c r="J125" s="386" t="s">
        <v>88</v>
      </c>
      <c r="K125" s="386" t="s">
        <v>252</v>
      </c>
      <c r="L125" s="397" t="s">
        <v>252</v>
      </c>
    </row>
    <row r="126" spans="2:12">
      <c r="B126" s="384" t="s">
        <v>65</v>
      </c>
      <c r="C126" s="385">
        <v>0</v>
      </c>
      <c r="D126" s="386">
        <v>1</v>
      </c>
      <c r="E126" s="387">
        <v>0</v>
      </c>
      <c r="F126" s="387">
        <v>1</v>
      </c>
      <c r="G126" s="388"/>
      <c r="H126" s="396">
        <v>56</v>
      </c>
      <c r="I126" s="386" t="s">
        <v>251</v>
      </c>
      <c r="J126" s="386" t="s">
        <v>88</v>
      </c>
      <c r="K126" s="386" t="s">
        <v>252</v>
      </c>
      <c r="L126" s="397" t="s">
        <v>253</v>
      </c>
    </row>
    <row r="127" spans="2:12">
      <c r="B127" s="384" t="s">
        <v>65</v>
      </c>
      <c r="C127" s="385">
        <v>0</v>
      </c>
      <c r="D127" s="386">
        <v>1</v>
      </c>
      <c r="E127" s="387">
        <v>0</v>
      </c>
      <c r="F127" s="387">
        <v>1</v>
      </c>
      <c r="G127" s="388"/>
      <c r="H127" s="396">
        <v>51</v>
      </c>
      <c r="I127" s="386" t="s">
        <v>251</v>
      </c>
      <c r="J127" s="386" t="s">
        <v>88</v>
      </c>
      <c r="K127" s="386" t="s">
        <v>88</v>
      </c>
      <c r="L127" s="397" t="s">
        <v>88</v>
      </c>
    </row>
    <row r="128" spans="2:12">
      <c r="B128" s="384" t="s">
        <v>65</v>
      </c>
      <c r="C128" s="385">
        <v>0</v>
      </c>
      <c r="D128" s="386">
        <v>1</v>
      </c>
      <c r="E128" s="387">
        <v>0</v>
      </c>
      <c r="F128" s="387">
        <v>1</v>
      </c>
      <c r="G128" s="388"/>
      <c r="H128" s="396">
        <v>37</v>
      </c>
      <c r="I128" s="386" t="s">
        <v>251</v>
      </c>
      <c r="J128" s="386" t="s">
        <v>88</v>
      </c>
      <c r="K128" s="386" t="s">
        <v>252</v>
      </c>
      <c r="L128" s="397" t="s">
        <v>88</v>
      </c>
    </row>
    <row r="129" spans="2:12">
      <c r="B129" s="384" t="s">
        <v>65</v>
      </c>
      <c r="C129" s="385">
        <v>867.22774110808405</v>
      </c>
      <c r="D129" s="386">
        <v>868.22774110808405</v>
      </c>
      <c r="E129" s="387">
        <v>1</v>
      </c>
      <c r="F129" s="387">
        <v>1</v>
      </c>
      <c r="G129" s="388"/>
      <c r="H129" s="396">
        <v>64</v>
      </c>
      <c r="I129" s="386" t="s">
        <v>251</v>
      </c>
      <c r="J129" s="386" t="s">
        <v>88</v>
      </c>
      <c r="K129" s="386" t="s">
        <v>252</v>
      </c>
      <c r="L129" s="397" t="s">
        <v>252</v>
      </c>
    </row>
    <row r="130" spans="2:12">
      <c r="B130" s="384" t="s">
        <v>65</v>
      </c>
      <c r="C130" s="385">
        <v>99.183653755275799</v>
      </c>
      <c r="D130" s="386">
        <v>100.1836537552758</v>
      </c>
      <c r="E130" s="387">
        <v>1</v>
      </c>
      <c r="F130" s="387">
        <v>1</v>
      </c>
      <c r="G130" s="388"/>
      <c r="H130" s="396">
        <v>67</v>
      </c>
      <c r="I130" s="386" t="s">
        <v>251</v>
      </c>
      <c r="J130" s="386" t="s">
        <v>88</v>
      </c>
      <c r="K130" s="386" t="s">
        <v>252</v>
      </c>
      <c r="L130" s="397" t="s">
        <v>88</v>
      </c>
    </row>
    <row r="131" spans="2:12">
      <c r="B131" s="384" t="s">
        <v>65</v>
      </c>
      <c r="C131" s="385">
        <v>0</v>
      </c>
      <c r="D131" s="386">
        <v>1</v>
      </c>
      <c r="E131" s="387">
        <v>0</v>
      </c>
      <c r="F131" s="387">
        <v>1</v>
      </c>
      <c r="G131" s="388"/>
      <c r="H131" s="396">
        <v>51</v>
      </c>
      <c r="I131" s="386" t="s">
        <v>251</v>
      </c>
      <c r="J131" s="386" t="s">
        <v>88</v>
      </c>
      <c r="K131" s="386" t="s">
        <v>252</v>
      </c>
      <c r="L131" s="397" t="s">
        <v>252</v>
      </c>
    </row>
    <row r="132" spans="2:12">
      <c r="B132" s="384" t="s">
        <v>65</v>
      </c>
      <c r="C132" s="385">
        <v>0</v>
      </c>
      <c r="D132" s="386">
        <v>1</v>
      </c>
      <c r="E132" s="387">
        <v>0</v>
      </c>
      <c r="F132" s="387">
        <v>1</v>
      </c>
      <c r="G132" s="388"/>
      <c r="H132" s="396">
        <v>45</v>
      </c>
      <c r="I132" s="386" t="s">
        <v>251</v>
      </c>
      <c r="J132" s="386" t="s">
        <v>88</v>
      </c>
      <c r="K132" s="386" t="s">
        <v>252</v>
      </c>
      <c r="L132" s="397" t="s">
        <v>88</v>
      </c>
    </row>
    <row r="133" spans="2:12">
      <c r="B133" s="384" t="s">
        <v>65</v>
      </c>
      <c r="C133" s="385">
        <v>74.187245722206995</v>
      </c>
      <c r="D133" s="386">
        <v>75.187245722206995</v>
      </c>
      <c r="E133" s="387">
        <v>1</v>
      </c>
      <c r="F133" s="387">
        <v>1</v>
      </c>
      <c r="G133" s="388"/>
      <c r="H133" s="396">
        <v>51</v>
      </c>
      <c r="I133" s="386" t="s">
        <v>251</v>
      </c>
      <c r="J133" s="386" t="s">
        <v>88</v>
      </c>
      <c r="K133" s="386" t="s">
        <v>252</v>
      </c>
      <c r="L133" s="397" t="s">
        <v>252</v>
      </c>
    </row>
    <row r="134" spans="2:12">
      <c r="B134" s="384" t="s">
        <v>65</v>
      </c>
      <c r="C134" s="385">
        <v>1252.6474189226201</v>
      </c>
      <c r="D134" s="386">
        <v>1253.6474189226201</v>
      </c>
      <c r="E134" s="387">
        <v>1</v>
      </c>
      <c r="F134" s="387">
        <v>1</v>
      </c>
      <c r="G134" s="388"/>
      <c r="H134" s="396">
        <v>46</v>
      </c>
      <c r="I134" s="386" t="s">
        <v>251</v>
      </c>
      <c r="J134" s="386" t="s">
        <v>88</v>
      </c>
      <c r="K134" s="386" t="s">
        <v>252</v>
      </c>
      <c r="L134" s="397" t="s">
        <v>252</v>
      </c>
    </row>
    <row r="135" spans="2:12">
      <c r="B135" s="384" t="s">
        <v>65</v>
      </c>
      <c r="C135" s="385">
        <v>0</v>
      </c>
      <c r="D135" s="386">
        <v>1</v>
      </c>
      <c r="E135" s="387">
        <v>0</v>
      </c>
      <c r="F135" s="387">
        <v>1</v>
      </c>
      <c r="G135" s="388"/>
      <c r="H135" s="396">
        <v>58</v>
      </c>
      <c r="I135" s="386" t="s">
        <v>251</v>
      </c>
      <c r="J135" s="386" t="s">
        <v>88</v>
      </c>
      <c r="K135" s="386" t="s">
        <v>252</v>
      </c>
      <c r="L135" s="397" t="s">
        <v>88</v>
      </c>
    </row>
    <row r="136" spans="2:12">
      <c r="B136" s="384" t="s">
        <v>65</v>
      </c>
      <c r="C136" s="385">
        <v>0</v>
      </c>
      <c r="D136" s="386">
        <v>1</v>
      </c>
      <c r="E136" s="387">
        <v>0</v>
      </c>
      <c r="F136" s="387">
        <v>1</v>
      </c>
      <c r="G136" s="388"/>
      <c r="H136" s="396">
        <v>42</v>
      </c>
      <c r="I136" s="386" t="s">
        <v>251</v>
      </c>
      <c r="J136" s="386" t="s">
        <v>88</v>
      </c>
      <c r="K136" s="386" t="s">
        <v>88</v>
      </c>
      <c r="L136" s="397" t="s">
        <v>88</v>
      </c>
    </row>
    <row r="137" spans="2:12">
      <c r="B137" s="384" t="s">
        <v>65</v>
      </c>
      <c r="C137" s="385">
        <v>0</v>
      </c>
      <c r="D137" s="386">
        <v>1</v>
      </c>
      <c r="E137" s="387">
        <v>0</v>
      </c>
      <c r="F137" s="387">
        <v>1</v>
      </c>
      <c r="G137" s="388"/>
      <c r="H137" s="396">
        <v>52</v>
      </c>
      <c r="I137" s="386" t="s">
        <v>251</v>
      </c>
      <c r="J137" s="386" t="s">
        <v>88</v>
      </c>
      <c r="K137" s="386" t="s">
        <v>252</v>
      </c>
      <c r="L137" s="397" t="s">
        <v>252</v>
      </c>
    </row>
    <row r="138" spans="2:12">
      <c r="B138" s="384" t="s">
        <v>65</v>
      </c>
      <c r="C138" s="385">
        <v>300.72540294080699</v>
      </c>
      <c r="D138" s="386">
        <v>301.72540294080699</v>
      </c>
      <c r="E138" s="387">
        <v>1</v>
      </c>
      <c r="F138" s="387">
        <v>1</v>
      </c>
      <c r="G138" s="388"/>
      <c r="H138" s="396">
        <v>63</v>
      </c>
      <c r="I138" s="386" t="s">
        <v>251</v>
      </c>
      <c r="J138" s="386" t="s">
        <v>88</v>
      </c>
      <c r="K138" s="386" t="s">
        <v>252</v>
      </c>
      <c r="L138" s="397" t="s">
        <v>252</v>
      </c>
    </row>
    <row r="139" spans="2:12">
      <c r="B139" s="384" t="s">
        <v>65</v>
      </c>
      <c r="C139" s="385">
        <v>0</v>
      </c>
      <c r="D139" s="386">
        <v>1</v>
      </c>
      <c r="E139" s="387">
        <v>0</v>
      </c>
      <c r="F139" s="387">
        <v>1</v>
      </c>
      <c r="G139" s="388"/>
      <c r="H139" s="396">
        <v>64</v>
      </c>
      <c r="I139" s="386" t="s">
        <v>251</v>
      </c>
      <c r="J139" s="386" t="s">
        <v>252</v>
      </c>
      <c r="K139" s="386" t="s">
        <v>252</v>
      </c>
      <c r="L139" s="397" t="s">
        <v>253</v>
      </c>
    </row>
    <row r="140" spans="2:12">
      <c r="B140" s="384" t="s">
        <v>65</v>
      </c>
      <c r="C140" s="385">
        <v>0</v>
      </c>
      <c r="D140" s="386">
        <v>1</v>
      </c>
      <c r="E140" s="387">
        <v>0</v>
      </c>
      <c r="F140" s="387">
        <v>1</v>
      </c>
      <c r="G140" s="388"/>
      <c r="H140" s="396">
        <v>71</v>
      </c>
      <c r="I140" s="386" t="s">
        <v>251</v>
      </c>
      <c r="J140" s="386" t="s">
        <v>88</v>
      </c>
      <c r="K140" s="386" t="s">
        <v>252</v>
      </c>
      <c r="L140" s="397" t="s">
        <v>252</v>
      </c>
    </row>
    <row r="141" spans="2:12">
      <c r="B141" s="384" t="s">
        <v>65</v>
      </c>
      <c r="C141" s="385">
        <v>0</v>
      </c>
      <c r="D141" s="386">
        <v>1</v>
      </c>
      <c r="E141" s="387">
        <v>0</v>
      </c>
      <c r="F141" s="387">
        <v>1</v>
      </c>
      <c r="G141" s="388"/>
      <c r="H141" s="396">
        <v>37</v>
      </c>
      <c r="I141" s="386" t="s">
        <v>251</v>
      </c>
      <c r="J141" s="386" t="s">
        <v>88</v>
      </c>
      <c r="K141" s="386" t="s">
        <v>252</v>
      </c>
      <c r="L141" s="397" t="s">
        <v>252</v>
      </c>
    </row>
    <row r="142" spans="2:12">
      <c r="B142" s="384" t="s">
        <v>65</v>
      </c>
      <c r="C142" s="385">
        <v>0</v>
      </c>
      <c r="D142" s="386">
        <v>1</v>
      </c>
      <c r="E142" s="387">
        <v>0</v>
      </c>
      <c r="F142" s="387">
        <v>1</v>
      </c>
      <c r="G142" s="388"/>
      <c r="H142" s="396">
        <v>47</v>
      </c>
      <c r="I142" s="386" t="s">
        <v>251</v>
      </c>
      <c r="J142" s="386" t="s">
        <v>88</v>
      </c>
      <c r="K142" s="386" t="s">
        <v>252</v>
      </c>
      <c r="L142" s="397" t="s">
        <v>252</v>
      </c>
    </row>
    <row r="143" spans="2:12">
      <c r="B143" s="384" t="s">
        <v>65</v>
      </c>
      <c r="C143" s="385">
        <v>0</v>
      </c>
      <c r="D143" s="386">
        <v>1</v>
      </c>
      <c r="E143" s="387">
        <v>0</v>
      </c>
      <c r="F143" s="387">
        <v>1</v>
      </c>
      <c r="G143" s="388"/>
      <c r="H143" s="396">
        <v>55</v>
      </c>
      <c r="I143" s="386" t="s">
        <v>251</v>
      </c>
      <c r="J143" s="386" t="s">
        <v>252</v>
      </c>
      <c r="K143" s="386">
        <v>0</v>
      </c>
      <c r="L143" s="397">
        <v>0</v>
      </c>
    </row>
    <row r="144" spans="2:12">
      <c r="B144" s="384" t="s">
        <v>65</v>
      </c>
      <c r="C144" s="385">
        <v>274.986051217301</v>
      </c>
      <c r="D144" s="386">
        <v>275.986051217301</v>
      </c>
      <c r="E144" s="387">
        <v>1</v>
      </c>
      <c r="F144" s="387">
        <v>1</v>
      </c>
      <c r="G144" s="388"/>
      <c r="H144" s="396">
        <v>51</v>
      </c>
      <c r="I144" s="386" t="s">
        <v>251</v>
      </c>
      <c r="J144" s="386" t="s">
        <v>88</v>
      </c>
      <c r="K144" s="386" t="s">
        <v>252</v>
      </c>
      <c r="L144" s="397" t="s">
        <v>252</v>
      </c>
    </row>
    <row r="145" spans="2:12">
      <c r="B145" s="384" t="s">
        <v>65</v>
      </c>
      <c r="C145" s="385">
        <v>647.67066060755201</v>
      </c>
      <c r="D145" s="386">
        <v>648.67066060755201</v>
      </c>
      <c r="E145" s="387">
        <v>1</v>
      </c>
      <c r="F145" s="387">
        <v>1</v>
      </c>
      <c r="G145" s="388"/>
      <c r="H145" s="396">
        <v>38</v>
      </c>
      <c r="I145" s="386" t="s">
        <v>251</v>
      </c>
      <c r="J145" s="386">
        <v>0</v>
      </c>
      <c r="K145" s="386">
        <v>0</v>
      </c>
      <c r="L145" s="397">
        <v>0</v>
      </c>
    </row>
    <row r="146" spans="2:12">
      <c r="B146" s="384" t="s">
        <v>65</v>
      </c>
      <c r="C146" s="385">
        <v>67.284534052306796</v>
      </c>
      <c r="D146" s="386">
        <v>68.284534052306796</v>
      </c>
      <c r="E146" s="387">
        <v>1</v>
      </c>
      <c r="F146" s="387">
        <v>1</v>
      </c>
      <c r="G146" s="388"/>
      <c r="H146" s="396">
        <v>50</v>
      </c>
      <c r="I146" s="386" t="s">
        <v>251</v>
      </c>
      <c r="J146" s="386" t="s">
        <v>88</v>
      </c>
      <c r="K146" s="386" t="s">
        <v>252</v>
      </c>
      <c r="L146" s="397" t="s">
        <v>252</v>
      </c>
    </row>
    <row r="147" spans="2:12">
      <c r="B147" s="384" t="s">
        <v>65</v>
      </c>
      <c r="C147" s="385">
        <v>0</v>
      </c>
      <c r="D147" s="386">
        <v>1</v>
      </c>
      <c r="E147" s="387">
        <v>0</v>
      </c>
      <c r="F147" s="387">
        <v>1</v>
      </c>
      <c r="G147" s="388"/>
      <c r="H147" s="396">
        <v>44</v>
      </c>
      <c r="I147" s="386" t="s">
        <v>251</v>
      </c>
      <c r="J147" s="386">
        <v>0</v>
      </c>
      <c r="K147" s="386" t="s">
        <v>252</v>
      </c>
      <c r="L147" s="397" t="s">
        <v>252</v>
      </c>
    </row>
    <row r="148" spans="2:12">
      <c r="B148" s="384" t="s">
        <v>65</v>
      </c>
      <c r="C148" s="385">
        <v>0</v>
      </c>
      <c r="D148" s="386">
        <v>1</v>
      </c>
      <c r="E148" s="387">
        <v>0</v>
      </c>
      <c r="F148" s="387">
        <v>1</v>
      </c>
      <c r="G148" s="388"/>
      <c r="H148" s="396">
        <v>49</v>
      </c>
      <c r="I148" s="386" t="s">
        <v>251</v>
      </c>
      <c r="J148" s="386" t="s">
        <v>88</v>
      </c>
      <c r="K148" s="386" t="s">
        <v>88</v>
      </c>
      <c r="L148" s="397" t="s">
        <v>88</v>
      </c>
    </row>
    <row r="149" spans="2:12">
      <c r="B149" s="384" t="s">
        <v>65</v>
      </c>
      <c r="C149" s="385">
        <v>0</v>
      </c>
      <c r="D149" s="386">
        <v>1</v>
      </c>
      <c r="E149" s="387">
        <v>0</v>
      </c>
      <c r="F149" s="387">
        <v>1</v>
      </c>
      <c r="G149" s="388"/>
      <c r="H149" s="396">
        <v>49</v>
      </c>
      <c r="I149" s="386" t="s">
        <v>251</v>
      </c>
      <c r="J149" s="386" t="s">
        <v>88</v>
      </c>
      <c r="K149" s="386" t="s">
        <v>252</v>
      </c>
      <c r="L149" s="397" t="s">
        <v>252</v>
      </c>
    </row>
    <row r="150" spans="2:12">
      <c r="B150" s="384" t="s">
        <v>65</v>
      </c>
      <c r="C150" s="385">
        <v>0</v>
      </c>
      <c r="D150" s="386">
        <v>1</v>
      </c>
      <c r="E150" s="387">
        <v>0</v>
      </c>
      <c r="F150" s="387">
        <v>1</v>
      </c>
      <c r="G150" s="388"/>
      <c r="H150" s="396">
        <v>55</v>
      </c>
      <c r="I150" s="386" t="s">
        <v>251</v>
      </c>
      <c r="J150" s="386" t="s">
        <v>88</v>
      </c>
      <c r="K150" s="386" t="s">
        <v>252</v>
      </c>
      <c r="L150" s="397" t="s">
        <v>252</v>
      </c>
    </row>
    <row r="151" spans="2:12">
      <c r="B151" s="384" t="s">
        <v>65</v>
      </c>
      <c r="C151" s="385">
        <v>0</v>
      </c>
      <c r="D151" s="386">
        <v>1</v>
      </c>
      <c r="E151" s="387">
        <v>0</v>
      </c>
      <c r="F151" s="387">
        <v>1</v>
      </c>
      <c r="G151" s="388"/>
      <c r="H151" s="396">
        <v>56</v>
      </c>
      <c r="I151" s="386" t="s">
        <v>251</v>
      </c>
      <c r="J151" s="386" t="s">
        <v>88</v>
      </c>
      <c r="K151" s="386" t="s">
        <v>252</v>
      </c>
      <c r="L151" s="397" t="s">
        <v>252</v>
      </c>
    </row>
    <row r="152" spans="2:12">
      <c r="B152" s="384" t="s">
        <v>65</v>
      </c>
      <c r="C152" s="385">
        <v>0</v>
      </c>
      <c r="D152" s="386">
        <v>1</v>
      </c>
      <c r="E152" s="387">
        <v>0</v>
      </c>
      <c r="F152" s="387">
        <v>1</v>
      </c>
      <c r="G152" s="388"/>
      <c r="H152" s="396">
        <v>42</v>
      </c>
      <c r="I152" s="386" t="s">
        <v>251</v>
      </c>
      <c r="J152" s="386">
        <v>0</v>
      </c>
      <c r="K152" s="386">
        <v>0</v>
      </c>
      <c r="L152" s="397">
        <v>0</v>
      </c>
    </row>
    <row r="153" spans="2:12">
      <c r="B153" s="384" t="s">
        <v>65</v>
      </c>
      <c r="C153" s="385">
        <v>0</v>
      </c>
      <c r="D153" s="386">
        <v>1</v>
      </c>
      <c r="E153" s="387">
        <v>0</v>
      </c>
      <c r="F153" s="387">
        <v>1</v>
      </c>
      <c r="G153" s="388"/>
      <c r="H153" s="396">
        <v>41</v>
      </c>
      <c r="I153" s="386" t="s">
        <v>251</v>
      </c>
      <c r="J153" s="386" t="s">
        <v>255</v>
      </c>
      <c r="K153" s="386" t="s">
        <v>255</v>
      </c>
      <c r="L153" s="397" t="s">
        <v>255</v>
      </c>
    </row>
    <row r="154" spans="2:12">
      <c r="B154" s="384" t="s">
        <v>65</v>
      </c>
      <c r="C154" s="385">
        <v>10.8258262004956</v>
      </c>
      <c r="D154" s="386">
        <v>11.8258262004956</v>
      </c>
      <c r="E154" s="387">
        <v>1</v>
      </c>
      <c r="F154" s="387">
        <v>1</v>
      </c>
      <c r="G154" s="388"/>
      <c r="H154" s="396">
        <v>76</v>
      </c>
      <c r="I154" s="386" t="s">
        <v>251</v>
      </c>
      <c r="J154" s="386">
        <v>0</v>
      </c>
      <c r="K154" s="386" t="s">
        <v>252</v>
      </c>
      <c r="L154" s="397" t="s">
        <v>88</v>
      </c>
    </row>
    <row r="155" spans="2:12" ht="15.75" thickBot="1">
      <c r="B155" s="442" t="s">
        <v>67</v>
      </c>
      <c r="C155" s="446"/>
      <c r="D155" s="447"/>
      <c r="E155" s="444">
        <f>SUM(E105:E154)</f>
        <v>15</v>
      </c>
      <c r="F155" s="444">
        <f>SUM(F105:F154)</f>
        <v>50</v>
      </c>
      <c r="G155" s="445">
        <f>E155/F155</f>
        <v>0.3</v>
      </c>
      <c r="H155" s="391"/>
      <c r="I155" s="392"/>
      <c r="J155" s="392"/>
      <c r="K155" s="392"/>
      <c r="L155" s="393"/>
    </row>
    <row r="156" spans="2:12">
      <c r="B156" s="398" t="s">
        <v>66</v>
      </c>
      <c r="C156" s="399">
        <v>92.501544390219195</v>
      </c>
      <c r="D156" s="400">
        <v>93.501544390219195</v>
      </c>
      <c r="E156" s="401">
        <v>1</v>
      </c>
      <c r="F156" s="401">
        <v>1</v>
      </c>
      <c r="G156" s="402"/>
      <c r="H156" s="403"/>
      <c r="I156" s="401"/>
      <c r="J156" s="401"/>
      <c r="K156" s="401"/>
      <c r="L156" s="404"/>
    </row>
    <row r="157" spans="2:12">
      <c r="B157" s="384" t="s">
        <v>66</v>
      </c>
      <c r="C157" s="385">
        <v>138.674979783304</v>
      </c>
      <c r="D157" s="386">
        <v>139.674979783304</v>
      </c>
      <c r="E157" s="387">
        <v>1</v>
      </c>
      <c r="F157" s="387">
        <v>1</v>
      </c>
      <c r="G157" s="388"/>
      <c r="H157" s="389"/>
      <c r="I157" s="387"/>
      <c r="J157" s="387"/>
      <c r="K157" s="387"/>
      <c r="L157" s="390"/>
    </row>
    <row r="158" spans="2:12">
      <c r="B158" s="384" t="s">
        <v>66</v>
      </c>
      <c r="C158" s="385">
        <v>0</v>
      </c>
      <c r="D158" s="386">
        <v>1</v>
      </c>
      <c r="E158" s="387">
        <v>0</v>
      </c>
      <c r="F158" s="387">
        <v>1</v>
      </c>
      <c r="G158" s="388"/>
      <c r="H158" s="389"/>
      <c r="I158" s="387"/>
      <c r="J158" s="387"/>
      <c r="K158" s="387"/>
      <c r="L158" s="390"/>
    </row>
    <row r="159" spans="2:12">
      <c r="B159" s="384" t="s">
        <v>66</v>
      </c>
      <c r="C159" s="385">
        <v>20.6452118176243</v>
      </c>
      <c r="D159" s="386">
        <v>21.6452118176243</v>
      </c>
      <c r="E159" s="387">
        <v>1</v>
      </c>
      <c r="F159" s="387">
        <v>1</v>
      </c>
      <c r="G159" s="388"/>
      <c r="H159" s="389"/>
      <c r="I159" s="387"/>
      <c r="J159" s="387"/>
      <c r="K159" s="387"/>
      <c r="L159" s="390"/>
    </row>
    <row r="160" spans="2:12">
      <c r="B160" s="384" t="s">
        <v>66</v>
      </c>
      <c r="C160" s="385">
        <v>0</v>
      </c>
      <c r="D160" s="386">
        <v>1</v>
      </c>
      <c r="E160" s="387">
        <v>0</v>
      </c>
      <c r="F160" s="387">
        <v>1</v>
      </c>
      <c r="G160" s="388"/>
      <c r="H160" s="389"/>
      <c r="I160" s="387"/>
      <c r="J160" s="387"/>
      <c r="K160" s="387"/>
      <c r="L160" s="390"/>
    </row>
    <row r="161" spans="2:12">
      <c r="B161" s="384" t="s">
        <v>66</v>
      </c>
      <c r="C161" s="385">
        <v>288.45181067187798</v>
      </c>
      <c r="D161" s="386">
        <v>289.45181067187798</v>
      </c>
      <c r="E161" s="387">
        <v>1</v>
      </c>
      <c r="F161" s="387">
        <v>1</v>
      </c>
      <c r="G161" s="388"/>
      <c r="H161" s="389"/>
      <c r="I161" s="387"/>
      <c r="J161" s="387"/>
      <c r="K161" s="387"/>
      <c r="L161" s="390"/>
    </row>
    <row r="162" spans="2:12">
      <c r="B162" s="384" t="s">
        <v>66</v>
      </c>
      <c r="C162" s="385">
        <v>93.175956277668504</v>
      </c>
      <c r="D162" s="386">
        <v>94.175956277668504</v>
      </c>
      <c r="E162" s="387">
        <v>1</v>
      </c>
      <c r="F162" s="387">
        <v>1</v>
      </c>
      <c r="G162" s="388"/>
      <c r="H162" s="389"/>
      <c r="I162" s="387"/>
      <c r="J162" s="387"/>
      <c r="K162" s="387"/>
      <c r="L162" s="390"/>
    </row>
    <row r="163" spans="2:12">
      <c r="B163" s="384" t="s">
        <v>66</v>
      </c>
      <c r="C163" s="385">
        <v>0</v>
      </c>
      <c r="D163" s="386">
        <v>1</v>
      </c>
      <c r="E163" s="387">
        <v>0</v>
      </c>
      <c r="F163" s="387">
        <v>1</v>
      </c>
      <c r="G163" s="388"/>
      <c r="H163" s="389"/>
      <c r="I163" s="387"/>
      <c r="J163" s="387"/>
      <c r="K163" s="387"/>
      <c r="L163" s="390"/>
    </row>
    <row r="164" spans="2:12">
      <c r="B164" s="384" t="s">
        <v>66</v>
      </c>
      <c r="C164" s="385">
        <v>0</v>
      </c>
      <c r="D164" s="386">
        <v>1</v>
      </c>
      <c r="E164" s="387">
        <v>0</v>
      </c>
      <c r="F164" s="387">
        <v>1</v>
      </c>
      <c r="G164" s="388"/>
      <c r="H164" s="389"/>
      <c r="I164" s="387"/>
      <c r="J164" s="387"/>
      <c r="K164" s="387"/>
      <c r="L164" s="390"/>
    </row>
    <row r="165" spans="2:12">
      <c r="B165" s="384" t="s">
        <v>66</v>
      </c>
      <c r="C165" s="385">
        <v>0</v>
      </c>
      <c r="D165" s="386">
        <v>1</v>
      </c>
      <c r="E165" s="387">
        <v>0</v>
      </c>
      <c r="F165" s="387">
        <v>1</v>
      </c>
      <c r="G165" s="388"/>
      <c r="H165" s="389"/>
      <c r="I165" s="387"/>
      <c r="J165" s="387"/>
      <c r="K165" s="387"/>
      <c r="L165" s="390"/>
    </row>
    <row r="166" spans="2:12">
      <c r="B166" s="384" t="s">
        <v>66</v>
      </c>
      <c r="C166" s="385">
        <v>3976.7132150322</v>
      </c>
      <c r="D166" s="386">
        <v>3977.7132150322</v>
      </c>
      <c r="E166" s="387">
        <v>1</v>
      </c>
      <c r="F166" s="387">
        <v>1</v>
      </c>
      <c r="G166" s="388"/>
      <c r="H166" s="389"/>
      <c r="I166" s="387"/>
      <c r="J166" s="387"/>
      <c r="K166" s="387"/>
      <c r="L166" s="390"/>
    </row>
    <row r="167" spans="2:12">
      <c r="B167" s="384" t="s">
        <v>66</v>
      </c>
      <c r="C167" s="385">
        <v>3547.7090342637498</v>
      </c>
      <c r="D167" s="386">
        <v>3548.7090342637498</v>
      </c>
      <c r="E167" s="387">
        <v>1</v>
      </c>
      <c r="F167" s="387">
        <v>1</v>
      </c>
      <c r="G167" s="388"/>
      <c r="H167" s="389"/>
      <c r="I167" s="387"/>
      <c r="J167" s="387"/>
      <c r="K167" s="387"/>
      <c r="L167" s="390"/>
    </row>
    <row r="168" spans="2:12">
      <c r="B168" s="384" t="s">
        <v>66</v>
      </c>
      <c r="C168" s="385">
        <v>0</v>
      </c>
      <c r="D168" s="386">
        <v>1</v>
      </c>
      <c r="E168" s="387">
        <v>0</v>
      </c>
      <c r="F168" s="387">
        <v>1</v>
      </c>
      <c r="G168" s="388"/>
      <c r="H168" s="389"/>
      <c r="I168" s="387"/>
      <c r="J168" s="387"/>
      <c r="K168" s="387"/>
      <c r="L168" s="390"/>
    </row>
    <row r="169" spans="2:12">
      <c r="B169" s="384" t="s">
        <v>66</v>
      </c>
      <c r="C169" s="385">
        <v>0</v>
      </c>
      <c r="D169" s="386">
        <v>1</v>
      </c>
      <c r="E169" s="387">
        <v>0</v>
      </c>
      <c r="F169" s="387">
        <v>1</v>
      </c>
      <c r="G169" s="388"/>
      <c r="H169" s="389"/>
      <c r="I169" s="387"/>
      <c r="J169" s="387"/>
      <c r="K169" s="387"/>
      <c r="L169" s="390"/>
    </row>
    <row r="170" spans="2:12">
      <c r="B170" s="384" t="s">
        <v>66</v>
      </c>
      <c r="C170" s="385">
        <v>0</v>
      </c>
      <c r="D170" s="386">
        <v>1</v>
      </c>
      <c r="E170" s="387">
        <v>0</v>
      </c>
      <c r="F170" s="387">
        <v>1</v>
      </c>
      <c r="G170" s="388"/>
      <c r="H170" s="389"/>
      <c r="I170" s="387"/>
      <c r="J170" s="387"/>
      <c r="K170" s="387"/>
      <c r="L170" s="390"/>
    </row>
    <row r="171" spans="2:12">
      <c r="B171" s="384" t="s">
        <v>66</v>
      </c>
      <c r="C171" s="385">
        <v>235.59101717294499</v>
      </c>
      <c r="D171" s="386">
        <v>236.59101717294499</v>
      </c>
      <c r="E171" s="387">
        <v>1</v>
      </c>
      <c r="F171" s="387">
        <v>1</v>
      </c>
      <c r="G171" s="388"/>
      <c r="H171" s="389"/>
      <c r="I171" s="387"/>
      <c r="J171" s="387"/>
      <c r="K171" s="387"/>
      <c r="L171" s="390"/>
    </row>
    <row r="172" spans="2:12">
      <c r="B172" s="384" t="s">
        <v>66</v>
      </c>
      <c r="C172" s="385">
        <v>27965.043402969</v>
      </c>
      <c r="D172" s="386">
        <v>27966.043402969</v>
      </c>
      <c r="E172" s="387">
        <v>1</v>
      </c>
      <c r="F172" s="387">
        <v>1</v>
      </c>
      <c r="G172" s="388"/>
      <c r="H172" s="389"/>
      <c r="I172" s="387"/>
      <c r="J172" s="387"/>
      <c r="K172" s="387"/>
      <c r="L172" s="390"/>
    </row>
    <row r="173" spans="2:12">
      <c r="B173" s="384" t="s">
        <v>66</v>
      </c>
      <c r="C173" s="385">
        <v>498.71494826590703</v>
      </c>
      <c r="D173" s="386">
        <v>499.71494826590703</v>
      </c>
      <c r="E173" s="387">
        <v>1</v>
      </c>
      <c r="F173" s="387">
        <v>1</v>
      </c>
      <c r="G173" s="388"/>
      <c r="H173" s="389"/>
      <c r="I173" s="387"/>
      <c r="J173" s="387"/>
      <c r="K173" s="387"/>
      <c r="L173" s="390"/>
    </row>
    <row r="174" spans="2:12">
      <c r="B174" s="384" t="s">
        <v>66</v>
      </c>
      <c r="C174" s="385">
        <v>1440.3854825532601</v>
      </c>
      <c r="D174" s="386">
        <v>1441.3854825532601</v>
      </c>
      <c r="E174" s="387">
        <v>1</v>
      </c>
      <c r="F174" s="387">
        <v>1</v>
      </c>
      <c r="G174" s="388"/>
      <c r="H174" s="389"/>
      <c r="I174" s="387"/>
      <c r="J174" s="387"/>
      <c r="K174" s="387"/>
      <c r="L174" s="390"/>
    </row>
    <row r="175" spans="2:12">
      <c r="B175" s="384" t="s">
        <v>66</v>
      </c>
      <c r="C175" s="385">
        <v>1877.61142723122</v>
      </c>
      <c r="D175" s="386">
        <v>1878.61142723122</v>
      </c>
      <c r="E175" s="387">
        <v>1</v>
      </c>
      <c r="F175" s="387">
        <v>1</v>
      </c>
      <c r="G175" s="388"/>
      <c r="H175" s="389"/>
      <c r="I175" s="387"/>
      <c r="J175" s="387"/>
      <c r="K175" s="387"/>
      <c r="L175" s="390"/>
    </row>
    <row r="176" spans="2:12">
      <c r="B176" s="384" t="s">
        <v>66</v>
      </c>
      <c r="C176" s="385">
        <v>0</v>
      </c>
      <c r="D176" s="386">
        <v>1</v>
      </c>
      <c r="E176" s="387">
        <v>0</v>
      </c>
      <c r="F176" s="387">
        <v>1</v>
      </c>
      <c r="G176" s="388"/>
      <c r="H176" s="389"/>
      <c r="I176" s="387"/>
      <c r="J176" s="387"/>
      <c r="K176" s="387"/>
      <c r="L176" s="390"/>
    </row>
    <row r="177" spans="2:12" ht="15.75" thickBot="1">
      <c r="B177" s="442" t="s">
        <v>67</v>
      </c>
      <c r="C177" s="443"/>
      <c r="D177" s="444"/>
      <c r="E177" s="444">
        <f>SUM(E156:E175,E176)</f>
        <v>12</v>
      </c>
      <c r="F177" s="444">
        <f>SUM(F156:F176)</f>
        <v>21</v>
      </c>
      <c r="G177" s="445">
        <f>E177/F177</f>
        <v>0.5714285714285714</v>
      </c>
      <c r="H177" s="391"/>
      <c r="I177" s="392"/>
      <c r="J177" s="392"/>
      <c r="K177" s="392"/>
      <c r="L177" s="393"/>
    </row>
    <row r="180" spans="2:12" ht="15.75" thickBot="1">
      <c r="B180" s="5" t="s">
        <v>68</v>
      </c>
    </row>
    <row r="181" spans="2:12" ht="15.75" thickBot="1">
      <c r="B181" s="405" t="s">
        <v>69</v>
      </c>
      <c r="C181" s="406" t="s">
        <v>70</v>
      </c>
    </row>
    <row r="182" spans="2:12">
      <c r="B182" s="407" t="s">
        <v>71</v>
      </c>
      <c r="C182" s="408">
        <v>0.04</v>
      </c>
    </row>
    <row r="183" spans="2:12">
      <c r="B183" s="409" t="s">
        <v>72</v>
      </c>
      <c r="C183" s="410">
        <v>0.02</v>
      </c>
    </row>
    <row r="184" spans="2:12">
      <c r="B184" s="409" t="s">
        <v>73</v>
      </c>
      <c r="C184" s="410">
        <v>0.3</v>
      </c>
    </row>
    <row r="185" spans="2:12" ht="15.75" thickBot="1">
      <c r="B185" s="411" t="s">
        <v>74</v>
      </c>
      <c r="C185" s="412">
        <v>0.56999999999999995</v>
      </c>
    </row>
  </sheetData>
  <mergeCells count="2">
    <mergeCell ref="C1:G1"/>
    <mergeCell ref="H1:L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3"/>
  <sheetViews>
    <sheetView zoomScale="70" zoomScaleNormal="70" workbookViewId="0">
      <selection activeCell="I39" sqref="I39"/>
    </sheetView>
  </sheetViews>
  <sheetFormatPr defaultRowHeight="15"/>
  <cols>
    <col min="1" max="1" width="10.42578125" customWidth="1"/>
    <col min="2" max="2" width="7.85546875" customWidth="1"/>
  </cols>
  <sheetData>
    <row r="1" spans="1:5">
      <c r="A1" s="133" t="s">
        <v>223</v>
      </c>
    </row>
    <row r="2" spans="1:5" ht="15.75" thickBot="1">
      <c r="B2" s="150" t="s">
        <v>99</v>
      </c>
    </row>
    <row r="3" spans="1:5" ht="39" thickBot="1">
      <c r="B3" s="79" t="s">
        <v>95</v>
      </c>
      <c r="C3" s="75" t="s">
        <v>96</v>
      </c>
      <c r="D3" s="75" t="s">
        <v>97</v>
      </c>
      <c r="E3" s="76" t="s">
        <v>98</v>
      </c>
    </row>
    <row r="4" spans="1:5">
      <c r="B4" s="80">
        <v>1</v>
      </c>
      <c r="C4" s="78">
        <v>1</v>
      </c>
      <c r="D4" s="78">
        <v>1711.7070000000001</v>
      </c>
      <c r="E4" s="62">
        <v>93.501540000000006</v>
      </c>
    </row>
    <row r="5" spans="1:5">
      <c r="B5" s="81">
        <v>1</v>
      </c>
      <c r="C5" s="63">
        <v>1</v>
      </c>
      <c r="D5" s="63">
        <v>1</v>
      </c>
      <c r="E5" s="64">
        <v>139.67500000000001</v>
      </c>
    </row>
    <row r="6" spans="1:5">
      <c r="B6" s="81">
        <v>1</v>
      </c>
      <c r="C6" s="63">
        <v>1</v>
      </c>
      <c r="D6" s="63">
        <v>1</v>
      </c>
      <c r="E6" s="64">
        <v>1</v>
      </c>
    </row>
    <row r="7" spans="1:5">
      <c r="B7" s="81">
        <v>11.083819999999999</v>
      </c>
      <c r="C7" s="63">
        <v>1</v>
      </c>
      <c r="D7" s="63">
        <v>1</v>
      </c>
      <c r="E7" s="64">
        <v>21.645209999999999</v>
      </c>
    </row>
    <row r="8" spans="1:5">
      <c r="B8" s="81">
        <v>1</v>
      </c>
      <c r="C8" s="63">
        <v>1</v>
      </c>
      <c r="D8" s="63">
        <v>1</v>
      </c>
      <c r="E8" s="64">
        <v>1</v>
      </c>
    </row>
    <row r="9" spans="1:5">
      <c r="B9" s="81">
        <v>1</v>
      </c>
      <c r="C9" s="63">
        <v>1</v>
      </c>
      <c r="D9" s="63">
        <v>231.4008</v>
      </c>
      <c r="E9" s="64">
        <v>289.45179999999999</v>
      </c>
    </row>
    <row r="10" spans="1:5">
      <c r="B10" s="81">
        <v>1</v>
      </c>
      <c r="C10" s="63">
        <v>1</v>
      </c>
      <c r="D10" s="63">
        <v>1</v>
      </c>
      <c r="E10" s="64">
        <v>94.175960000000003</v>
      </c>
    </row>
    <row r="11" spans="1:5">
      <c r="B11" s="81">
        <v>1</v>
      </c>
      <c r="C11" s="63">
        <v>1</v>
      </c>
      <c r="D11" s="63">
        <v>265.48309999999998</v>
      </c>
      <c r="E11" s="64">
        <v>1</v>
      </c>
    </row>
    <row r="12" spans="1:5">
      <c r="B12" s="81">
        <v>1</v>
      </c>
      <c r="C12" s="63">
        <v>71317.11</v>
      </c>
      <c r="D12" s="63">
        <v>1080.107</v>
      </c>
      <c r="E12" s="64">
        <v>1</v>
      </c>
    </row>
    <row r="13" spans="1:5">
      <c r="B13" s="81">
        <v>1</v>
      </c>
      <c r="C13" s="63">
        <v>1</v>
      </c>
      <c r="D13" s="63">
        <v>1</v>
      </c>
      <c r="E13" s="64">
        <v>1</v>
      </c>
    </row>
    <row r="14" spans="1:5">
      <c r="B14" s="81">
        <v>1</v>
      </c>
      <c r="C14" s="63">
        <v>1</v>
      </c>
      <c r="D14" s="63">
        <v>1</v>
      </c>
      <c r="E14" s="64">
        <v>3977.7130000000002</v>
      </c>
    </row>
    <row r="15" spans="1:5">
      <c r="B15" s="81">
        <v>1</v>
      </c>
      <c r="C15" s="63">
        <v>1</v>
      </c>
      <c r="D15" s="63">
        <v>1</v>
      </c>
      <c r="E15" s="64">
        <v>3548.7089999999998</v>
      </c>
    </row>
    <row r="16" spans="1:5">
      <c r="B16" s="81">
        <v>1</v>
      </c>
      <c r="C16" s="63">
        <v>1</v>
      </c>
      <c r="D16" s="63">
        <v>315.91030000000001</v>
      </c>
      <c r="E16" s="64">
        <v>1</v>
      </c>
    </row>
    <row r="17" spans="2:5">
      <c r="B17" s="81">
        <v>1</v>
      </c>
      <c r="C17" s="63">
        <v>1</v>
      </c>
      <c r="D17" s="63">
        <v>1</v>
      </c>
      <c r="E17" s="64">
        <v>1</v>
      </c>
    </row>
    <row r="18" spans="2:5">
      <c r="B18" s="81">
        <v>1</v>
      </c>
      <c r="C18" s="63">
        <v>1</v>
      </c>
      <c r="D18" s="63">
        <v>1</v>
      </c>
      <c r="E18" s="64">
        <v>1</v>
      </c>
    </row>
    <row r="19" spans="2:5">
      <c r="B19" s="81">
        <v>1</v>
      </c>
      <c r="C19" s="63">
        <v>1</v>
      </c>
      <c r="D19" s="63">
        <v>1</v>
      </c>
      <c r="E19" s="64">
        <v>236.59100000000001</v>
      </c>
    </row>
    <row r="20" spans="2:5">
      <c r="B20" s="81">
        <v>1</v>
      </c>
      <c r="C20" s="63">
        <v>1</v>
      </c>
      <c r="D20" s="63">
        <v>1</v>
      </c>
      <c r="E20" s="64">
        <v>27966.04</v>
      </c>
    </row>
    <row r="21" spans="2:5">
      <c r="B21" s="81">
        <v>1</v>
      </c>
      <c r="C21" s="63">
        <v>1</v>
      </c>
      <c r="D21" s="63">
        <v>536.21659999999997</v>
      </c>
      <c r="E21" s="64">
        <v>499.7149</v>
      </c>
    </row>
    <row r="22" spans="2:5">
      <c r="B22" s="81">
        <v>1</v>
      </c>
      <c r="C22" s="63">
        <v>1</v>
      </c>
      <c r="D22" s="63">
        <v>1</v>
      </c>
      <c r="E22" s="64">
        <v>1441.386</v>
      </c>
    </row>
    <row r="23" spans="2:5">
      <c r="B23" s="81">
        <v>1</v>
      </c>
      <c r="C23" s="63">
        <v>1</v>
      </c>
      <c r="D23" s="63">
        <v>1</v>
      </c>
      <c r="E23" s="64">
        <v>1878.6120000000001</v>
      </c>
    </row>
    <row r="24" spans="2:5">
      <c r="B24" s="81">
        <v>1</v>
      </c>
      <c r="C24" s="63">
        <v>1</v>
      </c>
      <c r="D24" s="63">
        <v>1</v>
      </c>
      <c r="E24" s="64">
        <v>1</v>
      </c>
    </row>
    <row r="25" spans="2:5">
      <c r="B25" s="81">
        <v>1</v>
      </c>
      <c r="C25" s="63">
        <v>1</v>
      </c>
      <c r="D25" s="63">
        <v>1</v>
      </c>
      <c r="E25" s="64"/>
    </row>
    <row r="26" spans="2:5">
      <c r="B26" s="81">
        <v>1</v>
      </c>
      <c r="C26" s="63">
        <v>1</v>
      </c>
      <c r="D26" s="63">
        <v>1</v>
      </c>
      <c r="E26" s="64"/>
    </row>
    <row r="27" spans="2:5">
      <c r="B27" s="81">
        <v>1</v>
      </c>
      <c r="C27" s="63">
        <v>1</v>
      </c>
      <c r="D27" s="63">
        <v>1</v>
      </c>
      <c r="E27" s="64"/>
    </row>
    <row r="28" spans="2:5">
      <c r="B28" s="81">
        <v>134.21899999999999</v>
      </c>
      <c r="C28" s="63">
        <v>1</v>
      </c>
      <c r="D28" s="63">
        <v>868.22770000000003</v>
      </c>
      <c r="E28" s="64"/>
    </row>
    <row r="29" spans="2:5">
      <c r="B29" s="81">
        <v>1</v>
      </c>
      <c r="C29" s="63">
        <v>1</v>
      </c>
      <c r="D29" s="63">
        <v>100.1837</v>
      </c>
      <c r="E29" s="64"/>
    </row>
    <row r="30" spans="2:5">
      <c r="B30" s="81">
        <v>1</v>
      </c>
      <c r="C30" s="63">
        <v>1</v>
      </c>
      <c r="D30" s="63">
        <v>1</v>
      </c>
      <c r="E30" s="64"/>
    </row>
    <row r="31" spans="2:5">
      <c r="B31" s="81">
        <v>1</v>
      </c>
      <c r="C31" s="63">
        <v>1</v>
      </c>
      <c r="D31" s="63">
        <v>1</v>
      </c>
      <c r="E31" s="64"/>
    </row>
    <row r="32" spans="2:5">
      <c r="B32" s="81">
        <v>1</v>
      </c>
      <c r="C32" s="63">
        <v>1</v>
      </c>
      <c r="D32" s="63">
        <v>75.187250000000006</v>
      </c>
      <c r="E32" s="64"/>
    </row>
    <row r="33" spans="2:5">
      <c r="B33" s="81">
        <v>1</v>
      </c>
      <c r="C33" s="63">
        <v>1</v>
      </c>
      <c r="D33" s="63">
        <v>1253.6479999999999</v>
      </c>
      <c r="E33" s="64"/>
    </row>
    <row r="34" spans="2:5">
      <c r="B34" s="81">
        <v>1</v>
      </c>
      <c r="C34" s="63">
        <v>1</v>
      </c>
      <c r="D34" s="63">
        <v>1</v>
      </c>
      <c r="E34" s="64"/>
    </row>
    <row r="35" spans="2:5">
      <c r="B35" s="81">
        <v>1</v>
      </c>
      <c r="C35" s="63">
        <v>1</v>
      </c>
      <c r="D35" s="63">
        <v>1</v>
      </c>
      <c r="E35" s="64"/>
    </row>
    <row r="36" spans="2:5">
      <c r="B36" s="81">
        <v>1</v>
      </c>
      <c r="C36" s="63">
        <v>1</v>
      </c>
      <c r="D36" s="63">
        <v>1</v>
      </c>
      <c r="E36" s="64"/>
    </row>
    <row r="37" spans="2:5">
      <c r="B37" s="81">
        <v>1</v>
      </c>
      <c r="C37" s="63">
        <v>1</v>
      </c>
      <c r="D37" s="63">
        <v>301.72539999999998</v>
      </c>
      <c r="E37" s="64"/>
    </row>
    <row r="38" spans="2:5">
      <c r="B38" s="81">
        <v>1</v>
      </c>
      <c r="C38" s="63">
        <v>1</v>
      </c>
      <c r="D38" s="63">
        <v>1</v>
      </c>
      <c r="E38" s="64"/>
    </row>
    <row r="39" spans="2:5">
      <c r="B39" s="81">
        <v>1</v>
      </c>
      <c r="C39" s="63">
        <v>1</v>
      </c>
      <c r="D39" s="63">
        <v>1</v>
      </c>
      <c r="E39" s="64"/>
    </row>
    <row r="40" spans="2:5">
      <c r="B40" s="81">
        <v>1</v>
      </c>
      <c r="C40" s="63">
        <v>1</v>
      </c>
      <c r="D40" s="63">
        <v>1</v>
      </c>
      <c r="E40" s="64"/>
    </row>
    <row r="41" spans="2:5">
      <c r="B41" s="81">
        <v>1</v>
      </c>
      <c r="C41" s="63">
        <v>1</v>
      </c>
      <c r="D41" s="63">
        <v>1</v>
      </c>
      <c r="E41" s="64"/>
    </row>
    <row r="42" spans="2:5">
      <c r="B42" s="81">
        <v>1</v>
      </c>
      <c r="C42" s="63">
        <v>1</v>
      </c>
      <c r="D42" s="63">
        <v>1</v>
      </c>
      <c r="E42" s="64"/>
    </row>
    <row r="43" spans="2:5">
      <c r="B43" s="81">
        <v>1</v>
      </c>
      <c r="C43" s="63">
        <v>1</v>
      </c>
      <c r="D43" s="63">
        <v>275.98610000000002</v>
      </c>
      <c r="E43" s="64"/>
    </row>
    <row r="44" spans="2:5">
      <c r="B44" s="81">
        <v>1</v>
      </c>
      <c r="C44" s="63">
        <v>1</v>
      </c>
      <c r="D44" s="63">
        <v>648.67070000000001</v>
      </c>
      <c r="E44" s="64"/>
    </row>
    <row r="45" spans="2:5">
      <c r="B45" s="81">
        <v>1</v>
      </c>
      <c r="C45" s="63">
        <v>1</v>
      </c>
      <c r="D45" s="63">
        <v>68.284530000000004</v>
      </c>
      <c r="E45" s="64"/>
    </row>
    <row r="46" spans="2:5">
      <c r="B46" s="81">
        <v>1</v>
      </c>
      <c r="C46" s="63">
        <v>1</v>
      </c>
      <c r="D46" s="63">
        <v>1</v>
      </c>
      <c r="E46" s="64"/>
    </row>
    <row r="47" spans="2:5">
      <c r="B47" s="81">
        <v>1</v>
      </c>
      <c r="C47" s="63">
        <v>1</v>
      </c>
      <c r="D47" s="63">
        <v>1</v>
      </c>
      <c r="E47" s="64"/>
    </row>
    <row r="48" spans="2:5">
      <c r="B48" s="81">
        <v>1</v>
      </c>
      <c r="C48" s="63">
        <v>1</v>
      </c>
      <c r="D48" s="63">
        <v>1</v>
      </c>
      <c r="E48" s="64"/>
    </row>
    <row r="49" spans="1:5">
      <c r="B49" s="81">
        <v>1</v>
      </c>
      <c r="C49" s="63">
        <v>1</v>
      </c>
      <c r="D49" s="63">
        <v>1</v>
      </c>
      <c r="E49" s="64"/>
    </row>
    <row r="50" spans="1:5">
      <c r="B50" s="81">
        <v>1</v>
      </c>
      <c r="C50" s="63">
        <v>1</v>
      </c>
      <c r="D50" s="63">
        <v>1</v>
      </c>
      <c r="E50" s="64"/>
    </row>
    <row r="51" spans="1:5">
      <c r="B51" s="81">
        <v>1</v>
      </c>
      <c r="C51" s="63">
        <v>1</v>
      </c>
      <c r="D51" s="63">
        <v>1</v>
      </c>
      <c r="E51" s="64"/>
    </row>
    <row r="52" spans="1:5">
      <c r="B52" s="81">
        <v>1</v>
      </c>
      <c r="C52" s="63">
        <v>1</v>
      </c>
      <c r="D52" s="63">
        <v>1</v>
      </c>
      <c r="E52" s="64"/>
    </row>
    <row r="53" spans="1:5" ht="15.75" thickBot="1">
      <c r="B53" s="82">
        <v>1</v>
      </c>
      <c r="C53" s="71">
        <v>1</v>
      </c>
      <c r="D53" s="71">
        <v>11.82583</v>
      </c>
      <c r="E53" s="74"/>
    </row>
    <row r="54" spans="1:5">
      <c r="A54" s="7"/>
      <c r="B54" s="7"/>
    </row>
    <row r="55" spans="1:5">
      <c r="A55" s="7"/>
      <c r="B55" s="7"/>
    </row>
    <row r="56" spans="1:5">
      <c r="A56" s="7"/>
      <c r="B56" s="7"/>
    </row>
    <row r="57" spans="1:5">
      <c r="A57" s="7"/>
      <c r="B57" s="7"/>
    </row>
    <row r="58" spans="1:5">
      <c r="A58" s="7"/>
      <c r="B58" s="7"/>
    </row>
    <row r="59" spans="1:5">
      <c r="A59" s="7"/>
      <c r="B59" s="7"/>
    </row>
    <row r="60" spans="1:5">
      <c r="A60" s="7"/>
      <c r="B60" s="7"/>
    </row>
    <row r="61" spans="1:5">
      <c r="A61" s="7"/>
      <c r="B61" s="7"/>
    </row>
    <row r="62" spans="1:5">
      <c r="A62" s="7"/>
      <c r="B62" s="7"/>
    </row>
    <row r="63" spans="1:5">
      <c r="A63" s="7"/>
      <c r="B63" s="7"/>
    </row>
    <row r="64" spans="1:5">
      <c r="A64" s="7"/>
      <c r="B64" s="7"/>
    </row>
    <row r="65" spans="1:2">
      <c r="A65" s="7"/>
      <c r="B65" s="7"/>
    </row>
    <row r="66" spans="1:2">
      <c r="A66" s="7"/>
      <c r="B66" s="7"/>
    </row>
    <row r="67" spans="1:2">
      <c r="A67" s="7"/>
      <c r="B67" s="7"/>
    </row>
    <row r="68" spans="1:2">
      <c r="A68" s="7"/>
      <c r="B68" s="7"/>
    </row>
    <row r="69" spans="1:2">
      <c r="A69" s="7"/>
      <c r="B69" s="7"/>
    </row>
    <row r="70" spans="1:2">
      <c r="A70" s="7"/>
      <c r="B70" s="7"/>
    </row>
    <row r="71" spans="1:2">
      <c r="A71" s="7"/>
      <c r="B71" s="7"/>
    </row>
    <row r="72" spans="1:2">
      <c r="A72" s="7"/>
      <c r="B72" s="7"/>
    </row>
    <row r="73" spans="1:2">
      <c r="A73" s="7"/>
      <c r="B73" s="7"/>
    </row>
    <row r="74" spans="1:2">
      <c r="A74" s="7"/>
      <c r="B74" s="7"/>
    </row>
    <row r="75" spans="1:2">
      <c r="A75" s="7"/>
      <c r="B75" s="7"/>
    </row>
    <row r="76" spans="1:2">
      <c r="A76" s="7"/>
      <c r="B76" s="7"/>
    </row>
    <row r="77" spans="1:2">
      <c r="A77" s="7"/>
      <c r="B77" s="7"/>
    </row>
    <row r="78" spans="1:2">
      <c r="A78" s="7"/>
      <c r="B78" s="7"/>
    </row>
    <row r="79" spans="1:2">
      <c r="A79" s="7"/>
      <c r="B79" s="7"/>
    </row>
    <row r="80" spans="1:2">
      <c r="A80" s="7"/>
      <c r="B80" s="7"/>
    </row>
    <row r="81" spans="1:2">
      <c r="A81" s="7"/>
      <c r="B81" s="7"/>
    </row>
    <row r="82" spans="1:2">
      <c r="A82" s="7"/>
      <c r="B82" s="7"/>
    </row>
    <row r="83" spans="1:2">
      <c r="A83" s="7"/>
      <c r="B83" s="7"/>
    </row>
    <row r="84" spans="1:2">
      <c r="A84" s="7"/>
      <c r="B84" s="7"/>
    </row>
    <row r="85" spans="1:2">
      <c r="A85" s="7"/>
      <c r="B85" s="7"/>
    </row>
    <row r="86" spans="1:2">
      <c r="A86" s="7"/>
      <c r="B86" s="7"/>
    </row>
    <row r="87" spans="1:2">
      <c r="A87" s="7"/>
      <c r="B87" s="7"/>
    </row>
    <row r="88" spans="1:2">
      <c r="A88" s="7"/>
      <c r="B88" s="7"/>
    </row>
    <row r="89" spans="1:2">
      <c r="A89" s="7"/>
      <c r="B89" s="7"/>
    </row>
    <row r="90" spans="1:2">
      <c r="A90" s="7"/>
      <c r="B90" s="7"/>
    </row>
    <row r="91" spans="1:2">
      <c r="A91" s="7"/>
      <c r="B91" s="7"/>
    </row>
    <row r="92" spans="1:2">
      <c r="A92" s="7"/>
      <c r="B92" s="7"/>
    </row>
    <row r="93" spans="1:2">
      <c r="A93" s="7"/>
      <c r="B93" s="7"/>
    </row>
    <row r="94" spans="1:2">
      <c r="A94" s="7"/>
      <c r="B94" s="7"/>
    </row>
    <row r="95" spans="1:2">
      <c r="A95" s="7"/>
      <c r="B95" s="7"/>
    </row>
    <row r="96" spans="1:2">
      <c r="A96" s="7"/>
      <c r="B96" s="7"/>
    </row>
    <row r="97" spans="1:2">
      <c r="A97" s="7"/>
      <c r="B97" s="7"/>
    </row>
    <row r="98" spans="1:2">
      <c r="A98" s="7"/>
      <c r="B98" s="7"/>
    </row>
    <row r="99" spans="1:2">
      <c r="A99" s="7"/>
      <c r="B99" s="7"/>
    </row>
    <row r="100" spans="1:2">
      <c r="A100" s="7"/>
      <c r="B100" s="7"/>
    </row>
    <row r="101" spans="1:2">
      <c r="A101" s="7"/>
      <c r="B101" s="7"/>
    </row>
    <row r="102" spans="1:2">
      <c r="A102" s="7"/>
      <c r="B102" s="7"/>
    </row>
    <row r="103" spans="1:2">
      <c r="A103" s="7"/>
      <c r="B103" s="7"/>
    </row>
    <row r="104" spans="1:2">
      <c r="A104" s="7"/>
      <c r="B104" s="7"/>
    </row>
    <row r="105" spans="1:2">
      <c r="A105" s="7"/>
      <c r="B105" s="7"/>
    </row>
    <row r="106" spans="1:2">
      <c r="A106" s="7"/>
      <c r="B106" s="7"/>
    </row>
    <row r="107" spans="1:2">
      <c r="A107" s="7"/>
      <c r="B107" s="7"/>
    </row>
    <row r="108" spans="1:2">
      <c r="A108" s="7"/>
      <c r="B108" s="7"/>
    </row>
    <row r="109" spans="1:2">
      <c r="A109" s="7"/>
      <c r="B109" s="7"/>
    </row>
    <row r="110" spans="1:2">
      <c r="A110" s="7"/>
      <c r="B110" s="7"/>
    </row>
    <row r="111" spans="1:2">
      <c r="A111" s="7"/>
      <c r="B111" s="7"/>
    </row>
    <row r="112" spans="1:2">
      <c r="A112" s="7"/>
      <c r="B112" s="7"/>
    </row>
    <row r="113" spans="1:2">
      <c r="A113" s="7"/>
      <c r="B113" s="7"/>
    </row>
    <row r="114" spans="1:2">
      <c r="A114" s="7"/>
      <c r="B114" s="7"/>
    </row>
    <row r="115" spans="1:2">
      <c r="A115" s="7"/>
      <c r="B115" s="7"/>
    </row>
    <row r="116" spans="1:2">
      <c r="A116" s="7"/>
      <c r="B116" s="7"/>
    </row>
    <row r="117" spans="1:2">
      <c r="A117" s="7"/>
      <c r="B117" s="7"/>
    </row>
    <row r="118" spans="1:2">
      <c r="A118" s="7"/>
      <c r="B118" s="7"/>
    </row>
    <row r="119" spans="1:2">
      <c r="A119" s="7"/>
      <c r="B119" s="7"/>
    </row>
    <row r="120" spans="1:2">
      <c r="A120" s="7"/>
      <c r="B120" s="7"/>
    </row>
    <row r="121" spans="1:2">
      <c r="A121" s="7"/>
      <c r="B121" s="7"/>
    </row>
    <row r="122" spans="1:2">
      <c r="A122" s="7"/>
      <c r="B122" s="7"/>
    </row>
    <row r="123" spans="1:2">
      <c r="A123" s="7"/>
      <c r="B123" s="7"/>
    </row>
    <row r="124" spans="1:2">
      <c r="A124" s="7"/>
      <c r="B124" s="7"/>
    </row>
    <row r="125" spans="1:2">
      <c r="A125" s="7"/>
      <c r="B125" s="7"/>
    </row>
    <row r="126" spans="1:2">
      <c r="A126" s="7"/>
      <c r="B126" s="7"/>
    </row>
    <row r="127" spans="1:2">
      <c r="A127" s="7"/>
      <c r="B127" s="7"/>
    </row>
    <row r="128" spans="1:2">
      <c r="A128" s="7"/>
      <c r="B128" s="7"/>
    </row>
    <row r="129" spans="1:2">
      <c r="A129" s="7"/>
      <c r="B129" s="7"/>
    </row>
    <row r="130" spans="1:2">
      <c r="A130" s="7"/>
      <c r="B130" s="7"/>
    </row>
    <row r="131" spans="1:2">
      <c r="A131" s="7"/>
      <c r="B131" s="7"/>
    </row>
    <row r="132" spans="1:2">
      <c r="A132" s="7"/>
      <c r="B132" s="7"/>
    </row>
    <row r="133" spans="1:2">
      <c r="A133" s="7"/>
      <c r="B133" s="7"/>
    </row>
    <row r="134" spans="1:2">
      <c r="A134" s="7"/>
      <c r="B134" s="7"/>
    </row>
    <row r="135" spans="1:2">
      <c r="A135" s="7"/>
      <c r="B135" s="7"/>
    </row>
    <row r="136" spans="1:2">
      <c r="A136" s="7"/>
      <c r="B136" s="7"/>
    </row>
    <row r="137" spans="1:2">
      <c r="A137" s="7"/>
      <c r="B137" s="7"/>
    </row>
    <row r="138" spans="1:2">
      <c r="A138" s="7"/>
      <c r="B138" s="7"/>
    </row>
    <row r="139" spans="1:2">
      <c r="A139" s="7"/>
      <c r="B139" s="7"/>
    </row>
    <row r="140" spans="1:2">
      <c r="A140" s="7"/>
      <c r="B140" s="7"/>
    </row>
    <row r="141" spans="1:2">
      <c r="A141" s="7"/>
      <c r="B141" s="7"/>
    </row>
    <row r="142" spans="1:2">
      <c r="A142" s="7"/>
      <c r="B142" s="7"/>
    </row>
    <row r="143" spans="1:2">
      <c r="A143" s="7"/>
      <c r="B143" s="7"/>
    </row>
    <row r="144" spans="1:2">
      <c r="A144" s="7"/>
      <c r="B144" s="7"/>
    </row>
    <row r="145" spans="1:2">
      <c r="A145" s="7"/>
      <c r="B145" s="7"/>
    </row>
    <row r="146" spans="1:2">
      <c r="A146" s="7"/>
      <c r="B146" s="7"/>
    </row>
    <row r="147" spans="1:2">
      <c r="A147" s="7"/>
      <c r="B147" s="7"/>
    </row>
    <row r="148" spans="1:2">
      <c r="A148" s="7"/>
      <c r="B148" s="7"/>
    </row>
    <row r="149" spans="1:2">
      <c r="A149" s="7"/>
      <c r="B149" s="7"/>
    </row>
    <row r="150" spans="1:2">
      <c r="A150" s="7"/>
      <c r="B150" s="7"/>
    </row>
    <row r="151" spans="1:2">
      <c r="A151" s="7"/>
      <c r="B151" s="7"/>
    </row>
    <row r="152" spans="1:2">
      <c r="A152" s="7"/>
      <c r="B152" s="7"/>
    </row>
    <row r="153" spans="1:2">
      <c r="A153" s="7"/>
      <c r="B153" s="7"/>
    </row>
    <row r="154" spans="1:2">
      <c r="A154" s="7"/>
      <c r="B154" s="7"/>
    </row>
    <row r="155" spans="1:2">
      <c r="A155" s="7"/>
      <c r="B155" s="7"/>
    </row>
    <row r="156" spans="1:2">
      <c r="A156" s="7"/>
      <c r="B156" s="7"/>
    </row>
    <row r="157" spans="1:2">
      <c r="A157" s="7"/>
      <c r="B157" s="7"/>
    </row>
    <row r="158" spans="1:2">
      <c r="A158" s="7"/>
      <c r="B158" s="7"/>
    </row>
    <row r="159" spans="1:2">
      <c r="A159" s="7"/>
      <c r="B159" s="7"/>
    </row>
    <row r="160" spans="1:2">
      <c r="A160" s="7"/>
      <c r="B160" s="7"/>
    </row>
    <row r="161" spans="1:2">
      <c r="A161" s="7"/>
      <c r="B161" s="7"/>
    </row>
    <row r="162" spans="1:2">
      <c r="A162" s="7"/>
      <c r="B162" s="7"/>
    </row>
    <row r="163" spans="1:2">
      <c r="A163" s="7"/>
      <c r="B163" s="7"/>
    </row>
    <row r="164" spans="1:2">
      <c r="A164" s="7"/>
      <c r="B164" s="7"/>
    </row>
    <row r="165" spans="1:2">
      <c r="A165" s="7"/>
      <c r="B165" s="7"/>
    </row>
    <row r="166" spans="1:2">
      <c r="A166" s="7"/>
      <c r="B166" s="7"/>
    </row>
    <row r="167" spans="1:2">
      <c r="A167" s="7"/>
      <c r="B167" s="7"/>
    </row>
    <row r="168" spans="1:2">
      <c r="A168" s="7"/>
      <c r="B168" s="7"/>
    </row>
    <row r="169" spans="1:2">
      <c r="A169" s="7"/>
      <c r="B169" s="7"/>
    </row>
    <row r="170" spans="1:2">
      <c r="A170" s="7"/>
      <c r="B170" s="7"/>
    </row>
    <row r="171" spans="1:2">
      <c r="A171" s="7"/>
      <c r="B171" s="7"/>
    </row>
    <row r="172" spans="1:2">
      <c r="A172" s="7"/>
      <c r="B172" s="7"/>
    </row>
    <row r="173" spans="1:2">
      <c r="A173" s="7"/>
      <c r="B173" s="7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opLeftCell="A13" workbookViewId="0">
      <selection activeCell="D5" sqref="D5"/>
    </sheetView>
  </sheetViews>
  <sheetFormatPr defaultColWidth="9" defaultRowHeight="12.75"/>
  <cols>
    <col min="1" max="2" width="9" style="320"/>
    <col min="3" max="3" width="14.5703125" style="320" customWidth="1"/>
    <col min="4" max="5" width="15.5703125" style="320" customWidth="1"/>
    <col min="6" max="7" width="9" style="320"/>
    <col min="8" max="8" width="11.28515625" style="320" bestFit="1" customWidth="1"/>
    <col min="9" max="9" width="9.42578125" style="320" bestFit="1" customWidth="1"/>
    <col min="10" max="16384" width="9" style="320"/>
  </cols>
  <sheetData>
    <row r="1" spans="1:10" ht="13.5" thickBot="1">
      <c r="A1" s="413" t="s">
        <v>217</v>
      </c>
    </row>
    <row r="2" spans="1:10" ht="26.25" thickBot="1">
      <c r="B2" s="414" t="s">
        <v>203</v>
      </c>
      <c r="C2" s="414" t="s">
        <v>204</v>
      </c>
    </row>
    <row r="3" spans="1:10">
      <c r="B3" s="415">
        <v>623753</v>
      </c>
      <c r="C3" s="415">
        <v>10565794</v>
      </c>
    </row>
    <row r="4" spans="1:10">
      <c r="B4" s="161">
        <v>10092984</v>
      </c>
      <c r="C4" s="161">
        <v>19670535</v>
      </c>
    </row>
    <row r="5" spans="1:10">
      <c r="B5" s="161">
        <v>2798344</v>
      </c>
      <c r="C5" s="161">
        <v>7405796</v>
      </c>
    </row>
    <row r="6" spans="1:10">
      <c r="B6" s="161">
        <v>5658283</v>
      </c>
      <c r="C6" s="161">
        <v>3339502</v>
      </c>
    </row>
    <row r="7" spans="1:10">
      <c r="B7" s="161">
        <v>1458509</v>
      </c>
      <c r="C7" s="161">
        <v>10047824</v>
      </c>
    </row>
    <row r="8" spans="1:10">
      <c r="B8" s="161">
        <v>3303910</v>
      </c>
      <c r="C8" s="161">
        <v>9512606</v>
      </c>
    </row>
    <row r="9" spans="1:10" ht="13.5" thickBot="1">
      <c r="B9" s="416"/>
      <c r="C9" s="416">
        <v>10708434</v>
      </c>
    </row>
    <row r="10" spans="1:10" ht="13.5" thickBot="1">
      <c r="A10" s="39" t="s">
        <v>161</v>
      </c>
      <c r="B10" s="371">
        <f>MEDIAN(B3:B8)</f>
        <v>3051127</v>
      </c>
      <c r="C10" s="448">
        <f>MEDIAN(C3:C9)</f>
        <v>10047824</v>
      </c>
    </row>
    <row r="13" spans="1:10" ht="13.5" thickBot="1"/>
    <row r="14" spans="1:10" ht="13.5" thickBot="1">
      <c r="A14" s="455" t="s">
        <v>256</v>
      </c>
      <c r="B14" s="456"/>
      <c r="C14" s="452" t="s">
        <v>257</v>
      </c>
      <c r="D14" s="453"/>
      <c r="E14" s="454"/>
      <c r="F14" s="452" t="s">
        <v>243</v>
      </c>
      <c r="G14" s="453"/>
      <c r="H14" s="453"/>
      <c r="I14" s="453"/>
      <c r="J14" s="454"/>
    </row>
    <row r="15" spans="1:10" ht="39" thickBot="1">
      <c r="A15" s="375" t="s">
        <v>258</v>
      </c>
      <c r="B15" s="417" t="s">
        <v>259</v>
      </c>
      <c r="C15" s="375" t="s">
        <v>260</v>
      </c>
      <c r="D15" s="373" t="s">
        <v>261</v>
      </c>
      <c r="E15" s="418" t="s">
        <v>262</v>
      </c>
      <c r="F15" s="375" t="s">
        <v>246</v>
      </c>
      <c r="G15" s="373" t="s">
        <v>263</v>
      </c>
      <c r="H15" s="373" t="s">
        <v>248</v>
      </c>
      <c r="I15" s="373" t="s">
        <v>249</v>
      </c>
      <c r="J15" s="376" t="s">
        <v>250</v>
      </c>
    </row>
    <row r="16" spans="1:10">
      <c r="A16" s="419">
        <v>233</v>
      </c>
      <c r="B16" s="420" t="s">
        <v>264</v>
      </c>
      <c r="C16" s="403">
        <v>3271.67791172529</v>
      </c>
      <c r="D16" s="401">
        <v>1</v>
      </c>
      <c r="E16" s="415">
        <v>10565794</v>
      </c>
      <c r="F16" s="421">
        <v>73</v>
      </c>
      <c r="G16" s="400" t="s">
        <v>251</v>
      </c>
      <c r="H16" s="400" t="s">
        <v>88</v>
      </c>
      <c r="I16" s="400" t="s">
        <v>252</v>
      </c>
      <c r="J16" s="422" t="s">
        <v>88</v>
      </c>
    </row>
    <row r="17" spans="1:10">
      <c r="A17" s="423">
        <v>238</v>
      </c>
      <c r="B17" s="424" t="s">
        <v>265</v>
      </c>
      <c r="C17" s="389">
        <v>2563.9023467391899</v>
      </c>
      <c r="D17" s="387">
        <v>1</v>
      </c>
      <c r="E17" s="416">
        <v>10708434</v>
      </c>
      <c r="F17" s="396">
        <v>66</v>
      </c>
      <c r="G17" s="386" t="s">
        <v>251</v>
      </c>
      <c r="H17" s="386" t="s">
        <v>88</v>
      </c>
      <c r="I17" s="386" t="s">
        <v>252</v>
      </c>
      <c r="J17" s="397" t="s">
        <v>252</v>
      </c>
    </row>
    <row r="18" spans="1:10">
      <c r="A18" s="423">
        <v>242</v>
      </c>
      <c r="B18" s="424" t="s">
        <v>266</v>
      </c>
      <c r="C18" s="389">
        <v>2340.09472734571</v>
      </c>
      <c r="D18" s="387">
        <v>1</v>
      </c>
      <c r="E18" s="161">
        <v>19670535</v>
      </c>
      <c r="F18" s="396">
        <v>82</v>
      </c>
      <c r="G18" s="386" t="s">
        <v>251</v>
      </c>
      <c r="H18" s="386" t="s">
        <v>88</v>
      </c>
      <c r="I18" s="386" t="s">
        <v>252</v>
      </c>
      <c r="J18" s="397" t="s">
        <v>252</v>
      </c>
    </row>
    <row r="19" spans="1:10">
      <c r="A19" s="423">
        <v>244</v>
      </c>
      <c r="B19" s="424" t="s">
        <v>267</v>
      </c>
      <c r="C19" s="389">
        <v>1787.07391877231</v>
      </c>
      <c r="D19" s="387">
        <v>1</v>
      </c>
      <c r="E19" s="161">
        <v>7405796</v>
      </c>
      <c r="F19" s="396">
        <v>59</v>
      </c>
      <c r="G19" s="386" t="s">
        <v>251</v>
      </c>
      <c r="H19" s="386" t="s">
        <v>88</v>
      </c>
      <c r="I19" s="386" t="s">
        <v>88</v>
      </c>
      <c r="J19" s="397" t="s">
        <v>88</v>
      </c>
    </row>
    <row r="20" spans="1:10">
      <c r="A20" s="423">
        <v>240</v>
      </c>
      <c r="B20" s="424" t="s">
        <v>268</v>
      </c>
      <c r="C20" s="389">
        <v>1547.4520909113401</v>
      </c>
      <c r="D20" s="387">
        <v>1</v>
      </c>
      <c r="E20" s="161">
        <v>9512606</v>
      </c>
      <c r="F20" s="396">
        <v>62</v>
      </c>
      <c r="G20" s="386" t="s">
        <v>251</v>
      </c>
      <c r="H20" s="386" t="s">
        <v>88</v>
      </c>
      <c r="I20" s="386" t="s">
        <v>252</v>
      </c>
      <c r="J20" s="397" t="s">
        <v>252</v>
      </c>
    </row>
    <row r="21" spans="1:10">
      <c r="A21" s="396">
        <v>296</v>
      </c>
      <c r="B21" s="425" t="s">
        <v>269</v>
      </c>
      <c r="C21" s="389">
        <v>869.91146826294403</v>
      </c>
      <c r="D21" s="387">
        <v>1</v>
      </c>
      <c r="E21" s="161">
        <v>3339502</v>
      </c>
      <c r="F21" s="396">
        <v>79</v>
      </c>
      <c r="G21" s="386" t="s">
        <v>251</v>
      </c>
      <c r="H21" s="386" t="s">
        <v>88</v>
      </c>
      <c r="I21" s="386" t="s">
        <v>252</v>
      </c>
      <c r="J21" s="397" t="s">
        <v>88</v>
      </c>
    </row>
    <row r="22" spans="1:10" ht="13.5" thickBot="1">
      <c r="A22" s="426">
        <v>311</v>
      </c>
      <c r="B22" s="427" t="s">
        <v>270</v>
      </c>
      <c r="C22" s="428">
        <v>647.67066060755201</v>
      </c>
      <c r="D22" s="429">
        <v>1</v>
      </c>
      <c r="E22" s="416">
        <v>10047824</v>
      </c>
      <c r="F22" s="426" t="e">
        <v>#N/A</v>
      </c>
      <c r="G22" s="430" t="e">
        <v>#N/A</v>
      </c>
      <c r="H22" s="430" t="e">
        <v>#N/A</v>
      </c>
      <c r="I22" s="430" t="e">
        <v>#N/A</v>
      </c>
      <c r="J22" s="431" t="e">
        <v>#N/A</v>
      </c>
    </row>
    <row r="23" spans="1:10">
      <c r="A23" s="432">
        <v>163</v>
      </c>
      <c r="B23" s="383" t="s">
        <v>271</v>
      </c>
      <c r="C23" s="382">
        <v>0</v>
      </c>
      <c r="D23" s="380">
        <v>0</v>
      </c>
      <c r="E23" s="433">
        <v>623753</v>
      </c>
      <c r="F23" s="394">
        <v>63</v>
      </c>
      <c r="G23" s="379" t="s">
        <v>251</v>
      </c>
      <c r="H23" s="379" t="s">
        <v>88</v>
      </c>
      <c r="I23" s="379" t="s">
        <v>252</v>
      </c>
      <c r="J23" s="395" t="s">
        <v>252</v>
      </c>
    </row>
    <row r="24" spans="1:10">
      <c r="A24" s="434">
        <v>94</v>
      </c>
      <c r="B24" s="435" t="s">
        <v>272</v>
      </c>
      <c r="C24" s="389">
        <v>0</v>
      </c>
      <c r="D24" s="387">
        <v>0</v>
      </c>
      <c r="E24" s="161">
        <v>2798344</v>
      </c>
      <c r="F24" s="396">
        <v>52</v>
      </c>
      <c r="G24" s="386" t="s">
        <v>251</v>
      </c>
      <c r="H24" s="386" t="s">
        <v>88</v>
      </c>
      <c r="I24" s="386" t="s">
        <v>252</v>
      </c>
      <c r="J24" s="397" t="s">
        <v>252</v>
      </c>
    </row>
    <row r="25" spans="1:10">
      <c r="A25" s="434">
        <v>114</v>
      </c>
      <c r="B25" s="425" t="s">
        <v>273</v>
      </c>
      <c r="C25" s="389">
        <v>0</v>
      </c>
      <c r="D25" s="387">
        <v>0</v>
      </c>
      <c r="E25" s="161">
        <v>1458509</v>
      </c>
      <c r="F25" s="396">
        <v>37</v>
      </c>
      <c r="G25" s="386" t="s">
        <v>251</v>
      </c>
      <c r="H25" s="386" t="s">
        <v>88</v>
      </c>
      <c r="I25" s="386" t="s">
        <v>252</v>
      </c>
      <c r="J25" s="397" t="s">
        <v>88</v>
      </c>
    </row>
    <row r="26" spans="1:10">
      <c r="A26" s="434">
        <v>131</v>
      </c>
      <c r="B26" s="425" t="s">
        <v>274</v>
      </c>
      <c r="C26" s="389">
        <v>0</v>
      </c>
      <c r="D26" s="387">
        <v>0</v>
      </c>
      <c r="E26" s="161">
        <v>5658283</v>
      </c>
      <c r="F26" s="396">
        <v>63</v>
      </c>
      <c r="G26" s="386" t="s">
        <v>251</v>
      </c>
      <c r="H26" s="386" t="s">
        <v>88</v>
      </c>
      <c r="I26" s="386" t="s">
        <v>252</v>
      </c>
      <c r="J26" s="397" t="s">
        <v>252</v>
      </c>
    </row>
    <row r="27" spans="1:10">
      <c r="A27" s="396">
        <v>263</v>
      </c>
      <c r="B27" s="425" t="s">
        <v>275</v>
      </c>
      <c r="C27" s="389">
        <v>0</v>
      </c>
      <c r="D27" s="387">
        <v>0</v>
      </c>
      <c r="E27" s="161">
        <v>3303910</v>
      </c>
      <c r="F27" s="396">
        <v>29</v>
      </c>
      <c r="G27" s="386" t="s">
        <v>251</v>
      </c>
      <c r="H27" s="386" t="s">
        <v>88</v>
      </c>
      <c r="I27" s="386" t="s">
        <v>252</v>
      </c>
      <c r="J27" s="397" t="s">
        <v>252</v>
      </c>
    </row>
    <row r="28" spans="1:10" ht="13.5" thickBot="1">
      <c r="A28" s="436">
        <v>19</v>
      </c>
      <c r="B28" s="393" t="s">
        <v>276</v>
      </c>
      <c r="C28" s="391">
        <v>0</v>
      </c>
      <c r="D28" s="392">
        <v>0</v>
      </c>
      <c r="E28" s="168">
        <v>10092984</v>
      </c>
      <c r="F28" s="437">
        <v>63</v>
      </c>
      <c r="G28" s="438" t="s">
        <v>251</v>
      </c>
      <c r="H28" s="438" t="s">
        <v>88</v>
      </c>
      <c r="I28" s="438" t="s">
        <v>252</v>
      </c>
      <c r="J28" s="439" t="s">
        <v>252</v>
      </c>
    </row>
  </sheetData>
  <mergeCells count="3">
    <mergeCell ref="A14:B14"/>
    <mergeCell ref="C14:E14"/>
    <mergeCell ref="F14:J1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topLeftCell="A49" zoomScale="85" zoomScaleNormal="85" workbookViewId="0">
      <selection activeCell="G69" sqref="G69"/>
    </sheetView>
  </sheetViews>
  <sheetFormatPr defaultRowHeight="15"/>
  <cols>
    <col min="1" max="1" width="9.5703125" bestFit="1" customWidth="1"/>
  </cols>
  <sheetData>
    <row r="1" spans="1:7" ht="15.75" thickBot="1">
      <c r="A1" s="133" t="s">
        <v>218</v>
      </c>
    </row>
    <row r="2" spans="1:7" ht="15.75" thickBot="1">
      <c r="A2" s="151"/>
      <c r="B2" s="457" t="s">
        <v>142</v>
      </c>
      <c r="C2" s="458"/>
      <c r="D2" s="458" t="s">
        <v>143</v>
      </c>
      <c r="E2" s="458"/>
      <c r="F2" s="458" t="s">
        <v>144</v>
      </c>
      <c r="G2" s="459"/>
    </row>
    <row r="3" spans="1:7" ht="15.75" thickBot="1">
      <c r="A3" s="151"/>
      <c r="B3" s="30" t="s">
        <v>79</v>
      </c>
      <c r="C3" s="31" t="s">
        <v>80</v>
      </c>
      <c r="D3" s="31" t="s">
        <v>79</v>
      </c>
      <c r="E3" s="31" t="s">
        <v>80</v>
      </c>
      <c r="F3" s="31" t="s">
        <v>79</v>
      </c>
      <c r="G3" s="32" t="s">
        <v>80</v>
      </c>
    </row>
    <row r="4" spans="1:7">
      <c r="A4" s="151"/>
      <c r="B4" s="83">
        <v>14.00564</v>
      </c>
      <c r="C4" s="84">
        <v>10.25775</v>
      </c>
      <c r="D4" s="83">
        <v>7.9577499999999999</v>
      </c>
      <c r="E4" s="84">
        <v>13.23663</v>
      </c>
      <c r="F4" s="85">
        <v>14.00564</v>
      </c>
      <c r="G4" s="86">
        <v>33.740859999999998</v>
      </c>
    </row>
    <row r="5" spans="1:7">
      <c r="A5" s="151"/>
      <c r="B5" s="87">
        <v>2.8647900000000002</v>
      </c>
      <c r="C5" s="88">
        <v>5.8887340000000004</v>
      </c>
      <c r="D5" s="87">
        <v>2.5464799999999999</v>
      </c>
      <c r="E5" s="88">
        <v>8.9126799999999999</v>
      </c>
      <c r="F5" s="89">
        <v>8.9126799999999999</v>
      </c>
      <c r="G5" s="88">
        <v>17.188739999999999</v>
      </c>
    </row>
    <row r="6" spans="1:7">
      <c r="A6" s="151"/>
      <c r="B6" s="87">
        <v>6.5253550000000002</v>
      </c>
      <c r="C6" s="88">
        <v>10.64226</v>
      </c>
      <c r="D6" s="87">
        <v>4.1380299999999997</v>
      </c>
      <c r="E6" s="88">
        <v>8.5943699999999996</v>
      </c>
      <c r="F6" s="89">
        <v>15.9155</v>
      </c>
      <c r="G6" s="88">
        <v>17.188739999999999</v>
      </c>
    </row>
    <row r="7" spans="1:7">
      <c r="A7" s="151"/>
      <c r="B7" s="87">
        <v>9.0718340000000008</v>
      </c>
      <c r="C7" s="88">
        <v>11.16761</v>
      </c>
      <c r="D7" s="87">
        <v>5.0929599999999997</v>
      </c>
      <c r="E7" s="88">
        <v>5.41127</v>
      </c>
      <c r="F7" s="89">
        <v>6.3662000000000001</v>
      </c>
      <c r="G7" s="88">
        <v>14.64226</v>
      </c>
    </row>
    <row r="8" spans="1:7">
      <c r="A8" s="151"/>
      <c r="B8" s="87">
        <v>10.82254</v>
      </c>
      <c r="C8" s="88">
        <v>9.4619800000000005</v>
      </c>
      <c r="D8" s="87">
        <v>13.05071</v>
      </c>
      <c r="E8" s="88">
        <v>10.82254</v>
      </c>
      <c r="F8" s="89">
        <v>9.5493000000000006</v>
      </c>
      <c r="G8" s="88">
        <v>12.7324</v>
      </c>
    </row>
    <row r="9" spans="1:7">
      <c r="A9" s="151"/>
      <c r="B9" s="87">
        <v>6.2070439999999998</v>
      </c>
      <c r="C9" s="88">
        <v>8.4831000000000003</v>
      </c>
      <c r="D9" s="87">
        <v>7.6394399999999996</v>
      </c>
      <c r="E9" s="88">
        <v>4.45634</v>
      </c>
      <c r="F9" s="89">
        <v>3.1831</v>
      </c>
      <c r="G9" s="88">
        <v>5.7295800000000003</v>
      </c>
    </row>
    <row r="10" spans="1:7">
      <c r="A10" s="151"/>
      <c r="B10" s="87">
        <v>5.4114279999999999</v>
      </c>
      <c r="C10" s="88">
        <v>7.8414799999999998</v>
      </c>
      <c r="D10" s="87">
        <v>5.41127</v>
      </c>
      <c r="E10" s="88">
        <v>5.0929599999999997</v>
      </c>
      <c r="F10" s="89">
        <v>26.101420000000001</v>
      </c>
      <c r="G10" s="88">
        <v>31.194379999999999</v>
      </c>
    </row>
    <row r="11" spans="1:7">
      <c r="A11" s="151"/>
      <c r="B11" s="87">
        <v>5.8648730000000002</v>
      </c>
      <c r="C11" s="88">
        <v>7.2576799999999997</v>
      </c>
      <c r="D11" s="87"/>
      <c r="E11" s="88"/>
      <c r="F11" s="89">
        <v>26.101420000000001</v>
      </c>
      <c r="G11" s="88">
        <v>33.740859999999998</v>
      </c>
    </row>
    <row r="12" spans="1:7">
      <c r="A12" s="151"/>
      <c r="B12" s="87">
        <v>5.093108</v>
      </c>
      <c r="C12" s="88">
        <v>5.6024200000000004</v>
      </c>
      <c r="D12" s="87"/>
      <c r="E12" s="88"/>
      <c r="F12" s="89">
        <v>13.369020000000001</v>
      </c>
      <c r="G12" s="88">
        <v>18.461980000000001</v>
      </c>
    </row>
    <row r="13" spans="1:7">
      <c r="A13" s="151"/>
      <c r="B13" s="87">
        <v>22.918990000000001</v>
      </c>
      <c r="C13" s="88">
        <v>21.723220000000001</v>
      </c>
      <c r="D13" s="87"/>
      <c r="E13" s="88"/>
      <c r="F13" s="89">
        <v>20.371839999999999</v>
      </c>
      <c r="G13" s="88">
        <v>21.008459999999999</v>
      </c>
    </row>
    <row r="14" spans="1:7">
      <c r="A14" s="151"/>
      <c r="B14" s="87">
        <v>14.96101</v>
      </c>
      <c r="C14" s="88">
        <v>16.17062</v>
      </c>
      <c r="D14" s="87"/>
      <c r="E14" s="88"/>
      <c r="F14" s="89">
        <v>23.554939999999998</v>
      </c>
      <c r="G14" s="88">
        <v>37.560580000000002</v>
      </c>
    </row>
    <row r="15" spans="1:7">
      <c r="A15" s="151"/>
      <c r="B15" s="87">
        <v>9.8678980000000003</v>
      </c>
      <c r="C15" s="88">
        <v>9.8042320000000007</v>
      </c>
      <c r="D15" s="87"/>
      <c r="E15" s="88"/>
      <c r="F15" s="89">
        <v>4.45634</v>
      </c>
      <c r="G15" s="88">
        <v>7.6394399999999996</v>
      </c>
    </row>
    <row r="16" spans="1:7">
      <c r="A16" s="151"/>
      <c r="B16" s="87">
        <v>7.6396629999999996</v>
      </c>
      <c r="C16" s="88">
        <v>3.49674</v>
      </c>
      <c r="D16" s="87"/>
      <c r="E16" s="88"/>
      <c r="F16" s="89">
        <v>4.4563389999999998</v>
      </c>
      <c r="G16" s="88">
        <v>8.9126790000000007</v>
      </c>
    </row>
    <row r="17" spans="1:7">
      <c r="A17" s="151"/>
      <c r="B17" s="87">
        <v>6.1381509999999997</v>
      </c>
      <c r="C17" s="88">
        <v>8.0216440000000002</v>
      </c>
      <c r="D17" s="87"/>
      <c r="E17" s="88"/>
      <c r="F17" s="89">
        <v>7.0028189999999997</v>
      </c>
      <c r="G17" s="88">
        <v>12.7324</v>
      </c>
    </row>
    <row r="18" spans="1:7">
      <c r="A18" s="151"/>
      <c r="B18" s="87">
        <v>21.654779999999999</v>
      </c>
      <c r="C18" s="88">
        <v>20.35032</v>
      </c>
      <c r="D18" s="87"/>
      <c r="E18" s="88"/>
      <c r="F18" s="89">
        <v>7.0028189999999997</v>
      </c>
      <c r="G18" s="88">
        <v>7.6394390000000003</v>
      </c>
    </row>
    <row r="19" spans="1:7">
      <c r="A19" s="151"/>
      <c r="B19" s="87">
        <v>8.2763010000000001</v>
      </c>
      <c r="C19" s="88">
        <v>5.8570760000000002</v>
      </c>
      <c r="D19" s="87"/>
      <c r="E19" s="88"/>
      <c r="F19" s="89">
        <v>19.735220000000002</v>
      </c>
      <c r="G19" s="88">
        <v>58.569029999999998</v>
      </c>
    </row>
    <row r="20" spans="1:7">
      <c r="A20" s="151"/>
      <c r="B20" s="87">
        <v>8.5946200000000008</v>
      </c>
      <c r="C20" s="88">
        <v>9.7513909999999999</v>
      </c>
      <c r="D20" s="87"/>
      <c r="E20" s="88"/>
      <c r="F20" s="89">
        <v>12.09578</v>
      </c>
      <c r="G20" s="88">
        <v>15.278879999999999</v>
      </c>
    </row>
    <row r="21" spans="1:7">
      <c r="A21" s="151"/>
      <c r="B21" s="87">
        <v>8.5946200000000008</v>
      </c>
      <c r="C21" s="88">
        <v>3.0558649999999998</v>
      </c>
      <c r="D21" s="87"/>
      <c r="E21" s="88"/>
      <c r="F21" s="89">
        <v>19.735220000000002</v>
      </c>
      <c r="G21" s="88">
        <v>28.011279999999999</v>
      </c>
    </row>
    <row r="22" spans="1:7">
      <c r="A22" s="151"/>
      <c r="B22" s="87">
        <v>6.6847050000000001</v>
      </c>
      <c r="C22" s="88">
        <v>5.9844039999999996</v>
      </c>
      <c r="D22" s="87"/>
      <c r="E22" s="88"/>
      <c r="F22" s="89">
        <v>55.385930000000002</v>
      </c>
      <c r="G22" s="88">
        <v>78.940870000000004</v>
      </c>
    </row>
    <row r="23" spans="1:7">
      <c r="A23" s="151"/>
      <c r="B23" s="87">
        <v>28.0121</v>
      </c>
      <c r="C23" s="88">
        <v>11.71415</v>
      </c>
      <c r="D23" s="87"/>
      <c r="E23" s="88"/>
      <c r="F23" s="89">
        <v>8.9126799999999999</v>
      </c>
      <c r="G23" s="88">
        <v>15.9155</v>
      </c>
    </row>
    <row r="24" spans="1:7">
      <c r="A24" s="151"/>
      <c r="B24" s="87">
        <v>4.591596</v>
      </c>
      <c r="C24" s="88">
        <v>3.1831930000000002</v>
      </c>
      <c r="D24" s="87"/>
      <c r="E24" s="88"/>
      <c r="F24" s="89">
        <v>10.185919999999999</v>
      </c>
      <c r="G24" s="88">
        <v>22.918320000000001</v>
      </c>
    </row>
    <row r="25" spans="1:7">
      <c r="A25" s="151"/>
      <c r="B25" s="87">
        <v>5.093108</v>
      </c>
      <c r="C25" s="88">
        <v>5.093108</v>
      </c>
      <c r="D25" s="87"/>
      <c r="E25" s="88"/>
      <c r="F25" s="89">
        <v>15.278879999999999</v>
      </c>
      <c r="G25" s="88">
        <v>52.202829999999999</v>
      </c>
    </row>
    <row r="26" spans="1:7">
      <c r="A26" s="151"/>
      <c r="B26" s="87">
        <v>2.546554</v>
      </c>
      <c r="C26" s="88">
        <v>6.7483680000000001</v>
      </c>
      <c r="D26" s="87"/>
      <c r="E26" s="88"/>
      <c r="F26" s="89">
        <v>29.284520000000001</v>
      </c>
      <c r="G26" s="88">
        <v>52.202829999999999</v>
      </c>
    </row>
    <row r="27" spans="1:7">
      <c r="A27" s="151"/>
      <c r="B27" s="87">
        <v>3.1831930000000002</v>
      </c>
      <c r="C27" s="88">
        <v>8.2763000000000009</v>
      </c>
      <c r="D27" s="87"/>
      <c r="E27" s="88"/>
      <c r="F27" s="89">
        <v>28.6479</v>
      </c>
      <c r="G27" s="88">
        <v>53.47607</v>
      </c>
    </row>
    <row r="28" spans="1:7">
      <c r="A28" s="151"/>
      <c r="B28" s="87">
        <v>7.9579820000000003</v>
      </c>
      <c r="C28" s="88">
        <v>9.4222520000000003</v>
      </c>
      <c r="D28" s="87"/>
      <c r="E28" s="88"/>
      <c r="F28" s="89">
        <v>8.9126799999999999</v>
      </c>
      <c r="G28" s="88">
        <v>23.554939999999998</v>
      </c>
    </row>
    <row r="29" spans="1:7">
      <c r="A29" s="151"/>
      <c r="B29" s="87">
        <v>2.9099159999999999</v>
      </c>
      <c r="C29" s="88">
        <v>6.4937120000000004</v>
      </c>
      <c r="D29" s="87"/>
      <c r="E29" s="88"/>
      <c r="F29" s="89">
        <v>17.188739999999999</v>
      </c>
      <c r="G29" s="88">
        <v>45.200009999999999</v>
      </c>
    </row>
    <row r="30" spans="1:7">
      <c r="A30" s="151"/>
      <c r="B30" s="87">
        <v>4.1381509999999997</v>
      </c>
      <c r="C30" s="88">
        <v>5.6024200000000004</v>
      </c>
      <c r="D30" s="87"/>
      <c r="E30" s="88"/>
      <c r="F30" s="89">
        <v>11.459160000000001</v>
      </c>
      <c r="G30" s="88">
        <v>33.104239999999997</v>
      </c>
    </row>
    <row r="31" spans="1:7">
      <c r="A31" s="151"/>
      <c r="B31" s="87">
        <v>7.6396629999999996</v>
      </c>
      <c r="C31" s="88">
        <v>11.459490000000001</v>
      </c>
      <c r="D31" s="87"/>
      <c r="E31" s="88"/>
      <c r="F31" s="89">
        <v>11.459160000000001</v>
      </c>
      <c r="G31" s="88">
        <v>38.197200000000002</v>
      </c>
    </row>
    <row r="32" spans="1:7">
      <c r="A32" s="151"/>
      <c r="B32" s="87">
        <v>3.8648729999999998</v>
      </c>
      <c r="C32" s="88">
        <v>5.6024200000000004</v>
      </c>
      <c r="D32" s="87"/>
      <c r="E32" s="88"/>
      <c r="F32" s="89">
        <v>14.64226</v>
      </c>
      <c r="G32" s="88">
        <v>22.918320000000001</v>
      </c>
    </row>
    <row r="33" spans="1:7">
      <c r="A33" s="151"/>
      <c r="B33" s="87">
        <v>2.546554</v>
      </c>
      <c r="C33" s="88">
        <v>4.5837960000000004</v>
      </c>
      <c r="D33" s="87"/>
      <c r="E33" s="88"/>
      <c r="F33" s="89">
        <v>21.64508</v>
      </c>
      <c r="G33" s="88">
        <v>57.295789999999997</v>
      </c>
    </row>
    <row r="34" spans="1:7">
      <c r="A34" s="151"/>
      <c r="B34" s="87">
        <v>8.0931080000000009</v>
      </c>
      <c r="C34" s="88">
        <v>10.69553</v>
      </c>
      <c r="D34" s="87"/>
      <c r="E34" s="88"/>
      <c r="F34" s="89">
        <v>21.64507</v>
      </c>
      <c r="G34" s="88">
        <v>24.191549999999999</v>
      </c>
    </row>
    <row r="35" spans="1:7">
      <c r="A35" s="151"/>
      <c r="B35" s="87">
        <v>3.8198310000000002</v>
      </c>
      <c r="C35" s="88">
        <v>3.692504</v>
      </c>
      <c r="D35" s="87"/>
      <c r="E35" s="88"/>
      <c r="F35" s="89">
        <v>8.2760599999999993</v>
      </c>
      <c r="G35" s="88">
        <v>36.923960000000001</v>
      </c>
    </row>
    <row r="36" spans="1:7">
      <c r="A36" s="151"/>
      <c r="B36" s="87">
        <v>4.4564700000000004</v>
      </c>
      <c r="C36" s="88">
        <v>6.2390559999999997</v>
      </c>
      <c r="D36" s="87"/>
      <c r="E36" s="88"/>
      <c r="F36" s="89">
        <v>14.64226</v>
      </c>
      <c r="G36" s="88">
        <v>28.6479</v>
      </c>
    </row>
    <row r="37" spans="1:7">
      <c r="A37" s="151"/>
      <c r="B37" s="87">
        <v>3.1831930000000002</v>
      </c>
      <c r="C37" s="88">
        <v>7.2576799999999997</v>
      </c>
      <c r="D37" s="87"/>
      <c r="E37" s="88"/>
      <c r="F37" s="89">
        <v>4.45634</v>
      </c>
      <c r="G37" s="88">
        <v>11.459160000000001</v>
      </c>
    </row>
    <row r="38" spans="1:7">
      <c r="A38" s="151"/>
      <c r="B38" s="87">
        <v>4.7747890000000002</v>
      </c>
      <c r="C38" s="88">
        <v>4.0744879999999997</v>
      </c>
      <c r="D38" s="87"/>
      <c r="E38" s="88"/>
      <c r="F38" s="89">
        <v>5.0929599999999997</v>
      </c>
      <c r="G38" s="88">
        <v>5.0929599999999997</v>
      </c>
    </row>
    <row r="39" spans="1:7">
      <c r="A39" s="151"/>
      <c r="B39" s="87"/>
      <c r="C39" s="88"/>
      <c r="D39" s="87"/>
      <c r="E39" s="88"/>
      <c r="F39" s="89">
        <v>11.459490000000001</v>
      </c>
      <c r="G39" s="88">
        <v>33.423520000000003</v>
      </c>
    </row>
    <row r="40" spans="1:7">
      <c r="A40" s="151"/>
      <c r="B40" s="87"/>
      <c r="C40" s="88"/>
      <c r="D40" s="87"/>
      <c r="E40" s="88"/>
      <c r="F40" s="89">
        <v>20.054110000000001</v>
      </c>
      <c r="G40" s="88">
        <v>58.889069999999997</v>
      </c>
    </row>
    <row r="41" spans="1:7">
      <c r="A41" s="151"/>
      <c r="B41" s="87"/>
      <c r="C41" s="88"/>
      <c r="D41" s="87"/>
      <c r="E41" s="88"/>
      <c r="F41" s="89">
        <v>18.3352</v>
      </c>
      <c r="G41" s="88">
        <v>45.201340000000002</v>
      </c>
    </row>
    <row r="42" spans="1:7">
      <c r="A42" s="151"/>
      <c r="B42" s="87"/>
      <c r="C42" s="88"/>
      <c r="D42" s="87"/>
      <c r="E42" s="88"/>
      <c r="F42" s="89">
        <v>40.108229999999999</v>
      </c>
      <c r="G42" s="88">
        <v>60.79898</v>
      </c>
    </row>
    <row r="43" spans="1:7">
      <c r="A43" s="151"/>
      <c r="B43" s="87"/>
      <c r="C43" s="88"/>
      <c r="D43" s="87"/>
      <c r="E43" s="88"/>
      <c r="F43" s="89">
        <v>7.4486720000000002</v>
      </c>
      <c r="G43" s="88">
        <v>30.24033</v>
      </c>
    </row>
    <row r="44" spans="1:7">
      <c r="A44" s="151"/>
      <c r="B44" s="87"/>
      <c r="C44" s="88"/>
      <c r="D44" s="87"/>
      <c r="E44" s="88"/>
      <c r="F44" s="89">
        <v>13.178419999999999</v>
      </c>
      <c r="G44" s="88">
        <v>44.883020000000002</v>
      </c>
    </row>
    <row r="45" spans="1:7">
      <c r="A45" s="151"/>
      <c r="B45" s="87"/>
      <c r="C45" s="88"/>
      <c r="D45" s="87"/>
      <c r="E45" s="88"/>
      <c r="F45" s="89">
        <v>13.178419999999999</v>
      </c>
      <c r="G45" s="88">
        <v>28.96705</v>
      </c>
    </row>
    <row r="46" spans="1:7">
      <c r="A46" s="151"/>
      <c r="B46" s="87"/>
      <c r="C46" s="88"/>
      <c r="D46" s="87"/>
      <c r="E46" s="88"/>
      <c r="F46" s="89">
        <v>11.459490000000001</v>
      </c>
      <c r="G46" s="88">
        <v>30.87697</v>
      </c>
    </row>
    <row r="47" spans="1:7">
      <c r="A47" s="151"/>
      <c r="B47" s="87"/>
      <c r="C47" s="88"/>
      <c r="D47" s="87"/>
      <c r="E47" s="88"/>
      <c r="F47" s="89">
        <v>12.03247</v>
      </c>
      <c r="G47" s="88">
        <v>20.690750000000001</v>
      </c>
    </row>
    <row r="48" spans="1:7">
      <c r="A48" s="151"/>
      <c r="B48" s="87"/>
      <c r="C48" s="88"/>
      <c r="D48" s="87"/>
      <c r="E48" s="88"/>
      <c r="F48" s="89">
        <v>13.751390000000001</v>
      </c>
      <c r="G48" s="88">
        <v>22.918990000000001</v>
      </c>
    </row>
    <row r="49" spans="1:7">
      <c r="A49" s="151"/>
      <c r="B49" s="87"/>
      <c r="C49" s="88"/>
      <c r="D49" s="87"/>
      <c r="E49" s="88"/>
      <c r="F49" s="89">
        <v>13.178419999999999</v>
      </c>
      <c r="G49" s="88">
        <v>49.339489999999998</v>
      </c>
    </row>
    <row r="50" spans="1:7">
      <c r="A50" s="151"/>
      <c r="B50" s="87"/>
      <c r="C50" s="88"/>
      <c r="D50" s="87"/>
      <c r="E50" s="88"/>
      <c r="F50" s="89">
        <v>9.74057</v>
      </c>
      <c r="G50" s="88">
        <v>14.96101</v>
      </c>
    </row>
    <row r="51" spans="1:7">
      <c r="A51" s="151"/>
      <c r="B51" s="87"/>
      <c r="C51" s="88"/>
      <c r="D51" s="87"/>
      <c r="E51" s="88"/>
      <c r="F51" s="89">
        <v>14.32437</v>
      </c>
      <c r="G51" s="88">
        <v>7.3213429999999997</v>
      </c>
    </row>
    <row r="52" spans="1:7">
      <c r="A52" s="151"/>
      <c r="B52" s="87"/>
      <c r="C52" s="88"/>
      <c r="D52" s="87"/>
      <c r="E52" s="88"/>
      <c r="F52" s="89">
        <v>4.5837969999999997</v>
      </c>
      <c r="G52" s="88">
        <v>5.7297469999999997</v>
      </c>
    </row>
    <row r="53" spans="1:7">
      <c r="A53" s="151"/>
      <c r="B53" s="87"/>
      <c r="C53" s="88"/>
      <c r="D53" s="87"/>
      <c r="E53" s="88"/>
      <c r="F53" s="89">
        <v>4.0108230000000002</v>
      </c>
      <c r="G53" s="88">
        <v>2.546554</v>
      </c>
    </row>
    <row r="54" spans="1:7">
      <c r="A54" s="151"/>
      <c r="B54" s="87"/>
      <c r="C54" s="88"/>
      <c r="D54" s="87"/>
      <c r="E54" s="88"/>
      <c r="F54" s="89">
        <v>8.5946200000000008</v>
      </c>
      <c r="G54" s="88">
        <v>7.9579820000000003</v>
      </c>
    </row>
    <row r="55" spans="1:7">
      <c r="A55" s="151"/>
      <c r="B55" s="87"/>
      <c r="C55" s="88"/>
      <c r="D55" s="87"/>
      <c r="E55" s="88"/>
      <c r="F55" s="89">
        <v>8.0216460000000005</v>
      </c>
      <c r="G55" s="88">
        <v>12.73277</v>
      </c>
    </row>
    <row r="56" spans="1:7">
      <c r="A56" s="151"/>
      <c r="B56" s="87"/>
      <c r="C56" s="88"/>
      <c r="D56" s="87"/>
      <c r="E56" s="88"/>
      <c r="F56" s="89">
        <v>9.74057</v>
      </c>
      <c r="G56" s="88">
        <v>8.9129400000000008</v>
      </c>
    </row>
    <row r="57" spans="1:7">
      <c r="A57" s="151"/>
      <c r="B57" s="87"/>
      <c r="C57" s="88"/>
      <c r="D57" s="87"/>
      <c r="E57" s="88"/>
      <c r="F57" s="89">
        <v>22.918990000000001</v>
      </c>
      <c r="G57" s="88">
        <v>71.303520000000006</v>
      </c>
    </row>
    <row r="58" spans="1:7">
      <c r="A58" s="151"/>
      <c r="B58" s="87"/>
      <c r="C58" s="88"/>
      <c r="D58" s="87"/>
      <c r="E58" s="88"/>
      <c r="F58" s="89">
        <v>14.32437</v>
      </c>
      <c r="G58" s="88">
        <v>24.828900000000001</v>
      </c>
    </row>
    <row r="59" spans="1:7">
      <c r="A59" s="151"/>
      <c r="B59" s="87"/>
      <c r="C59" s="88"/>
      <c r="D59" s="87"/>
      <c r="E59" s="88"/>
      <c r="F59" s="89">
        <v>13.178419999999999</v>
      </c>
      <c r="G59" s="88">
        <v>9.5495780000000003</v>
      </c>
    </row>
    <row r="60" spans="1:7">
      <c r="A60" s="151"/>
      <c r="B60" s="87"/>
      <c r="C60" s="88"/>
      <c r="D60" s="87"/>
      <c r="E60" s="88"/>
      <c r="F60" s="89">
        <v>8.0216460000000005</v>
      </c>
      <c r="G60" s="88">
        <v>10.50454</v>
      </c>
    </row>
    <row r="61" spans="1:7">
      <c r="A61" s="151"/>
      <c r="B61" s="87"/>
      <c r="C61" s="88"/>
      <c r="D61" s="87"/>
      <c r="E61" s="88"/>
      <c r="F61" s="98">
        <v>9.9999999999999995E-7</v>
      </c>
      <c r="G61" s="88">
        <v>19.735800000000001</v>
      </c>
    </row>
    <row r="62" spans="1:7">
      <c r="A62" s="151"/>
      <c r="B62" s="87"/>
      <c r="C62" s="88"/>
      <c r="D62" s="87"/>
      <c r="E62" s="88"/>
      <c r="F62" s="89">
        <v>18.3352</v>
      </c>
      <c r="G62" s="88">
        <v>11.141170000000001</v>
      </c>
    </row>
    <row r="63" spans="1:7">
      <c r="A63" s="151"/>
      <c r="B63" s="87"/>
      <c r="C63" s="88"/>
      <c r="D63" s="87"/>
      <c r="E63" s="88"/>
      <c r="F63" s="89">
        <v>11.459490000000001</v>
      </c>
      <c r="G63" s="88">
        <v>7.0030239999999999</v>
      </c>
    </row>
    <row r="64" spans="1:7">
      <c r="A64" s="151"/>
      <c r="B64" s="87"/>
      <c r="C64" s="88"/>
      <c r="D64" s="87"/>
      <c r="E64" s="88"/>
      <c r="F64" s="89">
        <v>6.3027220000000002</v>
      </c>
      <c r="G64" s="88">
        <v>4.7747890000000002</v>
      </c>
    </row>
    <row r="65" spans="1:7">
      <c r="A65" s="151"/>
      <c r="B65" s="87"/>
      <c r="C65" s="88"/>
      <c r="D65" s="87"/>
      <c r="E65" s="88"/>
      <c r="F65" s="89">
        <v>4.0108230000000002</v>
      </c>
      <c r="G65" s="88">
        <v>5.093108</v>
      </c>
    </row>
    <row r="66" spans="1:7">
      <c r="A66" s="151"/>
      <c r="B66" s="87"/>
      <c r="C66" s="88"/>
      <c r="D66" s="87"/>
      <c r="E66" s="88"/>
      <c r="F66" s="89">
        <v>12.03247</v>
      </c>
      <c r="G66" s="88">
        <v>11.141170000000001</v>
      </c>
    </row>
    <row r="67" spans="1:7" ht="15.75" thickBot="1">
      <c r="A67" s="151"/>
      <c r="B67" s="90"/>
      <c r="C67" s="91"/>
      <c r="D67" s="90"/>
      <c r="E67" s="91"/>
      <c r="F67" s="92">
        <v>8.5946200000000008</v>
      </c>
      <c r="G67" s="91">
        <v>8.5946200000000008</v>
      </c>
    </row>
    <row r="68" spans="1:7" ht="15.75" thickBot="1">
      <c r="A68" s="39" t="s">
        <v>161</v>
      </c>
      <c r="B68" s="30">
        <v>6.2069999999999999</v>
      </c>
      <c r="C68" s="32">
        <v>7.258</v>
      </c>
      <c r="D68" s="30">
        <v>5.4109999999999996</v>
      </c>
      <c r="E68" s="32">
        <v>8.5939999999999994</v>
      </c>
      <c r="F68" s="77">
        <v>12.03</v>
      </c>
      <c r="G68" s="32">
        <v>21.96</v>
      </c>
    </row>
    <row r="70" spans="1:7">
      <c r="A70" s="133" t="s">
        <v>237</v>
      </c>
    </row>
  </sheetData>
  <mergeCells count="3">
    <mergeCell ref="B2:C2"/>
    <mergeCell ref="D2:E2"/>
    <mergeCell ref="F2:G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7"/>
  <sheetViews>
    <sheetView zoomScale="70" zoomScaleNormal="70" workbookViewId="0">
      <selection activeCell="G33" sqref="G33"/>
    </sheetView>
  </sheetViews>
  <sheetFormatPr defaultRowHeight="15"/>
  <cols>
    <col min="2" max="2" width="26.28515625" bestFit="1" customWidth="1"/>
    <col min="7" max="7" width="26.28515625" bestFit="1" customWidth="1"/>
    <col min="12" max="12" width="26.28515625" bestFit="1" customWidth="1"/>
    <col min="17" max="17" width="26.28515625" bestFit="1" customWidth="1"/>
  </cols>
  <sheetData>
    <row r="1" spans="1:25" ht="15.75" thickBot="1">
      <c r="A1" s="133" t="s">
        <v>224</v>
      </c>
    </row>
    <row r="2" spans="1:25" ht="15.75" thickBot="1">
      <c r="B2" s="450" t="s">
        <v>81</v>
      </c>
      <c r="C2" s="460"/>
      <c r="D2" s="460"/>
      <c r="E2" s="460"/>
      <c r="F2" s="451"/>
      <c r="G2" s="450" t="s">
        <v>90</v>
      </c>
      <c r="H2" s="460"/>
      <c r="I2" s="460"/>
      <c r="J2" s="460"/>
      <c r="K2" s="451"/>
      <c r="L2" s="450" t="s">
        <v>91</v>
      </c>
      <c r="M2" s="460"/>
      <c r="N2" s="460"/>
      <c r="O2" s="460"/>
      <c r="P2" s="451"/>
      <c r="Q2" s="450" t="s">
        <v>92</v>
      </c>
      <c r="R2" s="460"/>
      <c r="S2" s="460"/>
      <c r="T2" s="460"/>
      <c r="U2" s="451"/>
    </row>
    <row r="3" spans="1:25" ht="15.75" thickBot="1">
      <c r="B3" s="145"/>
      <c r="C3" s="142" t="s">
        <v>82</v>
      </c>
      <c r="D3" s="142">
        <v>726</v>
      </c>
      <c r="E3" s="142" t="s">
        <v>79</v>
      </c>
      <c r="F3" s="143" t="s">
        <v>83</v>
      </c>
      <c r="G3" s="145"/>
      <c r="H3" s="152" t="s">
        <v>82</v>
      </c>
      <c r="I3" s="152">
        <v>726</v>
      </c>
      <c r="J3" s="152" t="s">
        <v>79</v>
      </c>
      <c r="K3" s="153" t="s">
        <v>83</v>
      </c>
      <c r="L3" s="145"/>
      <c r="M3" s="142" t="s">
        <v>82</v>
      </c>
      <c r="N3" s="142">
        <v>726</v>
      </c>
      <c r="O3" s="142" t="s">
        <v>79</v>
      </c>
      <c r="P3" s="143" t="s">
        <v>83</v>
      </c>
      <c r="Q3" s="145"/>
      <c r="R3" s="142" t="s">
        <v>82</v>
      </c>
      <c r="S3" s="142">
        <v>726</v>
      </c>
      <c r="T3" s="142" t="s">
        <v>79</v>
      </c>
      <c r="U3" s="143" t="s">
        <v>83</v>
      </c>
    </row>
    <row r="4" spans="1:25">
      <c r="B4" s="154" t="s">
        <v>84</v>
      </c>
      <c r="C4" s="155">
        <v>316.5</v>
      </c>
      <c r="D4" s="134">
        <v>134</v>
      </c>
      <c r="E4" s="134">
        <v>25</v>
      </c>
      <c r="F4" s="56">
        <v>26.5</v>
      </c>
      <c r="G4" s="156" t="s">
        <v>84</v>
      </c>
      <c r="H4" s="157">
        <v>1731.7</v>
      </c>
      <c r="I4" s="158">
        <v>176.7</v>
      </c>
      <c r="J4" s="158">
        <v>18.25</v>
      </c>
      <c r="K4" s="159">
        <v>30.2</v>
      </c>
      <c r="L4" s="156" t="s">
        <v>84</v>
      </c>
      <c r="M4" s="155">
        <v>107.9</v>
      </c>
      <c r="N4" s="134">
        <v>31.6</v>
      </c>
      <c r="O4" s="134">
        <v>8.35</v>
      </c>
      <c r="P4" s="94">
        <v>11.8</v>
      </c>
      <c r="Q4" s="156" t="s">
        <v>84</v>
      </c>
      <c r="R4" s="160">
        <v>4217.2</v>
      </c>
      <c r="S4" s="158">
        <v>134.69999999999999</v>
      </c>
      <c r="T4" s="158">
        <v>40.35</v>
      </c>
      <c r="U4" s="95">
        <v>43.05</v>
      </c>
    </row>
    <row r="5" spans="1:25">
      <c r="B5" s="161"/>
      <c r="C5" s="162">
        <v>258.25</v>
      </c>
      <c r="D5" s="137">
        <v>182.25</v>
      </c>
      <c r="E5" s="137">
        <v>29.75</v>
      </c>
      <c r="F5" s="139">
        <v>52.25</v>
      </c>
      <c r="G5" s="161"/>
      <c r="H5" s="147">
        <v>1974.3</v>
      </c>
      <c r="I5" s="137">
        <v>182.8</v>
      </c>
      <c r="J5" s="137">
        <v>14.2</v>
      </c>
      <c r="K5" s="139">
        <v>39.799999999999997</v>
      </c>
      <c r="L5" s="163"/>
      <c r="M5" s="162">
        <v>114.3</v>
      </c>
      <c r="N5" s="137">
        <v>25.15</v>
      </c>
      <c r="O5" s="137">
        <v>10.425000000000001</v>
      </c>
      <c r="P5" s="138">
        <v>13.8</v>
      </c>
      <c r="Q5" s="161"/>
      <c r="R5" s="162">
        <v>7392.45</v>
      </c>
      <c r="S5" s="137">
        <v>113.95</v>
      </c>
      <c r="T5" s="137">
        <v>28.45</v>
      </c>
      <c r="U5" s="139">
        <v>38.85</v>
      </c>
    </row>
    <row r="6" spans="1:25" ht="15.75" thickBot="1">
      <c r="B6" s="161"/>
      <c r="C6" s="162">
        <v>246.85</v>
      </c>
      <c r="D6" s="137">
        <v>107.35</v>
      </c>
      <c r="E6" s="137">
        <v>41.85</v>
      </c>
      <c r="F6" s="139">
        <v>24.85</v>
      </c>
      <c r="G6" s="161"/>
      <c r="H6" s="147">
        <v>1819</v>
      </c>
      <c r="I6" s="137">
        <v>227.5</v>
      </c>
      <c r="J6" s="137">
        <v>16.45</v>
      </c>
      <c r="K6" s="139">
        <v>46.5</v>
      </c>
      <c r="L6" s="164"/>
      <c r="M6" s="165">
        <v>104.4</v>
      </c>
      <c r="N6" s="140">
        <v>25.45</v>
      </c>
      <c r="O6" s="140">
        <v>8.35</v>
      </c>
      <c r="P6" s="141">
        <v>12.75</v>
      </c>
      <c r="Q6" s="161"/>
      <c r="R6" s="162">
        <v>8086.8</v>
      </c>
      <c r="S6" s="137">
        <v>118.8</v>
      </c>
      <c r="T6" s="137">
        <v>27.6</v>
      </c>
      <c r="U6" s="139">
        <v>38.65</v>
      </c>
    </row>
    <row r="7" spans="1:25">
      <c r="B7" s="161"/>
      <c r="C7" s="162">
        <v>228.4</v>
      </c>
      <c r="D7" s="137">
        <v>86.4</v>
      </c>
      <c r="E7" s="137">
        <v>14.1</v>
      </c>
      <c r="F7" s="139">
        <v>20.45</v>
      </c>
      <c r="G7" s="161"/>
      <c r="H7" s="147">
        <v>1953.1</v>
      </c>
      <c r="I7" s="137">
        <v>225.1</v>
      </c>
      <c r="J7" s="137">
        <v>25.6</v>
      </c>
      <c r="K7" s="139">
        <v>45.1</v>
      </c>
      <c r="L7" s="166" t="s">
        <v>85</v>
      </c>
      <c r="M7" s="160"/>
      <c r="N7" s="158">
        <v>15.7</v>
      </c>
      <c r="O7" s="158">
        <v>10.35</v>
      </c>
      <c r="P7" s="167">
        <v>15.85</v>
      </c>
      <c r="Q7" s="161"/>
      <c r="R7" s="162">
        <v>8990.1</v>
      </c>
      <c r="S7" s="137">
        <v>165.1</v>
      </c>
      <c r="T7" s="137">
        <v>43.6</v>
      </c>
      <c r="U7" s="139">
        <v>55.6</v>
      </c>
    </row>
    <row r="8" spans="1:25" ht="15.75" thickBot="1">
      <c r="B8" s="168"/>
      <c r="C8" s="169">
        <v>228.15</v>
      </c>
      <c r="D8" s="170">
        <v>88.65</v>
      </c>
      <c r="E8" s="170">
        <v>18.5</v>
      </c>
      <c r="F8" s="149">
        <v>24.15</v>
      </c>
      <c r="G8" s="168"/>
      <c r="H8" s="148">
        <v>1461.4</v>
      </c>
      <c r="I8" s="170">
        <v>325.39999999999998</v>
      </c>
      <c r="J8" s="170">
        <v>61.9</v>
      </c>
      <c r="K8" s="149">
        <v>111.9</v>
      </c>
      <c r="L8" s="164"/>
      <c r="M8" s="165"/>
      <c r="N8" s="140">
        <v>11.5</v>
      </c>
      <c r="O8" s="140">
        <v>13.4</v>
      </c>
      <c r="P8" s="141">
        <v>16.25</v>
      </c>
      <c r="Q8" s="168"/>
      <c r="R8" s="169">
        <v>8749.65</v>
      </c>
      <c r="S8" s="170">
        <v>87.65</v>
      </c>
      <c r="T8" s="170">
        <v>18.649999999999999</v>
      </c>
      <c r="U8" s="149">
        <v>18.399999999999999</v>
      </c>
    </row>
    <row r="9" spans="1:25" ht="15.75" thickBot="1">
      <c r="B9" s="156" t="s">
        <v>85</v>
      </c>
      <c r="C9" s="160"/>
      <c r="D9" s="158">
        <v>42.5</v>
      </c>
      <c r="E9" s="158">
        <v>25.5</v>
      </c>
      <c r="F9" s="159">
        <v>32.5</v>
      </c>
      <c r="G9" s="156" t="s">
        <v>85</v>
      </c>
      <c r="H9" s="171"/>
      <c r="I9" s="158">
        <v>61.2</v>
      </c>
      <c r="J9" s="158">
        <v>21.25</v>
      </c>
      <c r="K9" s="159">
        <v>32.200000000000003</v>
      </c>
      <c r="L9" s="164"/>
      <c r="M9" s="165"/>
      <c r="N9" s="140">
        <v>10.5</v>
      </c>
      <c r="O9" s="140">
        <v>8.4</v>
      </c>
      <c r="P9" s="141">
        <v>15.35</v>
      </c>
      <c r="Q9" s="156" t="s">
        <v>85</v>
      </c>
      <c r="R9" s="160"/>
      <c r="S9" s="158">
        <v>76.2</v>
      </c>
      <c r="T9" s="158">
        <v>35.1</v>
      </c>
      <c r="U9" s="159">
        <v>41.85</v>
      </c>
      <c r="Y9" s="93"/>
    </row>
    <row r="10" spans="1:25">
      <c r="B10" s="161"/>
      <c r="C10" s="162"/>
      <c r="D10" s="137">
        <v>58.75</v>
      </c>
      <c r="E10" s="137">
        <v>46.25</v>
      </c>
      <c r="F10" s="139">
        <v>50.75</v>
      </c>
      <c r="G10" s="161"/>
      <c r="H10" s="147"/>
      <c r="I10" s="137">
        <v>76.3</v>
      </c>
      <c r="J10" s="137">
        <v>33.799999999999997</v>
      </c>
      <c r="K10" s="139">
        <v>40.299999999999997</v>
      </c>
      <c r="L10" s="166" t="s">
        <v>86</v>
      </c>
      <c r="M10" s="160"/>
      <c r="N10" s="158">
        <v>14.95</v>
      </c>
      <c r="O10" s="158">
        <v>16.649999999999999</v>
      </c>
      <c r="P10" s="167">
        <v>11.45</v>
      </c>
      <c r="Q10" s="161"/>
      <c r="R10" s="162"/>
      <c r="S10" s="137">
        <v>102.95</v>
      </c>
      <c r="T10" s="137">
        <v>33.35</v>
      </c>
      <c r="U10" s="139">
        <v>36.049999999999997</v>
      </c>
    </row>
    <row r="11" spans="1:25">
      <c r="B11" s="161"/>
      <c r="C11" s="162"/>
      <c r="D11" s="137">
        <v>43.35</v>
      </c>
      <c r="E11" s="137">
        <v>30.85</v>
      </c>
      <c r="F11" s="139">
        <v>24.85</v>
      </c>
      <c r="G11" s="161"/>
      <c r="H11" s="147"/>
      <c r="I11" s="137">
        <v>90</v>
      </c>
      <c r="J11" s="137">
        <v>34</v>
      </c>
      <c r="K11" s="139">
        <v>51</v>
      </c>
      <c r="L11" s="163"/>
      <c r="M11" s="162"/>
      <c r="N11" s="137">
        <v>12.55</v>
      </c>
      <c r="O11" s="137">
        <v>18.55</v>
      </c>
      <c r="P11" s="138">
        <v>11.95</v>
      </c>
      <c r="Q11" s="161"/>
      <c r="R11" s="162"/>
      <c r="S11" s="137">
        <v>49.6</v>
      </c>
      <c r="T11" s="137">
        <v>35.4</v>
      </c>
      <c r="U11" s="139">
        <v>34</v>
      </c>
    </row>
    <row r="12" spans="1:25" ht="15.75" thickBot="1">
      <c r="B12" s="161"/>
      <c r="C12" s="37"/>
      <c r="D12" s="137">
        <v>31.4</v>
      </c>
      <c r="E12" s="35">
        <v>19.149999999999999</v>
      </c>
      <c r="F12" s="58">
        <v>20.7</v>
      </c>
      <c r="G12" s="161"/>
      <c r="H12" s="57"/>
      <c r="I12" s="137">
        <v>98.6</v>
      </c>
      <c r="J12" s="35">
        <v>29.1</v>
      </c>
      <c r="K12" s="58">
        <v>55.1</v>
      </c>
      <c r="L12" s="172"/>
      <c r="M12" s="73"/>
      <c r="N12" s="170">
        <v>10.1</v>
      </c>
      <c r="O12" s="59">
        <v>16.399999999999999</v>
      </c>
      <c r="P12" s="96">
        <v>12.9</v>
      </c>
      <c r="Q12" s="161"/>
      <c r="R12" s="37"/>
      <c r="S12" s="137">
        <v>62.6</v>
      </c>
      <c r="T12" s="35">
        <v>55.6</v>
      </c>
      <c r="U12" s="58">
        <v>59.6</v>
      </c>
    </row>
    <row r="13" spans="1:25" ht="15.75" thickBot="1">
      <c r="B13" s="168"/>
      <c r="C13" s="169"/>
      <c r="D13" s="170">
        <v>40.65</v>
      </c>
      <c r="E13" s="170">
        <v>26.8</v>
      </c>
      <c r="F13" s="149">
        <v>28.95</v>
      </c>
      <c r="G13" s="168"/>
      <c r="H13" s="148"/>
      <c r="I13" s="170">
        <v>110.9</v>
      </c>
      <c r="J13" s="170">
        <v>78.900000000000006</v>
      </c>
      <c r="K13" s="149">
        <v>191.4</v>
      </c>
      <c r="L13" s="166" t="s">
        <v>87</v>
      </c>
      <c r="M13" s="97"/>
      <c r="N13" s="158">
        <v>11.6</v>
      </c>
      <c r="O13" s="158">
        <v>12.2</v>
      </c>
      <c r="P13" s="167">
        <v>12.5</v>
      </c>
      <c r="Q13" s="168"/>
      <c r="R13" s="169"/>
      <c r="S13" s="170">
        <v>37.549999999999997</v>
      </c>
      <c r="T13" s="170">
        <v>26.85</v>
      </c>
      <c r="U13" s="149">
        <v>16.649999999999999</v>
      </c>
    </row>
    <row r="14" spans="1:25">
      <c r="B14" s="156" t="s">
        <v>86</v>
      </c>
      <c r="C14" s="97"/>
      <c r="D14" s="158">
        <v>33</v>
      </c>
      <c r="E14" s="38">
        <v>44</v>
      </c>
      <c r="F14" s="95">
        <v>27</v>
      </c>
      <c r="G14" s="156" t="s">
        <v>86</v>
      </c>
      <c r="H14" s="41"/>
      <c r="I14" s="158">
        <v>47.7</v>
      </c>
      <c r="J14" s="38">
        <v>46.7</v>
      </c>
      <c r="K14" s="95">
        <v>27.2</v>
      </c>
      <c r="L14" s="163"/>
      <c r="M14" s="162"/>
      <c r="N14" s="137">
        <v>8.6</v>
      </c>
      <c r="O14" s="55">
        <v>12.75</v>
      </c>
      <c r="P14" s="94">
        <v>9.6999999999999993</v>
      </c>
      <c r="Q14" s="156" t="s">
        <v>86</v>
      </c>
      <c r="R14" s="97"/>
      <c r="S14" s="158">
        <v>64.2</v>
      </c>
      <c r="T14" s="38">
        <v>58.2</v>
      </c>
      <c r="U14" s="95">
        <v>30.3</v>
      </c>
    </row>
    <row r="15" spans="1:25" ht="15.75" thickBot="1">
      <c r="B15" s="161"/>
      <c r="C15" s="162"/>
      <c r="D15" s="137">
        <v>52.75</v>
      </c>
      <c r="E15" s="137">
        <v>92.25</v>
      </c>
      <c r="F15" s="139">
        <v>43.75</v>
      </c>
      <c r="G15" s="161"/>
      <c r="H15" s="147"/>
      <c r="I15" s="137">
        <v>54.3</v>
      </c>
      <c r="J15" s="137">
        <v>50.3</v>
      </c>
      <c r="K15" s="139">
        <v>35.299999999999997</v>
      </c>
      <c r="L15" s="172"/>
      <c r="M15" s="73"/>
      <c r="N15" s="170">
        <v>6.35</v>
      </c>
      <c r="O15" s="170">
        <v>9.9</v>
      </c>
      <c r="P15" s="173">
        <v>14.85</v>
      </c>
      <c r="Q15" s="161"/>
      <c r="R15" s="162"/>
      <c r="S15" s="137">
        <v>39.85</v>
      </c>
      <c r="T15" s="137">
        <v>49.05</v>
      </c>
      <c r="U15" s="139">
        <v>14.65</v>
      </c>
    </row>
    <row r="16" spans="1:25">
      <c r="B16" s="161"/>
      <c r="C16" s="37"/>
      <c r="D16" s="137">
        <v>33.85</v>
      </c>
      <c r="E16" s="35">
        <v>48.35</v>
      </c>
      <c r="F16" s="58">
        <v>24.1</v>
      </c>
      <c r="G16" s="161"/>
      <c r="H16" s="57"/>
      <c r="I16" s="137">
        <v>79</v>
      </c>
      <c r="J16" s="35">
        <v>59</v>
      </c>
      <c r="K16" s="58">
        <v>49.5</v>
      </c>
      <c r="L16" s="174"/>
      <c r="M16" s="174"/>
      <c r="N16" s="174"/>
      <c r="O16" s="42"/>
      <c r="P16" s="42"/>
      <c r="Q16" s="161"/>
      <c r="R16" s="37"/>
      <c r="S16" s="137">
        <v>43.1</v>
      </c>
      <c r="T16" s="35">
        <v>52.4</v>
      </c>
      <c r="U16" s="58">
        <v>23.25</v>
      </c>
    </row>
    <row r="17" spans="2:22">
      <c r="B17" s="161"/>
      <c r="C17" s="162"/>
      <c r="D17" s="137">
        <v>26.4</v>
      </c>
      <c r="E17" s="137">
        <v>26.35</v>
      </c>
      <c r="F17" s="139">
        <v>21</v>
      </c>
      <c r="G17" s="161"/>
      <c r="H17" s="147"/>
      <c r="I17" s="137">
        <v>71.599999999999994</v>
      </c>
      <c r="J17" s="137">
        <v>58.6</v>
      </c>
      <c r="K17" s="139">
        <v>48.1</v>
      </c>
      <c r="L17" s="174"/>
      <c r="M17" s="174"/>
      <c r="N17" s="174"/>
      <c r="O17" s="174"/>
      <c r="P17" s="174"/>
      <c r="Q17" s="161"/>
      <c r="R17" s="162"/>
      <c r="S17" s="137">
        <v>42.6</v>
      </c>
      <c r="T17" s="137">
        <v>79.099999999999994</v>
      </c>
      <c r="U17" s="139">
        <v>45.6</v>
      </c>
    </row>
    <row r="18" spans="2:22" ht="15.75" thickBot="1">
      <c r="B18" s="168"/>
      <c r="C18" s="169"/>
      <c r="D18" s="170">
        <v>28.95</v>
      </c>
      <c r="E18" s="170">
        <v>43.65</v>
      </c>
      <c r="F18" s="149">
        <v>28.15</v>
      </c>
      <c r="G18" s="168"/>
      <c r="H18" s="148"/>
      <c r="I18" s="170">
        <v>110.4</v>
      </c>
      <c r="J18" s="170">
        <v>134.9</v>
      </c>
      <c r="K18" s="149">
        <v>109.4</v>
      </c>
      <c r="L18" s="174"/>
      <c r="M18" s="174"/>
      <c r="N18" s="174"/>
      <c r="O18" s="174"/>
      <c r="P18" s="174"/>
      <c r="Q18" s="168"/>
      <c r="R18" s="169"/>
      <c r="S18" s="170">
        <v>28.25</v>
      </c>
      <c r="T18" s="170">
        <v>33.65</v>
      </c>
      <c r="U18" s="149">
        <v>9.9</v>
      </c>
    </row>
    <row r="19" spans="2:22">
      <c r="B19" s="154" t="s">
        <v>87</v>
      </c>
      <c r="C19" s="155"/>
      <c r="D19" s="134">
        <v>35</v>
      </c>
      <c r="E19" s="134">
        <v>39.5</v>
      </c>
      <c r="F19" s="136">
        <v>22.5</v>
      </c>
      <c r="G19" s="154" t="s">
        <v>87</v>
      </c>
      <c r="H19" s="146"/>
      <c r="I19" s="134">
        <v>38.200000000000003</v>
      </c>
      <c r="J19" s="134">
        <v>24.7</v>
      </c>
      <c r="K19" s="136">
        <v>25.7</v>
      </c>
      <c r="L19" s="174"/>
      <c r="M19" s="174"/>
      <c r="N19" s="174"/>
      <c r="O19" s="174"/>
      <c r="P19" s="174"/>
      <c r="Q19" s="154" t="s">
        <v>87</v>
      </c>
      <c r="R19" s="155"/>
      <c r="S19" s="134">
        <v>49.25</v>
      </c>
      <c r="T19" s="134">
        <v>35.950000000000003</v>
      </c>
      <c r="U19" s="136">
        <v>19.25</v>
      </c>
    </row>
    <row r="20" spans="2:22">
      <c r="B20" s="161"/>
      <c r="C20" s="162"/>
      <c r="D20" s="137">
        <v>34.75</v>
      </c>
      <c r="E20" s="137">
        <v>23.8</v>
      </c>
      <c r="F20" s="139">
        <v>31.75</v>
      </c>
      <c r="G20" s="161"/>
      <c r="H20" s="147"/>
      <c r="I20" s="137">
        <v>40.799999999999997</v>
      </c>
      <c r="J20" s="137">
        <v>28.8</v>
      </c>
      <c r="K20" s="139">
        <v>25.8</v>
      </c>
      <c r="L20" s="174"/>
      <c r="M20" s="174"/>
      <c r="N20" s="174"/>
      <c r="O20" s="174"/>
      <c r="P20" s="174"/>
      <c r="Q20" s="161"/>
      <c r="R20" s="162"/>
      <c r="S20" s="137">
        <v>30.95</v>
      </c>
      <c r="T20" s="137">
        <v>26.35</v>
      </c>
      <c r="U20" s="139">
        <v>12.6</v>
      </c>
    </row>
    <row r="21" spans="2:22">
      <c r="B21" s="161"/>
      <c r="C21" s="162"/>
      <c r="D21" s="137">
        <v>26.35</v>
      </c>
      <c r="E21" s="137">
        <v>31.85</v>
      </c>
      <c r="F21" s="139">
        <v>17.7</v>
      </c>
      <c r="G21" s="161"/>
      <c r="H21" s="147"/>
      <c r="I21" s="137">
        <v>50.5</v>
      </c>
      <c r="J21" s="137">
        <v>34</v>
      </c>
      <c r="K21" s="139">
        <v>34</v>
      </c>
      <c r="L21" s="174"/>
      <c r="M21" s="174"/>
      <c r="N21" s="174"/>
      <c r="O21" s="174"/>
      <c r="P21" s="174"/>
      <c r="Q21" s="161"/>
      <c r="R21" s="162"/>
      <c r="S21" s="137">
        <v>33.75</v>
      </c>
      <c r="T21" s="137">
        <v>25.1</v>
      </c>
      <c r="U21" s="139">
        <v>11.2</v>
      </c>
    </row>
    <row r="22" spans="2:22">
      <c r="B22" s="161"/>
      <c r="C22" s="37"/>
      <c r="D22" s="137">
        <v>21.3</v>
      </c>
      <c r="E22" s="35">
        <v>26.4</v>
      </c>
      <c r="F22" s="58">
        <v>2.35</v>
      </c>
      <c r="G22" s="161"/>
      <c r="H22" s="57"/>
      <c r="I22" s="137">
        <v>58.1</v>
      </c>
      <c r="J22" s="35">
        <v>31.6</v>
      </c>
      <c r="K22" s="58">
        <v>31.6</v>
      </c>
      <c r="L22" s="174"/>
      <c r="M22" s="42"/>
      <c r="N22" s="174"/>
      <c r="O22" s="42"/>
      <c r="P22" s="42"/>
      <c r="Q22" s="161"/>
      <c r="R22" s="37"/>
      <c r="S22" s="137">
        <v>45.1</v>
      </c>
      <c r="T22" s="35">
        <v>40.6</v>
      </c>
      <c r="U22" s="58">
        <v>23.85</v>
      </c>
    </row>
    <row r="23" spans="2:22" ht="15.75" thickBot="1">
      <c r="B23" s="168"/>
      <c r="C23" s="169"/>
      <c r="D23" s="170">
        <v>26.3</v>
      </c>
      <c r="E23" s="170">
        <v>28</v>
      </c>
      <c r="F23" s="149">
        <v>31.85</v>
      </c>
      <c r="G23" s="168"/>
      <c r="H23" s="148"/>
      <c r="I23" s="170">
        <v>92.4</v>
      </c>
      <c r="J23" s="170">
        <v>68.400000000000006</v>
      </c>
      <c r="K23" s="149">
        <v>56.4</v>
      </c>
      <c r="L23" s="174"/>
      <c r="M23" s="98"/>
      <c r="N23" s="98"/>
      <c r="O23" s="98"/>
      <c r="P23" s="98"/>
      <c r="Q23" s="168"/>
      <c r="R23" s="169"/>
      <c r="S23" s="170">
        <v>17.3</v>
      </c>
      <c r="T23" s="170">
        <v>17</v>
      </c>
      <c r="U23" s="149">
        <v>4.2</v>
      </c>
    </row>
    <row r="25" spans="2:22">
      <c r="M25" s="25"/>
      <c r="N25" s="25"/>
      <c r="O25" s="25"/>
    </row>
    <row r="26" spans="2:22">
      <c r="M26" s="25"/>
      <c r="N26" s="25"/>
      <c r="O26" s="25"/>
      <c r="P26" s="25"/>
      <c r="Q26" s="25"/>
      <c r="R26" s="25"/>
      <c r="S26" s="25"/>
      <c r="T26" s="25"/>
      <c r="U26" s="25"/>
    </row>
    <row r="27" spans="2:22">
      <c r="Q27" s="25"/>
      <c r="R27" s="25"/>
      <c r="S27" s="25"/>
      <c r="T27" s="25"/>
      <c r="U27" s="25"/>
    </row>
    <row r="28" spans="2:22">
      <c r="G28" s="25"/>
      <c r="H28" s="25"/>
      <c r="I28" s="25"/>
      <c r="J28" s="25"/>
      <c r="K28" s="25"/>
      <c r="L28" s="25"/>
      <c r="M28" s="25"/>
      <c r="N28" s="25"/>
      <c r="O28" s="25"/>
      <c r="R28" s="25"/>
      <c r="S28" s="25"/>
      <c r="T28" s="25"/>
      <c r="U28" s="25"/>
      <c r="V28" s="25"/>
    </row>
    <row r="29" spans="2:22">
      <c r="M29" s="25"/>
      <c r="N29" s="25"/>
      <c r="O29" s="25"/>
      <c r="Q29" s="25"/>
      <c r="R29" s="25"/>
      <c r="S29" s="25"/>
      <c r="T29" s="25"/>
      <c r="U29" s="25"/>
      <c r="V29" s="25"/>
    </row>
    <row r="30" spans="2:22">
      <c r="M30" s="25"/>
      <c r="N30" s="25"/>
      <c r="O30" s="25"/>
    </row>
    <row r="33" spans="8:16">
      <c r="I33" s="25"/>
      <c r="J33" s="25"/>
      <c r="K33" s="25"/>
      <c r="L33" s="25"/>
      <c r="M33" s="25"/>
    </row>
    <row r="34" spans="8:16">
      <c r="L34" s="25"/>
      <c r="M34" s="25"/>
      <c r="N34" s="25"/>
      <c r="O34" s="25"/>
      <c r="P34" s="25"/>
    </row>
    <row r="37" spans="8:16">
      <c r="H37" s="25"/>
      <c r="I37" s="25"/>
      <c r="J37" s="25"/>
      <c r="K37" s="25"/>
      <c r="L37" s="25"/>
      <c r="M37" s="25"/>
    </row>
  </sheetData>
  <mergeCells count="4">
    <mergeCell ref="B2:F2"/>
    <mergeCell ref="G2:K2"/>
    <mergeCell ref="L2:P2"/>
    <mergeCell ref="Q2:U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zoomScaleNormal="100" workbookViewId="0">
      <selection activeCell="E14" sqref="E14"/>
    </sheetView>
  </sheetViews>
  <sheetFormatPr defaultRowHeight="15"/>
  <cols>
    <col min="1" max="1" width="7.5703125" customWidth="1"/>
  </cols>
  <sheetData>
    <row r="1" spans="1:4" ht="15.75" thickBot="1">
      <c r="A1" s="133" t="s">
        <v>225</v>
      </c>
      <c r="B1" s="151"/>
      <c r="C1" s="151"/>
    </row>
    <row r="2" spans="1:4" ht="15.75" thickBot="1">
      <c r="A2" s="151"/>
      <c r="B2" s="369" t="s">
        <v>76</v>
      </c>
      <c r="C2" s="370" t="s">
        <v>78</v>
      </c>
    </row>
    <row r="3" spans="1:4" ht="15.75" thickBot="1">
      <c r="A3" s="151"/>
      <c r="B3" s="461" t="s">
        <v>145</v>
      </c>
      <c r="C3" s="462"/>
    </row>
    <row r="4" spans="1:4">
      <c r="A4" s="151"/>
      <c r="B4" s="54">
        <v>433342.5</v>
      </c>
      <c r="C4" s="56">
        <v>4508015</v>
      </c>
    </row>
    <row r="5" spans="1:4">
      <c r="A5" s="151"/>
      <c r="B5" s="57">
        <v>2492262</v>
      </c>
      <c r="C5" s="58">
        <v>2951401</v>
      </c>
    </row>
    <row r="6" spans="1:4">
      <c r="A6" s="151"/>
      <c r="B6" s="57">
        <v>90393</v>
      </c>
      <c r="C6" s="58">
        <v>1822105</v>
      </c>
    </row>
    <row r="7" spans="1:4">
      <c r="A7" s="151"/>
      <c r="B7" s="57">
        <v>508371.5</v>
      </c>
      <c r="C7" s="58">
        <v>2441327</v>
      </c>
    </row>
    <row r="8" spans="1:4">
      <c r="A8" s="151"/>
      <c r="B8" s="57">
        <v>675689</v>
      </c>
      <c r="C8" s="58">
        <v>3022878</v>
      </c>
    </row>
    <row r="9" spans="1:4">
      <c r="A9" s="151"/>
      <c r="B9" s="57">
        <v>136992.5</v>
      </c>
      <c r="C9" s="58">
        <v>501742.5</v>
      </c>
    </row>
    <row r="10" spans="1:4" ht="15.75" thickBot="1">
      <c r="A10" s="151"/>
      <c r="B10" s="99">
        <v>138539</v>
      </c>
      <c r="C10" s="101">
        <v>5190211</v>
      </c>
    </row>
    <row r="11" spans="1:4" ht="15.75" thickBot="1">
      <c r="A11" s="39" t="s">
        <v>161</v>
      </c>
      <c r="B11" s="449">
        <v>433343</v>
      </c>
      <c r="C11" s="441">
        <f>MEDIAN(C4:C10)</f>
        <v>2951401</v>
      </c>
      <c r="D11" s="46"/>
    </row>
  </sheetData>
  <mergeCells count="1">
    <mergeCell ref="B3:C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zoomScale="130" zoomScaleNormal="130" workbookViewId="0">
      <selection activeCell="B9" sqref="B9:D9"/>
    </sheetView>
  </sheetViews>
  <sheetFormatPr defaultRowHeight="15"/>
  <cols>
    <col min="1" max="1" width="7.42578125" customWidth="1"/>
    <col min="2" max="2" width="13.28515625" bestFit="1" customWidth="1"/>
    <col min="3" max="3" width="11.42578125" bestFit="1" customWidth="1"/>
    <col min="4" max="4" width="10.7109375" bestFit="1" customWidth="1"/>
  </cols>
  <sheetData>
    <row r="1" spans="1:5" ht="15.75" thickBot="1">
      <c r="A1" s="5" t="s">
        <v>226</v>
      </c>
    </row>
    <row r="2" spans="1:5" ht="27" thickBot="1">
      <c r="B2" s="52" t="s">
        <v>187</v>
      </c>
      <c r="C2" s="102" t="s">
        <v>188</v>
      </c>
      <c r="D2" s="53" t="s">
        <v>189</v>
      </c>
    </row>
    <row r="3" spans="1:5">
      <c r="B3" s="54">
        <v>9.9999999999999995E-8</v>
      </c>
      <c r="C3" s="55">
        <v>9.9999999999999995E-8</v>
      </c>
      <c r="D3" s="56">
        <v>3.0959999999999998E-3</v>
      </c>
    </row>
    <row r="4" spans="1:5">
      <c r="B4" s="57">
        <v>9.9999999999999995E-8</v>
      </c>
      <c r="C4" s="35">
        <v>9.9999999999999995E-8</v>
      </c>
      <c r="D4" s="58">
        <v>1.65E-4</v>
      </c>
    </row>
    <row r="5" spans="1:5">
      <c r="B5" s="57">
        <v>9.9999999999999995E-8</v>
      </c>
      <c r="C5" s="35">
        <v>9.9999999999999995E-8</v>
      </c>
      <c r="D5" s="58">
        <v>2.26E-5</v>
      </c>
    </row>
    <row r="6" spans="1:5">
      <c r="B6" s="57"/>
      <c r="C6" s="35">
        <v>1.22E-5</v>
      </c>
      <c r="D6" s="58">
        <v>1.4399999999999999E-5</v>
      </c>
    </row>
    <row r="7" spans="1:5" ht="15.75" thickBot="1">
      <c r="B7" s="99"/>
      <c r="C7" s="100">
        <v>9.9999999999999995E-8</v>
      </c>
      <c r="D7" s="101">
        <v>1.8899999999999999E-5</v>
      </c>
    </row>
    <row r="8" spans="1:5" ht="15.75" thickBot="1">
      <c r="A8" s="39" t="s">
        <v>161</v>
      </c>
      <c r="B8" s="77">
        <v>9.9999999999999995E-8</v>
      </c>
      <c r="C8" s="31">
        <v>9.9999999999999995E-8</v>
      </c>
      <c r="D8" s="32">
        <v>2.26E-5</v>
      </c>
      <c r="E8" s="34"/>
    </row>
    <row r="10" spans="1:5">
      <c r="A10" s="133" t="s">
        <v>236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topLeftCell="A7" zoomScale="145" zoomScaleNormal="145" workbookViewId="0">
      <selection activeCell="L17" sqref="L17"/>
    </sheetView>
  </sheetViews>
  <sheetFormatPr defaultRowHeight="15"/>
  <cols>
    <col min="1" max="1" width="7.7109375" customWidth="1"/>
    <col min="10" max="10" width="7.85546875" customWidth="1"/>
  </cols>
  <sheetData>
    <row r="1" spans="1:16" ht="15.75" thickBot="1">
      <c r="A1" s="5" t="s">
        <v>227</v>
      </c>
    </row>
    <row r="2" spans="1:16" ht="27.75" customHeight="1" thickBot="1">
      <c r="B2" s="463" t="s">
        <v>196</v>
      </c>
      <c r="C2" s="464"/>
      <c r="D2" s="463" t="s">
        <v>206</v>
      </c>
      <c r="E2" s="464"/>
      <c r="F2" s="463" t="s">
        <v>207</v>
      </c>
      <c r="G2" s="464"/>
      <c r="K2" s="463" t="s">
        <v>208</v>
      </c>
      <c r="L2" s="464"/>
      <c r="M2" s="463" t="s">
        <v>209</v>
      </c>
      <c r="N2" s="464"/>
      <c r="O2" s="463" t="s">
        <v>207</v>
      </c>
      <c r="P2" s="464"/>
    </row>
    <row r="3" spans="1:16" ht="15.75" thickBot="1">
      <c r="B3" s="30" t="s">
        <v>88</v>
      </c>
      <c r="C3" s="32" t="s">
        <v>89</v>
      </c>
      <c r="D3" s="30" t="s">
        <v>88</v>
      </c>
      <c r="E3" s="32" t="s">
        <v>89</v>
      </c>
      <c r="F3" s="77" t="s">
        <v>88</v>
      </c>
      <c r="G3" s="32" t="s">
        <v>89</v>
      </c>
      <c r="K3" s="30" t="s">
        <v>88</v>
      </c>
      <c r="L3" s="32" t="s">
        <v>89</v>
      </c>
      <c r="M3" s="30" t="s">
        <v>88</v>
      </c>
      <c r="N3" s="32" t="s">
        <v>89</v>
      </c>
      <c r="O3" s="77" t="s">
        <v>88</v>
      </c>
      <c r="P3" s="32" t="s">
        <v>89</v>
      </c>
    </row>
    <row r="4" spans="1:16">
      <c r="B4" s="54">
        <v>1E-4</v>
      </c>
      <c r="C4" s="56">
        <v>6666.6670000000004</v>
      </c>
      <c r="D4" s="54">
        <v>1E-4</v>
      </c>
      <c r="E4" s="56">
        <v>1E-4</v>
      </c>
      <c r="F4" s="70">
        <v>1E-4</v>
      </c>
      <c r="G4" s="56">
        <v>1E-4</v>
      </c>
      <c r="K4" s="54">
        <v>1E-8</v>
      </c>
      <c r="L4" s="56">
        <v>2.9020000000000001E-3</v>
      </c>
      <c r="M4" s="54">
        <v>1E-8</v>
      </c>
      <c r="N4" s="56">
        <v>1E-8</v>
      </c>
      <c r="O4" s="70">
        <v>1E-8</v>
      </c>
      <c r="P4" s="56">
        <v>1E-8</v>
      </c>
    </row>
    <row r="5" spans="1:16">
      <c r="B5" s="57">
        <v>1E-4</v>
      </c>
      <c r="C5" s="58">
        <v>6666.6670000000004</v>
      </c>
      <c r="D5" s="57">
        <v>1E-4</v>
      </c>
      <c r="E5" s="58">
        <v>1E-4</v>
      </c>
      <c r="F5" s="37">
        <v>1E-4</v>
      </c>
      <c r="G5" s="58">
        <v>1E-4</v>
      </c>
      <c r="K5" s="57">
        <v>1E-8</v>
      </c>
      <c r="L5" s="58">
        <v>1E-8</v>
      </c>
      <c r="M5" s="57">
        <v>1E-8</v>
      </c>
      <c r="N5" s="58">
        <v>1E-8</v>
      </c>
      <c r="O5" s="37">
        <v>1E-8</v>
      </c>
      <c r="P5" s="58">
        <v>1E-8</v>
      </c>
    </row>
    <row r="6" spans="1:16">
      <c r="B6" s="57">
        <v>1E-4</v>
      </c>
      <c r="C6" s="58">
        <v>66666.67</v>
      </c>
      <c r="D6" s="57">
        <v>1E-4</v>
      </c>
      <c r="E6" s="58">
        <v>1E-4</v>
      </c>
      <c r="F6" s="37">
        <v>1E-4</v>
      </c>
      <c r="G6" s="58">
        <v>1E-4</v>
      </c>
      <c r="K6" s="57">
        <v>1E-8</v>
      </c>
      <c r="L6" s="58">
        <v>3.8499999999999998E-4</v>
      </c>
      <c r="M6" s="57">
        <v>1E-8</v>
      </c>
      <c r="N6" s="58">
        <v>1E-8</v>
      </c>
      <c r="O6" s="37">
        <v>1E-8</v>
      </c>
      <c r="P6" s="58">
        <v>1E-8</v>
      </c>
    </row>
    <row r="7" spans="1:16">
      <c r="B7" s="57">
        <v>1E-4</v>
      </c>
      <c r="C7" s="58">
        <v>66666.67</v>
      </c>
      <c r="D7" s="57">
        <v>1E-4</v>
      </c>
      <c r="E7" s="58">
        <v>10</v>
      </c>
      <c r="F7" s="37">
        <v>1E-4</v>
      </c>
      <c r="G7" s="58">
        <v>1E-4</v>
      </c>
      <c r="K7" s="57">
        <v>1E-8</v>
      </c>
      <c r="L7" s="58">
        <v>1E-8</v>
      </c>
      <c r="M7" s="57">
        <v>1E-8</v>
      </c>
      <c r="N7" s="58">
        <v>1E-8</v>
      </c>
      <c r="O7" s="37">
        <v>1E-8</v>
      </c>
      <c r="P7" s="58">
        <v>1E-8</v>
      </c>
    </row>
    <row r="8" spans="1:16">
      <c r="B8" s="57">
        <v>1E-4</v>
      </c>
      <c r="C8" s="58">
        <v>554.66669999999999</v>
      </c>
      <c r="D8" s="57">
        <v>1E-4</v>
      </c>
      <c r="E8" s="58">
        <v>1013.333</v>
      </c>
      <c r="F8" s="37">
        <v>1E-4</v>
      </c>
      <c r="G8" s="58">
        <v>1E-4</v>
      </c>
      <c r="K8" s="57">
        <v>1E-8</v>
      </c>
      <c r="L8" s="58">
        <v>1.36E-4</v>
      </c>
      <c r="M8" s="57">
        <v>1E-8</v>
      </c>
      <c r="N8" s="58">
        <v>1E-8</v>
      </c>
      <c r="O8" s="37">
        <v>1E-8</v>
      </c>
      <c r="P8" s="58">
        <v>1E-8</v>
      </c>
    </row>
    <row r="9" spans="1:16">
      <c r="B9" s="57">
        <v>1E-4</v>
      </c>
      <c r="C9" s="58">
        <v>140</v>
      </c>
      <c r="D9" s="57">
        <v>1E-4</v>
      </c>
      <c r="E9" s="58">
        <v>1E-4</v>
      </c>
      <c r="F9" s="37">
        <v>1E-4</v>
      </c>
      <c r="G9" s="58">
        <v>1E-4</v>
      </c>
      <c r="K9" s="57">
        <v>1E-8</v>
      </c>
      <c r="L9" s="58">
        <v>3.3E-4</v>
      </c>
      <c r="M9" s="57">
        <v>1E-8</v>
      </c>
      <c r="N9" s="58">
        <v>1E-8</v>
      </c>
      <c r="O9" s="37">
        <v>1E-8</v>
      </c>
      <c r="P9" s="58">
        <v>1E-8</v>
      </c>
    </row>
    <row r="10" spans="1:16">
      <c r="B10" s="57"/>
      <c r="C10" s="58"/>
      <c r="D10" s="57">
        <v>1E-4</v>
      </c>
      <c r="E10" s="58">
        <v>1E-4</v>
      </c>
      <c r="F10" s="37">
        <v>1E-4</v>
      </c>
      <c r="G10" s="58">
        <v>1E-4</v>
      </c>
      <c r="K10" s="57">
        <v>1E-8</v>
      </c>
      <c r="L10" s="58">
        <v>1.7453E-2</v>
      </c>
      <c r="M10" s="57">
        <v>1E-8</v>
      </c>
      <c r="N10" s="58">
        <v>1E-8</v>
      </c>
      <c r="O10" s="37">
        <v>1E-8</v>
      </c>
      <c r="P10" s="58">
        <v>1E-8</v>
      </c>
    </row>
    <row r="11" spans="1:16">
      <c r="B11" s="57"/>
      <c r="C11" s="58"/>
      <c r="D11" s="57">
        <v>1E-4</v>
      </c>
      <c r="E11" s="58">
        <v>1E-4</v>
      </c>
      <c r="F11" s="37">
        <v>1E-4</v>
      </c>
      <c r="G11" s="58">
        <v>1E-4</v>
      </c>
      <c r="K11" s="57">
        <v>1E-8</v>
      </c>
      <c r="L11" s="58">
        <v>3.7800000000000003E-4</v>
      </c>
      <c r="M11" s="57">
        <v>1E-8</v>
      </c>
      <c r="N11" s="58">
        <v>1E-8</v>
      </c>
      <c r="O11" s="37">
        <v>1E-8</v>
      </c>
      <c r="P11" s="58">
        <v>1E-8</v>
      </c>
    </row>
    <row r="12" spans="1:16" ht="15.75" thickBot="1">
      <c r="B12" s="99"/>
      <c r="C12" s="101"/>
      <c r="D12" s="99">
        <v>1E-4</v>
      </c>
      <c r="E12" s="101">
        <v>1E-4</v>
      </c>
      <c r="F12" s="103">
        <v>1E-4</v>
      </c>
      <c r="G12" s="101">
        <v>1E-4</v>
      </c>
      <c r="K12" s="57">
        <v>1E-8</v>
      </c>
      <c r="L12" s="58">
        <v>7.9900000000000004E-5</v>
      </c>
      <c r="M12" s="57">
        <v>1E-8</v>
      </c>
      <c r="N12" s="58">
        <v>1E-8</v>
      </c>
      <c r="O12" s="37">
        <v>1E-8</v>
      </c>
      <c r="P12" s="58">
        <v>1E-8</v>
      </c>
    </row>
    <row r="13" spans="1:16" ht="15.75" thickBot="1">
      <c r="A13" s="39" t="s">
        <v>161</v>
      </c>
      <c r="B13" s="30">
        <v>1E-4</v>
      </c>
      <c r="C13" s="32">
        <v>6667</v>
      </c>
      <c r="D13" s="30">
        <v>1E-4</v>
      </c>
      <c r="E13" s="32">
        <v>1E-4</v>
      </c>
      <c r="F13" s="77">
        <v>1E-4</v>
      </c>
      <c r="G13" s="32">
        <v>1E-4</v>
      </c>
      <c r="H13" s="34"/>
      <c r="I13" s="34"/>
      <c r="K13" s="57">
        <v>8.9099999999999997E-5</v>
      </c>
      <c r="L13" s="58">
        <v>3.4600000000000001E-4</v>
      </c>
      <c r="M13" s="57">
        <v>1E-8</v>
      </c>
      <c r="N13" s="58">
        <v>5.7899999999999998E-5</v>
      </c>
      <c r="O13" s="37"/>
      <c r="P13" s="58"/>
    </row>
    <row r="14" spans="1:16">
      <c r="K14" s="57">
        <v>1E-8</v>
      </c>
      <c r="L14" s="58">
        <v>1.0610000000000001E-3</v>
      </c>
      <c r="M14" s="57">
        <v>1E-8</v>
      </c>
      <c r="N14" s="58">
        <v>5.5000000000000003E-4</v>
      </c>
      <c r="O14" s="37"/>
      <c r="P14" s="58"/>
    </row>
    <row r="15" spans="1:16" ht="15.75" thickBot="1">
      <c r="B15" s="133" t="s">
        <v>238</v>
      </c>
      <c r="K15" s="99">
        <v>1E-8</v>
      </c>
      <c r="L15" s="101">
        <v>5.2129999999999998E-3</v>
      </c>
      <c r="M15" s="99">
        <v>1E-8</v>
      </c>
      <c r="N15" s="101">
        <v>1E-8</v>
      </c>
      <c r="O15" s="103"/>
      <c r="P15" s="101"/>
    </row>
    <row r="16" spans="1:16" ht="15.75" thickBot="1">
      <c r="J16" s="39" t="s">
        <v>161</v>
      </c>
      <c r="K16" s="30">
        <v>1E-8</v>
      </c>
      <c r="L16" s="32">
        <v>3.6200000000000002E-4</v>
      </c>
      <c r="M16" s="30">
        <v>1E-8</v>
      </c>
      <c r="N16" s="32">
        <v>1E-8</v>
      </c>
      <c r="O16" s="77">
        <v>1E-8</v>
      </c>
      <c r="P16" s="32">
        <v>1E-8</v>
      </c>
    </row>
    <row r="18" spans="2:11">
      <c r="K18" s="133" t="s">
        <v>239</v>
      </c>
    </row>
    <row r="22" spans="2:11">
      <c r="B22" s="5"/>
    </row>
  </sheetData>
  <mergeCells count="6">
    <mergeCell ref="O2:P2"/>
    <mergeCell ref="B2:C2"/>
    <mergeCell ref="D2:E2"/>
    <mergeCell ref="F2:G2"/>
    <mergeCell ref="K2:L2"/>
    <mergeCell ref="M2:N2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23"/>
  <sheetViews>
    <sheetView workbookViewId="0">
      <selection activeCell="A23" sqref="A23"/>
    </sheetView>
  </sheetViews>
  <sheetFormatPr defaultRowHeight="15"/>
  <sheetData>
    <row r="1" spans="1:6" ht="15.75" thickBot="1">
      <c r="A1" s="465" t="s">
        <v>20</v>
      </c>
      <c r="B1" s="466"/>
      <c r="C1" s="465" t="s">
        <v>147</v>
      </c>
      <c r="D1" s="466"/>
      <c r="E1" s="465" t="s">
        <v>146</v>
      </c>
      <c r="F1" s="466"/>
    </row>
    <row r="2" spans="1:6" ht="15.75" thickBot="1">
      <c r="A2" s="23" t="s">
        <v>88</v>
      </c>
      <c r="B2" s="24" t="s">
        <v>89</v>
      </c>
      <c r="C2" s="23" t="s">
        <v>88</v>
      </c>
      <c r="D2" s="24" t="s">
        <v>89</v>
      </c>
      <c r="E2" s="33" t="s">
        <v>88</v>
      </c>
      <c r="F2" s="24" t="s">
        <v>89</v>
      </c>
    </row>
    <row r="3" spans="1:6">
      <c r="A3" s="21">
        <v>1E-8</v>
      </c>
      <c r="B3" s="22">
        <v>2.9020000000000001E-3</v>
      </c>
      <c r="C3" s="21">
        <v>1E-8</v>
      </c>
      <c r="D3" s="22">
        <v>1E-8</v>
      </c>
      <c r="E3" s="27">
        <v>1E-8</v>
      </c>
      <c r="F3" s="22">
        <v>1E-8</v>
      </c>
    </row>
    <row r="4" spans="1:6">
      <c r="A4" s="20">
        <v>1E-8</v>
      </c>
      <c r="B4" s="17">
        <v>1E-8</v>
      </c>
      <c r="C4" s="20">
        <v>1E-8</v>
      </c>
      <c r="D4" s="17">
        <v>1E-8</v>
      </c>
      <c r="E4" s="28">
        <v>1E-8</v>
      </c>
      <c r="F4" s="17">
        <v>1E-8</v>
      </c>
    </row>
    <row r="5" spans="1:6">
      <c r="A5" s="20">
        <v>1E-8</v>
      </c>
      <c r="B5" s="17">
        <v>3.8499999999999998E-4</v>
      </c>
      <c r="C5" s="20">
        <v>1E-8</v>
      </c>
      <c r="D5" s="17">
        <v>1E-8</v>
      </c>
      <c r="E5" s="28">
        <v>1E-8</v>
      </c>
      <c r="F5" s="17">
        <v>1E-8</v>
      </c>
    </row>
    <row r="6" spans="1:6">
      <c r="A6" s="20">
        <v>1E-8</v>
      </c>
      <c r="B6" s="17">
        <v>1E-8</v>
      </c>
      <c r="C6" s="20">
        <v>1E-8</v>
      </c>
      <c r="D6" s="17">
        <v>1E-8</v>
      </c>
      <c r="E6" s="28">
        <v>1E-8</v>
      </c>
      <c r="F6" s="17">
        <v>1E-8</v>
      </c>
    </row>
    <row r="7" spans="1:6">
      <c r="A7" s="20">
        <v>1E-8</v>
      </c>
      <c r="B7" s="17">
        <v>1.36E-4</v>
      </c>
      <c r="C7" s="20">
        <v>1E-8</v>
      </c>
      <c r="D7" s="17">
        <v>1E-8</v>
      </c>
      <c r="E7" s="28">
        <v>1E-8</v>
      </c>
      <c r="F7" s="17">
        <v>1E-8</v>
      </c>
    </row>
    <row r="8" spans="1:6">
      <c r="A8" s="20">
        <v>1E-8</v>
      </c>
      <c r="B8" s="17">
        <v>3.3E-4</v>
      </c>
      <c r="C8" s="20">
        <v>1E-8</v>
      </c>
      <c r="D8" s="17">
        <v>1E-8</v>
      </c>
      <c r="E8" s="28">
        <v>1E-8</v>
      </c>
      <c r="F8" s="17">
        <v>1E-8</v>
      </c>
    </row>
    <row r="9" spans="1:6">
      <c r="A9" s="20">
        <v>1E-8</v>
      </c>
      <c r="B9" s="17">
        <v>1.7453E-2</v>
      </c>
      <c r="C9" s="20">
        <v>1E-8</v>
      </c>
      <c r="D9" s="17">
        <v>1E-8</v>
      </c>
      <c r="E9" s="28">
        <v>1E-8</v>
      </c>
      <c r="F9" s="17">
        <v>1E-8</v>
      </c>
    </row>
    <row r="10" spans="1:6">
      <c r="A10" s="20">
        <v>1E-8</v>
      </c>
      <c r="B10" s="17">
        <v>3.7800000000000003E-4</v>
      </c>
      <c r="C10" s="20">
        <v>1E-8</v>
      </c>
      <c r="D10" s="17">
        <v>1E-8</v>
      </c>
      <c r="E10" s="28">
        <v>1E-8</v>
      </c>
      <c r="F10" s="17">
        <v>1E-8</v>
      </c>
    </row>
    <row r="11" spans="1:6">
      <c r="A11" s="20">
        <v>1E-8</v>
      </c>
      <c r="B11" s="17">
        <v>7.9900000000000004E-5</v>
      </c>
      <c r="C11" s="20">
        <v>1E-8</v>
      </c>
      <c r="D11" s="17">
        <v>1E-8</v>
      </c>
      <c r="E11" s="28">
        <v>1E-8</v>
      </c>
      <c r="F11" s="17">
        <v>1E-8</v>
      </c>
    </row>
    <row r="12" spans="1:6">
      <c r="A12" s="20">
        <v>8.9099999999999997E-5</v>
      </c>
      <c r="B12" s="17">
        <v>3.4600000000000001E-4</v>
      </c>
      <c r="C12" s="20">
        <v>1E-8</v>
      </c>
      <c r="D12" s="17">
        <v>5.7899999999999998E-5</v>
      </c>
      <c r="E12" s="28"/>
      <c r="F12" s="17"/>
    </row>
    <row r="13" spans="1:6">
      <c r="A13" s="20">
        <v>1E-8</v>
      </c>
      <c r="B13" s="17">
        <v>1.0610000000000001E-3</v>
      </c>
      <c r="C13" s="20">
        <v>1E-8</v>
      </c>
      <c r="D13" s="17">
        <v>5.5000000000000003E-4</v>
      </c>
      <c r="E13" s="28"/>
      <c r="F13" s="17"/>
    </row>
    <row r="14" spans="1:6" ht="15.75" thickBot="1">
      <c r="A14" s="26">
        <v>1E-8</v>
      </c>
      <c r="B14" s="18">
        <v>5.2129999999999998E-3</v>
      </c>
      <c r="C14" s="26">
        <v>1E-8</v>
      </c>
      <c r="D14" s="18">
        <v>1E-8</v>
      </c>
      <c r="E14" s="29"/>
      <c r="F14" s="18"/>
    </row>
    <row r="23" spans="1:1" ht="17.25">
      <c r="A23" s="5" t="s">
        <v>148</v>
      </c>
    </row>
  </sheetData>
  <mergeCells count="3">
    <mergeCell ref="A1:B1"/>
    <mergeCell ref="C1:D1"/>
    <mergeCell ref="E1:F1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Prism6.Document" shapeId="19459" r:id="rId4">
          <objectPr defaultSize="0" r:id="rId5">
            <anchor moveWithCells="1">
              <from>
                <xdr:col>6</xdr:col>
                <xdr:colOff>276225</xdr:colOff>
                <xdr:row>0</xdr:row>
                <xdr:rowOff>38100</xdr:rowOff>
              </from>
              <to>
                <xdr:col>15</xdr:col>
                <xdr:colOff>47625</xdr:colOff>
                <xdr:row>19</xdr:row>
                <xdr:rowOff>28575</xdr:rowOff>
              </to>
            </anchor>
          </objectPr>
        </oleObject>
      </mc:Choice>
      <mc:Fallback>
        <oleObject progId="Prism6.Document" shapeId="19459" r:id="rId4"/>
      </mc:Fallback>
    </mc:AlternateContent>
  </oleObjec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2"/>
  <sheetViews>
    <sheetView topLeftCell="A46" zoomScale="70" zoomScaleNormal="70" workbookViewId="0">
      <selection activeCell="B61" sqref="B61:F61"/>
    </sheetView>
  </sheetViews>
  <sheetFormatPr defaultRowHeight="15"/>
  <cols>
    <col min="1" max="1" width="8.42578125" customWidth="1"/>
    <col min="2" max="2" width="12.7109375" bestFit="1" customWidth="1"/>
    <col min="3" max="3" width="15.42578125" bestFit="1" customWidth="1"/>
    <col min="4" max="4" width="17.140625" bestFit="1" customWidth="1"/>
    <col min="6" max="6" width="8.85546875" customWidth="1"/>
    <col min="7" max="7" width="20.5703125" customWidth="1"/>
    <col min="10" max="10" width="12.5703125" bestFit="1" customWidth="1"/>
    <col min="12" max="12" width="8.7109375" customWidth="1"/>
    <col min="13" max="13" width="23.7109375" customWidth="1"/>
    <col min="14" max="14" width="13.85546875" customWidth="1"/>
    <col min="22" max="22" width="5.7109375" customWidth="1"/>
    <col min="23" max="23" width="9" bestFit="1" customWidth="1"/>
  </cols>
  <sheetData>
    <row r="1" spans="1:14">
      <c r="A1" s="5" t="s">
        <v>228</v>
      </c>
    </row>
    <row r="2" spans="1:14" ht="15.75" thickBot="1">
      <c r="A2" s="151"/>
      <c r="B2" s="133" t="s">
        <v>18</v>
      </c>
      <c r="C2" s="151"/>
      <c r="D2" s="151"/>
      <c r="F2" s="151"/>
      <c r="G2" s="133" t="s">
        <v>18</v>
      </c>
      <c r="H2" s="151"/>
      <c r="I2" s="151"/>
      <c r="J2" s="151"/>
      <c r="L2" s="151"/>
      <c r="M2" s="133" t="s">
        <v>18</v>
      </c>
      <c r="N2" s="151"/>
    </row>
    <row r="3" spans="1:14" ht="15.75" thickBot="1">
      <c r="A3" s="175"/>
      <c r="B3" s="176" t="s">
        <v>5</v>
      </c>
      <c r="C3" s="177"/>
      <c r="D3" s="178"/>
      <c r="F3" s="175"/>
      <c r="G3" s="193" t="s">
        <v>6</v>
      </c>
      <c r="H3" s="194"/>
      <c r="I3" s="194"/>
      <c r="J3" s="195"/>
      <c r="L3" s="202"/>
      <c r="M3" s="203" t="s">
        <v>7</v>
      </c>
      <c r="N3" s="178"/>
    </row>
    <row r="4" spans="1:14" ht="15.75" thickBot="1">
      <c r="A4" s="175"/>
      <c r="B4" s="179" t="s">
        <v>8</v>
      </c>
      <c r="C4" s="180" t="s">
        <v>9</v>
      </c>
      <c r="D4" s="181" t="s">
        <v>10</v>
      </c>
      <c r="E4" s="1"/>
      <c r="F4" s="196"/>
      <c r="G4" s="179" t="s">
        <v>11</v>
      </c>
      <c r="H4" s="180" t="s">
        <v>12</v>
      </c>
      <c r="I4" s="180" t="s">
        <v>13</v>
      </c>
      <c r="J4" s="181" t="s">
        <v>14</v>
      </c>
      <c r="K4" s="1"/>
      <c r="L4" s="204"/>
      <c r="M4" s="205" t="s">
        <v>11</v>
      </c>
      <c r="N4" s="206" t="s">
        <v>15</v>
      </c>
    </row>
    <row r="5" spans="1:14">
      <c r="A5" s="175"/>
      <c r="B5" s="182">
        <v>0.77</v>
      </c>
      <c r="C5" s="183">
        <v>2.2799999999999998</v>
      </c>
      <c r="D5" s="184">
        <v>1.1299999999999999</v>
      </c>
      <c r="E5" s="1"/>
      <c r="F5" s="196"/>
      <c r="G5" s="182">
        <v>1.39</v>
      </c>
      <c r="H5" s="183">
        <v>1.7856000000000001</v>
      </c>
      <c r="I5" s="183">
        <v>0.39950000000000002</v>
      </c>
      <c r="J5" s="184">
        <v>1.4744999999999999</v>
      </c>
      <c r="K5" s="1"/>
      <c r="L5" s="204"/>
      <c r="M5" s="207">
        <v>3.0272000000000001</v>
      </c>
      <c r="N5" s="208">
        <v>3.0146999999999999</v>
      </c>
    </row>
    <row r="6" spans="1:14">
      <c r="A6" s="175"/>
      <c r="B6" s="185">
        <v>1.01</v>
      </c>
      <c r="C6" s="186">
        <v>2.1800000000000002</v>
      </c>
      <c r="D6" s="187">
        <v>1.32</v>
      </c>
      <c r="E6" s="1"/>
      <c r="F6" s="196"/>
      <c r="G6" s="188">
        <v>1.4535</v>
      </c>
      <c r="H6" s="189">
        <v>1.8473999999999999</v>
      </c>
      <c r="I6" s="189">
        <v>1.2598</v>
      </c>
      <c r="J6" s="190">
        <v>2.4157000000000002</v>
      </c>
      <c r="K6" s="1"/>
      <c r="L6" s="204"/>
      <c r="M6" s="209">
        <v>3.2105000000000001</v>
      </c>
      <c r="N6" s="210">
        <v>3.2831000000000001</v>
      </c>
    </row>
    <row r="7" spans="1:14">
      <c r="A7" s="175"/>
      <c r="B7" s="188">
        <v>0.74</v>
      </c>
      <c r="C7" s="189">
        <v>2.08</v>
      </c>
      <c r="D7" s="190">
        <v>1.38</v>
      </c>
      <c r="E7" s="1"/>
      <c r="F7" s="196"/>
      <c r="G7" s="188">
        <v>3.7210999999999999</v>
      </c>
      <c r="H7" s="189">
        <v>1.6779999999999999</v>
      </c>
      <c r="I7" s="189">
        <v>1.98</v>
      </c>
      <c r="J7" s="190">
        <v>2.4222000000000001</v>
      </c>
      <c r="K7" s="1"/>
      <c r="L7" s="204"/>
      <c r="M7" s="209">
        <v>3.5211999999999999</v>
      </c>
      <c r="N7" s="210">
        <v>3.2667000000000002</v>
      </c>
    </row>
    <row r="8" spans="1:14">
      <c r="A8" s="175"/>
      <c r="B8" s="188">
        <v>0.89</v>
      </c>
      <c r="C8" s="189">
        <v>2.11</v>
      </c>
      <c r="D8" s="190">
        <v>1.45</v>
      </c>
      <c r="E8" s="1"/>
      <c r="F8" s="196"/>
      <c r="G8" s="188">
        <v>0.81510000000000005</v>
      </c>
      <c r="H8" s="189">
        <v>3.1288999999999998</v>
      </c>
      <c r="I8" s="189">
        <v>2.4973000000000001</v>
      </c>
      <c r="J8" s="190">
        <v>1.3968</v>
      </c>
      <c r="K8" s="1"/>
      <c r="L8" s="204"/>
      <c r="M8" s="209">
        <v>3.4146999999999998</v>
      </c>
      <c r="N8" s="210">
        <v>3.4361999999999999</v>
      </c>
    </row>
    <row r="9" spans="1:14">
      <c r="A9" s="175"/>
      <c r="B9" s="188">
        <v>1.74</v>
      </c>
      <c r="C9" s="189">
        <v>3.03</v>
      </c>
      <c r="D9" s="190">
        <v>1.1499999999999999</v>
      </c>
      <c r="E9" s="1"/>
      <c r="F9" s="196"/>
      <c r="G9" s="188">
        <v>2.2204999999999999</v>
      </c>
      <c r="H9" s="189">
        <v>2.3250000000000002</v>
      </c>
      <c r="I9" s="189">
        <v>2.4981</v>
      </c>
      <c r="J9" s="190">
        <v>2.7330999999999999</v>
      </c>
      <c r="K9" s="1"/>
      <c r="L9" s="204"/>
      <c r="M9" s="209">
        <v>2.6577999999999999</v>
      </c>
      <c r="N9" s="210">
        <v>3.3307000000000002</v>
      </c>
    </row>
    <row r="10" spans="1:14">
      <c r="A10" s="175"/>
      <c r="B10" s="188">
        <v>1.49</v>
      </c>
      <c r="C10" s="189">
        <v>1.92</v>
      </c>
      <c r="D10" s="190">
        <v>1.63</v>
      </c>
      <c r="E10" s="1"/>
      <c r="F10" s="196"/>
      <c r="G10" s="188">
        <v>2.5221</v>
      </c>
      <c r="H10" s="189">
        <v>2.4801000000000002</v>
      </c>
      <c r="I10" s="189">
        <v>2.0394000000000001</v>
      </c>
      <c r="J10" s="190">
        <v>2.9283000000000001</v>
      </c>
      <c r="K10" s="1"/>
      <c r="L10" s="204"/>
      <c r="M10" s="209">
        <v>2.1728999999999998</v>
      </c>
      <c r="N10" s="210">
        <v>3.0127000000000002</v>
      </c>
    </row>
    <row r="11" spans="1:14" ht="15.75" thickBot="1">
      <c r="A11" s="175"/>
      <c r="B11" s="188">
        <v>0.74</v>
      </c>
      <c r="C11" s="189">
        <v>1.97</v>
      </c>
      <c r="D11" s="190">
        <v>1.64</v>
      </c>
      <c r="E11" s="1"/>
      <c r="F11" s="196"/>
      <c r="G11" s="188"/>
      <c r="H11" s="189"/>
      <c r="I11" s="189">
        <v>1.3145</v>
      </c>
      <c r="J11" s="190">
        <v>2.8959000000000001</v>
      </c>
      <c r="K11" s="1"/>
      <c r="L11" s="204"/>
      <c r="M11" s="211"/>
      <c r="N11" s="212">
        <v>2.3666999999999998</v>
      </c>
    </row>
    <row r="12" spans="1:14" ht="15.75" thickBot="1">
      <c r="A12" s="175"/>
      <c r="B12" s="188">
        <v>1.43</v>
      </c>
      <c r="C12" s="189">
        <v>2.65</v>
      </c>
      <c r="D12" s="190">
        <v>1.3</v>
      </c>
      <c r="E12" s="1"/>
      <c r="F12" s="196"/>
      <c r="G12" s="188"/>
      <c r="H12" s="189"/>
      <c r="I12" s="189"/>
      <c r="J12" s="190">
        <v>2.2212999999999998</v>
      </c>
      <c r="K12" s="1"/>
      <c r="L12" s="191" t="s">
        <v>56</v>
      </c>
      <c r="M12" s="192">
        <f>AVERAGE(M5:M10)</f>
        <v>3.0007166666666669</v>
      </c>
      <c r="N12" s="206">
        <f>AVERAGE(N5:N11)</f>
        <v>3.1015428571428569</v>
      </c>
    </row>
    <row r="13" spans="1:14">
      <c r="A13" s="175"/>
      <c r="B13" s="188">
        <v>1.63</v>
      </c>
      <c r="C13" s="189">
        <v>2.23</v>
      </c>
      <c r="D13" s="190">
        <v>1.52</v>
      </c>
      <c r="E13" s="1"/>
      <c r="F13" s="196"/>
      <c r="G13" s="197"/>
      <c r="H13" s="198"/>
      <c r="I13" s="198"/>
      <c r="J13" s="199">
        <v>1.3582000000000001</v>
      </c>
      <c r="K13" s="1"/>
      <c r="L13" s="3"/>
      <c r="M13" s="3"/>
      <c r="N13" s="3"/>
    </row>
    <row r="14" spans="1:14" ht="15.75" thickBot="1">
      <c r="A14" s="175"/>
      <c r="B14" s="188"/>
      <c r="C14" s="104">
        <v>2.0099999999999998</v>
      </c>
      <c r="D14" s="105">
        <v>1.1100000000000001</v>
      </c>
      <c r="E14" s="4"/>
      <c r="F14" s="196"/>
      <c r="G14" s="200"/>
      <c r="H14" s="198"/>
      <c r="I14" s="198"/>
      <c r="J14" s="199">
        <v>1.6234999999999999</v>
      </c>
      <c r="K14" s="1"/>
      <c r="N14" s="1"/>
    </row>
    <row r="15" spans="1:14" ht="15.75" thickBot="1">
      <c r="A15" s="175"/>
      <c r="B15" s="188"/>
      <c r="C15" s="104">
        <v>2.3199999999999998</v>
      </c>
      <c r="D15" s="105">
        <v>1.17</v>
      </c>
      <c r="E15" s="4"/>
      <c r="F15" s="191" t="s">
        <v>56</v>
      </c>
      <c r="G15" s="201">
        <f>AVERAGE(G5:G10)</f>
        <v>2.0203833333333332</v>
      </c>
      <c r="H15" s="180">
        <f>AVERAGE(H5:H10)</f>
        <v>2.2075</v>
      </c>
      <c r="I15" s="180">
        <f>AVERAGE(I5:I11)</f>
        <v>1.7126571428571429</v>
      </c>
      <c r="J15" s="181">
        <f>AVERAGE(J5:J14)</f>
        <v>2.1469499999999999</v>
      </c>
      <c r="K15" s="1"/>
      <c r="L15" s="1"/>
      <c r="M15" s="1"/>
      <c r="N15" s="1"/>
    </row>
    <row r="16" spans="1:14">
      <c r="A16" s="175"/>
      <c r="B16" s="188"/>
      <c r="C16" s="104">
        <v>2.29</v>
      </c>
      <c r="D16" s="105">
        <v>1.3</v>
      </c>
      <c r="E16" s="4"/>
      <c r="F16" s="1"/>
      <c r="G16" s="3"/>
      <c r="H16" s="1"/>
      <c r="I16" s="1"/>
      <c r="J16" s="1"/>
      <c r="K16" s="1"/>
      <c r="L16" s="1"/>
      <c r="M16" s="1"/>
      <c r="N16" s="1"/>
    </row>
    <row r="17" spans="1:15" ht="15.75" thickBot="1">
      <c r="A17" s="175"/>
      <c r="B17" s="148"/>
      <c r="C17" s="106">
        <v>2.4500000000000002</v>
      </c>
      <c r="D17" s="107"/>
      <c r="E17" s="4"/>
      <c r="F17" s="1"/>
      <c r="G17" s="1"/>
      <c r="H17" s="1"/>
      <c r="I17" s="1"/>
      <c r="J17" s="1"/>
      <c r="K17" s="1"/>
      <c r="L17" s="1"/>
      <c r="M17" s="1"/>
      <c r="N17" s="1"/>
    </row>
    <row r="18" spans="1:15" ht="15.75" thickBot="1">
      <c r="A18" s="191" t="s">
        <v>56</v>
      </c>
      <c r="B18" s="192">
        <f>AVERAGE(B5:B13)</f>
        <v>1.1600000000000001</v>
      </c>
      <c r="C18" s="142">
        <f>AVERAGE(C5:C17)</f>
        <v>2.2707692307692309</v>
      </c>
      <c r="D18" s="143">
        <f>AVERAGE(D5:D16)</f>
        <v>1.3416666666666666</v>
      </c>
    </row>
    <row r="19" spans="1:15">
      <c r="A19" s="3"/>
      <c r="B19" s="3"/>
    </row>
    <row r="20" spans="1:15"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5" ht="15.75" thickBot="1">
      <c r="B21" s="213" t="s">
        <v>241</v>
      </c>
      <c r="C21" s="214"/>
      <c r="D21" s="214"/>
      <c r="E21" s="1"/>
      <c r="F21" s="1"/>
      <c r="G21" s="221" t="s">
        <v>240</v>
      </c>
      <c r="H21" s="222"/>
      <c r="I21" s="222"/>
      <c r="J21" s="222"/>
      <c r="K21" s="1"/>
      <c r="L21" s="1"/>
      <c r="M21" s="224" t="s">
        <v>17</v>
      </c>
      <c r="N21" s="225"/>
      <c r="O21" s="8"/>
    </row>
    <row r="22" spans="1:15" ht="15.75" thickBot="1">
      <c r="B22" s="179" t="s">
        <v>8</v>
      </c>
      <c r="C22" s="180" t="s">
        <v>9</v>
      </c>
      <c r="D22" s="181" t="s">
        <v>10</v>
      </c>
      <c r="E22" s="1"/>
      <c r="F22" s="1"/>
      <c r="G22" s="179" t="s">
        <v>11</v>
      </c>
      <c r="H22" s="180" t="s">
        <v>12</v>
      </c>
      <c r="I22" s="180" t="s">
        <v>13</v>
      </c>
      <c r="J22" s="181" t="s">
        <v>14</v>
      </c>
      <c r="K22" s="2"/>
      <c r="L22" s="1"/>
      <c r="M22" s="205" t="s">
        <v>11</v>
      </c>
      <c r="N22" s="206" t="s">
        <v>15</v>
      </c>
    </row>
    <row r="23" spans="1:15">
      <c r="B23" s="207">
        <v>66.379310344827587</v>
      </c>
      <c r="C23" s="215">
        <v>196.55172413793099</v>
      </c>
      <c r="D23" s="208">
        <v>97.413793103448256</v>
      </c>
      <c r="E23" s="2"/>
      <c r="F23" s="1"/>
      <c r="G23" s="207">
        <v>68.811881188118804</v>
      </c>
      <c r="H23" s="215">
        <v>88.396039603960403</v>
      </c>
      <c r="I23" s="215">
        <v>19.777227722772277</v>
      </c>
      <c r="J23" s="208">
        <v>72.995049504950487</v>
      </c>
      <c r="K23" s="2"/>
      <c r="L23" s="1"/>
      <c r="M23" s="207">
        <v>100.87304231922694</v>
      </c>
      <c r="N23" s="208">
        <v>100.45651449516828</v>
      </c>
    </row>
    <row r="24" spans="1:15">
      <c r="B24" s="209">
        <v>87.068965517241367</v>
      </c>
      <c r="C24" s="216">
        <v>187.93103448275861</v>
      </c>
      <c r="D24" s="210">
        <v>113.79310344827584</v>
      </c>
      <c r="E24" s="2"/>
      <c r="F24" s="1"/>
      <c r="G24" s="209">
        <v>71.955445544554451</v>
      </c>
      <c r="H24" s="216">
        <v>91.455445544554451</v>
      </c>
      <c r="I24" s="216">
        <v>62.366336633663366</v>
      </c>
      <c r="J24" s="210">
        <v>119.5891089108911</v>
      </c>
      <c r="K24" s="2"/>
      <c r="L24" s="1"/>
      <c r="M24" s="209">
        <v>106.98100633122294</v>
      </c>
      <c r="N24" s="210">
        <v>109.40019993335555</v>
      </c>
    </row>
    <row r="25" spans="1:15">
      <c r="B25" s="209">
        <v>63.793103448275858</v>
      </c>
      <c r="C25" s="216">
        <v>179.31034482758619</v>
      </c>
      <c r="D25" s="210">
        <v>118.96551724137929</v>
      </c>
      <c r="E25" s="2"/>
      <c r="F25" s="1"/>
      <c r="G25" s="209">
        <v>184.21287128712871</v>
      </c>
      <c r="H25" s="216">
        <v>83.06930693069306</v>
      </c>
      <c r="I25" s="216">
        <v>98.019801980198025</v>
      </c>
      <c r="J25" s="210">
        <v>119.9108910891089</v>
      </c>
      <c r="K25" s="2"/>
      <c r="L25" s="1"/>
      <c r="M25" s="209">
        <v>117.33422192602465</v>
      </c>
      <c r="N25" s="210">
        <v>108.85371542819063</v>
      </c>
    </row>
    <row r="26" spans="1:15">
      <c r="B26" s="209">
        <v>76.724137931034477</v>
      </c>
      <c r="C26" s="216">
        <v>181.89655172413791</v>
      </c>
      <c r="D26" s="210">
        <v>124.99999999999997</v>
      </c>
      <c r="E26" s="2"/>
      <c r="F26" s="1"/>
      <c r="G26" s="209">
        <v>40.351485148514854</v>
      </c>
      <c r="H26" s="216">
        <v>154.89603960396039</v>
      </c>
      <c r="I26" s="216">
        <v>123.62871287128714</v>
      </c>
      <c r="J26" s="210">
        <v>69.14851485148516</v>
      </c>
      <c r="K26" s="2"/>
      <c r="L26" s="1"/>
      <c r="M26" s="209">
        <v>113.78540486504498</v>
      </c>
      <c r="N26" s="210">
        <v>114.50183272242586</v>
      </c>
    </row>
    <row r="27" spans="1:15">
      <c r="B27" s="209">
        <v>149.99999999999997</v>
      </c>
      <c r="C27" s="216">
        <v>261.20689655172413</v>
      </c>
      <c r="D27" s="210">
        <v>99.137931034482733</v>
      </c>
      <c r="E27" s="2"/>
      <c r="F27" s="1"/>
      <c r="G27" s="209">
        <v>109.92574257425743</v>
      </c>
      <c r="H27" s="216">
        <v>115.09900990099011</v>
      </c>
      <c r="I27" s="216">
        <v>123.66831683168316</v>
      </c>
      <c r="J27" s="210">
        <v>135.30198019801981</v>
      </c>
      <c r="K27" s="2"/>
      <c r="L27" s="1"/>
      <c r="M27" s="209">
        <v>88.563812062645781</v>
      </c>
      <c r="N27" s="210">
        <v>110.98633788737089</v>
      </c>
    </row>
    <row r="28" spans="1:15">
      <c r="B28" s="209">
        <v>128.44827586206895</v>
      </c>
      <c r="C28" s="216">
        <v>165.51724137931032</v>
      </c>
      <c r="D28" s="210">
        <v>140.51724137931032</v>
      </c>
      <c r="E28" s="2"/>
      <c r="F28" s="1"/>
      <c r="G28" s="209">
        <v>124.85643564356434</v>
      </c>
      <c r="H28" s="216">
        <v>122.77722772277228</v>
      </c>
      <c r="I28" s="216">
        <v>100.96039603960396</v>
      </c>
      <c r="J28" s="210">
        <v>144.96534653465346</v>
      </c>
      <c r="K28" s="2"/>
      <c r="L28" s="1"/>
      <c r="M28" s="209">
        <v>72.405864711762746</v>
      </c>
      <c r="N28" s="210">
        <v>100.38987004331889</v>
      </c>
    </row>
    <row r="29" spans="1:15" ht="15.75" thickBot="1">
      <c r="B29" s="209">
        <v>63.793103448275858</v>
      </c>
      <c r="C29" s="216">
        <v>169.82758620689654</v>
      </c>
      <c r="D29" s="210">
        <v>141.37931034482756</v>
      </c>
      <c r="E29" s="2"/>
      <c r="F29" s="1"/>
      <c r="G29" s="209"/>
      <c r="H29" s="216"/>
      <c r="I29" s="216">
        <v>65.074257425742573</v>
      </c>
      <c r="J29" s="210">
        <v>143.36138613861385</v>
      </c>
      <c r="K29" s="2"/>
      <c r="L29" s="1"/>
      <c r="M29" s="218"/>
      <c r="N29" s="223">
        <v>78.863712095968012</v>
      </c>
    </row>
    <row r="30" spans="1:15">
      <c r="B30" s="209">
        <v>123.27586206896551</v>
      </c>
      <c r="C30" s="216">
        <v>228.44827586206895</v>
      </c>
      <c r="D30" s="210">
        <v>112.06896551724137</v>
      </c>
      <c r="E30" s="2"/>
      <c r="F30" s="1"/>
      <c r="G30" s="209"/>
      <c r="H30" s="216"/>
      <c r="I30" s="216"/>
      <c r="J30" s="210">
        <v>109.96534653465346</v>
      </c>
      <c r="K30" s="2"/>
      <c r="L30" s="1"/>
      <c r="M30" s="1"/>
      <c r="N30" s="1"/>
    </row>
    <row r="31" spans="1:15">
      <c r="B31" s="209">
        <v>140.51724137931032</v>
      </c>
      <c r="C31" s="216">
        <v>192.2413793103448</v>
      </c>
      <c r="D31" s="210">
        <v>131.0344827586207</v>
      </c>
      <c r="E31" s="2"/>
      <c r="F31" s="1"/>
      <c r="G31" s="209"/>
      <c r="H31" s="216"/>
      <c r="I31" s="216"/>
      <c r="J31" s="210">
        <v>67.237623762376245</v>
      </c>
      <c r="K31" s="2"/>
      <c r="L31" s="1"/>
      <c r="M31" s="1"/>
      <c r="N31" s="1"/>
    </row>
    <row r="32" spans="1:15" ht="15.75" thickBot="1">
      <c r="B32" s="209"/>
      <c r="C32" s="216">
        <v>173.27586206896547</v>
      </c>
      <c r="D32" s="210">
        <v>95.689655172413794</v>
      </c>
      <c r="E32" s="2"/>
      <c r="F32" s="1"/>
      <c r="G32" s="218"/>
      <c r="H32" s="219"/>
      <c r="I32" s="219"/>
      <c r="J32" s="223">
        <v>80.371287128712865</v>
      </c>
      <c r="K32" s="2"/>
      <c r="L32" s="1"/>
      <c r="M32" s="1"/>
      <c r="N32" s="1"/>
    </row>
    <row r="33" spans="1:14">
      <c r="B33" s="209"/>
      <c r="C33" s="216">
        <v>199.99999999999994</v>
      </c>
      <c r="D33" s="212">
        <v>100.86206896551721</v>
      </c>
      <c r="E33" s="2"/>
      <c r="F33" s="1"/>
      <c r="G33" s="1"/>
      <c r="H33" s="1"/>
      <c r="I33" s="1"/>
      <c r="J33" s="1"/>
      <c r="K33" s="1"/>
      <c r="L33" s="1"/>
      <c r="M33" s="1"/>
      <c r="N33" s="1"/>
    </row>
    <row r="34" spans="1:14">
      <c r="B34" s="209"/>
      <c r="C34" s="217">
        <v>197.41379310344826</v>
      </c>
      <c r="D34" s="210">
        <v>112.06896551724137</v>
      </c>
      <c r="E34" s="2"/>
      <c r="F34" s="1"/>
      <c r="G34" s="1"/>
      <c r="H34" s="1"/>
      <c r="I34" s="1"/>
      <c r="J34" s="1"/>
      <c r="K34" s="1"/>
      <c r="L34" s="1"/>
      <c r="M34" s="1"/>
      <c r="N34" s="1"/>
    </row>
    <row r="35" spans="1:14" ht="15.75" thickBot="1">
      <c r="B35" s="218"/>
      <c r="C35" s="219">
        <v>211.2068965517241</v>
      </c>
      <c r="D35" s="220"/>
      <c r="E35" s="2"/>
      <c r="F35" s="1"/>
      <c r="G35" s="1"/>
      <c r="H35" s="1"/>
      <c r="I35" s="1"/>
      <c r="J35" s="1"/>
      <c r="K35" s="1"/>
      <c r="L35" s="1"/>
      <c r="M35" s="1"/>
      <c r="N35" s="1"/>
    </row>
    <row r="36" spans="1:14">
      <c r="E36" s="2"/>
      <c r="F36" s="1"/>
      <c r="G36" s="1"/>
      <c r="H36" s="1"/>
      <c r="I36" s="1"/>
      <c r="J36" s="1"/>
      <c r="K36" s="1"/>
      <c r="L36" s="1"/>
      <c r="M36" s="1"/>
      <c r="N36" s="1"/>
    </row>
    <row r="37" spans="1:14" ht="15.75" thickBot="1">
      <c r="A37" s="5" t="s">
        <v>16</v>
      </c>
    </row>
    <row r="38" spans="1:14" ht="39" thickBot="1">
      <c r="B38" s="127" t="s">
        <v>4</v>
      </c>
      <c r="C38" s="128" t="s">
        <v>0</v>
      </c>
      <c r="D38" s="128" t="s">
        <v>1</v>
      </c>
      <c r="E38" s="128" t="s">
        <v>2</v>
      </c>
      <c r="F38" s="129" t="s">
        <v>3</v>
      </c>
    </row>
    <row r="39" spans="1:14">
      <c r="B39" s="108">
        <v>66.379310000000004</v>
      </c>
      <c r="C39" s="109">
        <v>72.995050000000006</v>
      </c>
      <c r="D39" s="109">
        <v>19.777229999999999</v>
      </c>
      <c r="E39" s="110">
        <v>196.55170000000001</v>
      </c>
      <c r="F39" s="111">
        <v>97.413790000000006</v>
      </c>
    </row>
    <row r="40" spans="1:14">
      <c r="B40" s="112">
        <v>87.068969999999993</v>
      </c>
      <c r="C40" s="113">
        <v>119.5891</v>
      </c>
      <c r="D40" s="113">
        <v>62.366340000000001</v>
      </c>
      <c r="E40" s="114">
        <v>187.93100000000001</v>
      </c>
      <c r="F40" s="115">
        <v>113.7931</v>
      </c>
    </row>
    <row r="41" spans="1:14">
      <c r="B41" s="112">
        <v>63.793100000000003</v>
      </c>
      <c r="C41" s="113">
        <v>119.9109</v>
      </c>
      <c r="D41" s="113">
        <v>98.019800000000004</v>
      </c>
      <c r="E41" s="114">
        <v>179.31030000000001</v>
      </c>
      <c r="F41" s="115">
        <v>118.96550000000001</v>
      </c>
    </row>
    <row r="42" spans="1:14">
      <c r="B42" s="112">
        <v>76.724140000000006</v>
      </c>
      <c r="C42" s="113">
        <v>69.148510000000002</v>
      </c>
      <c r="D42" s="113">
        <v>123.62869999999999</v>
      </c>
      <c r="E42" s="114">
        <v>181.89660000000001</v>
      </c>
      <c r="F42" s="115">
        <v>125</v>
      </c>
    </row>
    <row r="43" spans="1:14">
      <c r="B43" s="112">
        <v>150</v>
      </c>
      <c r="C43" s="113">
        <v>135.30199999999999</v>
      </c>
      <c r="D43" s="113">
        <v>123.6683</v>
      </c>
      <c r="E43" s="114">
        <v>261.20690000000002</v>
      </c>
      <c r="F43" s="115">
        <v>99.137929999999997</v>
      </c>
    </row>
    <row r="44" spans="1:14">
      <c r="B44" s="112">
        <v>128.44829999999999</v>
      </c>
      <c r="C44" s="113">
        <v>144.96530000000001</v>
      </c>
      <c r="D44" s="113">
        <v>100.96040000000001</v>
      </c>
      <c r="E44" s="114">
        <v>165.5172</v>
      </c>
      <c r="F44" s="115">
        <v>140.5172</v>
      </c>
    </row>
    <row r="45" spans="1:14">
      <c r="B45" s="112">
        <v>63.793100000000003</v>
      </c>
      <c r="C45" s="113">
        <v>143.3614</v>
      </c>
      <c r="D45" s="113">
        <v>65.074259999999995</v>
      </c>
      <c r="E45" s="114">
        <v>169.82759999999999</v>
      </c>
      <c r="F45" s="115">
        <v>141.3793</v>
      </c>
    </row>
    <row r="46" spans="1:14">
      <c r="B46" s="112">
        <v>123.27589999999999</v>
      </c>
      <c r="C46" s="113">
        <v>109.9653</v>
      </c>
      <c r="D46" s="35"/>
      <c r="E46" s="114">
        <v>228.44829999999999</v>
      </c>
      <c r="F46" s="115">
        <v>112.069</v>
      </c>
    </row>
    <row r="47" spans="1:14">
      <c r="B47" s="112">
        <v>140.5172</v>
      </c>
      <c r="C47" s="113">
        <v>67.237620000000007</v>
      </c>
      <c r="D47" s="35"/>
      <c r="E47" s="114">
        <v>192.2414</v>
      </c>
      <c r="F47" s="115">
        <v>131.03450000000001</v>
      </c>
    </row>
    <row r="48" spans="1:14">
      <c r="B48" s="116">
        <v>68.811880000000002</v>
      </c>
      <c r="C48" s="113">
        <v>80.371290000000002</v>
      </c>
      <c r="D48" s="35"/>
      <c r="E48" s="114">
        <v>173.27590000000001</v>
      </c>
      <c r="F48" s="115">
        <v>95.689660000000003</v>
      </c>
    </row>
    <row r="49" spans="1:9">
      <c r="B49" s="116">
        <v>71.955449999999999</v>
      </c>
      <c r="C49" s="117">
        <v>100.45650000000001</v>
      </c>
      <c r="D49" s="35"/>
      <c r="E49" s="114">
        <v>200</v>
      </c>
      <c r="F49" s="115">
        <v>100.8621</v>
      </c>
    </row>
    <row r="50" spans="1:9">
      <c r="B50" s="116">
        <v>184.21289999999999</v>
      </c>
      <c r="C50" s="117">
        <v>109.4002</v>
      </c>
      <c r="D50" s="35"/>
      <c r="E50" s="114">
        <v>197.41380000000001</v>
      </c>
      <c r="F50" s="115">
        <v>112.069</v>
      </c>
    </row>
    <row r="51" spans="1:9">
      <c r="B51" s="116">
        <v>40.351489999999998</v>
      </c>
      <c r="C51" s="117">
        <v>108.8537</v>
      </c>
      <c r="D51" s="35"/>
      <c r="E51" s="114">
        <v>211.20689999999999</v>
      </c>
      <c r="F51" s="118"/>
    </row>
    <row r="52" spans="1:9">
      <c r="B52" s="116">
        <v>109.92570000000001</v>
      </c>
      <c r="C52" s="117">
        <v>114.5018</v>
      </c>
      <c r="D52" s="35"/>
      <c r="E52" s="113">
        <v>88.396039999999999</v>
      </c>
      <c r="F52" s="58"/>
    </row>
    <row r="53" spans="1:9">
      <c r="B53" s="116">
        <v>124.85639999999999</v>
      </c>
      <c r="C53" s="117">
        <v>110.9863</v>
      </c>
      <c r="D53" s="35"/>
      <c r="E53" s="113">
        <v>91.455449999999999</v>
      </c>
      <c r="F53" s="58"/>
    </row>
    <row r="54" spans="1:9">
      <c r="B54" s="119">
        <v>100.873</v>
      </c>
      <c r="C54" s="117">
        <v>100.3899</v>
      </c>
      <c r="D54" s="35"/>
      <c r="E54" s="113">
        <v>83.069310000000002</v>
      </c>
      <c r="F54" s="58"/>
    </row>
    <row r="55" spans="1:9">
      <c r="B55" s="119">
        <v>106.98099999999999</v>
      </c>
      <c r="C55" s="117">
        <v>78.863709999999998</v>
      </c>
      <c r="D55" s="35"/>
      <c r="E55" s="113">
        <v>154.89599999999999</v>
      </c>
      <c r="F55" s="58"/>
    </row>
    <row r="56" spans="1:9">
      <c r="B56" s="119">
        <v>117.3342</v>
      </c>
      <c r="C56" s="35"/>
      <c r="D56" s="35"/>
      <c r="E56" s="113">
        <v>115.099</v>
      </c>
      <c r="F56" s="58"/>
    </row>
    <row r="57" spans="1:9">
      <c r="B57" s="119">
        <v>113.7854</v>
      </c>
      <c r="C57" s="35"/>
      <c r="D57" s="35"/>
      <c r="E57" s="113">
        <v>122.77719999999999</v>
      </c>
      <c r="F57" s="58"/>
    </row>
    <row r="58" spans="1:9">
      <c r="B58" s="119">
        <v>88.563810000000004</v>
      </c>
      <c r="C58" s="35"/>
      <c r="D58" s="35"/>
      <c r="E58" s="35"/>
      <c r="F58" s="58"/>
    </row>
    <row r="59" spans="1:9" ht="15.75" thickBot="1">
      <c r="B59" s="120">
        <v>72.405860000000004</v>
      </c>
      <c r="C59" s="100"/>
      <c r="D59" s="100"/>
      <c r="E59" s="100"/>
      <c r="F59" s="101"/>
    </row>
    <row r="60" spans="1:9" ht="15.75" thickBot="1">
      <c r="A60" s="39" t="s">
        <v>161</v>
      </c>
      <c r="B60" s="77">
        <v>100.9</v>
      </c>
      <c r="C60" s="31">
        <v>109.4</v>
      </c>
      <c r="D60" s="31">
        <v>98.02</v>
      </c>
      <c r="E60" s="31">
        <v>179.3</v>
      </c>
      <c r="F60" s="32">
        <v>112.9</v>
      </c>
      <c r="G60" s="34"/>
    </row>
    <row r="61" spans="1:9">
      <c r="I61" s="9"/>
    </row>
    <row r="62" spans="1:9">
      <c r="I62" s="9"/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1"/>
  <sheetViews>
    <sheetView topLeftCell="A88" zoomScale="70" zoomScaleNormal="70" workbookViewId="0">
      <selection activeCell="B102" sqref="B102:F102"/>
    </sheetView>
  </sheetViews>
  <sheetFormatPr defaultRowHeight="15"/>
  <cols>
    <col min="2" max="2" width="14.5703125" customWidth="1"/>
    <col min="3" max="3" width="13.140625" customWidth="1"/>
    <col min="4" max="4" width="12.28515625" bestFit="1" customWidth="1"/>
    <col min="5" max="5" width="22.5703125" bestFit="1" customWidth="1"/>
    <col min="7" max="7" width="9.7109375" bestFit="1" customWidth="1"/>
    <col min="8" max="8" width="16.42578125" customWidth="1"/>
    <col min="9" max="10" width="12.28515625" bestFit="1" customWidth="1"/>
    <col min="11" max="11" width="22.5703125" bestFit="1" customWidth="1"/>
    <col min="13" max="13" width="8.5703125" customWidth="1"/>
    <col min="14" max="14" width="13.85546875" customWidth="1"/>
    <col min="15" max="15" width="12.28515625" bestFit="1" customWidth="1"/>
    <col min="16" max="16" width="9.85546875" bestFit="1" customWidth="1"/>
    <col min="17" max="17" width="22.5703125" bestFit="1" customWidth="1"/>
  </cols>
  <sheetData>
    <row r="1" spans="1:19">
      <c r="A1" s="5" t="s">
        <v>229</v>
      </c>
    </row>
    <row r="2" spans="1:19" ht="15.75" thickBot="1">
      <c r="B2" s="226" t="s">
        <v>57</v>
      </c>
      <c r="C2" s="227"/>
      <c r="D2" s="151"/>
      <c r="E2" s="151"/>
      <c r="H2" s="221" t="s">
        <v>58</v>
      </c>
      <c r="I2" s="151"/>
      <c r="J2" s="151"/>
      <c r="K2" s="151"/>
      <c r="N2" s="253" t="s">
        <v>59</v>
      </c>
      <c r="O2" s="254"/>
      <c r="P2" s="151"/>
      <c r="Q2" s="151"/>
    </row>
    <row r="3" spans="1:19" ht="54.75" thickBot="1">
      <c r="B3" s="228" t="s">
        <v>27</v>
      </c>
      <c r="C3" s="229" t="s">
        <v>191</v>
      </c>
      <c r="D3" s="229" t="s">
        <v>190</v>
      </c>
      <c r="E3" s="230" t="s">
        <v>205</v>
      </c>
      <c r="H3" s="228" t="s">
        <v>27</v>
      </c>
      <c r="I3" s="229" t="s">
        <v>191</v>
      </c>
      <c r="J3" s="229" t="s">
        <v>190</v>
      </c>
      <c r="K3" s="230" t="s">
        <v>205</v>
      </c>
      <c r="N3" s="228" t="s">
        <v>27</v>
      </c>
      <c r="O3" s="229" t="s">
        <v>191</v>
      </c>
      <c r="P3" s="229" t="s">
        <v>190</v>
      </c>
      <c r="Q3" s="230" t="s">
        <v>205</v>
      </c>
    </row>
    <row r="4" spans="1:19">
      <c r="B4" s="231" t="s">
        <v>100</v>
      </c>
      <c r="C4" s="207">
        <v>3</v>
      </c>
      <c r="D4" s="215">
        <v>8055</v>
      </c>
      <c r="E4" s="232">
        <v>3.7243947858472999</v>
      </c>
      <c r="H4" s="231" t="s">
        <v>120</v>
      </c>
      <c r="I4" s="241">
        <v>5</v>
      </c>
      <c r="J4" s="242">
        <v>7863</v>
      </c>
      <c r="K4" s="232">
        <v>6.3588960956377969</v>
      </c>
      <c r="N4" s="255" t="s">
        <v>105</v>
      </c>
      <c r="O4" s="256">
        <v>28</v>
      </c>
      <c r="P4" s="257">
        <v>13592</v>
      </c>
      <c r="Q4" s="258">
        <v>20.600353148911122</v>
      </c>
      <c r="R4" s="14"/>
      <c r="S4" s="14"/>
    </row>
    <row r="5" spans="1:19">
      <c r="B5" s="233" t="s">
        <v>101</v>
      </c>
      <c r="C5" s="209">
        <v>1</v>
      </c>
      <c r="D5" s="216">
        <v>7833</v>
      </c>
      <c r="E5" s="234">
        <v>1.2766500702157539</v>
      </c>
      <c r="H5" s="233" t="s">
        <v>100</v>
      </c>
      <c r="I5" s="243">
        <v>0</v>
      </c>
      <c r="J5" s="244">
        <v>0</v>
      </c>
      <c r="K5" s="234">
        <v>0</v>
      </c>
      <c r="N5" s="259" t="s">
        <v>106</v>
      </c>
      <c r="O5" s="260">
        <v>7</v>
      </c>
      <c r="P5" s="261">
        <v>14201</v>
      </c>
      <c r="Q5" s="262">
        <v>4.9292303358918392</v>
      </c>
    </row>
    <row r="6" spans="1:19">
      <c r="B6" s="233" t="s">
        <v>102</v>
      </c>
      <c r="C6" s="209">
        <v>0</v>
      </c>
      <c r="D6" s="216">
        <v>0</v>
      </c>
      <c r="E6" s="234">
        <v>0</v>
      </c>
      <c r="H6" s="233" t="s">
        <v>101</v>
      </c>
      <c r="I6" s="243">
        <v>5</v>
      </c>
      <c r="J6" s="244">
        <v>14035</v>
      </c>
      <c r="K6" s="234">
        <v>3.5625222657641609</v>
      </c>
      <c r="N6" s="259" t="s">
        <v>107</v>
      </c>
      <c r="O6" s="260">
        <v>0</v>
      </c>
      <c r="P6" s="261">
        <v>0</v>
      </c>
      <c r="Q6" s="262">
        <v>0</v>
      </c>
    </row>
    <row r="7" spans="1:19">
      <c r="B7" s="233" t="s">
        <v>103</v>
      </c>
      <c r="C7" s="209">
        <v>1</v>
      </c>
      <c r="D7" s="216">
        <v>5619</v>
      </c>
      <c r="E7" s="234">
        <v>1.7796760989499909</v>
      </c>
      <c r="H7" s="233" t="s">
        <v>102</v>
      </c>
      <c r="I7" s="243">
        <v>0</v>
      </c>
      <c r="J7" s="244">
        <v>0</v>
      </c>
      <c r="K7" s="234">
        <v>0</v>
      </c>
      <c r="N7" s="259" t="s">
        <v>131</v>
      </c>
      <c r="O7" s="260">
        <v>28</v>
      </c>
      <c r="P7" s="261">
        <v>14685</v>
      </c>
      <c r="Q7" s="262">
        <v>19.067075246850528</v>
      </c>
    </row>
    <row r="8" spans="1:19">
      <c r="B8" s="233" t="s">
        <v>104</v>
      </c>
      <c r="C8" s="209">
        <v>0</v>
      </c>
      <c r="D8" s="216">
        <v>0</v>
      </c>
      <c r="E8" s="234">
        <v>0</v>
      </c>
      <c r="H8" s="233" t="s">
        <v>103</v>
      </c>
      <c r="I8" s="243">
        <v>0</v>
      </c>
      <c r="J8" s="244">
        <v>0</v>
      </c>
      <c r="K8" s="234">
        <v>0</v>
      </c>
      <c r="N8" s="259" t="s">
        <v>132</v>
      </c>
      <c r="O8" s="260">
        <v>0</v>
      </c>
      <c r="P8" s="261">
        <v>0</v>
      </c>
      <c r="Q8" s="262">
        <v>0</v>
      </c>
    </row>
    <row r="9" spans="1:19" ht="15.75" thickBot="1">
      <c r="B9" s="233" t="s">
        <v>105</v>
      </c>
      <c r="C9" s="209">
        <v>0</v>
      </c>
      <c r="D9" s="216">
        <v>0</v>
      </c>
      <c r="E9" s="234">
        <v>0</v>
      </c>
      <c r="H9" s="235" t="s">
        <v>104</v>
      </c>
      <c r="I9" s="245">
        <v>0</v>
      </c>
      <c r="J9" s="246">
        <v>0</v>
      </c>
      <c r="K9" s="236">
        <v>0</v>
      </c>
      <c r="N9" s="263" t="s">
        <v>133</v>
      </c>
      <c r="O9" s="264">
        <v>5</v>
      </c>
      <c r="P9" s="265">
        <v>10495</v>
      </c>
      <c r="Q9" s="266">
        <v>4.7641734159123388</v>
      </c>
    </row>
    <row r="10" spans="1:19">
      <c r="B10" s="233" t="s">
        <v>106</v>
      </c>
      <c r="C10" s="209">
        <v>0</v>
      </c>
      <c r="D10" s="216">
        <v>0</v>
      </c>
      <c r="E10" s="234">
        <v>0</v>
      </c>
      <c r="H10" s="231" t="s">
        <v>40</v>
      </c>
      <c r="I10" s="241">
        <v>12</v>
      </c>
      <c r="J10" s="242">
        <v>11840</v>
      </c>
      <c r="K10" s="232">
        <v>10.135135135135135</v>
      </c>
      <c r="N10" s="267" t="s">
        <v>134</v>
      </c>
      <c r="O10" s="268">
        <v>2</v>
      </c>
      <c r="P10" s="269">
        <v>6358</v>
      </c>
      <c r="Q10" s="270">
        <v>3.1456432840515882</v>
      </c>
    </row>
    <row r="11" spans="1:19" ht="15.75" thickBot="1">
      <c r="B11" s="235" t="s">
        <v>107</v>
      </c>
      <c r="C11" s="218">
        <v>0</v>
      </c>
      <c r="D11" s="219">
        <v>0</v>
      </c>
      <c r="E11" s="236">
        <v>0</v>
      </c>
      <c r="H11" s="233" t="s">
        <v>29</v>
      </c>
      <c r="I11" s="243">
        <v>45</v>
      </c>
      <c r="J11" s="244">
        <v>16304</v>
      </c>
      <c r="K11" s="234">
        <v>27.600588812561334</v>
      </c>
      <c r="N11" s="259" t="s">
        <v>135</v>
      </c>
      <c r="O11" s="271">
        <v>0</v>
      </c>
      <c r="P11" s="261">
        <v>0</v>
      </c>
      <c r="Q11" s="270">
        <v>0</v>
      </c>
    </row>
    <row r="12" spans="1:19">
      <c r="B12" s="231" t="s">
        <v>28</v>
      </c>
      <c r="C12" s="207">
        <v>0</v>
      </c>
      <c r="D12" s="215">
        <v>0</v>
      </c>
      <c r="E12" s="232">
        <v>0</v>
      </c>
      <c r="H12" s="233" t="s">
        <v>41</v>
      </c>
      <c r="I12" s="243">
        <v>11</v>
      </c>
      <c r="J12" s="244">
        <v>11964</v>
      </c>
      <c r="K12" s="234">
        <v>9.1942494149114005</v>
      </c>
      <c r="N12" s="259" t="s">
        <v>136</v>
      </c>
      <c r="O12" s="271">
        <v>0</v>
      </c>
      <c r="P12" s="261">
        <v>0</v>
      </c>
      <c r="Q12" s="270">
        <v>0</v>
      </c>
    </row>
    <row r="13" spans="1:19">
      <c r="B13" s="233" t="s">
        <v>29</v>
      </c>
      <c r="C13" s="209">
        <v>3</v>
      </c>
      <c r="D13" s="216">
        <v>7509</v>
      </c>
      <c r="E13" s="234">
        <v>3.9952057530962843</v>
      </c>
      <c r="H13" s="233" t="s">
        <v>42</v>
      </c>
      <c r="I13" s="243">
        <v>4</v>
      </c>
      <c r="J13" s="244">
        <v>9921</v>
      </c>
      <c r="K13" s="234">
        <v>4.0318516278600951</v>
      </c>
      <c r="N13" s="259" t="s">
        <v>137</v>
      </c>
      <c r="O13" s="271">
        <v>4</v>
      </c>
      <c r="P13" s="261">
        <v>13446</v>
      </c>
      <c r="Q13" s="270">
        <v>2.9748624126134167</v>
      </c>
    </row>
    <row r="14" spans="1:19">
      <c r="B14" s="233" t="s">
        <v>30</v>
      </c>
      <c r="C14" s="209">
        <v>0</v>
      </c>
      <c r="D14" s="216">
        <v>0</v>
      </c>
      <c r="E14" s="234">
        <v>0</v>
      </c>
      <c r="H14" s="233" t="s">
        <v>43</v>
      </c>
      <c r="I14" s="243">
        <v>15</v>
      </c>
      <c r="J14" s="244">
        <v>14553</v>
      </c>
      <c r="K14" s="234">
        <v>10.307153164296022</v>
      </c>
      <c r="N14" s="259" t="s">
        <v>138</v>
      </c>
      <c r="O14" s="271">
        <v>2</v>
      </c>
      <c r="P14" s="261">
        <v>12907</v>
      </c>
      <c r="Q14" s="270">
        <v>1.5495467575734099</v>
      </c>
    </row>
    <row r="15" spans="1:19" ht="15.75" thickBot="1">
      <c r="B15" s="233" t="s">
        <v>31</v>
      </c>
      <c r="C15" s="209">
        <v>2</v>
      </c>
      <c r="D15" s="216">
        <v>7471</v>
      </c>
      <c r="E15" s="234">
        <v>2.6770178021683844</v>
      </c>
      <c r="H15" s="235" t="s">
        <v>32</v>
      </c>
      <c r="I15" s="245">
        <v>1</v>
      </c>
      <c r="J15" s="246">
        <v>10496</v>
      </c>
      <c r="K15" s="236">
        <v>0.9527439024390244</v>
      </c>
      <c r="N15" s="259" t="s">
        <v>139</v>
      </c>
      <c r="O15" s="271">
        <v>10</v>
      </c>
      <c r="P15" s="261">
        <v>9757</v>
      </c>
      <c r="Q15" s="270">
        <v>10.249051962693452</v>
      </c>
    </row>
    <row r="16" spans="1:19" ht="15.75" thickBot="1">
      <c r="B16" s="233" t="s">
        <v>32</v>
      </c>
      <c r="C16" s="209">
        <v>5</v>
      </c>
      <c r="D16" s="216">
        <v>6499</v>
      </c>
      <c r="E16" s="234">
        <v>7.693491306354824</v>
      </c>
      <c r="H16" s="231" t="s">
        <v>121</v>
      </c>
      <c r="I16" s="247">
        <v>2</v>
      </c>
      <c r="J16" s="242">
        <v>11160</v>
      </c>
      <c r="K16" s="232">
        <v>1.7921146953405018</v>
      </c>
      <c r="N16" s="263" t="s">
        <v>140</v>
      </c>
      <c r="O16" s="272">
        <v>25</v>
      </c>
      <c r="P16" s="265">
        <v>10426</v>
      </c>
      <c r="Q16" s="273">
        <v>23.9785152503357</v>
      </c>
    </row>
    <row r="17" spans="2:20">
      <c r="B17" s="233" t="s">
        <v>33</v>
      </c>
      <c r="C17" s="209">
        <v>1</v>
      </c>
      <c r="D17" s="216">
        <v>4630</v>
      </c>
      <c r="E17" s="234">
        <v>2.159827213822894</v>
      </c>
      <c r="H17" s="233" t="s">
        <v>122</v>
      </c>
      <c r="I17" s="248">
        <v>10</v>
      </c>
      <c r="J17" s="244">
        <v>11025</v>
      </c>
      <c r="K17" s="240">
        <v>9.0702947845804989</v>
      </c>
    </row>
    <row r="18" spans="2:20">
      <c r="B18" s="233" t="s">
        <v>34</v>
      </c>
      <c r="C18" s="209">
        <v>5</v>
      </c>
      <c r="D18" s="216">
        <v>6923</v>
      </c>
      <c r="E18" s="234">
        <v>7.2223024700274445</v>
      </c>
      <c r="H18" s="233" t="s">
        <v>123</v>
      </c>
      <c r="I18" s="248">
        <v>0</v>
      </c>
      <c r="J18" s="244">
        <v>0</v>
      </c>
      <c r="K18" s="240">
        <v>0</v>
      </c>
    </row>
    <row r="19" spans="2:20">
      <c r="B19" s="233" t="s">
        <v>35</v>
      </c>
      <c r="C19" s="209">
        <v>2</v>
      </c>
      <c r="D19" s="216">
        <v>6675</v>
      </c>
      <c r="E19" s="234">
        <v>2.9962546816479403</v>
      </c>
      <c r="H19" s="233" t="s">
        <v>124</v>
      </c>
      <c r="I19" s="248">
        <v>0</v>
      </c>
      <c r="J19" s="244">
        <v>0</v>
      </c>
      <c r="K19" s="240">
        <v>0</v>
      </c>
    </row>
    <row r="20" spans="2:20">
      <c r="B20" s="233" t="s">
        <v>36</v>
      </c>
      <c r="C20" s="209">
        <v>7</v>
      </c>
      <c r="D20" s="216">
        <v>4935</v>
      </c>
      <c r="E20" s="234">
        <v>14.184397163120568</v>
      </c>
      <c r="H20" s="233" t="s">
        <v>125</v>
      </c>
      <c r="I20" s="248">
        <v>22</v>
      </c>
      <c r="J20" s="244">
        <v>13424</v>
      </c>
      <c r="K20" s="240">
        <v>16.388557806912992</v>
      </c>
      <c r="T20" s="15"/>
    </row>
    <row r="21" spans="2:20">
      <c r="B21" s="233" t="s">
        <v>37</v>
      </c>
      <c r="C21" s="209">
        <v>2</v>
      </c>
      <c r="D21" s="216">
        <v>6178</v>
      </c>
      <c r="E21" s="234">
        <v>3.2372936225315638</v>
      </c>
      <c r="H21" s="233" t="s">
        <v>126</v>
      </c>
      <c r="I21" s="248">
        <v>1</v>
      </c>
      <c r="J21" s="244">
        <v>11814</v>
      </c>
      <c r="K21" s="240">
        <v>0.84645336041984087</v>
      </c>
    </row>
    <row r="22" spans="2:20">
      <c r="B22" s="233" t="s">
        <v>38</v>
      </c>
      <c r="C22" s="209">
        <v>5</v>
      </c>
      <c r="D22" s="216">
        <v>8395</v>
      </c>
      <c r="E22" s="234">
        <v>5.9559261465157833</v>
      </c>
      <c r="H22" s="233" t="s">
        <v>127</v>
      </c>
      <c r="I22" s="248">
        <v>9</v>
      </c>
      <c r="J22" s="244">
        <v>10280</v>
      </c>
      <c r="K22" s="240">
        <v>8.7548638132295729</v>
      </c>
    </row>
    <row r="23" spans="2:20" ht="15.75" thickBot="1">
      <c r="B23" s="235" t="s">
        <v>39</v>
      </c>
      <c r="C23" s="218">
        <v>13</v>
      </c>
      <c r="D23" s="219">
        <v>9973</v>
      </c>
      <c r="E23" s="236">
        <v>13.035195026571744</v>
      </c>
      <c r="H23" s="233" t="s">
        <v>128</v>
      </c>
      <c r="I23" s="248">
        <v>11</v>
      </c>
      <c r="J23" s="244">
        <v>11536</v>
      </c>
      <c r="K23" s="240">
        <v>9.5353675450762836</v>
      </c>
    </row>
    <row r="24" spans="2:20">
      <c r="B24" s="237" t="s">
        <v>108</v>
      </c>
      <c r="C24" s="238">
        <v>0</v>
      </c>
      <c r="D24" s="239">
        <v>0</v>
      </c>
      <c r="E24" s="240">
        <v>0</v>
      </c>
      <c r="H24" s="233" t="s">
        <v>129</v>
      </c>
      <c r="I24" s="248">
        <v>8</v>
      </c>
      <c r="J24" s="244">
        <v>9929</v>
      </c>
      <c r="K24" s="240">
        <v>8.0572061637627161</v>
      </c>
    </row>
    <row r="25" spans="2:20" ht="15.75" thickBot="1">
      <c r="B25" s="233" t="s">
        <v>110</v>
      </c>
      <c r="C25" s="209">
        <v>0</v>
      </c>
      <c r="D25" s="216">
        <v>0</v>
      </c>
      <c r="E25" s="234">
        <v>0</v>
      </c>
      <c r="H25" s="235" t="s">
        <v>130</v>
      </c>
      <c r="I25" s="249">
        <v>2</v>
      </c>
      <c r="J25" s="246">
        <v>6972</v>
      </c>
      <c r="K25" s="250">
        <v>2.8686173264486516</v>
      </c>
    </row>
    <row r="26" spans="2:20">
      <c r="B26" s="233" t="s">
        <v>109</v>
      </c>
      <c r="C26" s="209">
        <v>3</v>
      </c>
      <c r="D26" s="216">
        <v>9565</v>
      </c>
      <c r="E26" s="234">
        <v>3.1364349189754308</v>
      </c>
      <c r="H26" s="237" t="s">
        <v>44</v>
      </c>
      <c r="I26" s="251">
        <v>3</v>
      </c>
      <c r="J26" s="252">
        <v>7667</v>
      </c>
      <c r="K26" s="240">
        <v>3.912873353332464</v>
      </c>
      <c r="S26" t="s">
        <v>22</v>
      </c>
    </row>
    <row r="27" spans="2:20">
      <c r="B27" s="233" t="s">
        <v>111</v>
      </c>
      <c r="C27" s="209">
        <v>0</v>
      </c>
      <c r="D27" s="216">
        <v>0</v>
      </c>
      <c r="E27" s="234">
        <v>0</v>
      </c>
      <c r="H27" s="233" t="s">
        <v>45</v>
      </c>
      <c r="I27" s="248">
        <v>10</v>
      </c>
      <c r="J27" s="244">
        <v>10862</v>
      </c>
      <c r="K27" s="234">
        <v>9.2064076597311733</v>
      </c>
    </row>
    <row r="28" spans="2:20">
      <c r="B28" s="233" t="s">
        <v>112</v>
      </c>
      <c r="C28" s="209">
        <v>2</v>
      </c>
      <c r="D28" s="216">
        <v>5468</v>
      </c>
      <c r="E28" s="234">
        <v>3.6576444769568401</v>
      </c>
      <c r="H28" s="233" t="s">
        <v>46</v>
      </c>
      <c r="I28" s="248">
        <v>6</v>
      </c>
      <c r="J28" s="244">
        <v>14658</v>
      </c>
      <c r="K28" s="234">
        <v>4.0933278755628324</v>
      </c>
    </row>
    <row r="29" spans="2:20">
      <c r="B29" s="233" t="s">
        <v>113</v>
      </c>
      <c r="C29" s="209">
        <v>0</v>
      </c>
      <c r="D29" s="216">
        <v>0</v>
      </c>
      <c r="E29" s="234">
        <v>0</v>
      </c>
      <c r="H29" s="233" t="s">
        <v>47</v>
      </c>
      <c r="I29" s="248">
        <v>0</v>
      </c>
      <c r="J29" s="244">
        <v>0</v>
      </c>
      <c r="K29" s="234">
        <v>0</v>
      </c>
    </row>
    <row r="30" spans="2:20">
      <c r="B30" s="233" t="s">
        <v>114</v>
      </c>
      <c r="C30" s="209">
        <v>5</v>
      </c>
      <c r="D30" s="216">
        <v>9045</v>
      </c>
      <c r="E30" s="234">
        <v>5.5279159756771694</v>
      </c>
      <c r="H30" s="233" t="s">
        <v>48</v>
      </c>
      <c r="I30" s="248">
        <v>5</v>
      </c>
      <c r="J30" s="244">
        <v>13019</v>
      </c>
      <c r="K30" s="234">
        <v>3.8405407481373377</v>
      </c>
    </row>
    <row r="31" spans="2:20">
      <c r="B31" s="233" t="s">
        <v>115</v>
      </c>
      <c r="C31" s="209">
        <v>1</v>
      </c>
      <c r="D31" s="216">
        <v>9119</v>
      </c>
      <c r="E31" s="234">
        <v>1.096611470555982</v>
      </c>
      <c r="H31" s="233" t="s">
        <v>49</v>
      </c>
      <c r="I31" s="248">
        <v>26</v>
      </c>
      <c r="J31" s="244">
        <v>12492</v>
      </c>
      <c r="K31" s="234">
        <v>20.813320525136088</v>
      </c>
    </row>
    <row r="32" spans="2:20" ht="15.75" thickBot="1">
      <c r="B32" s="233" t="s">
        <v>116</v>
      </c>
      <c r="C32" s="209">
        <v>3</v>
      </c>
      <c r="D32" s="216">
        <v>6239</v>
      </c>
      <c r="E32" s="234">
        <v>4.8084628946946628</v>
      </c>
      <c r="H32" s="235" t="s">
        <v>50</v>
      </c>
      <c r="I32" s="249">
        <v>0</v>
      </c>
      <c r="J32" s="246">
        <v>0</v>
      </c>
      <c r="K32" s="236">
        <v>0</v>
      </c>
    </row>
    <row r="33" spans="1:14">
      <c r="B33" s="233" t="s">
        <v>117</v>
      </c>
      <c r="C33" s="209">
        <v>5</v>
      </c>
      <c r="D33" s="216">
        <v>7826</v>
      </c>
      <c r="E33" s="234">
        <v>6.3889598773319696</v>
      </c>
    </row>
    <row r="34" spans="1:14">
      <c r="B34" s="233" t="s">
        <v>118</v>
      </c>
      <c r="C34" s="209">
        <v>0</v>
      </c>
      <c r="D34" s="216">
        <v>0</v>
      </c>
      <c r="E34" s="234">
        <v>0</v>
      </c>
    </row>
    <row r="35" spans="1:14" ht="15.75" thickBot="1">
      <c r="B35" s="235" t="s">
        <v>119</v>
      </c>
      <c r="C35" s="218">
        <v>0</v>
      </c>
      <c r="D35" s="219">
        <v>0</v>
      </c>
      <c r="E35" s="236">
        <v>0</v>
      </c>
    </row>
    <row r="42" spans="1:14">
      <c r="A42" s="274" t="s">
        <v>230</v>
      </c>
      <c r="C42" s="151"/>
      <c r="D42" s="151"/>
      <c r="E42" s="151"/>
    </row>
    <row r="43" spans="1:14" ht="15.75" thickBot="1">
      <c r="A43" s="151"/>
      <c r="B43" s="213" t="s">
        <v>19</v>
      </c>
      <c r="C43" s="275"/>
      <c r="D43" s="275"/>
      <c r="E43" s="10"/>
      <c r="F43" s="275"/>
      <c r="G43" s="221" t="s">
        <v>6</v>
      </c>
      <c r="H43" s="275"/>
      <c r="I43" s="275"/>
      <c r="J43" s="275"/>
      <c r="K43" s="11"/>
      <c r="L43" s="275"/>
      <c r="M43" s="253" t="s">
        <v>7</v>
      </c>
      <c r="N43" s="151"/>
    </row>
    <row r="44" spans="1:14" ht="26.25" thickBot="1">
      <c r="A44" s="151"/>
      <c r="B44" s="276" t="s">
        <v>192</v>
      </c>
      <c r="C44" s="276" t="s">
        <v>193</v>
      </c>
      <c r="D44" s="277" t="s">
        <v>194</v>
      </c>
      <c r="F44" s="275"/>
      <c r="G44" s="288" t="s">
        <v>195</v>
      </c>
      <c r="H44" s="288" t="s">
        <v>196</v>
      </c>
      <c r="I44" s="288" t="s">
        <v>197</v>
      </c>
      <c r="J44" s="230" t="s">
        <v>198</v>
      </c>
      <c r="L44" s="275"/>
      <c r="M44" s="288" t="s">
        <v>199</v>
      </c>
      <c r="N44" s="230" t="s">
        <v>200</v>
      </c>
    </row>
    <row r="45" spans="1:14">
      <c r="A45" s="151"/>
      <c r="B45" s="278">
        <v>3.7243947858472999</v>
      </c>
      <c r="C45" s="279">
        <v>0</v>
      </c>
      <c r="D45" s="278">
        <v>0</v>
      </c>
      <c r="F45" s="275"/>
      <c r="G45" s="289">
        <v>6.3588960956377969</v>
      </c>
      <c r="H45" s="289">
        <v>10.135135135135135</v>
      </c>
      <c r="I45" s="255">
        <v>3.912873353332464</v>
      </c>
      <c r="J45" s="290">
        <v>1.7921146953405018</v>
      </c>
      <c r="L45" s="275"/>
      <c r="M45" s="255">
        <v>20.600353148911122</v>
      </c>
      <c r="N45" s="296">
        <v>3.1456432840515882</v>
      </c>
    </row>
    <row r="46" spans="1:14">
      <c r="A46" s="151"/>
      <c r="B46" s="280">
        <v>1.2766500702157539</v>
      </c>
      <c r="C46" s="281">
        <v>3.9952057530962843</v>
      </c>
      <c r="D46" s="280">
        <v>0</v>
      </c>
      <c r="F46" s="275"/>
      <c r="G46" s="291">
        <v>0</v>
      </c>
      <c r="H46" s="291">
        <v>27.600588812561334</v>
      </c>
      <c r="I46" s="259">
        <v>9.2064076597311733</v>
      </c>
      <c r="J46" s="292">
        <v>9.0702947845804989</v>
      </c>
      <c r="L46" s="275"/>
      <c r="M46" s="259">
        <v>4.9292303358918392</v>
      </c>
      <c r="N46" s="297">
        <v>0</v>
      </c>
    </row>
    <row r="47" spans="1:14">
      <c r="A47" s="151"/>
      <c r="B47" s="280">
        <v>1.7796760989499909</v>
      </c>
      <c r="C47" s="281">
        <v>0</v>
      </c>
      <c r="D47" s="280">
        <v>3.1364349189754308</v>
      </c>
      <c r="F47" s="275"/>
      <c r="G47" s="291">
        <v>3.5625222657641609</v>
      </c>
      <c r="H47" s="291">
        <v>9.1942494149114005</v>
      </c>
      <c r="I47" s="259">
        <v>4.0933278755628324</v>
      </c>
      <c r="J47" s="292">
        <v>0</v>
      </c>
      <c r="L47" s="275"/>
      <c r="M47" s="259">
        <v>0</v>
      </c>
      <c r="N47" s="297">
        <v>0</v>
      </c>
    </row>
    <row r="48" spans="1:14">
      <c r="A48" s="151"/>
      <c r="B48" s="280">
        <v>0</v>
      </c>
      <c r="C48" s="281">
        <v>2.6770178021683844</v>
      </c>
      <c r="D48" s="280">
        <v>0</v>
      </c>
      <c r="F48" s="275"/>
      <c r="G48" s="291">
        <v>0</v>
      </c>
      <c r="H48" s="291">
        <v>4.0318516278600951</v>
      </c>
      <c r="I48" s="259">
        <v>0</v>
      </c>
      <c r="J48" s="292">
        <v>0</v>
      </c>
      <c r="L48" s="275"/>
      <c r="M48" s="259">
        <v>19.067075246850528</v>
      </c>
      <c r="N48" s="297">
        <v>2.9748624126134167</v>
      </c>
    </row>
    <row r="49" spans="1:15">
      <c r="A49" s="151"/>
      <c r="B49" s="280">
        <v>0</v>
      </c>
      <c r="C49" s="281">
        <v>7.693491306354824</v>
      </c>
      <c r="D49" s="280">
        <v>3.6576444769568401</v>
      </c>
      <c r="F49" s="275"/>
      <c r="G49" s="291">
        <v>0</v>
      </c>
      <c r="H49" s="291">
        <v>10.307153164296022</v>
      </c>
      <c r="I49" s="259">
        <v>3.8405407481373377</v>
      </c>
      <c r="J49" s="292">
        <v>16.388557806912992</v>
      </c>
      <c r="L49" s="275"/>
      <c r="M49" s="259">
        <v>0</v>
      </c>
      <c r="N49" s="297">
        <v>1.5495467575734099</v>
      </c>
    </row>
    <row r="50" spans="1:15">
      <c r="A50" s="151"/>
      <c r="B50" s="280">
        <v>0</v>
      </c>
      <c r="C50" s="281">
        <v>2.159827213822894</v>
      </c>
      <c r="D50" s="280">
        <v>0</v>
      </c>
      <c r="F50" s="275"/>
      <c r="G50" s="293">
        <v>0</v>
      </c>
      <c r="H50" s="293">
        <v>0.9527439024390244</v>
      </c>
      <c r="I50" s="294">
        <v>20.813320525136088</v>
      </c>
      <c r="J50" s="292">
        <v>0.84645336041984087</v>
      </c>
      <c r="L50" s="275"/>
      <c r="M50" s="259">
        <v>4.7641734159123388</v>
      </c>
      <c r="N50" s="297">
        <v>10.249051962693452</v>
      </c>
    </row>
    <row r="51" spans="1:15" ht="15.75" thickBot="1">
      <c r="A51" s="151"/>
      <c r="B51" s="280">
        <v>0</v>
      </c>
      <c r="C51" s="281">
        <v>7.2223024700274445</v>
      </c>
      <c r="D51" s="280">
        <v>5.5279159756771694</v>
      </c>
      <c r="F51" s="151"/>
      <c r="G51" s="282"/>
      <c r="H51" s="283"/>
      <c r="I51" s="259">
        <v>0</v>
      </c>
      <c r="J51" s="292">
        <v>8.7548638132295729</v>
      </c>
      <c r="L51" s="151"/>
      <c r="M51" s="298"/>
      <c r="N51" s="299">
        <v>23.9785152503357</v>
      </c>
    </row>
    <row r="52" spans="1:15" ht="15.75" thickBot="1">
      <c r="A52" s="151"/>
      <c r="B52" s="280">
        <v>0</v>
      </c>
      <c r="C52" s="281">
        <v>2.9962546816479403</v>
      </c>
      <c r="D52" s="280">
        <v>1.096611470555982</v>
      </c>
      <c r="F52" s="275"/>
      <c r="G52" s="283"/>
      <c r="H52" s="283"/>
      <c r="I52" s="283"/>
      <c r="J52" s="292">
        <v>9.5353675450762836</v>
      </c>
      <c r="K52" s="12"/>
      <c r="L52" s="300" t="s">
        <v>56</v>
      </c>
      <c r="M52" s="191">
        <f>AVERAGE(M45:M50)</f>
        <v>8.2268053579276383</v>
      </c>
      <c r="N52" s="287">
        <f>AVERAGE(N45:N51)</f>
        <v>5.9853742381810804</v>
      </c>
    </row>
    <row r="53" spans="1:15">
      <c r="A53" s="151"/>
      <c r="B53" s="282"/>
      <c r="C53" s="281">
        <v>14.184397163120568</v>
      </c>
      <c r="D53" s="280">
        <v>4.8084628946946628</v>
      </c>
      <c r="F53" s="275"/>
      <c r="G53" s="283"/>
      <c r="H53" s="283"/>
      <c r="I53" s="283"/>
      <c r="J53" s="292">
        <v>8.0572061637627161</v>
      </c>
      <c r="K53" s="12"/>
    </row>
    <row r="54" spans="1:15" ht="15.75" thickBot="1">
      <c r="A54" s="151"/>
      <c r="B54" s="283"/>
      <c r="C54" s="281">
        <v>3.2372936225315638</v>
      </c>
      <c r="D54" s="280">
        <v>6.3889598773319696</v>
      </c>
      <c r="F54" s="275"/>
      <c r="G54" s="284"/>
      <c r="H54" s="284"/>
      <c r="I54" s="284"/>
      <c r="J54" s="295">
        <v>2.8686173264486516</v>
      </c>
      <c r="K54" s="12"/>
      <c r="L54" s="12"/>
      <c r="M54" s="12"/>
    </row>
    <row r="55" spans="1:15" ht="15.75" thickBot="1">
      <c r="A55" s="151"/>
      <c r="B55" s="283"/>
      <c r="C55" s="281">
        <v>5.9559261465157833</v>
      </c>
      <c r="D55" s="280">
        <v>0</v>
      </c>
      <c r="F55" s="191" t="s">
        <v>56</v>
      </c>
      <c r="G55" s="191">
        <f>AVERAGE(G45:G50)</f>
        <v>1.6535697269003264</v>
      </c>
      <c r="H55" s="191">
        <f>AVERAGE(H45:H50)</f>
        <v>10.370287009533834</v>
      </c>
      <c r="I55" s="191">
        <f>AVERAGE(I45:I51)</f>
        <v>5.9809243088428428</v>
      </c>
      <c r="J55" s="287">
        <f>AVERAGE(J45:J54)</f>
        <v>5.7313475495771051</v>
      </c>
      <c r="L55" s="12"/>
    </row>
    <row r="56" spans="1:15" ht="15.75" thickBot="1">
      <c r="A56" s="151"/>
      <c r="B56" s="284"/>
      <c r="C56" s="285">
        <v>13.035195026571744</v>
      </c>
      <c r="D56" s="286">
        <v>0</v>
      </c>
      <c r="F56" s="12"/>
      <c r="G56" s="12"/>
    </row>
    <row r="57" spans="1:15" ht="15.75" thickBot="1">
      <c r="A57" s="191" t="s">
        <v>56</v>
      </c>
      <c r="B57" s="191">
        <f>AVERAGE(B45:B52)</f>
        <v>0.84759011937663054</v>
      </c>
      <c r="C57" s="191">
        <f>AVERAGE(C45:C56)</f>
        <v>5.263075932154786</v>
      </c>
      <c r="D57" s="287">
        <f>AVERAGE(D45:D56)</f>
        <v>2.0513358011826712</v>
      </c>
    </row>
    <row r="58" spans="1:15">
      <c r="B58" s="12"/>
      <c r="C58" s="12"/>
    </row>
    <row r="59" spans="1:15" ht="15.75" thickBot="1">
      <c r="B59" s="227" t="s">
        <v>21</v>
      </c>
      <c r="C59" s="227"/>
      <c r="D59" s="227"/>
      <c r="G59" s="311" t="s">
        <v>23</v>
      </c>
      <c r="H59" s="311"/>
      <c r="I59" s="311"/>
      <c r="J59" s="311"/>
      <c r="M59" s="254" t="s">
        <v>24</v>
      </c>
      <c r="N59" s="254"/>
      <c r="O59" s="13"/>
    </row>
    <row r="60" spans="1:15" ht="26.25" thickBot="1">
      <c r="B60" s="276" t="s">
        <v>201</v>
      </c>
      <c r="C60" s="276" t="s">
        <v>193</v>
      </c>
      <c r="D60" s="301" t="s">
        <v>194</v>
      </c>
      <c r="G60" s="288" t="s">
        <v>199</v>
      </c>
      <c r="H60" s="288" t="s">
        <v>196</v>
      </c>
      <c r="I60" s="288" t="s">
        <v>197</v>
      </c>
      <c r="J60" s="288" t="s">
        <v>202</v>
      </c>
      <c r="M60" s="288" t="s">
        <v>199</v>
      </c>
      <c r="N60" s="230" t="s">
        <v>200</v>
      </c>
    </row>
    <row r="61" spans="1:15">
      <c r="B61" s="302">
        <v>439.40988700841001</v>
      </c>
      <c r="C61" s="303">
        <v>0</v>
      </c>
      <c r="D61" s="302">
        <v>0</v>
      </c>
      <c r="G61" s="312">
        <v>384.55566718421773</v>
      </c>
      <c r="H61" s="231">
        <v>612.92456981138594</v>
      </c>
      <c r="I61" s="312">
        <v>236.63189339268325</v>
      </c>
      <c r="J61" s="313">
        <v>108.37853803116502</v>
      </c>
      <c r="M61" s="312">
        <v>250.40525760172386</v>
      </c>
      <c r="N61" s="313">
        <v>38.236510373012969</v>
      </c>
    </row>
    <row r="62" spans="1:15">
      <c r="B62" s="304">
        <v>150.62116004309726</v>
      </c>
      <c r="C62" s="305">
        <v>471.36058594389965</v>
      </c>
      <c r="D62" s="304">
        <v>0</v>
      </c>
      <c r="G62" s="314">
        <v>0</v>
      </c>
      <c r="H62" s="233">
        <v>1669.1517970820371</v>
      </c>
      <c r="I62" s="314">
        <v>556.75956749576574</v>
      </c>
      <c r="J62" s="315">
        <v>548.52811085161068</v>
      </c>
      <c r="M62" s="314">
        <v>59.916700607750009</v>
      </c>
      <c r="N62" s="315">
        <v>0</v>
      </c>
    </row>
    <row r="63" spans="1:15">
      <c r="B63" s="304">
        <v>209.96895294849276</v>
      </c>
      <c r="C63" s="305">
        <v>0</v>
      </c>
      <c r="D63" s="304">
        <v>370.04146783614658</v>
      </c>
      <c r="G63" s="314">
        <v>215.44433281578225</v>
      </c>
      <c r="H63" s="233">
        <v>556.02429491415148</v>
      </c>
      <c r="I63" s="314">
        <v>247.54492108632863</v>
      </c>
      <c r="J63" s="315">
        <v>0</v>
      </c>
      <c r="M63" s="314">
        <v>0</v>
      </c>
      <c r="N63" s="315">
        <v>0</v>
      </c>
    </row>
    <row r="64" spans="1:15">
      <c r="B64" s="304">
        <v>0</v>
      </c>
      <c r="C64" s="305">
        <v>315.83872215702871</v>
      </c>
      <c r="D64" s="304">
        <v>0</v>
      </c>
      <c r="G64" s="314">
        <v>0</v>
      </c>
      <c r="H64" s="233">
        <v>243.82713122221585</v>
      </c>
      <c r="I64" s="314">
        <v>0</v>
      </c>
      <c r="J64" s="315">
        <v>0</v>
      </c>
      <c r="M64" s="314">
        <v>231.76767186398575</v>
      </c>
      <c r="N64" s="315">
        <v>36.160602848671203</v>
      </c>
    </row>
    <row r="65" spans="1:14">
      <c r="B65" s="304">
        <v>0</v>
      </c>
      <c r="C65" s="305">
        <v>907.69006510046233</v>
      </c>
      <c r="D65" s="304">
        <v>431.53458179136106</v>
      </c>
      <c r="G65" s="314">
        <v>0</v>
      </c>
      <c r="H65" s="233">
        <v>623.32739869501211</v>
      </c>
      <c r="I65" s="314">
        <v>232.2575628749907</v>
      </c>
      <c r="J65" s="315">
        <v>991.10170803827612</v>
      </c>
      <c r="M65" s="314">
        <v>0</v>
      </c>
      <c r="N65" s="315">
        <v>18.835339966809986</v>
      </c>
    </row>
    <row r="66" spans="1:14">
      <c r="B66" s="304">
        <v>0</v>
      </c>
      <c r="C66" s="305">
        <v>254.81977248759847</v>
      </c>
      <c r="D66" s="304">
        <v>0</v>
      </c>
      <c r="G66" s="316">
        <v>0</v>
      </c>
      <c r="H66" s="317">
        <v>57.617401125562196</v>
      </c>
      <c r="I66" s="316">
        <v>1258.6902255492653</v>
      </c>
      <c r="J66" s="315">
        <v>51.189456764338992</v>
      </c>
      <c r="M66" s="314">
        <v>57.910369926540369</v>
      </c>
      <c r="N66" s="315">
        <v>124.58118937768603</v>
      </c>
    </row>
    <row r="67" spans="1:14" ht="15.75" thickBot="1">
      <c r="B67" s="304">
        <v>0</v>
      </c>
      <c r="C67" s="305">
        <v>852.09847365129349</v>
      </c>
      <c r="D67" s="304">
        <v>652.19212084996173</v>
      </c>
      <c r="G67" s="161"/>
      <c r="H67" s="161"/>
      <c r="I67" s="314">
        <v>0</v>
      </c>
      <c r="J67" s="315">
        <v>529.45235213279261</v>
      </c>
      <c r="M67" s="319"/>
      <c r="N67" s="318">
        <v>291.46812410274373</v>
      </c>
    </row>
    <row r="68" spans="1:14">
      <c r="B68" s="304">
        <v>0</v>
      </c>
      <c r="C68" s="305">
        <v>353.50278550339505</v>
      </c>
      <c r="D68" s="304">
        <v>129.37992615611151</v>
      </c>
      <c r="G68" s="161"/>
      <c r="H68" s="161"/>
      <c r="I68" s="161"/>
      <c r="J68" s="315">
        <v>576.65349032185406</v>
      </c>
    </row>
    <row r="69" spans="1:14">
      <c r="B69" s="306"/>
      <c r="C69" s="305">
        <v>1673.4972292447956</v>
      </c>
      <c r="D69" s="304">
        <v>567.30992784945386</v>
      </c>
      <c r="G69" s="161"/>
      <c r="H69" s="161"/>
      <c r="I69" s="161"/>
      <c r="J69" s="315">
        <v>487.2613493515164</v>
      </c>
    </row>
    <row r="70" spans="1:14" ht="15.75" thickBot="1">
      <c r="B70" s="306"/>
      <c r="C70" s="305">
        <v>381.94093448286856</v>
      </c>
      <c r="D70" s="304">
        <v>753.77941899922098</v>
      </c>
      <c r="G70" s="168"/>
      <c r="H70" s="168"/>
      <c r="I70" s="168"/>
      <c r="J70" s="318">
        <v>173.48027602234674</v>
      </c>
    </row>
    <row r="71" spans="1:14" ht="15.75" thickBot="1">
      <c r="B71" s="306"/>
      <c r="C71" s="307">
        <v>702.68942621654617</v>
      </c>
      <c r="D71" s="304">
        <v>0</v>
      </c>
    </row>
    <row r="72" spans="1:14" ht="15.75" thickBot="1">
      <c r="B72" s="308"/>
      <c r="C72" s="309">
        <v>1537.9125745541512</v>
      </c>
      <c r="D72" s="310">
        <v>0</v>
      </c>
    </row>
    <row r="79" spans="1:14" ht="15.75" thickBot="1">
      <c r="A79" s="5" t="s">
        <v>231</v>
      </c>
    </row>
    <row r="80" spans="1:14" ht="39" thickBot="1">
      <c r="B80" s="127" t="s">
        <v>25</v>
      </c>
      <c r="C80" s="128" t="s">
        <v>0</v>
      </c>
      <c r="D80" s="128" t="s">
        <v>1</v>
      </c>
      <c r="E80" s="128" t="s">
        <v>26</v>
      </c>
      <c r="F80" s="129" t="s">
        <v>3</v>
      </c>
    </row>
    <row r="81" spans="2:6">
      <c r="B81" s="121">
        <v>439.40989999999999</v>
      </c>
      <c r="C81" s="122">
        <v>108.3785</v>
      </c>
      <c r="D81" s="122">
        <v>236.6319</v>
      </c>
      <c r="E81" s="121">
        <v>0</v>
      </c>
      <c r="F81" s="121">
        <v>0</v>
      </c>
    </row>
    <row r="82" spans="2:6">
      <c r="B82" s="123">
        <v>150.62119999999999</v>
      </c>
      <c r="C82" s="124">
        <v>548.52809999999999</v>
      </c>
      <c r="D82" s="124">
        <v>556.75959999999998</v>
      </c>
      <c r="E82" s="123">
        <v>471.36059999999998</v>
      </c>
      <c r="F82" s="123">
        <v>0</v>
      </c>
    </row>
    <row r="83" spans="2:6">
      <c r="B83" s="123">
        <v>209.96899999999999</v>
      </c>
      <c r="C83" s="124">
        <v>0</v>
      </c>
      <c r="D83" s="124">
        <v>247.54490000000001</v>
      </c>
      <c r="E83" s="123">
        <v>0</v>
      </c>
      <c r="F83" s="123">
        <v>370.04149999999998</v>
      </c>
    </row>
    <row r="84" spans="2:6">
      <c r="B84" s="123">
        <v>0</v>
      </c>
      <c r="C84" s="124">
        <v>0</v>
      </c>
      <c r="D84" s="124">
        <v>0</v>
      </c>
      <c r="E84" s="123">
        <v>315.83870000000002</v>
      </c>
      <c r="F84" s="123">
        <v>0</v>
      </c>
    </row>
    <row r="85" spans="2:6">
      <c r="B85" s="123">
        <v>0</v>
      </c>
      <c r="C85" s="124">
        <v>991.10170000000005</v>
      </c>
      <c r="D85" s="124">
        <v>232.2576</v>
      </c>
      <c r="E85" s="123">
        <v>907.69010000000003</v>
      </c>
      <c r="F85" s="123">
        <v>431.53460000000001</v>
      </c>
    </row>
    <row r="86" spans="2:6">
      <c r="B86" s="123">
        <v>0</v>
      </c>
      <c r="C86" s="124">
        <v>51.189459999999997</v>
      </c>
      <c r="D86" s="124">
        <v>1258.69</v>
      </c>
      <c r="E86" s="123">
        <v>254.81979999999999</v>
      </c>
      <c r="F86" s="123">
        <v>0</v>
      </c>
    </row>
    <row r="87" spans="2:6">
      <c r="B87" s="123">
        <v>0</v>
      </c>
      <c r="C87" s="124">
        <v>529.45240000000001</v>
      </c>
      <c r="D87" s="124">
        <v>0</v>
      </c>
      <c r="E87" s="123">
        <v>852.09849999999994</v>
      </c>
      <c r="F87" s="123">
        <v>652.19209999999998</v>
      </c>
    </row>
    <row r="88" spans="2:6">
      <c r="B88" s="123">
        <v>0</v>
      </c>
      <c r="C88" s="124">
        <v>576.65350000000001</v>
      </c>
      <c r="D88" s="63"/>
      <c r="E88" s="123">
        <v>353.50279999999998</v>
      </c>
      <c r="F88" s="123">
        <v>129.37989999999999</v>
      </c>
    </row>
    <row r="89" spans="2:6">
      <c r="B89" s="124">
        <v>384.5557</v>
      </c>
      <c r="C89" s="124">
        <v>487.26130000000001</v>
      </c>
      <c r="D89" s="63"/>
      <c r="E89" s="123">
        <v>1673.4970000000001</v>
      </c>
      <c r="F89" s="123">
        <v>567.30989999999997</v>
      </c>
    </row>
    <row r="90" spans="2:6">
      <c r="B90" s="124">
        <v>0</v>
      </c>
      <c r="C90" s="124">
        <v>173.4803</v>
      </c>
      <c r="D90" s="63"/>
      <c r="E90" s="123">
        <v>381.94099999999997</v>
      </c>
      <c r="F90" s="123">
        <v>753.77940000000001</v>
      </c>
    </row>
    <row r="91" spans="2:6">
      <c r="B91" s="124">
        <v>215.4443</v>
      </c>
      <c r="C91" s="125">
        <v>38.236510000000003</v>
      </c>
      <c r="D91" s="63"/>
      <c r="E91" s="123">
        <v>702.68949999999995</v>
      </c>
      <c r="F91" s="123">
        <v>0</v>
      </c>
    </row>
    <row r="92" spans="2:6">
      <c r="B92" s="124">
        <v>0</v>
      </c>
      <c r="C92" s="125">
        <v>0</v>
      </c>
      <c r="D92" s="63"/>
      <c r="E92" s="123">
        <v>1537.913</v>
      </c>
      <c r="F92" s="123">
        <v>0</v>
      </c>
    </row>
    <row r="93" spans="2:6">
      <c r="B93" s="124">
        <v>0</v>
      </c>
      <c r="C93" s="125">
        <v>0</v>
      </c>
      <c r="D93" s="63"/>
      <c r="E93" s="124">
        <v>612.92460000000005</v>
      </c>
      <c r="F93" s="63"/>
    </row>
    <row r="94" spans="2:6">
      <c r="B94" s="124">
        <v>0</v>
      </c>
      <c r="C94" s="125">
        <v>36.160600000000002</v>
      </c>
      <c r="D94" s="63"/>
      <c r="E94" s="124">
        <v>1669.152</v>
      </c>
      <c r="F94" s="63"/>
    </row>
    <row r="95" spans="2:6">
      <c r="B95" s="125">
        <v>250.40530000000001</v>
      </c>
      <c r="C95" s="125">
        <v>18.835339999999999</v>
      </c>
      <c r="D95" s="63"/>
      <c r="E95" s="124">
        <v>556.02430000000004</v>
      </c>
      <c r="F95" s="63"/>
    </row>
    <row r="96" spans="2:6">
      <c r="B96" s="125">
        <v>59.916699999999999</v>
      </c>
      <c r="C96" s="125">
        <v>124.5812</v>
      </c>
      <c r="D96" s="63"/>
      <c r="E96" s="124">
        <v>243.8271</v>
      </c>
      <c r="F96" s="63"/>
    </row>
    <row r="97" spans="1:8">
      <c r="B97" s="125">
        <v>0</v>
      </c>
      <c r="C97" s="125">
        <v>291.46809999999999</v>
      </c>
      <c r="D97" s="63"/>
      <c r="E97" s="124">
        <v>623.32740000000001</v>
      </c>
      <c r="F97" s="63"/>
    </row>
    <row r="98" spans="1:8">
      <c r="B98" s="125">
        <v>231.76769999999999</v>
      </c>
      <c r="C98" s="63"/>
      <c r="D98" s="63"/>
      <c r="E98" s="124">
        <v>57.617400000000004</v>
      </c>
      <c r="F98" s="63"/>
    </row>
    <row r="99" spans="1:8">
      <c r="B99" s="125">
        <v>0</v>
      </c>
      <c r="C99" s="63"/>
      <c r="D99" s="63"/>
      <c r="E99" s="63"/>
      <c r="F99" s="63"/>
    </row>
    <row r="100" spans="1:8" ht="15.75" thickBot="1">
      <c r="B100" s="126">
        <v>57.91037</v>
      </c>
      <c r="C100" s="65"/>
      <c r="D100" s="65"/>
      <c r="E100" s="65"/>
      <c r="F100" s="65"/>
    </row>
    <row r="101" spans="1:8" ht="15.75" thickBot="1">
      <c r="A101" s="39" t="s">
        <v>161</v>
      </c>
      <c r="B101" s="67">
        <v>0</v>
      </c>
      <c r="C101" s="67">
        <v>108.4</v>
      </c>
      <c r="D101" s="67">
        <v>236.6</v>
      </c>
      <c r="E101" s="67">
        <v>513.70000000000005</v>
      </c>
      <c r="F101" s="68">
        <v>64.69</v>
      </c>
      <c r="H101" s="5"/>
    </row>
  </sheetData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3"/>
  <sheetViews>
    <sheetView zoomScale="70" zoomScaleNormal="70" workbookViewId="0">
      <selection activeCell="B24" sqref="B24:G24"/>
    </sheetView>
  </sheetViews>
  <sheetFormatPr defaultRowHeight="15"/>
  <cols>
    <col min="1" max="1" width="7.5703125" customWidth="1"/>
    <col min="2" max="2" width="12" customWidth="1"/>
    <col min="3" max="3" width="11.42578125" customWidth="1"/>
    <col min="5" max="5" width="7" bestFit="1" customWidth="1"/>
    <col min="7" max="7" width="10" bestFit="1" customWidth="1"/>
    <col min="8" max="8" width="10.7109375" bestFit="1" customWidth="1"/>
    <col min="9" max="9" width="10.42578125" bestFit="1" customWidth="1"/>
    <col min="13" max="14" width="10.42578125" customWidth="1"/>
    <col min="15" max="15" width="10.42578125" bestFit="1" customWidth="1"/>
    <col min="18" max="18" width="10.85546875" customWidth="1"/>
    <col min="19" max="19" width="11" customWidth="1"/>
    <col min="20" max="20" width="10.28515625" customWidth="1"/>
    <col min="21" max="21" width="15.28515625" bestFit="1" customWidth="1"/>
    <col min="24" max="24" width="11.42578125" bestFit="1" customWidth="1"/>
    <col min="27" max="27" width="15.28515625" bestFit="1" customWidth="1"/>
    <col min="30" max="30" width="11.42578125" bestFit="1" customWidth="1"/>
  </cols>
  <sheetData>
    <row r="1" spans="1:37">
      <c r="A1" s="5" t="s">
        <v>216</v>
      </c>
    </row>
    <row r="2" spans="1:37" ht="15.75" thickBot="1">
      <c r="A2" s="320"/>
      <c r="B2" s="321" t="s">
        <v>54</v>
      </c>
      <c r="C2" s="320"/>
      <c r="D2" s="320"/>
      <c r="E2" s="320"/>
      <c r="F2" s="320"/>
      <c r="G2" s="320"/>
      <c r="H2" s="320"/>
      <c r="I2" s="320"/>
      <c r="J2" s="320"/>
      <c r="K2" s="320"/>
      <c r="L2" s="320"/>
      <c r="M2" s="320"/>
      <c r="N2" s="320"/>
      <c r="O2" s="320"/>
      <c r="P2" s="320"/>
      <c r="Q2" s="320"/>
      <c r="R2" s="320"/>
      <c r="S2" s="320"/>
    </row>
    <row r="3" spans="1:37" ht="15.75" thickBot="1">
      <c r="A3" s="196"/>
      <c r="B3" s="468" t="s">
        <v>51</v>
      </c>
      <c r="C3" s="469"/>
      <c r="D3" s="469"/>
      <c r="E3" s="469"/>
      <c r="F3" s="469"/>
      <c r="G3" s="470"/>
      <c r="H3" s="468" t="s">
        <v>52</v>
      </c>
      <c r="I3" s="469"/>
      <c r="J3" s="469"/>
      <c r="K3" s="469"/>
      <c r="L3" s="469"/>
      <c r="M3" s="470"/>
      <c r="N3" s="468" t="s">
        <v>53</v>
      </c>
      <c r="O3" s="469"/>
      <c r="P3" s="469"/>
      <c r="Q3" s="469"/>
      <c r="R3" s="469"/>
      <c r="S3" s="470"/>
      <c r="T3" s="467"/>
      <c r="U3" s="467"/>
      <c r="V3" s="49"/>
      <c r="W3" s="467"/>
      <c r="X3" s="467"/>
      <c r="Y3" s="49"/>
      <c r="Z3" s="467"/>
      <c r="AA3" s="467"/>
      <c r="AB3" s="49"/>
      <c r="AC3" s="467"/>
      <c r="AD3" s="467"/>
      <c r="AE3" s="49"/>
      <c r="AF3" s="467"/>
      <c r="AG3" s="467"/>
      <c r="AH3" s="49"/>
      <c r="AI3" s="467"/>
      <c r="AJ3" s="467"/>
      <c r="AK3" s="49"/>
    </row>
    <row r="4" spans="1:37" ht="27" thickBot="1">
      <c r="A4" s="196"/>
      <c r="B4" s="179" t="s">
        <v>162</v>
      </c>
      <c r="C4" s="322" t="s">
        <v>163</v>
      </c>
      <c r="D4" s="323" t="s">
        <v>166</v>
      </c>
      <c r="E4" s="322" t="s">
        <v>164</v>
      </c>
      <c r="F4" s="322" t="s">
        <v>165</v>
      </c>
      <c r="G4" s="324" t="s">
        <v>167</v>
      </c>
      <c r="H4" s="179" t="s">
        <v>162</v>
      </c>
      <c r="I4" s="322" t="s">
        <v>163</v>
      </c>
      <c r="J4" s="323" t="s">
        <v>166</v>
      </c>
      <c r="K4" s="322" t="s">
        <v>164</v>
      </c>
      <c r="L4" s="322" t="s">
        <v>165</v>
      </c>
      <c r="M4" s="324" t="s">
        <v>167</v>
      </c>
      <c r="N4" s="179" t="s">
        <v>162</v>
      </c>
      <c r="O4" s="322" t="s">
        <v>163</v>
      </c>
      <c r="P4" s="323" t="s">
        <v>166</v>
      </c>
      <c r="Q4" s="322" t="s">
        <v>164</v>
      </c>
      <c r="R4" s="322" t="s">
        <v>165</v>
      </c>
      <c r="S4" s="324" t="s">
        <v>167</v>
      </c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</row>
    <row r="5" spans="1:37">
      <c r="A5" s="325">
        <v>1</v>
      </c>
      <c r="B5" s="326">
        <v>13.22</v>
      </c>
      <c r="C5" s="184">
        <v>15.85</v>
      </c>
      <c r="D5" s="156">
        <f t="shared" ref="D5:D10" si="0">AVERAGE(B5:C5)</f>
        <v>14.535</v>
      </c>
      <c r="E5" s="182">
        <v>3.03</v>
      </c>
      <c r="F5" s="184">
        <v>1.82</v>
      </c>
      <c r="G5" s="327">
        <f t="shared" ref="G5:G10" si="1">AVERAGE(E5:F5)</f>
        <v>2.4249999999999998</v>
      </c>
      <c r="H5" s="188">
        <v>19.420000000000002</v>
      </c>
      <c r="I5" s="189">
        <v>19.760000000000002</v>
      </c>
      <c r="J5" s="328">
        <f t="shared" ref="J5:J10" si="2">AVERAGE(H5:I5)</f>
        <v>19.590000000000003</v>
      </c>
      <c r="K5" s="189">
        <v>10.220000000000001</v>
      </c>
      <c r="L5" s="189">
        <v>8.11</v>
      </c>
      <c r="M5" s="329">
        <f t="shared" ref="M5:M10" si="3">AVERAGE(K5:L5)</f>
        <v>9.1649999999999991</v>
      </c>
      <c r="N5" s="188">
        <v>23.15</v>
      </c>
      <c r="O5" s="189">
        <v>23.61</v>
      </c>
      <c r="P5" s="328">
        <f t="shared" ref="P5:P10" si="4">AVERAGE(N5:O5)</f>
        <v>23.38</v>
      </c>
      <c r="Q5" s="189">
        <v>6.04</v>
      </c>
      <c r="R5" s="189">
        <v>6.12</v>
      </c>
      <c r="S5" s="329">
        <f t="shared" ref="S5:S10" si="5">AVERAGE(Q5:R5)</f>
        <v>6.08</v>
      </c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</row>
    <row r="6" spans="1:37">
      <c r="A6" s="330">
        <v>2</v>
      </c>
      <c r="B6" s="331">
        <v>1.72</v>
      </c>
      <c r="C6" s="190">
        <v>7.46</v>
      </c>
      <c r="D6" s="332">
        <f t="shared" si="0"/>
        <v>4.59</v>
      </c>
      <c r="E6" s="188">
        <v>1.26</v>
      </c>
      <c r="F6" s="190">
        <v>1.65</v>
      </c>
      <c r="G6" s="333">
        <f t="shared" si="1"/>
        <v>1.4550000000000001</v>
      </c>
      <c r="H6" s="188">
        <v>12.74</v>
      </c>
      <c r="I6" s="189">
        <v>14.48</v>
      </c>
      <c r="J6" s="328">
        <f t="shared" si="2"/>
        <v>13.61</v>
      </c>
      <c r="K6" s="189">
        <v>6.53</v>
      </c>
      <c r="L6" s="189">
        <v>6.24</v>
      </c>
      <c r="M6" s="329">
        <f t="shared" si="3"/>
        <v>6.3849999999999998</v>
      </c>
      <c r="N6" s="188">
        <v>17.22</v>
      </c>
      <c r="O6" s="189">
        <v>17.809999999999999</v>
      </c>
      <c r="P6" s="328">
        <f t="shared" si="4"/>
        <v>17.515000000000001</v>
      </c>
      <c r="Q6" s="189">
        <v>5.34</v>
      </c>
      <c r="R6" s="189">
        <v>5.56</v>
      </c>
      <c r="S6" s="329">
        <f t="shared" si="5"/>
        <v>5.4499999999999993</v>
      </c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</row>
    <row r="7" spans="1:37">
      <c r="A7" s="330">
        <v>3</v>
      </c>
      <c r="B7" s="331">
        <v>2.72</v>
      </c>
      <c r="C7" s="190">
        <v>2.5499999999999998</v>
      </c>
      <c r="D7" s="332">
        <f t="shared" si="0"/>
        <v>2.6349999999999998</v>
      </c>
      <c r="E7" s="188">
        <v>2.46</v>
      </c>
      <c r="F7" s="190">
        <v>6.45</v>
      </c>
      <c r="G7" s="333">
        <f t="shared" si="1"/>
        <v>4.4550000000000001</v>
      </c>
      <c r="H7" s="188">
        <v>5.45</v>
      </c>
      <c r="I7" s="189">
        <v>16.86</v>
      </c>
      <c r="J7" s="328">
        <f t="shared" si="2"/>
        <v>11.154999999999999</v>
      </c>
      <c r="K7" s="189">
        <v>11.06</v>
      </c>
      <c r="L7" s="189">
        <v>13.57</v>
      </c>
      <c r="M7" s="329">
        <f t="shared" si="3"/>
        <v>12.315000000000001</v>
      </c>
      <c r="N7" s="188">
        <v>18.34</v>
      </c>
      <c r="O7" s="189">
        <v>21.06</v>
      </c>
      <c r="P7" s="328">
        <f t="shared" si="4"/>
        <v>19.7</v>
      </c>
      <c r="Q7" s="189">
        <v>7.63</v>
      </c>
      <c r="R7" s="189">
        <v>7.48</v>
      </c>
      <c r="S7" s="329">
        <f t="shared" si="5"/>
        <v>7.5549999999999997</v>
      </c>
    </row>
    <row r="8" spans="1:37">
      <c r="A8" s="330">
        <v>4</v>
      </c>
      <c r="B8" s="331">
        <v>2.29</v>
      </c>
      <c r="C8" s="190">
        <v>1.83</v>
      </c>
      <c r="D8" s="332">
        <f t="shared" si="0"/>
        <v>2.06</v>
      </c>
      <c r="E8" s="188">
        <v>3.55</v>
      </c>
      <c r="F8" s="190">
        <v>3.27</v>
      </c>
      <c r="G8" s="333">
        <f t="shared" si="1"/>
        <v>3.41</v>
      </c>
      <c r="H8" s="188">
        <v>35.119999999999997</v>
      </c>
      <c r="I8" s="189">
        <v>35.92</v>
      </c>
      <c r="J8" s="328">
        <f t="shared" si="2"/>
        <v>35.519999999999996</v>
      </c>
      <c r="K8" s="189">
        <v>13.08</v>
      </c>
      <c r="L8" s="189">
        <v>9.73</v>
      </c>
      <c r="M8" s="329">
        <f t="shared" si="3"/>
        <v>11.405000000000001</v>
      </c>
      <c r="N8" s="188">
        <v>35.49</v>
      </c>
      <c r="O8" s="189">
        <v>37.35</v>
      </c>
      <c r="P8" s="328">
        <f t="shared" si="4"/>
        <v>36.42</v>
      </c>
      <c r="Q8" s="189">
        <v>11.57</v>
      </c>
      <c r="R8" s="189">
        <v>7.67</v>
      </c>
      <c r="S8" s="329">
        <f t="shared" si="5"/>
        <v>9.620000000000001</v>
      </c>
    </row>
    <row r="9" spans="1:37">
      <c r="A9" s="330">
        <v>5</v>
      </c>
      <c r="B9" s="331">
        <v>3.93</v>
      </c>
      <c r="C9" s="190">
        <v>2.23</v>
      </c>
      <c r="D9" s="332">
        <f t="shared" si="0"/>
        <v>3.08</v>
      </c>
      <c r="E9" s="188">
        <v>2.74</v>
      </c>
      <c r="F9" s="190">
        <v>3.51</v>
      </c>
      <c r="G9" s="333">
        <f t="shared" si="1"/>
        <v>3.125</v>
      </c>
      <c r="H9" s="188">
        <v>22.57</v>
      </c>
      <c r="I9" s="189">
        <v>19.47</v>
      </c>
      <c r="J9" s="328">
        <f t="shared" si="2"/>
        <v>21.02</v>
      </c>
      <c r="K9" s="189">
        <v>6.38</v>
      </c>
      <c r="L9" s="189">
        <v>8.61</v>
      </c>
      <c r="M9" s="329">
        <f t="shared" si="3"/>
        <v>7.4949999999999992</v>
      </c>
      <c r="N9" s="188">
        <v>22.9</v>
      </c>
      <c r="O9" s="189">
        <v>20.39</v>
      </c>
      <c r="P9" s="328">
        <f t="shared" si="4"/>
        <v>21.645</v>
      </c>
      <c r="Q9" s="189">
        <v>10.06</v>
      </c>
      <c r="R9" s="189">
        <v>9.2799999999999994</v>
      </c>
      <c r="S9" s="329">
        <f t="shared" si="5"/>
        <v>9.67</v>
      </c>
    </row>
    <row r="10" spans="1:37" ht="15.75" thickBot="1">
      <c r="A10" s="334">
        <v>6</v>
      </c>
      <c r="B10" s="335">
        <v>1.1599999999999999</v>
      </c>
      <c r="C10" s="336">
        <v>0.59</v>
      </c>
      <c r="D10" s="337">
        <f t="shared" si="0"/>
        <v>0.875</v>
      </c>
      <c r="E10" s="338">
        <v>4.2</v>
      </c>
      <c r="F10" s="336">
        <v>4.29</v>
      </c>
      <c r="G10" s="339">
        <f t="shared" si="1"/>
        <v>4.2450000000000001</v>
      </c>
      <c r="H10" s="338">
        <v>21.33</v>
      </c>
      <c r="I10" s="340">
        <v>20.079999999999998</v>
      </c>
      <c r="J10" s="341">
        <f t="shared" si="2"/>
        <v>20.704999999999998</v>
      </c>
      <c r="K10" s="340">
        <v>11</v>
      </c>
      <c r="L10" s="340">
        <v>11.66</v>
      </c>
      <c r="M10" s="342">
        <f t="shared" si="3"/>
        <v>11.33</v>
      </c>
      <c r="N10" s="338">
        <v>18.04</v>
      </c>
      <c r="O10" s="340">
        <v>19.78</v>
      </c>
      <c r="P10" s="341">
        <f t="shared" si="4"/>
        <v>18.91</v>
      </c>
      <c r="Q10" s="340">
        <v>11.59</v>
      </c>
      <c r="R10" s="340">
        <v>10.86</v>
      </c>
      <c r="S10" s="342">
        <f t="shared" si="5"/>
        <v>11.225</v>
      </c>
    </row>
    <row r="11" spans="1:37">
      <c r="H11" s="16"/>
      <c r="I11" s="16"/>
      <c r="J11" s="16"/>
      <c r="K11" s="16"/>
    </row>
    <row r="12" spans="1:37">
      <c r="H12" s="16"/>
      <c r="I12" s="16"/>
      <c r="J12" s="16"/>
      <c r="K12" s="16"/>
    </row>
    <row r="14" spans="1:37" ht="15.75" thickBot="1">
      <c r="A14" s="151"/>
      <c r="B14" s="321" t="s">
        <v>55</v>
      </c>
      <c r="C14" s="151"/>
      <c r="D14" s="151"/>
      <c r="E14" s="151"/>
      <c r="F14" s="151"/>
      <c r="G14" s="151"/>
    </row>
    <row r="15" spans="1:37" ht="32.25" customHeight="1" thickBot="1">
      <c r="A15" s="151"/>
      <c r="B15" s="471" t="s">
        <v>210</v>
      </c>
      <c r="C15" s="472"/>
      <c r="D15" s="471" t="s">
        <v>211</v>
      </c>
      <c r="E15" s="472"/>
      <c r="F15" s="473" t="s">
        <v>212</v>
      </c>
      <c r="G15" s="472"/>
    </row>
    <row r="16" spans="1:37" ht="15.75" thickBot="1">
      <c r="A16" s="151"/>
      <c r="B16" s="343" t="s">
        <v>160</v>
      </c>
      <c r="C16" s="344">
        <v>726</v>
      </c>
      <c r="D16" s="343" t="s">
        <v>160</v>
      </c>
      <c r="E16" s="344">
        <v>726</v>
      </c>
      <c r="F16" s="345" t="s">
        <v>160</v>
      </c>
      <c r="G16" s="344">
        <v>726</v>
      </c>
    </row>
    <row r="17" spans="1:20">
      <c r="A17" s="151"/>
      <c r="B17" s="146">
        <v>14.535</v>
      </c>
      <c r="C17" s="136">
        <v>2.4249999999999998</v>
      </c>
      <c r="D17" s="146">
        <v>19.590000000000003</v>
      </c>
      <c r="E17" s="136">
        <v>9.1649999999999991</v>
      </c>
      <c r="F17" s="155">
        <v>23.38</v>
      </c>
      <c r="G17" s="136">
        <v>6.08</v>
      </c>
      <c r="Q17" s="16"/>
      <c r="T17" s="16"/>
    </row>
    <row r="18" spans="1:20">
      <c r="A18" s="151"/>
      <c r="B18" s="147">
        <v>4.59</v>
      </c>
      <c r="C18" s="139">
        <v>1.4550000000000001</v>
      </c>
      <c r="D18" s="147">
        <v>13.61</v>
      </c>
      <c r="E18" s="139">
        <v>6.3849999999999998</v>
      </c>
      <c r="F18" s="162">
        <v>17.515000000000001</v>
      </c>
      <c r="G18" s="139">
        <v>5.4499999999999993</v>
      </c>
      <c r="O18" s="47"/>
      <c r="Q18" s="7"/>
    </row>
    <row r="19" spans="1:20">
      <c r="A19" s="151"/>
      <c r="B19" s="147">
        <v>2.6349999999999998</v>
      </c>
      <c r="C19" s="139">
        <v>4.4550000000000001</v>
      </c>
      <c r="D19" s="147">
        <v>11.154999999999999</v>
      </c>
      <c r="E19" s="139">
        <v>12.315000000000001</v>
      </c>
      <c r="F19" s="162">
        <v>19.7</v>
      </c>
      <c r="G19" s="139">
        <v>7.5549999999999997</v>
      </c>
    </row>
    <row r="20" spans="1:20">
      <c r="A20" s="151"/>
      <c r="B20" s="147">
        <v>2.06</v>
      </c>
      <c r="C20" s="139">
        <v>3.41</v>
      </c>
      <c r="D20" s="147">
        <v>35.519999999999996</v>
      </c>
      <c r="E20" s="139">
        <v>11.405000000000001</v>
      </c>
      <c r="F20" s="162">
        <v>36.42</v>
      </c>
      <c r="G20" s="139">
        <v>9.620000000000001</v>
      </c>
    </row>
    <row r="21" spans="1:20">
      <c r="A21" s="151"/>
      <c r="B21" s="147">
        <v>3.08</v>
      </c>
      <c r="C21" s="139">
        <v>3.125</v>
      </c>
      <c r="D21" s="147">
        <v>21.02</v>
      </c>
      <c r="E21" s="139">
        <v>7.4949999999999992</v>
      </c>
      <c r="F21" s="162">
        <v>21.645</v>
      </c>
      <c r="G21" s="139">
        <v>9.67</v>
      </c>
    </row>
    <row r="22" spans="1:20" ht="15.75" thickBot="1">
      <c r="A22" s="151"/>
      <c r="B22" s="200">
        <v>0.875</v>
      </c>
      <c r="C22" s="346">
        <v>4.2450000000000001</v>
      </c>
      <c r="D22" s="200">
        <v>20.704999999999998</v>
      </c>
      <c r="E22" s="346">
        <v>11.33</v>
      </c>
      <c r="F22" s="165">
        <v>18.91</v>
      </c>
      <c r="G22" s="346">
        <v>11.225</v>
      </c>
    </row>
    <row r="23" spans="1:20" ht="15.75" thickBot="1">
      <c r="A23" s="40" t="s">
        <v>161</v>
      </c>
      <c r="B23" s="30">
        <v>2.8580000000000001</v>
      </c>
      <c r="C23" s="32">
        <v>3.2679999999999998</v>
      </c>
      <c r="D23" s="30">
        <v>20.149999999999999</v>
      </c>
      <c r="E23" s="32">
        <v>10.25</v>
      </c>
      <c r="F23" s="77">
        <v>20.67</v>
      </c>
      <c r="G23" s="32">
        <v>8.5879999999999992</v>
      </c>
    </row>
  </sheetData>
  <mergeCells count="12">
    <mergeCell ref="B3:G3"/>
    <mergeCell ref="H3:M3"/>
    <mergeCell ref="N3:S3"/>
    <mergeCell ref="B15:C15"/>
    <mergeCell ref="D15:E15"/>
    <mergeCell ref="F15:G15"/>
    <mergeCell ref="Z3:AA3"/>
    <mergeCell ref="AC3:AD3"/>
    <mergeCell ref="AF3:AG3"/>
    <mergeCell ref="AI3:AJ3"/>
    <mergeCell ref="T3:U3"/>
    <mergeCell ref="W3:X3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zoomScale="70" zoomScaleNormal="70" workbookViewId="0">
      <selection activeCell="B14" sqref="B14:C14"/>
    </sheetView>
  </sheetViews>
  <sheetFormatPr defaultRowHeight="15"/>
  <cols>
    <col min="1" max="1" width="7.42578125" customWidth="1"/>
  </cols>
  <sheetData>
    <row r="1" spans="1:4" ht="15.75" thickBot="1">
      <c r="A1" s="5" t="s">
        <v>232</v>
      </c>
    </row>
    <row r="2" spans="1:4" ht="27" thickBot="1">
      <c r="B2" s="52" t="s">
        <v>93</v>
      </c>
      <c r="C2" s="53" t="s">
        <v>94</v>
      </c>
    </row>
    <row r="3" spans="1:4">
      <c r="B3" s="54">
        <v>2.5659999999999998</v>
      </c>
      <c r="C3" s="56">
        <v>1.9435</v>
      </c>
    </row>
    <row r="4" spans="1:4">
      <c r="B4" s="57">
        <v>2.331</v>
      </c>
      <c r="C4" s="58">
        <v>1.7829999999999999</v>
      </c>
    </row>
    <row r="5" spans="1:4">
      <c r="B5" s="57">
        <v>1.0029999999999999</v>
      </c>
      <c r="C5" s="58">
        <v>2.653</v>
      </c>
    </row>
    <row r="6" spans="1:4">
      <c r="B6" s="57">
        <v>2.2570000000000001</v>
      </c>
      <c r="C6" s="58">
        <v>2.2890000000000001</v>
      </c>
    </row>
    <row r="7" spans="1:4">
      <c r="B7" s="57">
        <v>3.0089999999999999</v>
      </c>
      <c r="C7" s="58">
        <v>1.927</v>
      </c>
    </row>
    <row r="8" spans="1:4">
      <c r="B8" s="57">
        <v>1.6059000000000001</v>
      </c>
      <c r="C8" s="58">
        <v>1.7470000000000001</v>
      </c>
    </row>
    <row r="9" spans="1:4">
      <c r="B9" s="57">
        <v>1.5233000000000001</v>
      </c>
      <c r="C9" s="58">
        <v>1.5941000000000001</v>
      </c>
    </row>
    <row r="10" spans="1:4">
      <c r="B10" s="57">
        <v>1.5759000000000001</v>
      </c>
      <c r="C10" s="58">
        <v>1.6335</v>
      </c>
    </row>
    <row r="11" spans="1:4">
      <c r="B11" s="57"/>
      <c r="C11" s="58">
        <v>1.9362999999999999</v>
      </c>
    </row>
    <row r="12" spans="1:4" ht="15.75" thickBot="1">
      <c r="B12" s="99"/>
      <c r="C12" s="101">
        <v>1.4391</v>
      </c>
    </row>
    <row r="13" spans="1:4" ht="15.75" thickBot="1">
      <c r="A13" s="39" t="s">
        <v>161</v>
      </c>
      <c r="B13" s="77">
        <v>1.931</v>
      </c>
      <c r="C13" s="32">
        <v>1.855</v>
      </c>
      <c r="D13" s="34"/>
    </row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zoomScale="70" zoomScaleNormal="70" workbookViewId="0">
      <selection activeCell="M40" sqref="M40"/>
    </sheetView>
  </sheetViews>
  <sheetFormatPr defaultRowHeight="15"/>
  <cols>
    <col min="1" max="1" width="15.140625" customWidth="1"/>
    <col min="5" max="7" width="12.85546875" bestFit="1" customWidth="1"/>
    <col min="9" max="9" width="15.85546875" customWidth="1"/>
    <col min="13" max="15" width="12.85546875" bestFit="1" customWidth="1"/>
  </cols>
  <sheetData>
    <row r="1" spans="1:15" ht="15.75" thickBot="1">
      <c r="A1" s="5" t="s">
        <v>233</v>
      </c>
    </row>
    <row r="2" spans="1:15" ht="15.75" thickBot="1">
      <c r="A2" s="151"/>
      <c r="B2" s="474" t="s">
        <v>149</v>
      </c>
      <c r="C2" s="475"/>
      <c r="D2" s="475"/>
      <c r="E2" s="475"/>
      <c r="F2" s="475"/>
      <c r="G2" s="476"/>
      <c r="H2" s="130"/>
      <c r="I2" s="151"/>
      <c r="J2" s="474" t="s">
        <v>158</v>
      </c>
      <c r="K2" s="475"/>
      <c r="L2" s="475"/>
      <c r="M2" s="475"/>
      <c r="N2" s="475"/>
      <c r="O2" s="476"/>
    </row>
    <row r="3" spans="1:15" ht="15.75" thickBot="1">
      <c r="A3" s="174"/>
      <c r="B3" s="450" t="s">
        <v>90</v>
      </c>
      <c r="C3" s="460"/>
      <c r="D3" s="451"/>
      <c r="E3" s="477" t="s">
        <v>159</v>
      </c>
      <c r="F3" s="478"/>
      <c r="G3" s="479"/>
      <c r="I3" s="174"/>
      <c r="J3" s="450" t="s">
        <v>90</v>
      </c>
      <c r="K3" s="460"/>
      <c r="L3" s="451"/>
      <c r="M3" s="477" t="s">
        <v>159</v>
      </c>
      <c r="N3" s="478"/>
      <c r="O3" s="479"/>
    </row>
    <row r="4" spans="1:15" ht="15.75" thickBot="1">
      <c r="A4" s="174"/>
      <c r="B4" s="347" t="s">
        <v>71</v>
      </c>
      <c r="C4" s="348">
        <v>25586</v>
      </c>
      <c r="D4" s="349">
        <v>23726</v>
      </c>
      <c r="E4" s="192" t="s">
        <v>71</v>
      </c>
      <c r="F4" s="142">
        <v>25586</v>
      </c>
      <c r="G4" s="143">
        <v>23726</v>
      </c>
      <c r="I4" s="174"/>
      <c r="J4" s="358" t="s">
        <v>71</v>
      </c>
      <c r="K4" s="152">
        <v>25586</v>
      </c>
      <c r="L4" s="153">
        <v>23726</v>
      </c>
      <c r="M4" s="359" t="s">
        <v>71</v>
      </c>
      <c r="N4" s="152">
        <v>25586</v>
      </c>
      <c r="O4" s="153">
        <v>23726</v>
      </c>
    </row>
    <row r="5" spans="1:15">
      <c r="A5" s="350" t="s">
        <v>150</v>
      </c>
      <c r="B5" s="171"/>
      <c r="C5" s="158"/>
      <c r="D5" s="159"/>
      <c r="E5" s="160">
        <v>5917.317</v>
      </c>
      <c r="F5" s="158">
        <v>24978.238000000001</v>
      </c>
      <c r="G5" s="159">
        <v>25705.994999999999</v>
      </c>
      <c r="I5" s="350" t="s">
        <v>150</v>
      </c>
      <c r="J5" s="171"/>
      <c r="K5" s="158"/>
      <c r="L5" s="159"/>
      <c r="M5" s="160">
        <v>16066.245999999999</v>
      </c>
      <c r="N5" s="158">
        <v>14580.539000000001</v>
      </c>
      <c r="O5" s="159">
        <v>15097.066000000001</v>
      </c>
    </row>
    <row r="6" spans="1:15">
      <c r="A6" s="351" t="s">
        <v>151</v>
      </c>
      <c r="B6" s="147">
        <v>501.50599999999997</v>
      </c>
      <c r="C6" s="137">
        <v>17057.037</v>
      </c>
      <c r="D6" s="139">
        <v>17175.621999999999</v>
      </c>
      <c r="E6" s="162">
        <v>5515.3879999999999</v>
      </c>
      <c r="F6" s="137">
        <v>20523.936000000002</v>
      </c>
      <c r="G6" s="139">
        <v>23215.550999999999</v>
      </c>
      <c r="I6" s="351" t="s">
        <v>151</v>
      </c>
      <c r="J6" s="147">
        <v>29546.329000000002</v>
      </c>
      <c r="K6" s="137">
        <v>30953.572</v>
      </c>
      <c r="L6" s="139">
        <v>28288.342000000001</v>
      </c>
      <c r="M6" s="162">
        <v>29654.948</v>
      </c>
      <c r="N6" s="137">
        <v>35073.17</v>
      </c>
      <c r="O6" s="139">
        <v>29067.065999999999</v>
      </c>
    </row>
    <row r="7" spans="1:15">
      <c r="A7" s="351" t="s">
        <v>152</v>
      </c>
      <c r="B7" s="147">
        <v>103.19199999999999</v>
      </c>
      <c r="C7" s="137">
        <v>7766.2250000000004</v>
      </c>
      <c r="D7" s="139">
        <v>8102.64</v>
      </c>
      <c r="E7" s="162">
        <v>2644.0830000000001</v>
      </c>
      <c r="F7" s="137">
        <v>7764.1959999999999</v>
      </c>
      <c r="G7" s="139">
        <v>12207.852999999999</v>
      </c>
      <c r="I7" s="351" t="s">
        <v>152</v>
      </c>
      <c r="J7" s="147">
        <v>12096.245999999999</v>
      </c>
      <c r="K7" s="137">
        <v>14415.66</v>
      </c>
      <c r="L7" s="139">
        <v>15389.66</v>
      </c>
      <c r="M7" s="162">
        <v>15106.489</v>
      </c>
      <c r="N7" s="137">
        <v>11817.772999999999</v>
      </c>
      <c r="O7" s="139">
        <v>10368.217000000001</v>
      </c>
    </row>
    <row r="8" spans="1:15">
      <c r="A8" s="351" t="s">
        <v>153</v>
      </c>
      <c r="B8" s="147">
        <v>346.45600000000002</v>
      </c>
      <c r="C8" s="137">
        <v>2163.962</v>
      </c>
      <c r="D8" s="139">
        <v>7807.7309999999998</v>
      </c>
      <c r="E8" s="162">
        <v>603.59799999999996</v>
      </c>
      <c r="F8" s="137">
        <v>2646.2049999999999</v>
      </c>
      <c r="G8" s="139">
        <v>6582.5690000000004</v>
      </c>
      <c r="I8" s="351" t="s">
        <v>153</v>
      </c>
      <c r="J8" s="147">
        <v>5778.2049999999999</v>
      </c>
      <c r="K8" s="137">
        <v>2252.4259999999999</v>
      </c>
      <c r="L8" s="139">
        <v>5213.8410000000003</v>
      </c>
      <c r="M8" s="162">
        <v>4568.326</v>
      </c>
      <c r="N8" s="137">
        <v>1690.376</v>
      </c>
      <c r="O8" s="139">
        <v>4932.3969999999999</v>
      </c>
    </row>
    <row r="9" spans="1:15">
      <c r="A9" s="351" t="s">
        <v>154</v>
      </c>
      <c r="B9" s="147">
        <v>63.314</v>
      </c>
      <c r="C9" s="137">
        <v>6563.0240000000003</v>
      </c>
      <c r="D9" s="139">
        <v>7669.4679999999998</v>
      </c>
      <c r="E9" s="162">
        <v>135.435</v>
      </c>
      <c r="F9" s="137">
        <v>5941.0330000000004</v>
      </c>
      <c r="G9" s="139">
        <v>7002.9830000000002</v>
      </c>
      <c r="I9" s="351" t="s">
        <v>154</v>
      </c>
      <c r="J9" s="147">
        <v>6039.74</v>
      </c>
      <c r="K9" s="137">
        <v>4004.2049999999999</v>
      </c>
      <c r="L9" s="139">
        <v>5195.4970000000003</v>
      </c>
      <c r="M9" s="162">
        <v>3088.4769999999999</v>
      </c>
      <c r="N9" s="137">
        <v>5616.9620000000004</v>
      </c>
      <c r="O9" s="139">
        <v>6555.9120000000003</v>
      </c>
    </row>
    <row r="10" spans="1:15">
      <c r="A10" s="351" t="s">
        <v>155</v>
      </c>
      <c r="B10" s="147">
        <v>43.192</v>
      </c>
      <c r="C10" s="137">
        <v>1346.9829999999999</v>
      </c>
      <c r="D10" s="139">
        <v>2238.6309999999999</v>
      </c>
      <c r="E10" s="162">
        <v>4811.4679999999998</v>
      </c>
      <c r="F10" s="137">
        <v>9291.7309999999998</v>
      </c>
      <c r="G10" s="139">
        <v>8185.1459999999997</v>
      </c>
      <c r="I10" s="351" t="s">
        <v>155</v>
      </c>
      <c r="J10" s="147">
        <v>14676.075000000001</v>
      </c>
      <c r="K10" s="137">
        <v>12745.368</v>
      </c>
      <c r="L10" s="139">
        <v>12942.439</v>
      </c>
      <c r="M10" s="162">
        <v>14637.045</v>
      </c>
      <c r="N10" s="137">
        <v>13502.338</v>
      </c>
      <c r="O10" s="139">
        <v>11504.146000000001</v>
      </c>
    </row>
    <row r="11" spans="1:15" ht="15.75" thickBot="1">
      <c r="A11" s="352" t="s">
        <v>156</v>
      </c>
      <c r="B11" s="148">
        <v>416.69799999999998</v>
      </c>
      <c r="C11" s="170">
        <v>1226.8610000000001</v>
      </c>
      <c r="D11" s="149">
        <v>2229.288</v>
      </c>
      <c r="E11" s="169">
        <v>4418.3469999999998</v>
      </c>
      <c r="F11" s="170">
        <v>9324.9030000000002</v>
      </c>
      <c r="G11" s="149">
        <v>7310.51</v>
      </c>
      <c r="I11" s="352" t="s">
        <v>156</v>
      </c>
      <c r="J11" s="148">
        <v>11847.974</v>
      </c>
      <c r="K11" s="170">
        <v>12250.903</v>
      </c>
      <c r="L11" s="149">
        <v>12954.681</v>
      </c>
      <c r="M11" s="169">
        <v>15305.894</v>
      </c>
      <c r="N11" s="170">
        <v>11194.288</v>
      </c>
      <c r="O11" s="149">
        <v>8549.1460000000006</v>
      </c>
    </row>
    <row r="12" spans="1:15" ht="15.75" thickBot="1">
      <c r="A12" s="353" t="s">
        <v>157</v>
      </c>
      <c r="B12" s="354"/>
      <c r="C12" s="354"/>
      <c r="D12" s="354"/>
      <c r="E12" s="354"/>
      <c r="F12" s="354"/>
      <c r="G12" s="354"/>
      <c r="I12" s="360" t="s">
        <v>157</v>
      </c>
      <c r="J12" s="354"/>
      <c r="K12" s="354"/>
      <c r="L12" s="354"/>
      <c r="M12" s="354"/>
      <c r="N12" s="354"/>
      <c r="O12" s="354"/>
    </row>
    <row r="13" spans="1:15" ht="15.75" thickBot="1">
      <c r="A13" s="355"/>
      <c r="B13" s="450" t="s">
        <v>90</v>
      </c>
      <c r="C13" s="460"/>
      <c r="D13" s="451"/>
      <c r="E13" s="460" t="s">
        <v>159</v>
      </c>
      <c r="F13" s="460"/>
      <c r="G13" s="451"/>
      <c r="I13" s="175"/>
      <c r="J13" s="450" t="s">
        <v>90</v>
      </c>
      <c r="K13" s="460"/>
      <c r="L13" s="451"/>
      <c r="M13" s="460" t="s">
        <v>159</v>
      </c>
      <c r="N13" s="460"/>
      <c r="O13" s="451"/>
    </row>
    <row r="14" spans="1:15" ht="15.75" thickBot="1">
      <c r="A14" s="356"/>
      <c r="B14" s="201" t="s">
        <v>71</v>
      </c>
      <c r="C14" s="142">
        <v>25586</v>
      </c>
      <c r="D14" s="143">
        <v>23726</v>
      </c>
      <c r="E14" s="192" t="s">
        <v>71</v>
      </c>
      <c r="F14" s="142">
        <v>25586</v>
      </c>
      <c r="G14" s="143">
        <v>23726</v>
      </c>
      <c r="I14" s="175"/>
      <c r="J14" s="201" t="s">
        <v>71</v>
      </c>
      <c r="K14" s="142">
        <v>25586</v>
      </c>
      <c r="L14" s="143">
        <v>23726</v>
      </c>
      <c r="M14" s="192" t="s">
        <v>71</v>
      </c>
      <c r="N14" s="142">
        <v>25586</v>
      </c>
      <c r="O14" s="143">
        <v>23726</v>
      </c>
    </row>
    <row r="15" spans="1:15">
      <c r="A15" s="350" t="s">
        <v>150</v>
      </c>
      <c r="B15" s="171"/>
      <c r="C15" s="158"/>
      <c r="D15" s="159"/>
      <c r="E15" s="171">
        <v>1</v>
      </c>
      <c r="F15" s="158">
        <v>4.2212100517852944</v>
      </c>
      <c r="G15" s="159">
        <v>4.3441977166340759</v>
      </c>
      <c r="I15" s="350" t="s">
        <v>150</v>
      </c>
      <c r="J15" s="171"/>
      <c r="K15" s="158"/>
      <c r="L15" s="159"/>
      <c r="M15" s="171">
        <v>1</v>
      </c>
      <c r="N15" s="158">
        <v>0.90752618875622848</v>
      </c>
      <c r="O15" s="159">
        <v>0.93967601392385014</v>
      </c>
    </row>
    <row r="16" spans="1:15">
      <c r="A16" s="351" t="s">
        <v>151</v>
      </c>
      <c r="B16" s="147">
        <v>1</v>
      </c>
      <c r="C16" s="137">
        <v>34.011630967525818</v>
      </c>
      <c r="D16" s="139">
        <v>34.248088756664927</v>
      </c>
      <c r="E16" s="147">
        <v>1</v>
      </c>
      <c r="F16" s="137">
        <v>3.7212134486277306</v>
      </c>
      <c r="G16" s="139">
        <v>4.2092326052129065</v>
      </c>
      <c r="I16" s="351" t="s">
        <v>151</v>
      </c>
      <c r="J16" s="147">
        <v>1</v>
      </c>
      <c r="K16" s="137">
        <v>1.0476283534242103</v>
      </c>
      <c r="L16" s="139">
        <v>0.95742323860267042</v>
      </c>
      <c r="M16" s="147">
        <v>1</v>
      </c>
      <c r="N16" s="137">
        <v>1.1827088686852527</v>
      </c>
      <c r="O16" s="139">
        <v>0.98017592207546611</v>
      </c>
    </row>
    <row r="17" spans="1:15">
      <c r="A17" s="351" t="s">
        <v>152</v>
      </c>
      <c r="B17" s="147">
        <v>1</v>
      </c>
      <c r="C17" s="137">
        <v>75.259952321885422</v>
      </c>
      <c r="D17" s="139">
        <v>78.520040313202585</v>
      </c>
      <c r="E17" s="147">
        <v>1</v>
      </c>
      <c r="F17" s="137">
        <v>2.936441859049054</v>
      </c>
      <c r="G17" s="139">
        <v>4.6170460609595079</v>
      </c>
      <c r="I17" s="351" t="s">
        <v>152</v>
      </c>
      <c r="J17" s="147">
        <v>1</v>
      </c>
      <c r="K17" s="137">
        <v>1.1917465964233862</v>
      </c>
      <c r="L17" s="139">
        <v>1.272267445619079</v>
      </c>
      <c r="M17" s="147">
        <v>1</v>
      </c>
      <c r="N17" s="137">
        <v>0.78229779269028032</v>
      </c>
      <c r="O17" s="139">
        <v>0.68634194219450995</v>
      </c>
    </row>
    <row r="18" spans="1:15">
      <c r="A18" s="351" t="s">
        <v>153</v>
      </c>
      <c r="B18" s="147">
        <v>1</v>
      </c>
      <c r="C18" s="137">
        <v>6.2459937192601656</v>
      </c>
      <c r="D18" s="139">
        <v>22.535995912900916</v>
      </c>
      <c r="E18" s="147">
        <v>1</v>
      </c>
      <c r="F18" s="137">
        <v>4.3840519683630497</v>
      </c>
      <c r="G18" s="139">
        <v>10.905551376909798</v>
      </c>
      <c r="I18" s="351" t="s">
        <v>153</v>
      </c>
      <c r="J18" s="147">
        <v>1</v>
      </c>
      <c r="K18" s="137">
        <v>0.38981413778154289</v>
      </c>
      <c r="L18" s="139">
        <v>0.90232883741577197</v>
      </c>
      <c r="M18" s="147">
        <v>1</v>
      </c>
      <c r="N18" s="137">
        <v>0.37002087854500748</v>
      </c>
      <c r="O18" s="139">
        <v>1.0796946189917269</v>
      </c>
    </row>
    <row r="19" spans="1:15">
      <c r="A19" s="351" t="s">
        <v>154</v>
      </c>
      <c r="B19" s="147">
        <v>1</v>
      </c>
      <c r="C19" s="137">
        <v>103.65833780838362</v>
      </c>
      <c r="D19" s="139">
        <v>121.13384085668257</v>
      </c>
      <c r="E19" s="147">
        <v>1</v>
      </c>
      <c r="F19" s="137">
        <v>43.866304869494591</v>
      </c>
      <c r="G19" s="139">
        <v>51.70733562225422</v>
      </c>
      <c r="I19" s="351" t="s">
        <v>154</v>
      </c>
      <c r="J19" s="147">
        <v>1</v>
      </c>
      <c r="K19" s="137">
        <v>0.66297638640073908</v>
      </c>
      <c r="L19" s="139">
        <v>0.86021865179626944</v>
      </c>
      <c r="M19" s="147">
        <v>1</v>
      </c>
      <c r="N19" s="137">
        <v>1.8186834481849794</v>
      </c>
      <c r="O19" s="139">
        <v>2.1227006061563678</v>
      </c>
    </row>
    <row r="20" spans="1:15">
      <c r="A20" s="351" t="s">
        <v>155</v>
      </c>
      <c r="B20" s="147">
        <v>1</v>
      </c>
      <c r="C20" s="137">
        <v>31.185937210594552</v>
      </c>
      <c r="D20" s="139">
        <v>51.829760140766808</v>
      </c>
      <c r="E20" s="147">
        <v>1</v>
      </c>
      <c r="F20" s="137">
        <v>1.9311634203947734</v>
      </c>
      <c r="G20" s="139">
        <v>1.7011743609226955</v>
      </c>
      <c r="I20" s="351" t="s">
        <v>155</v>
      </c>
      <c r="J20" s="147">
        <v>1</v>
      </c>
      <c r="K20" s="137">
        <v>0.86844527572937591</v>
      </c>
      <c r="L20" s="139">
        <v>0.88187332103440463</v>
      </c>
      <c r="M20" s="147">
        <v>1</v>
      </c>
      <c r="N20" s="137">
        <v>0.92247704369290384</v>
      </c>
      <c r="O20" s="139">
        <v>0.7859609641153662</v>
      </c>
    </row>
    <row r="21" spans="1:15" ht="15.75" thickBot="1">
      <c r="A21" s="352" t="s">
        <v>156</v>
      </c>
      <c r="B21" s="148">
        <v>1</v>
      </c>
      <c r="C21" s="170">
        <v>2.9442449927765435</v>
      </c>
      <c r="D21" s="149">
        <v>5.3498888883555962</v>
      </c>
      <c r="E21" s="148">
        <v>1</v>
      </c>
      <c r="F21" s="170">
        <v>2.1104958483342302</v>
      </c>
      <c r="G21" s="149">
        <v>1.6545803215546449</v>
      </c>
      <c r="I21" s="352" t="s">
        <v>156</v>
      </c>
      <c r="J21" s="148">
        <v>1</v>
      </c>
      <c r="K21" s="170">
        <v>1.0340082616656654</v>
      </c>
      <c r="L21" s="149">
        <v>1.0934089659548545</v>
      </c>
      <c r="M21" s="148">
        <v>1</v>
      </c>
      <c r="N21" s="170">
        <v>0.73137106529027318</v>
      </c>
      <c r="O21" s="149">
        <v>0.55855254191620562</v>
      </c>
    </row>
    <row r="22" spans="1:15" ht="15.75" thickBot="1">
      <c r="A22" s="67" t="s">
        <v>161</v>
      </c>
      <c r="B22" s="145"/>
      <c r="C22" s="31">
        <v>32.6</v>
      </c>
      <c r="D22" s="32">
        <v>43.04</v>
      </c>
      <c r="E22" s="357"/>
      <c r="F22" s="31">
        <v>3.7210000000000001</v>
      </c>
      <c r="G22" s="32">
        <v>4.3440000000000003</v>
      </c>
      <c r="I22" s="67" t="s">
        <v>161</v>
      </c>
      <c r="J22" s="145"/>
      <c r="K22" s="31">
        <v>0.95120000000000005</v>
      </c>
      <c r="L22" s="32">
        <v>0.92989999999999995</v>
      </c>
      <c r="M22" s="357"/>
      <c r="N22" s="31">
        <v>0.90749999999999997</v>
      </c>
      <c r="O22" s="32">
        <v>0.93969999999999998</v>
      </c>
    </row>
  </sheetData>
  <mergeCells count="10">
    <mergeCell ref="B2:G2"/>
    <mergeCell ref="J2:O2"/>
    <mergeCell ref="B13:D13"/>
    <mergeCell ref="E13:G13"/>
    <mergeCell ref="J13:L13"/>
    <mergeCell ref="M13:O13"/>
    <mergeCell ref="B3:D3"/>
    <mergeCell ref="E3:G3"/>
    <mergeCell ref="J3:L3"/>
    <mergeCell ref="M3:O3"/>
  </mergeCells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zoomScale="70" zoomScaleNormal="70" workbookViewId="0">
      <selection activeCell="B1" sqref="B1"/>
    </sheetView>
  </sheetViews>
  <sheetFormatPr defaultRowHeight="15"/>
  <cols>
    <col min="1" max="1" width="4.42578125" customWidth="1"/>
    <col min="3" max="3" width="15.28515625" bestFit="1" customWidth="1"/>
    <col min="4" max="4" width="14.85546875" bestFit="1" customWidth="1"/>
    <col min="6" max="6" width="15.28515625" bestFit="1" customWidth="1"/>
    <col min="7" max="7" width="14.85546875" bestFit="1" customWidth="1"/>
    <col min="9" max="9" width="15.28515625" bestFit="1" customWidth="1"/>
    <col min="10" max="10" width="14.85546875" bestFit="1" customWidth="1"/>
    <col min="11" max="11" width="7.7109375" customWidth="1"/>
    <col min="12" max="12" width="4.7109375" customWidth="1"/>
    <col min="13" max="13" width="15.42578125" customWidth="1"/>
    <col min="14" max="15" width="15.28515625" bestFit="1" customWidth="1"/>
    <col min="16" max="16" width="15.42578125" customWidth="1"/>
    <col min="17" max="18" width="15.28515625" bestFit="1" customWidth="1"/>
    <col min="19" max="19" width="15.85546875" customWidth="1"/>
    <col min="20" max="20" width="15.28515625" bestFit="1" customWidth="1"/>
    <col min="21" max="21" width="14.85546875" bestFit="1" customWidth="1"/>
  </cols>
  <sheetData>
    <row r="1" spans="1:21" ht="15.75" thickBot="1">
      <c r="B1" s="133" t="s">
        <v>234</v>
      </c>
    </row>
    <row r="2" spans="1:21" ht="15.75" customHeight="1" thickBot="1">
      <c r="A2" s="175"/>
      <c r="B2" s="480" t="s">
        <v>171</v>
      </c>
      <c r="C2" s="481"/>
      <c r="D2" s="481"/>
      <c r="E2" s="481"/>
      <c r="F2" s="481"/>
      <c r="G2" s="481"/>
      <c r="H2" s="481"/>
      <c r="I2" s="481"/>
      <c r="J2" s="472"/>
      <c r="L2" s="151"/>
      <c r="M2" s="480" t="s">
        <v>172</v>
      </c>
      <c r="N2" s="481"/>
      <c r="O2" s="481"/>
      <c r="P2" s="481"/>
      <c r="Q2" s="481"/>
      <c r="R2" s="481"/>
      <c r="S2" s="481"/>
      <c r="T2" s="481"/>
      <c r="U2" s="472"/>
    </row>
    <row r="3" spans="1:21" ht="32.25" customHeight="1" thickBot="1">
      <c r="A3" s="175"/>
      <c r="B3" s="471" t="s">
        <v>213</v>
      </c>
      <c r="C3" s="481"/>
      <c r="D3" s="472"/>
      <c r="E3" s="471" t="s">
        <v>214</v>
      </c>
      <c r="F3" s="481"/>
      <c r="G3" s="472"/>
      <c r="H3" s="471" t="s">
        <v>215</v>
      </c>
      <c r="I3" s="481"/>
      <c r="J3" s="472"/>
      <c r="L3" s="151"/>
      <c r="M3" s="471" t="s">
        <v>213</v>
      </c>
      <c r="N3" s="481"/>
      <c r="O3" s="472"/>
      <c r="P3" s="471" t="s">
        <v>214</v>
      </c>
      <c r="Q3" s="481"/>
      <c r="R3" s="472"/>
      <c r="S3" s="471" t="s">
        <v>215</v>
      </c>
      <c r="T3" s="481"/>
      <c r="U3" s="472"/>
    </row>
    <row r="4" spans="1:21" ht="36" customHeight="1" thickBot="1">
      <c r="A4" s="175"/>
      <c r="B4" s="144" t="s">
        <v>170</v>
      </c>
      <c r="C4" s="361" t="s">
        <v>169</v>
      </c>
      <c r="D4" s="362" t="s">
        <v>168</v>
      </c>
      <c r="E4" s="144" t="s">
        <v>170</v>
      </c>
      <c r="F4" s="361" t="s">
        <v>169</v>
      </c>
      <c r="G4" s="362" t="s">
        <v>168</v>
      </c>
      <c r="H4" s="144" t="s">
        <v>170</v>
      </c>
      <c r="I4" s="361" t="s">
        <v>169</v>
      </c>
      <c r="J4" s="362" t="s">
        <v>168</v>
      </c>
      <c r="L4" s="151"/>
      <c r="M4" s="144" t="s">
        <v>170</v>
      </c>
      <c r="N4" s="366" t="s">
        <v>169</v>
      </c>
      <c r="O4" s="362" t="s">
        <v>168</v>
      </c>
      <c r="P4" s="144" t="s">
        <v>170</v>
      </c>
      <c r="Q4" s="366" t="s">
        <v>169</v>
      </c>
      <c r="R4" s="362" t="s">
        <v>168</v>
      </c>
      <c r="S4" s="144" t="s">
        <v>170</v>
      </c>
      <c r="T4" s="366" t="s">
        <v>169</v>
      </c>
      <c r="U4" s="362" t="s">
        <v>168</v>
      </c>
    </row>
    <row r="5" spans="1:21">
      <c r="A5" s="350">
        <v>1</v>
      </c>
      <c r="B5" s="146">
        <v>1794.807</v>
      </c>
      <c r="C5" s="136">
        <v>42400.933000000005</v>
      </c>
      <c r="D5" s="363">
        <v>4.2329422326626627E-2</v>
      </c>
      <c r="E5" s="146">
        <v>37.160000000000004</v>
      </c>
      <c r="F5" s="136">
        <v>48097.865000000005</v>
      </c>
      <c r="G5" s="363">
        <v>7.7259146533843032E-4</v>
      </c>
      <c r="H5" s="146">
        <v>1134.0609999999997</v>
      </c>
      <c r="I5" s="136">
        <v>50365.53300000001</v>
      </c>
      <c r="J5" s="363">
        <v>2.2516608729227575E-2</v>
      </c>
      <c r="L5" s="350">
        <v>1</v>
      </c>
      <c r="M5" s="146">
        <v>570.19599999999991</v>
      </c>
      <c r="N5" s="135">
        <v>1794.807</v>
      </c>
      <c r="O5" s="154">
        <v>0.31769209725613945</v>
      </c>
      <c r="P5" s="146">
        <v>528.60799999999995</v>
      </c>
      <c r="Q5" s="135">
        <v>37.160000000000004</v>
      </c>
      <c r="R5" s="154">
        <v>14.225188374596337</v>
      </c>
      <c r="S5" s="146">
        <v>985.46799999999985</v>
      </c>
      <c r="T5" s="135">
        <v>1134.0609999999997</v>
      </c>
      <c r="U5" s="154">
        <v>0.86897265667367107</v>
      </c>
    </row>
    <row r="6" spans="1:21">
      <c r="A6" s="351">
        <v>2</v>
      </c>
      <c r="B6" s="147">
        <v>230.24799999999999</v>
      </c>
      <c r="C6" s="139">
        <v>35195.218999999997</v>
      </c>
      <c r="D6" s="364">
        <v>6.5420249267379186E-3</v>
      </c>
      <c r="E6" s="147">
        <v>783.21299999999997</v>
      </c>
      <c r="F6" s="139">
        <v>43222.305999999997</v>
      </c>
      <c r="G6" s="364">
        <v>1.8120574131329319E-2</v>
      </c>
      <c r="H6" s="147">
        <v>74.039000000000001</v>
      </c>
      <c r="I6" s="139">
        <v>56657.342000000004</v>
      </c>
      <c r="J6" s="364">
        <v>1.3067856236531534E-3</v>
      </c>
      <c r="L6" s="351">
        <v>2</v>
      </c>
      <c r="M6" s="147">
        <v>137.739</v>
      </c>
      <c r="N6" s="138">
        <v>230.24799999999999</v>
      </c>
      <c r="O6" s="367">
        <v>0.59822017997984789</v>
      </c>
      <c r="P6" s="147">
        <v>2283.7620000000002</v>
      </c>
      <c r="Q6" s="138">
        <v>783.21299999999997</v>
      </c>
      <c r="R6" s="367">
        <v>2.9158887812127738</v>
      </c>
      <c r="S6" s="147">
        <v>1559.7929999999999</v>
      </c>
      <c r="T6" s="138">
        <v>74.039000000000001</v>
      </c>
      <c r="U6" s="367">
        <v>21.067180810113587</v>
      </c>
    </row>
    <row r="7" spans="1:21">
      <c r="A7" s="351">
        <v>3</v>
      </c>
      <c r="B7" s="147">
        <v>750.81000000000006</v>
      </c>
      <c r="C7" s="139">
        <v>32613.298999999999</v>
      </c>
      <c r="D7" s="364">
        <v>2.3021590057479314E-2</v>
      </c>
      <c r="E7" s="147">
        <v>836.03099999999995</v>
      </c>
      <c r="F7" s="139">
        <v>84049.274000000005</v>
      </c>
      <c r="G7" s="364">
        <v>9.9469151869176157E-3</v>
      </c>
      <c r="H7" s="147">
        <v>752.76199999999994</v>
      </c>
      <c r="I7" s="139">
        <v>48221.430999999997</v>
      </c>
      <c r="J7" s="364">
        <v>1.561052802435498E-2</v>
      </c>
      <c r="L7" s="351">
        <v>3</v>
      </c>
      <c r="M7" s="147">
        <v>5266.7979999999998</v>
      </c>
      <c r="N7" s="138">
        <v>750.81000000000006</v>
      </c>
      <c r="O7" s="367">
        <v>7.0148213263009271</v>
      </c>
      <c r="P7" s="147">
        <v>442.31099999999998</v>
      </c>
      <c r="Q7" s="138">
        <v>836.03099999999995</v>
      </c>
      <c r="R7" s="367">
        <v>0.52906052526760372</v>
      </c>
      <c r="S7" s="147">
        <v>3622.3469999999993</v>
      </c>
      <c r="T7" s="138">
        <v>752.76199999999994</v>
      </c>
      <c r="U7" s="367">
        <v>4.8120747327840663</v>
      </c>
    </row>
    <row r="8" spans="1:21">
      <c r="A8" s="351">
        <v>4</v>
      </c>
      <c r="B8" s="147">
        <v>154.88399999999999</v>
      </c>
      <c r="C8" s="139">
        <v>44919.672000000006</v>
      </c>
      <c r="D8" s="364">
        <v>3.4480216151177587E-3</v>
      </c>
      <c r="E8" s="147">
        <v>772.29499999999985</v>
      </c>
      <c r="F8" s="139">
        <v>49982.014999999999</v>
      </c>
      <c r="G8" s="364">
        <v>1.5451457889402815E-2</v>
      </c>
      <c r="H8" s="147">
        <v>1717.7819999999999</v>
      </c>
      <c r="I8" s="139">
        <v>70420.644</v>
      </c>
      <c r="J8" s="364">
        <v>2.4393159483176552E-2</v>
      </c>
      <c r="L8" s="351">
        <v>4</v>
      </c>
      <c r="M8" s="147">
        <v>2930.9920000000002</v>
      </c>
      <c r="N8" s="138">
        <v>154.88399999999999</v>
      </c>
      <c r="O8" s="367">
        <v>18.923788125306682</v>
      </c>
      <c r="P8" s="147">
        <v>1308.8869999999999</v>
      </c>
      <c r="Q8" s="138">
        <v>772.29499999999985</v>
      </c>
      <c r="R8" s="367">
        <v>1.6948018568034238</v>
      </c>
      <c r="S8" s="147">
        <v>2705.7630000000004</v>
      </c>
      <c r="T8" s="138">
        <v>1717.7819999999999</v>
      </c>
      <c r="U8" s="367">
        <v>1.5751492331390133</v>
      </c>
    </row>
    <row r="9" spans="1:21">
      <c r="A9" s="351">
        <v>5</v>
      </c>
      <c r="B9" s="147">
        <v>1558.3790000000001</v>
      </c>
      <c r="C9" s="139">
        <v>43953.614000000001</v>
      </c>
      <c r="D9" s="364">
        <v>3.5455082260129965E-2</v>
      </c>
      <c r="E9" s="147">
        <v>1044.8589999999999</v>
      </c>
      <c r="F9" s="139">
        <v>40059.178</v>
      </c>
      <c r="G9" s="364">
        <v>2.6082886673311167E-2</v>
      </c>
      <c r="H9" s="147">
        <v>114.175</v>
      </c>
      <c r="I9" s="139">
        <v>39458.134000000005</v>
      </c>
      <c r="J9" s="364">
        <v>2.8935732237109837E-3</v>
      </c>
      <c r="L9" s="351">
        <v>5</v>
      </c>
      <c r="M9" s="147">
        <v>838.91599999999994</v>
      </c>
      <c r="N9" s="138">
        <v>1558.3790000000001</v>
      </c>
      <c r="O9" s="367">
        <v>0.53832604263789485</v>
      </c>
      <c r="P9" s="147">
        <v>3536.7959999999998</v>
      </c>
      <c r="Q9" s="138">
        <v>1044.8589999999999</v>
      </c>
      <c r="R9" s="367">
        <v>3.3849505052834883</v>
      </c>
      <c r="S9" s="147">
        <v>1056.3709999999999</v>
      </c>
      <c r="T9" s="138">
        <v>114.175</v>
      </c>
      <c r="U9" s="367">
        <v>9.2522093277862929</v>
      </c>
    </row>
    <row r="10" spans="1:21" ht="15.75" thickBot="1">
      <c r="A10" s="352">
        <v>6</v>
      </c>
      <c r="B10" s="148">
        <v>588.8900000000001</v>
      </c>
      <c r="C10" s="149">
        <v>56225.542000000001</v>
      </c>
      <c r="D10" s="365">
        <v>1.047370961759693E-2</v>
      </c>
      <c r="E10" s="148">
        <v>390.19199999999995</v>
      </c>
      <c r="F10" s="149">
        <v>38290.523000000001</v>
      </c>
      <c r="G10" s="365">
        <v>1.0190302179993727E-2</v>
      </c>
      <c r="H10" s="148">
        <v>1358.4270000000001</v>
      </c>
      <c r="I10" s="149">
        <v>38091.620999999999</v>
      </c>
      <c r="J10" s="365">
        <v>3.5662094821325672E-2</v>
      </c>
      <c r="L10" s="352">
        <v>6</v>
      </c>
      <c r="M10" s="148">
        <v>91.453999999999994</v>
      </c>
      <c r="N10" s="173">
        <v>588.8900000000001</v>
      </c>
      <c r="O10" s="368">
        <v>0.15529895226612775</v>
      </c>
      <c r="P10" s="148">
        <v>7801.9679999999989</v>
      </c>
      <c r="Q10" s="173">
        <v>390.19199999999995</v>
      </c>
      <c r="R10" s="368">
        <v>19.995202361914135</v>
      </c>
      <c r="S10" s="148">
        <v>139.84499999999997</v>
      </c>
      <c r="T10" s="173">
        <v>1358.4270000000001</v>
      </c>
      <c r="U10" s="368">
        <v>0.10294627536113457</v>
      </c>
    </row>
    <row r="11" spans="1:21">
      <c r="A11" s="6"/>
      <c r="B11" s="6"/>
      <c r="C11" s="6"/>
      <c r="D11" s="6"/>
      <c r="E11" s="6"/>
      <c r="F11" s="6"/>
      <c r="G11" s="6"/>
    </row>
    <row r="12" spans="1:21">
      <c r="A12" s="6"/>
      <c r="B12" s="6"/>
      <c r="C12" s="6"/>
      <c r="D12" s="6"/>
      <c r="E12" s="6"/>
      <c r="F12" s="6"/>
      <c r="G12" s="6"/>
    </row>
    <row r="13" spans="1:21">
      <c r="A13" s="6"/>
      <c r="B13" s="6"/>
      <c r="C13" s="6"/>
      <c r="D13" s="6"/>
      <c r="E13" s="6"/>
      <c r="F13" s="6"/>
      <c r="G13" s="6"/>
    </row>
    <row r="14" spans="1:21">
      <c r="A14" s="6"/>
      <c r="B14" s="6"/>
      <c r="C14" s="6"/>
      <c r="D14" s="6"/>
      <c r="E14" s="6"/>
      <c r="F14" s="6"/>
      <c r="G14" s="6"/>
    </row>
    <row r="15" spans="1:21">
      <c r="A15" s="6"/>
      <c r="B15" s="6"/>
      <c r="C15" s="6"/>
      <c r="D15" s="6"/>
      <c r="E15" s="6"/>
      <c r="F15" s="6"/>
      <c r="G15" s="6"/>
    </row>
    <row r="16" spans="1:21">
      <c r="A16" s="6"/>
      <c r="B16" s="6"/>
      <c r="C16" s="6"/>
      <c r="D16" s="6"/>
      <c r="E16" s="6"/>
      <c r="F16" s="6"/>
      <c r="G16" s="6"/>
    </row>
    <row r="17" spans="1:15">
      <c r="A17" s="6"/>
      <c r="B17" s="6"/>
      <c r="C17" s="6"/>
      <c r="D17" s="6"/>
      <c r="E17" s="6"/>
      <c r="F17" s="6"/>
      <c r="G17" s="6"/>
    </row>
    <row r="18" spans="1:15">
      <c r="A18" s="6"/>
      <c r="B18" s="6"/>
      <c r="C18" s="6"/>
      <c r="D18" s="6"/>
      <c r="E18" s="6"/>
      <c r="F18" s="6"/>
      <c r="G18" s="6"/>
    </row>
    <row r="19" spans="1:15">
      <c r="A19" s="6"/>
      <c r="B19" s="6"/>
      <c r="C19" s="6"/>
      <c r="D19" s="6"/>
      <c r="E19" s="6"/>
      <c r="F19" s="6"/>
      <c r="G19" s="6"/>
    </row>
    <row r="20" spans="1:15">
      <c r="A20" s="6"/>
      <c r="B20" s="6"/>
      <c r="C20" s="6"/>
      <c r="D20" s="6"/>
      <c r="E20" s="6"/>
      <c r="F20" s="6"/>
      <c r="G20" s="6"/>
    </row>
    <row r="21" spans="1:15">
      <c r="A21" s="6"/>
      <c r="B21" s="6"/>
      <c r="C21" s="6"/>
      <c r="D21" s="6"/>
      <c r="E21" s="6"/>
      <c r="F21" s="6"/>
      <c r="G21" s="6"/>
    </row>
    <row r="22" spans="1:15">
      <c r="A22" s="36"/>
      <c r="B22" s="25"/>
      <c r="C22" s="25"/>
      <c r="D22" s="25"/>
    </row>
    <row r="26" spans="1:15">
      <c r="O26" s="5"/>
    </row>
  </sheetData>
  <mergeCells count="8">
    <mergeCell ref="B2:J2"/>
    <mergeCell ref="B3:D3"/>
    <mergeCell ref="M3:O3"/>
    <mergeCell ref="P3:R3"/>
    <mergeCell ref="S3:U3"/>
    <mergeCell ref="E3:G3"/>
    <mergeCell ref="H3:J3"/>
    <mergeCell ref="M2:U2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zoomScaleNormal="100" workbookViewId="0">
      <selection activeCell="B24" sqref="B24:C24"/>
    </sheetView>
  </sheetViews>
  <sheetFormatPr defaultRowHeight="15"/>
  <cols>
    <col min="1" max="1" width="7.28515625" customWidth="1"/>
  </cols>
  <sheetData>
    <row r="1" spans="1:7" ht="15.75" thickBot="1">
      <c r="A1" s="133" t="s">
        <v>235</v>
      </c>
    </row>
    <row r="2" spans="1:7" ht="26.25" thickBot="1">
      <c r="B2" s="127" t="s">
        <v>173</v>
      </c>
      <c r="C2" s="129" t="s">
        <v>174</v>
      </c>
    </row>
    <row r="3" spans="1:7">
      <c r="B3" s="54">
        <v>458.39550000000003</v>
      </c>
      <c r="C3" s="56">
        <v>0</v>
      </c>
    </row>
    <row r="4" spans="1:7">
      <c r="B4" s="57">
        <v>214.4599</v>
      </c>
      <c r="C4" s="58">
        <v>227.81829999999999</v>
      </c>
    </row>
    <row r="5" spans="1:7">
      <c r="B5" s="57">
        <v>127.14449999999999</v>
      </c>
      <c r="C5" s="58">
        <v>0</v>
      </c>
    </row>
    <row r="6" spans="1:7">
      <c r="B6" s="57">
        <v>0</v>
      </c>
      <c r="C6" s="58">
        <v>109.8284</v>
      </c>
    </row>
    <row r="7" spans="1:7">
      <c r="B7" s="57">
        <v>0</v>
      </c>
      <c r="C7" s="58">
        <v>498.11340000000001</v>
      </c>
      <c r="G7" s="133"/>
    </row>
    <row r="8" spans="1:7">
      <c r="B8" s="57">
        <v>0</v>
      </c>
      <c r="C8" s="58">
        <v>136.2884</v>
      </c>
    </row>
    <row r="9" spans="1:7">
      <c r="B9" s="57">
        <v>0</v>
      </c>
      <c r="C9" s="58">
        <v>338.79410000000001</v>
      </c>
    </row>
    <row r="10" spans="1:7">
      <c r="B10" s="57">
        <v>0</v>
      </c>
      <c r="C10" s="58">
        <v>167.02440000000001</v>
      </c>
    </row>
    <row r="11" spans="1:7">
      <c r="B11" s="57">
        <v>496.16469999999998</v>
      </c>
      <c r="C11" s="58">
        <v>877.24490000000003</v>
      </c>
    </row>
    <row r="12" spans="1:7">
      <c r="B12" s="57">
        <v>0</v>
      </c>
      <c r="C12" s="58">
        <v>173.46029999999999</v>
      </c>
    </row>
    <row r="13" spans="1:7">
      <c r="B13" s="57">
        <v>103.8353</v>
      </c>
      <c r="C13" s="58">
        <v>323.31049999999999</v>
      </c>
    </row>
    <row r="14" spans="1:7">
      <c r="B14" s="57">
        <v>0</v>
      </c>
      <c r="C14" s="58">
        <v>661.38980000000004</v>
      </c>
    </row>
    <row r="15" spans="1:7">
      <c r="B15" s="57">
        <v>0</v>
      </c>
      <c r="C15" s="58">
        <v>615.60799999999995</v>
      </c>
    </row>
    <row r="16" spans="1:7">
      <c r="B16" s="57">
        <v>0</v>
      </c>
      <c r="C16" s="58">
        <v>1620.3779999999999</v>
      </c>
    </row>
    <row r="17" spans="1:4">
      <c r="B17" s="57">
        <v>253.34139999999999</v>
      </c>
      <c r="C17" s="58">
        <v>594.26919999999996</v>
      </c>
    </row>
    <row r="18" spans="1:4">
      <c r="B18" s="57">
        <v>57.158259999999999</v>
      </c>
      <c r="C18" s="58">
        <v>139.75640000000001</v>
      </c>
    </row>
    <row r="19" spans="1:4">
      <c r="B19" s="57">
        <v>0</v>
      </c>
      <c r="C19" s="58">
        <v>480.81130000000002</v>
      </c>
    </row>
    <row r="20" spans="1:4">
      <c r="B20" s="57">
        <v>207.8759</v>
      </c>
      <c r="C20" s="58">
        <v>41.664470000000001</v>
      </c>
    </row>
    <row r="21" spans="1:4">
      <c r="B21" s="57">
        <v>0</v>
      </c>
      <c r="C21" s="58"/>
    </row>
    <row r="22" spans="1:4" ht="15.75" thickBot="1">
      <c r="B22" s="69">
        <v>81.624480000000005</v>
      </c>
      <c r="C22" s="60"/>
    </row>
    <row r="23" spans="1:4" ht="15.75" thickBot="1">
      <c r="A23" s="39" t="s">
        <v>161</v>
      </c>
      <c r="B23" s="77">
        <v>0</v>
      </c>
      <c r="C23" s="32">
        <v>275.60000000000002</v>
      </c>
      <c r="D23" s="3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Figure 1a</vt:lpstr>
      <vt:lpstr>Figure 1b</vt:lpstr>
      <vt:lpstr>Figure 1c</vt:lpstr>
      <vt:lpstr>Figure 2a</vt:lpstr>
      <vt:lpstr>Figure 2b</vt:lpstr>
      <vt:lpstr>Figure 2c</vt:lpstr>
      <vt:lpstr>Figure 3a</vt:lpstr>
      <vt:lpstr>Figure 3b</vt:lpstr>
      <vt:lpstr>Figure 4b</vt:lpstr>
      <vt:lpstr>Figure 4c</vt:lpstr>
      <vt:lpstr>Figure 4e</vt:lpstr>
      <vt:lpstr>Figure 4E right</vt:lpstr>
      <vt:lpstr>Figure 5b</vt:lpstr>
      <vt:lpstr>Figure 5d</vt:lpstr>
      <vt:lpstr>Figure 6a</vt:lpstr>
      <vt:lpstr>Figure 6b</vt:lpstr>
      <vt:lpstr>Figure 6c</vt:lpstr>
      <vt:lpstr>Supplementary 1 </vt:lpstr>
      <vt:lpstr>Supplementary 2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tamaralo</dc:creator>
  <cp:lastModifiedBy>tamaralo</cp:lastModifiedBy>
  <cp:lastPrinted>2019-12-11T13:40:07Z</cp:lastPrinted>
  <dcterms:created xsi:type="dcterms:W3CDTF">2019-12-11T12:46:00Z</dcterms:created>
  <dcterms:modified xsi:type="dcterms:W3CDTF">2020-04-19T07:11:49Z</dcterms:modified>
</cp:coreProperties>
</file>